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Sheet1!$A$1:$AD$48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Query'!$B$23:$B$96</definedName>
    <definedName function="false" hidden="false" name="BookList" vbProcedure="false">QueryPage!$D$5</definedName>
    <definedName function="false" hidden="false" name="BookTypeCd" vbProcedure="false">'GRMS Detail'!$C$2:$C$9671</definedName>
    <definedName function="false" hidden="false" name="BOOK_ID" vbProcedure="false">'GRMS Detail'!$B$1:$B$9671</definedName>
    <definedName function="false" hidden="false" name="Book_Type" vbProcedure="false">'Run Query'!$A$23:$B$96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Detail'!$A$1:$E$9671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[15]!Macro9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'[16]'!$G$7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Detail'!$C$2:$C$9671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Detail'!$A$1:$A$9671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Detail'!$A$1:$E$4588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<sst xmlns="http://schemas.openxmlformats.org/spreadsheetml/2006/main" count="9492" uniqueCount="217">
  <si>
    <t xml:space="preserve">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</si>
  <si>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</si>
  <si>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</si>
  <si>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</si>
  <si>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</si>
  <si>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</si>
  <si>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</si>
  <si>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</si>
  <si>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</si>
  <si>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</si>
  <si>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</si>
  <si>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</si>
  <si>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</si>
  <si>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</si>
  <si>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</si>
  <si>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</si>
  <si>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</si>
  <si>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</si>
  <si>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</si>
  <si>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</si>
  <si>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</si>
  <si>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</si>
  <si>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</si>
  <si>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</si>
  <si>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</si>
  <si>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</si>
  <si>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</si>
  <si>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</si>
  <si>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</si>
  <si>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</si>
  <si>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</si>
  <si>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</si>
  <si>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</si>
  <si>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</si>
  <si>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</si>
  <si>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</si>
  <si>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</si>
  <si>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</si>
  <si>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</si>
  <si>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</si>
  <si>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</si>
  <si>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</si>
  <si>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</si>
  <si>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</si>
  <si>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</si>
  <si>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</si>
  <si>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</si>
  <si>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</si>
  <si>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</si>
  <si>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</si>
  <si>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</si>
  <si>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</si>
  <si>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</si>
  <si>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</si>
  <si>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</si>
  <si>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</si>
  <si>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</si>
  <si>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</si>
  <si>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</si>
  <si>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</si>
  <si>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</si>
  <si>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</si>
  <si>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</si>
  <si>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</si>
  <si>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</si>
  <si>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</si>
  <si>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</si>
  <si>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</si>
  <si>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</si>
  <si>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</si>
  <si>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</si>
  <si>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</si>
  <si>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</si>
  <si>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</si>
  <si>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</si>
  <si>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</si>
  <si>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</si>
  <si>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</si>
  <si>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</si>
  <si>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</si>
  <si>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</si>
  <si>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</si>
  <si>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</si>
  <si>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</si>
  <si>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</si>
  <si>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</si>
  <si>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</si>
  <si>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</si>
  <si>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</si>
  <si>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</si>
  <si>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</si>
  <si>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</si>
  <si>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</si>
  <si>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</si>
  <si>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</si>
  <si>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</si>
  <si>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</si>
  <si>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</si>
  <si>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</si>
  <si>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</si>
  <si>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</si>
  <si>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</si>
  <si>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</si>
  <si>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</si>
  <si>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</si>
  <si>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</si>
  <si>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</si>
  <si>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</si>
  <si>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</si>
  <si>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</si>
  <si>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</si>
  <si>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</si>
  <si>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</si>
  <si>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</si>
  <si>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</si>
  <si>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</si>
  <si>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</si>
  <si>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</si>
  <si>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MGMT-WEST-BAS</t>
  </si>
  <si>
    <t xml:space="preserve">FT-PGE-BAS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</si>
  <si>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</si>
  <si>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</si>
  <si>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</si>
  <si>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</si>
  <si>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</si>
  <si>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</si>
  <si>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</si>
  <si>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</si>
  <si>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</si>
  <si>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</si>
  <si>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MGMT-WE-XL-OPT-BAS</t>
  </si>
  <si>
    <t xml:space="preserve">GD-NEW-XL-OPT-BAS</t>
  </si>
  <si>
    <t xml:space="preserve">TRANS-WEST-BAS</t>
  </si>
  <si>
    <t xml:space="preserve">LT-TRANS-WE-BAS</t>
  </si>
  <si>
    <t xml:space="preserve">ENA-FT-WC-CAL-GDL</t>
  </si>
  <si>
    <t xml:space="preserve">ENA-FT-WT-CAL-GDL</t>
  </si>
  <si>
    <t xml:space="preserve">ENA-FT-WC-ROX-GDL</t>
  </si>
  <si>
    <t xml:space="preserve">MGMT-WEST-GDL</t>
  </si>
  <si>
    <t xml:space="preserve">FT-PGE-GDL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</si>
  <si>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</si>
  <si>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</si>
  <si>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</si>
  <si>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</si>
  <si>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</si>
  <si>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</si>
  <si>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</si>
  <si>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</si>
  <si>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</si>
  <si>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</si>
  <si>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</si>
  <si>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MGMT-WEST-PHY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</si>
  <si>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</si>
  <si>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</si>
  <si>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</si>
  <si>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</si>
  <si>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</si>
  <si>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</si>
  <si>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</si>
  <si>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</si>
  <si>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</si>
  <si>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</si>
  <si>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</si>
  <si>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</si>
  <si>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</si>
  <si>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</si>
  <si>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</si>
  <si>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</si>
  <si>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</si>
  <si>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</si>
  <si>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</si>
  <si>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</si>
  <si>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</si>
  <si>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</si>
  <si>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</si>
  <si>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</si>
  <si>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</si>
  <si>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NGI-MOJAVE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</si>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</sst>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26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4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5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3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3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4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Detail'!$D$2:$D$14679)/10000)+(SUMIF(Reference,CONCATENATE(Q$13,$I$17),'GRMS Detail'!$D$2:$D$14679)/10000)+(SUMIF(Reference,CONCATENATE(Q$13,$J$17),'GRMS Detail'!$D$2:$D$14679)/10000)</f>
        <v>29.67950133</v>
      </c>
      <c r="R17" s="28"/>
      <c r="S17" s="57" t="n">
        <f aca="false">(SUMIF(Reference,CONCATENATE(S$13,$H$17),'GRMS Detail'!$D$2:$D$14679)/10000)+(SUMIF(Reference,CONCATENATE(S$13,$I$17),'GRMS Detail'!$D$2:$D$14679)/10000)+(SUMIF(Reference,CONCATENATE(S$13,$J$17),'GRMS Detail'!$D$2:$D$14679)/10000)</f>
        <v>61.4229572</v>
      </c>
      <c r="T17" s="28"/>
      <c r="U17" s="57" t="n">
        <f aca="false">(SUMIF(Reference,CONCATENATE(U$13,$H$17),'GRMS Detail'!$D$2:$D$14679)/10000)+(SUMIF(Reference,CONCATENATE(U$13,$I$17),'GRMS Detail'!$D$2:$D$14679)/10000)+(SUMIF(Reference,CONCATENATE(U$13,$J$17),'GRMS Detail'!$D$2:$D$14679)/10000)</f>
        <v>-54.78624821</v>
      </c>
      <c r="V17" s="28"/>
      <c r="W17" s="57" t="n">
        <f aca="false">(SUMIF(Reference,CONCATENATE(W$13,$H$17),'GRMS Detail'!$D$2:$D$14679)/10000)+(SUMIF(Reference,CONCATENATE(W$13,$I$17),'GRMS Detail'!$D$2:$D$14679)/10000)+(SUMIF(Reference,CONCATENATE(W$13,$J$17),'GRMS Detail'!$D$2:$D$14679)/10000)</f>
        <v>2631.11925476</v>
      </c>
      <c r="X17" s="28"/>
      <c r="Y17" s="57" t="n">
        <f aca="false">(SUMIF(Reference,CONCATENATE(Y$13,$H$17),'GRMS Detail'!$D$2:$D$14679)/10000)+(SUMIF(Reference,CONCATENATE(Y$13,$I$17),'GRMS Detail'!$D$2:$D$14679)/10000)+(SUMIF(Reference,CONCATENATE(Y$13,$J$17),'GRMS Detail'!$D$2:$D$14679)/10000)</f>
        <v>1171.82218903</v>
      </c>
      <c r="Z17" s="28"/>
      <c r="AA17" s="57" t="n">
        <f aca="false">(SUMIF(Reference,CONCATENATE(AA$13,$H$17),'GRMS Detail'!$D$2:$D$14679)/10000)+(SUMIF(Reference,CONCATENATE(AA$13,$I$17),'GRMS Detail'!$D$2:$D$14679)/10000)+(SUMIF(Reference,CONCATENATE(AA$13,$J$17),'GRMS Detail'!$D$2:$D$14679)/10000)</f>
        <v>951.70019663</v>
      </c>
      <c r="AB17" s="28"/>
      <c r="AC17" s="58" t="n">
        <f aca="false">$S17+$U17+$W17+$Y17+$AA17</f>
        <v>4761.27834941</v>
      </c>
      <c r="AD17" s="28"/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Detail'!$D$2:$D$14679)/10000)+(SUMIF(Reference,CONCATENATE(Q$13,$I$18),'GRMS Detail'!$D$2:$D$14679)/10000)</f>
        <v>-137.86642841</v>
      </c>
      <c r="R18" s="28"/>
      <c r="S18" s="57" t="n">
        <f aca="false">(SUMIF(Reference,CONCATENATE(S$13,$H$18),'GRMS Detail'!$D$2:$D$14679)/10000)+(SUMIF(Reference,CONCATENATE(S$13,$I$18),'GRMS Detail'!$D$2:$D$14679)/10000)</f>
        <v>-2371.73683696</v>
      </c>
      <c r="T18" s="28"/>
      <c r="U18" s="57" t="n">
        <f aca="false">(SUMIF(Reference,CONCATENATE(U$13,$H$18),'GRMS Detail'!$D$2:$D$14679)/10000)+(SUMIF(Reference,CONCATENATE(U$13,$I$18),'GRMS Detail'!$D$2:$D$14679)/10000)</f>
        <v>-8035.80346277</v>
      </c>
      <c r="V18" s="28"/>
      <c r="W18" s="57" t="n">
        <f aca="false">(SUMIF(Reference,CONCATENATE(W$13,$H$18),'GRMS Detail'!$D$2:$D$14679)/10000)+(SUMIF(Reference,CONCATENATE(W$13,$I$18),'GRMS Detail'!$D$2:$D$14679)/10000)</f>
        <v>-5411.61088753</v>
      </c>
      <c r="X18" s="28"/>
      <c r="Y18" s="57" t="n">
        <f aca="false">(SUMIF(Reference,CONCATENATE(Y$13,$H$18),'GRMS Detail'!$D$2:$D$14679)/10000)+(SUMIF(Reference,CONCATENATE(Y$13,$I$18),'GRMS Detail'!$D$2:$D$14679)/10000)</f>
        <v>-751.91202029</v>
      </c>
      <c r="Z18" s="28"/>
      <c r="AA18" s="57" t="n">
        <f aca="false">(SUMIF(Reference,CONCATENATE(AA$13,$H$18),'GRMS Detail'!$D$2:$D$14679)/10000)+(SUMIF(Reference,CONCATENATE(AA$13,$I$18),'GRMS Detail'!$D$2:$D$14679)/10000)</f>
        <v>-369.46045133</v>
      </c>
      <c r="AB18" s="28"/>
      <c r="AC18" s="58" t="n">
        <f aca="false">$S18+$U18+$W18+$Y18+$AA18</f>
        <v>-16940.52365888</v>
      </c>
      <c r="AD18" s="28"/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Detail'!$D$2:$D$14679)/10000)+(SUMIF(Reference,CONCATENATE(Q$13,$I$19),'GRMS Detail'!$D$2:$D$14679)/10000)+(SUMIF(Reference,CONCATENATE(Q$13,$G$19),'GRMS Detail'!$D$2:$D$14679)/10000)</f>
        <v>-94.29092176</v>
      </c>
      <c r="R19" s="28"/>
      <c r="S19" s="57" t="n">
        <f aca="false">(SUMIF(Reference,CONCATENATE(S$13,$H$19),'GRMS Detail'!$D$2:$D$14679)/10000)+(SUMIF(Reference,CONCATENATE(S$13,$I$19),'GRMS Detail'!$D$2:$D$14679)/10000)+(SUMIF(Reference,CONCATENATE(S$13,$G$19),'GRMS Detail'!$D$2:$D$14679)/10000)</f>
        <v>774.759441480425</v>
      </c>
      <c r="T19" s="28"/>
      <c r="U19" s="57" t="n">
        <f aca="false">(SUMIF(Reference,CONCATENATE(U$13,$H$19),'GRMS Detail'!$D$2:$D$14679)/10000)+(SUMIF(Reference,CONCATENATE(U$13,$I$19),'GRMS Detail'!$D$2:$D$14679)/10000)+(SUMIF(Reference,CONCATENATE(U$13,$G$19),'GRMS Detail'!$D$2:$D$14679)/10000)</f>
        <v>1428.32007934545</v>
      </c>
      <c r="V19" s="28"/>
      <c r="W19" s="57" t="n">
        <f aca="false">(SUMIF(Reference,CONCATENATE(W$13,$H$19),'GRMS Detail'!$D$2:$D$14679)/10000)+(SUMIF(Reference,CONCATENATE(W$13,$I$19),'GRMS Detail'!$D$2:$D$14679)/10000)+(SUMIF(Reference,CONCATENATE(W$13,$G$19),'GRMS Detail'!$D$2:$D$14679)/10000)</f>
        <v>-1492.63032260371</v>
      </c>
      <c r="X19" s="28"/>
      <c r="Y19" s="57" t="n">
        <f aca="false">(SUMIF(Reference,CONCATENATE(Y$13,$H$19),'GRMS Detail'!$D$2:$D$14679)/10000)+(SUMIF(Reference,CONCATENATE(Y$13,$I$19),'GRMS Detail'!$D$2:$D$14679)/10000)+(SUMIF(Reference,CONCATENATE(Y$13,$G$19),'GRMS Detail'!$D$2:$D$14679)/10000)</f>
        <v>-616.6028879</v>
      </c>
      <c r="Z19" s="28"/>
      <c r="AA19" s="57" t="n">
        <f aca="false">(SUMIF(Reference,CONCATENATE(AA$13,$H$19),'GRMS Detail'!$D$2:$D$14679)/10000)+(SUMIF(Reference,CONCATENATE(AA$13,$I$19),'GRMS Detail'!$D$2:$D$14679)/10000)+(SUMIF(Reference,CONCATENATE(AA$13,$G$19),'GRMS Detail'!$D$2:$D$14679)/10000)</f>
        <v>-3153.26904928</v>
      </c>
      <c r="AB19" s="28"/>
      <c r="AC19" s="58" t="n">
        <f aca="false">$S19+$U19+$W19+$Y19+$AA19</f>
        <v>-3059.42273895783</v>
      </c>
      <c r="AD19" s="28"/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Detail'!$D$2:$D$14679)/10000)</f>
        <v>-14.96448975</v>
      </c>
      <c r="R20" s="28"/>
      <c r="S20" s="57" t="n">
        <f aca="false">(SUMIF(Reference,CONCATENATE(S$13,$H$20),'GRMS Detail'!$D$2:$D$14679)/10000)</f>
        <v>286.71957532</v>
      </c>
      <c r="T20" s="28"/>
      <c r="U20" s="57" t="n">
        <f aca="false">(SUMIF(Reference,CONCATENATE(U$13,$H$20),'GRMS Detail'!$D$2:$D$14679)/10000)</f>
        <v>1759.52208145</v>
      </c>
      <c r="V20" s="28"/>
      <c r="W20" s="57" t="n">
        <f aca="false">(SUMIF(Reference,CONCATENATE(W$13,$H$20),'GRMS Detail'!$D$2:$D$14679)/10000)</f>
        <v>-123.86077392</v>
      </c>
      <c r="X20" s="28"/>
      <c r="Y20" s="57" t="n">
        <f aca="false">(SUMIF(Reference,CONCATENATE(Y$13,$H$20),'GRMS Detail'!$D$2:$D$14679)/10000)</f>
        <v>1627.94344948</v>
      </c>
      <c r="Z20" s="28"/>
      <c r="AA20" s="57" t="n">
        <f aca="false">(SUMIF(Reference,CONCATENATE(AA$13,$H$20),'GRMS Detail'!$D$2:$D$14679)/10000)</f>
        <v>20779.09112299</v>
      </c>
      <c r="AB20" s="28"/>
      <c r="AC20" s="58" t="n">
        <f aca="false">$S20+$U20+$W20+$Y20+$AA20</f>
        <v>24329.41545532</v>
      </c>
      <c r="AD20" s="28"/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Detail'!$D$2:$D$14679)/10000)+(SUMIF(Reference,CONCATENATE(Q$13,$I$21),'GRMS Detail'!$D$2:$D$14679)/10000)+(SUMIF(Reference,CONCATENATE(Q$13,$J$21),'GRMS Detail'!$D$2:$D$14679)/10000)+(SUMIF(Reference,CONCATENATE(Q$13,$M$21),'GRMS Detail'!$D$2:$D$14679)/10000)+(SUMIF(Reference,CONCATENATE(Q$13,$K$21),'GRMS Detail'!$D$2:$D$14679)/10000)+(SUMIF(Reference,CONCATENATE(Q$13,$L$21),'GRMS Detail'!$D$2:$D$14679)/10000)+(SUMIF(Reference,CONCATENATE(Q$13,$E$21),'GRMS Detail'!$D$2:$D$14679)/10000)</f>
        <v>-140.15814933</v>
      </c>
      <c r="R21" s="28"/>
      <c r="S21" s="57" t="n">
        <f aca="false">(SUMIF(Reference,CONCATENATE(S$13,$H$21),'GRMS Detail'!$D$2:$D$14679)/10000)+(SUMIF(Reference,CONCATENATE(S$13,$I$21),'GRMS Detail'!$D$2:$D$14679)/10000)+(SUMIF(Reference,CONCATENATE(S$13,$J$21),'GRMS Detail'!$D$2:$D$14679)/10000)+(SUMIF(Reference,CONCATENATE(S$13,$M$21),'GRMS Detail'!$D$2:$D$14679)/10000)+(SUMIF(Reference,CONCATENATE(S$13,$K$21),'GRMS Detail'!$D$2:$D$14679)/10000)+(SUMIF(Reference,CONCATENATE(S$13,$L$21),'GRMS Detail'!$D$2:$D$14679)/10000)+(SUMIF(Reference,CONCATENATE(S$13,$E$21),'GRMS Detail'!$D$2:$D$14679)/10000)</f>
        <v>-1024.65075028</v>
      </c>
      <c r="T21" s="28"/>
      <c r="U21" s="57" t="n">
        <f aca="false">(SUMIF(Reference,CONCATENATE(U$13,$H$21),'GRMS Detail'!$D$2:$D$14679)/10000)+(SUMIF(Reference,CONCATENATE(U$13,$I$21),'GRMS Detail'!$D$2:$D$14679)/10000)+(SUMIF(Reference,CONCATENATE(U$13,$J$21),'GRMS Detail'!$D$2:$D$14679)/10000)+(SUMIF(Reference,CONCATENATE(U$13,$M$21),'GRMS Detail'!$D$2:$D$14679)/10000)+(SUMIF(Reference,CONCATENATE(U$13,$K$21),'GRMS Detail'!$D$2:$D$14679)/10000)+(SUMIF(Reference,CONCATENATE(U$13,$L$21),'GRMS Detail'!$D$2:$D$14679)/10000)+(SUMIF(Reference,CONCATENATE(U$13,$E$21),'GRMS Detail'!$D$2:$D$14679)/10000)</f>
        <v>-6572.17462265</v>
      </c>
      <c r="V21" s="28"/>
      <c r="W21" s="57" t="n">
        <f aca="false">(SUMIF(Reference,CONCATENATE(W$13,$H$21),'GRMS Detail'!$D$2:$D$14679)/10000)+(SUMIF(Reference,CONCATENATE(W$13,$I$21),'GRMS Detail'!$D$2:$D$14679)/10000)+(SUMIF(Reference,CONCATENATE(W$13,$J$21),'GRMS Detail'!$D$2:$D$14679)/10000)+(SUMIF(Reference,CONCATENATE(W$13,$M$21),'GRMS Detail'!$D$2:$D$14679)/10000)+(SUMIF(Reference,CONCATENATE(W$13,$K$21),'GRMS Detail'!$D$2:$D$14679)/10000)+(SUMIF(Reference,CONCATENATE(W$13,$L$21),'GRMS Detail'!$D$2:$D$14679)/10000)+(SUMIF(Reference,CONCATENATE(W$13,$E$21),'GRMS Detail'!$D$2:$D$14679)/10000)</f>
        <v>-353.51666709</v>
      </c>
      <c r="X21" s="28"/>
      <c r="Y21" s="57" t="n">
        <f aca="false">(SUMIF(Reference,CONCATENATE(Y$13,$H$21),'GRMS Detail'!$D$2:$D$14679)/10000)+(SUMIF(Reference,CONCATENATE(Y$13,$I$21),'GRMS Detail'!$D$2:$D$14679)/10000)+(SUMIF(Reference,CONCATENATE(Y$13,$J$21),'GRMS Detail'!$D$2:$D$14679)/10000)+(SUMIF(Reference,CONCATENATE(Y$13,$M$21),'GRMS Detail'!$D$2:$D$14679)/10000)+(SUMIF(Reference,CONCATENATE(Y$13,$K$21),'GRMS Detail'!$D$2:$D$14679)/10000)+(SUMIF(Reference,CONCATENATE(Y$13,$L$21),'GRMS Detail'!$D$2:$D$14679)/10000)+(SUMIF(Reference,CONCATENATE(Y$13,$E$21),'GRMS Detail'!$D$2:$D$14679)/10000)</f>
        <v>1098.08153513</v>
      </c>
      <c r="Z21" s="28"/>
      <c r="AA21" s="57" t="n">
        <f aca="false">(SUMIF(Reference,CONCATENATE(AA$13,$H$21),'GRMS Detail'!$D$2:$D$14679)/10000)+(SUMIF(Reference,CONCATENATE(AA$13,$I$21),'GRMS Detail'!$D$2:$D$14679)/10000)+(SUMIF(Reference,CONCATENATE(AA$13,$J$21),'GRMS Detail'!$D$2:$D$14679)/10000)+(SUMIF(Reference,CONCATENATE(AA$13,$M$21),'GRMS Detail'!$D$2:$D$14679)/10000)+(SUMIF(Reference,CONCATENATE(AA$13,$K$21),'GRMS Detail'!$D$2:$D$14679)/10000)+(SUMIF(Reference,CONCATENATE(AA$13,$L$21),'GRMS Detail'!$D$2:$D$14679)/10000)+(SUMIF(Reference,CONCATENATE(AA$13,$E$21),'GRMS Detail'!$D$2:$D$14679)/10000)</f>
        <v>506.56796213</v>
      </c>
      <c r="AB21" s="28"/>
      <c r="AC21" s="58" t="n">
        <f aca="false">$S21+$U21+$W21+$Y21+$AA21</f>
        <v>-6345.69254276</v>
      </c>
      <c r="AD21" s="28"/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Detail'!$D$2:$D$14679)/10000)+(SUMIF(Reference,CONCATENATE(Q$13,$D$22),'GRMS Detail'!$D$2:$D$14679)/10000)+(SUMIF(Reference,CONCATENATE(Q$13,$E$22),'GRMS Detail'!$D$2:$D$14679)/10000)+(SUMIF(Reference,CONCATENATE(Q$13,$F$22),'GRMS Detail'!$D$2:$D$14679)/10000)+(SUMIF(Reference,CONCATENATE(Q$13,$G$22),'GRMS Detail'!$D$2:$D$14679)/10000)+(SUMIF(Reference,CONCATENATE(Q$13,$H$22),'GRMS Detail'!$D$2:$D$14679)/10000)+(SUMIF(Reference,CONCATENATE(Q$13,$I$22),'GRMS Detail'!$D$2:$D$14679)/10000)+(SUMIF(Reference,CONCATENATE(Q$13,$J$22),'GRMS Detail'!$D$2:$D$14679)/10000)+(SUMIF(Reference,CONCATENATE(Q$13,$L$22),'GRMS Detail'!$D$2:$D$14679)/10000)</f>
        <v>-127.63425703</v>
      </c>
      <c r="R22" s="28"/>
      <c r="S22" s="57" t="n">
        <f aca="false">(SUMIF(Reference,CONCATENATE(S$13,$C$22),'GRMS Detail'!$D$2:$D$14679)/10000)+(SUMIF(Reference,CONCATENATE(S$13,$D$22),'GRMS Detail'!$D$2:$D$14679)/10000)+(SUMIF(Reference,CONCATENATE(S$13,$E$22),'GRMS Detail'!$D$2:$D$14679)/10000)+(SUMIF(Reference,CONCATENATE(S$13,$F$22),'GRMS Detail'!$D$2:$D$14679)/10000)+(SUMIF(Reference,CONCATENATE(S$13,$G$22),'GRMS Detail'!$D$2:$D$14679)/10000)+(SUMIF(Reference,CONCATENATE(S$13,$H$22),'GRMS Detail'!$D$2:$D$14679)/10000)+(SUMIF(Reference,CONCATENATE(S$13,$I$22),'GRMS Detail'!$D$2:$D$14679)/10000)+(SUMIF(Reference,CONCATENATE(S$13,$J$22),'GRMS Detail'!$D$2:$D$14679)/10000)+(SUMIF(Reference,CONCATENATE(S$13,$L$22),'GRMS Detail'!$D$2:$D$14679)/10000)</f>
        <v>-22.10976439</v>
      </c>
      <c r="T22" s="28"/>
      <c r="U22" s="57" t="n">
        <f aca="false">(SUMIF(Reference,CONCATENATE(U$13,$C$22),'GRMS Detail'!$D$2:$D$14679)/10000)+(SUMIF(Reference,CONCATENATE(U$13,$D$22),'GRMS Detail'!$D$2:$D$14679)/10000)+(SUMIF(Reference,CONCATENATE(U$13,$E$22),'GRMS Detail'!$D$2:$D$14679)/10000)+(SUMIF(Reference,CONCATENATE(U$13,$F$22),'GRMS Detail'!$D$2:$D$14679)/10000)+(SUMIF(Reference,CONCATENATE(U$13,$G$22),'GRMS Detail'!$D$2:$D$14679)/10000)+(SUMIF(Reference,CONCATENATE(U$13,$H$22),'GRMS Detail'!$D$2:$D$14679)/10000)+(SUMIF(Reference,CONCATENATE(U$13,$I$22),'GRMS Detail'!$D$2:$D$14679)/10000)+(SUMIF(Reference,CONCATENATE(U$13,$J$22),'GRMS Detail'!$D$2:$D$14679)/10000)+(SUMIF(Reference,CONCATENATE(U$13,$L$22),'GRMS Detail'!$D$2:$D$14679)/10000)</f>
        <v>158.72067682</v>
      </c>
      <c r="V22" s="28"/>
      <c r="W22" s="57" t="n">
        <f aca="false">(SUMIF(Reference,CONCATENATE(W$13,$C$22),'GRMS Detail'!$D$2:$D$14679)/10000)+(SUMIF(Reference,CONCATENATE(W$13,$D$22),'GRMS Detail'!$D$2:$D$14679)/10000)+(SUMIF(Reference,CONCATENATE(W$13,$E$22),'GRMS Detail'!$D$2:$D$14679)/10000)+(SUMIF(Reference,CONCATENATE(W$13,$F$22),'GRMS Detail'!$D$2:$D$14679)/10000)+(SUMIF(Reference,CONCATENATE(W$13,$G$22),'GRMS Detail'!$D$2:$D$14679)/10000)+(SUMIF(Reference,CONCATENATE(W$13,$H$22),'GRMS Detail'!$D$2:$D$14679)/10000)+(SUMIF(Reference,CONCATENATE(W$13,$I$22),'GRMS Detail'!$D$2:$D$14679)/10000)+(SUMIF(Reference,CONCATENATE(W$13,$J$22),'GRMS Detail'!$D$2:$D$14679)/10000)+(SUMIF(Reference,CONCATENATE(W$13,$L$22),'GRMS Detail'!$D$2:$D$14679)/10000)</f>
        <v>-3526.07182824</v>
      </c>
      <c r="X22" s="28"/>
      <c r="Y22" s="57" t="n">
        <f aca="false">(SUMIF(Reference,CONCATENATE(Y$13,$C$22),'GRMS Detail'!$D$2:$D$14679)/10000)+(SUMIF(Reference,CONCATENATE(Y$13,$D$22),'GRMS Detail'!$D$2:$D$14679)/10000)+(SUMIF(Reference,CONCATENATE(Y$13,$E$22),'GRMS Detail'!$D$2:$D$14679)/10000)+(SUMIF(Reference,CONCATENATE(Y$13,$F$22),'GRMS Detail'!$D$2:$D$14679)/10000)+(SUMIF(Reference,CONCATENATE(Y$13,$G$22),'GRMS Detail'!$D$2:$D$14679)/10000)+(SUMIF(Reference,CONCATENATE(Y$13,$H$22),'GRMS Detail'!$D$2:$D$14679)/10000)+(SUMIF(Reference,CONCATENATE(Y$13,$I$22),'GRMS Detail'!$D$2:$D$14679)/10000)+(SUMIF(Reference,CONCATENATE(Y$13,$J$22),'GRMS Detail'!$D$2:$D$14679)/10000)+(SUMIF(Reference,CONCATENATE(Y$13,$L$22),'GRMS Detail'!$D$2:$D$14679)/10000)</f>
        <v>650.15237716</v>
      </c>
      <c r="Z22" s="28"/>
      <c r="AA22" s="57" t="n">
        <f aca="false">(SUMIF(Reference,CONCATENATE(AA$13,$C$22),'GRMS Detail'!$D$2:$D$14679)/10000)+(SUMIF(Reference,CONCATENATE(AA$13,$D$22),'GRMS Detail'!$D$2:$D$14679)/10000)+(SUMIF(Reference,CONCATENATE(AA$13,$E$22),'GRMS Detail'!$D$2:$D$14679)/10000)+(SUMIF(Reference,CONCATENATE(AA$13,$F$22),'GRMS Detail'!$D$2:$D$14679)/10000)+(SUMIF(Reference,CONCATENATE(AA$13,$G$22),'GRMS Detail'!$D$2:$D$14679)/10000)+(SUMIF(Reference,CONCATENATE(AA$13,$H$22),'GRMS Detail'!$D$2:$D$14679)/10000)+(SUMIF(Reference,CONCATENATE(AA$13,$I$22),'GRMS Detail'!$D$2:$D$14679)/10000)+(SUMIF(Reference,CONCATENATE(AA$13,$J$22),'GRMS Detail'!$D$2:$D$14679)/10000)+(SUMIF(Reference,CONCATENATE(AA$13,$L$22),'GRMS Detail'!$D$2:$D$14679)/10000)</f>
        <v>641.66752442</v>
      </c>
      <c r="AB22" s="28"/>
      <c r="AC22" s="58" t="n">
        <f aca="false">$S22+$U22+$W22+$Y22+$AA22</f>
        <v>-2097.64101423</v>
      </c>
      <c r="AD22" s="28"/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Detail'!$D$2:$D$14679)/10000)+(SUMIF(Reference,CONCATENATE(Q$13,$I$23),'GRMS Detail'!$D$2:$D$14679)/10000)+(SUMIF(Reference,CONCATENATE(Q$13,$J$23),'GRMS Detail'!$D$2:$D$14679)/10000)</f>
        <v>292.81095971</v>
      </c>
      <c r="R23" s="28"/>
      <c r="S23" s="57" t="n">
        <f aca="false">(SUMIF(Reference,CONCATENATE(S$13,$H$23),'GRMS Detail'!$D$2:$D$14679)/10000)+(SUMIF(Reference,CONCATENATE(S$13,$I$23),'GRMS Detail'!$D$2:$D$14679)/10000)+(SUMIF(Reference,CONCATENATE(S$13,$J$23),'GRMS Detail'!$D$2:$D$14679)/10000)</f>
        <v>690.16055473</v>
      </c>
      <c r="T23" s="28"/>
      <c r="U23" s="57" t="n">
        <f aca="false">(SUMIF(Reference,CONCATENATE(U$13,$H$23),'GRMS Detail'!$D$2:$D$14679)/10000)+(SUMIF(Reference,CONCATENATE(U$13,$I$23),'GRMS Detail'!$D$2:$D$14679)/10000)+(SUMIF(Reference,CONCATENATE(U$13,$J$23),'GRMS Detail'!$D$2:$D$14679)/10000)</f>
        <v>2687.43861617</v>
      </c>
      <c r="V23" s="28"/>
      <c r="W23" s="57" t="n">
        <f aca="false">(SUMIF(Reference,CONCATENATE(W$13,$H$23),'GRMS Detail'!$D$2:$D$14679)/10000)+(SUMIF(Reference,CONCATENATE(W$13,$I$23),'GRMS Detail'!$D$2:$D$14679)/10000)+(SUMIF(Reference,CONCATENATE(W$13,$J$23),'GRMS Detail'!$D$2:$D$14679)/10000)</f>
        <v>-880.81429276</v>
      </c>
      <c r="X23" s="28"/>
      <c r="Y23" s="57" t="n">
        <f aca="false">(SUMIF(Reference,CONCATENATE(Y$13,$H$23),'GRMS Detail'!$D$2:$D$14679)/10000)+(SUMIF(Reference,CONCATENATE(Y$13,$I$23),'GRMS Detail'!$D$2:$D$14679)/10000)+(SUMIF(Reference,CONCATENATE(Y$13,$J$23),'GRMS Detail'!$D$2:$D$14679)/10000)</f>
        <v>-934.29424185</v>
      </c>
      <c r="Z23" s="28"/>
      <c r="AA23" s="57" t="n">
        <f aca="false">(SUMIF(Reference,CONCATENATE(AA$13,$H$23),'GRMS Detail'!$D$2:$D$14679)/10000)+(SUMIF(Reference,CONCATENATE(AA$13,$I$23),'GRMS Detail'!$D$2:$D$14679)/10000)+(SUMIF(Reference,CONCATENATE(AA$13,$J$23),'GRMS Detail'!$D$2:$D$14679)/10000)</f>
        <v>-2656.6207458</v>
      </c>
      <c r="AB23" s="28"/>
      <c r="AC23" s="58" t="n">
        <f aca="false">$S23+$U23+$W23+$Y23+$AA23</f>
        <v>-1094.13010951</v>
      </c>
      <c r="AD23" s="28"/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Detail'!$D$2:$D$14679)/10000)+(SUMIF(Reference,CONCATENATE(Q$13,$E$24),'GRMS Detail'!$D$2:$D$14679)/10000)+(SUMIF(Reference,CONCATENATE(Q$13,$F$24),'GRMS Detail'!$D$2:$D$14679)/10000)+(SUMIF(Reference,CONCATENATE(Q$13,$H$24),'GRMS Detail'!$D$2:$D$14679)/10000)+(SUMIF(Reference,CONCATENATE(Q$13,$J$24),'GRMS Detail'!$D$2:$D$14679)/10000)</f>
        <v>396.20865417</v>
      </c>
      <c r="R24" s="28"/>
      <c r="S24" s="57" t="n">
        <f aca="false">(SUMIF(Reference,CONCATENATE(S$13,$D$24),'GRMS Detail'!$D$2:$D$14679)/10000)+(SUMIF(Reference,CONCATENATE(S$13,$E$24),'GRMS Detail'!$D$2:$D$14679)/10000)+(SUMIF(Reference,CONCATENATE(S$13,$F$24),'GRMS Detail'!$D$2:$D$14679)/10000)+(SUMIF(Reference,CONCATENATE(S$13,$H$24),'GRMS Detail'!$D$2:$D$14679)/10000)+(SUMIF(Reference,CONCATENATE(S$13,$J$24),'GRMS Detail'!$D$2:$D$14679)/10000)</f>
        <v>2044.35440716</v>
      </c>
      <c r="T24" s="28"/>
      <c r="U24" s="57" t="n">
        <f aca="false">(SUMIF(Reference,CONCATENATE(U$13,$D$24),'GRMS Detail'!$D$2:$D$14679)/10000)+(SUMIF(Reference,CONCATENATE(U$13,$E$24),'GRMS Detail'!$D$2:$D$14679)/10000)+(SUMIF(Reference,CONCATENATE(U$13,$F$24),'GRMS Detail'!$D$2:$D$14679)/10000)+(SUMIF(Reference,CONCATENATE(U$13,$H$24),'GRMS Detail'!$D$2:$D$14679)/10000)+(SUMIF(Reference,CONCATENATE(U$13,$J$24),'GRMS Detail'!$D$2:$D$14679)/10000)</f>
        <v>3382.86216924</v>
      </c>
      <c r="V24" s="28"/>
      <c r="W24" s="57" t="n">
        <f aca="false">(SUMIF(Reference,CONCATENATE(W$13,$D$24),'GRMS Detail'!$D$2:$D$14679)/10000)+(SUMIF(Reference,CONCATENATE(W$13,$E$24),'GRMS Detail'!$D$2:$D$14679)/10000)+(SUMIF(Reference,CONCATENATE(W$13,$F$24),'GRMS Detail'!$D$2:$D$14679)/10000)+(SUMIF(Reference,CONCATENATE(W$13,$H$24),'GRMS Detail'!$D$2:$D$14679)/10000)+(SUMIF(Reference,CONCATENATE(W$13,$J$24),'GRMS Detail'!$D$2:$D$14679)/10000)</f>
        <v>2074.18750402</v>
      </c>
      <c r="X24" s="28"/>
      <c r="Y24" s="57" t="n">
        <f aca="false">(SUMIF(Reference,CONCATENATE(Y$13,$D$24),'GRMS Detail'!$D$2:$D$14679)/10000)+(SUMIF(Reference,CONCATENATE(Y$13,$E$24),'GRMS Detail'!$D$2:$D$14679)/10000)+(SUMIF(Reference,CONCATENATE(Y$13,$F$24),'GRMS Detail'!$D$2:$D$14679)/10000)+(SUMIF(Reference,CONCATENATE(Y$13,$H$24),'GRMS Detail'!$D$2:$D$14679)/10000)+(SUMIF(Reference,CONCATENATE(Y$13,$J$24),'GRMS Detail'!$D$2:$D$14679)/10000)</f>
        <v>-1691.99602716</v>
      </c>
      <c r="Z24" s="28"/>
      <c r="AA24" s="57" t="n">
        <f aca="false">(SUMIF(Reference,CONCATENATE(AA$13,$D$24),'GRMS Detail'!$D$2:$D$14679)/10000)+(SUMIF(Reference,CONCATENATE(AA$13,$E$24),'GRMS Detail'!$D$2:$D$14679)/10000)+(SUMIF(Reference,CONCATENATE(AA$13,$F$24),'GRMS Detail'!$D$2:$D$14679)/10000)+(SUMIF(Reference,CONCATENATE(AA$13,$H$24),'GRMS Detail'!$D$2:$D$14679)/10000)+(SUMIF(Reference,CONCATENATE(AA$13,$J$24),'GRMS Detail'!$D$2:$D$14679)/10000)</f>
        <v>-11939.51603369</v>
      </c>
      <c r="AB24" s="28"/>
      <c r="AC24" s="58" t="n">
        <f aca="false">$S24+$U24+$W24+$Y24+$AA24</f>
        <v>-6130.10798043</v>
      </c>
      <c r="AD24" s="28"/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Detail'!$D$2:$D$14679)/10000)</f>
        <v>0</v>
      </c>
      <c r="R25" s="28"/>
      <c r="S25" s="57" t="n">
        <f aca="false">(SUMIF(Reference,CONCATENATE(S$13,$H$25),'GRMS Detail'!$D$2:$D$14679)/10000)</f>
        <v>21.54046126</v>
      </c>
      <c r="T25" s="28"/>
      <c r="U25" s="57" t="n">
        <f aca="false">(SUMIF(Reference,CONCATENATE(U$13,$H$25),'GRMS Detail'!$D$2:$D$14679)/10000)</f>
        <v>82.75371494</v>
      </c>
      <c r="V25" s="28"/>
      <c r="W25" s="57" t="n">
        <f aca="false">(SUMIF(Reference,CONCATENATE(W$13,$H$25),'GRMS Detail'!$D$2:$D$14679)/10000)</f>
        <v>39.555852</v>
      </c>
      <c r="X25" s="28"/>
      <c r="Y25" s="57" t="n">
        <f aca="false">(SUMIF(Reference,CONCATENATE(Y$13,$H$25),'GRMS Detail'!$D$2:$D$14679)/10000)</f>
        <v>0</v>
      </c>
      <c r="Z25" s="28"/>
      <c r="AA25" s="57" t="n">
        <f aca="false">(SUMIF(Reference,CONCATENATE(AA$13,$H$25),'GRMS Detail'!$D$2:$D$14679)/10000)</f>
        <v>0</v>
      </c>
      <c r="AB25" s="28"/>
      <c r="AC25" s="58" t="n">
        <f aca="false">$S25+$U25+$W25+$Y25+$AA25</f>
        <v>143.8500282</v>
      </c>
      <c r="AD25" s="28"/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Detail'!$D$2:$D$14679)/10000)+(SUMIF(Reference,CONCATENATE(Q$13,$G$26),'GRMS Detail'!$D$2:$D$14679)/10000)+(SUMIF(Reference,CONCATENATE(Q$13,$H$26),'GRMS Detail'!$D$2:$D$14679)/10000)+(SUMIF(Reference,CONCATENATE(Q$13,$I$26),'GRMS Detail'!$D$2:$D$14679)/10000)</f>
        <v>36.41638518</v>
      </c>
      <c r="R26" s="28"/>
      <c r="S26" s="57" t="n">
        <f aca="false">(SUMIF(Reference,CONCATENATE(S$13,$F$26),'GRMS Detail'!$D$2:$D$14679)/10000)+(SUMIF(Reference,CONCATENATE(S$13,$G$26),'GRMS Detail'!$D$2:$D$14679)/10000)+(SUMIF(Reference,CONCATENATE(S$13,$H$26),'GRMS Detail'!$D$2:$D$14679)/10000)+(SUMIF(Reference,CONCATENATE(S$13,$I$26),'GRMS Detail'!$D$2:$D$14679)/10000)</f>
        <v>14.51903357</v>
      </c>
      <c r="T26" s="28"/>
      <c r="U26" s="57" t="n">
        <f aca="false">(SUMIF(Reference,CONCATENATE(U$13,$F$26),'GRMS Detail'!$D$2:$D$14679)/10000)+(SUMIF(Reference,CONCATENATE(U$13,$G$26),'GRMS Detail'!$D$2:$D$14679)/10000)+(SUMIF(Reference,CONCATENATE(U$13,$H$26),'GRMS Detail'!$D$2:$D$14679)/10000)+(SUMIF(Reference,CONCATENATE(U$13,$I$26),'GRMS Detail'!$D$2:$D$14679)/10000)</f>
        <v>416.34310508</v>
      </c>
      <c r="V26" s="28"/>
      <c r="W26" s="57" t="n">
        <f aca="false">(SUMIF(Reference,CONCATENATE(W$13,$F$26),'GRMS Detail'!$D$2:$D$14679)/10000)+(SUMIF(Reference,CONCATENATE(W$13,$G$26),'GRMS Detail'!$D$2:$D$14679)/10000)+(SUMIF(Reference,CONCATENATE(W$13,$H$26),'GRMS Detail'!$D$2:$D$14679)/10000)+(SUMIF(Reference,CONCATENATE(W$13,$I$26),'GRMS Detail'!$D$2:$D$14679)/10000)</f>
        <v>-20.80961823</v>
      </c>
      <c r="X26" s="28"/>
      <c r="Y26" s="57" t="n">
        <f aca="false">(SUMIF(Reference,CONCATENATE(Y$13,$F$26),'GRMS Detail'!$D$2:$D$14679)/10000)+(SUMIF(Reference,CONCATENATE(Y$13,$G$26),'GRMS Detail'!$D$2:$D$14679)/10000)+(SUMIF(Reference,CONCATENATE(Y$13,$H$26),'GRMS Detail'!$D$2:$D$14679)/10000)+(SUMIF(Reference,CONCATENATE(Y$13,$I$26),'GRMS Detail'!$D$2:$D$14679)/10000)</f>
        <v>7.3174688</v>
      </c>
      <c r="Z26" s="28"/>
      <c r="AA26" s="57" t="n">
        <f aca="false">(SUMIF(Reference,CONCATENATE(AA$13,$F$26),'GRMS Detail'!$D$2:$D$14679)/10000)+(SUMIF(Reference,CONCATENATE(AA$13,$G$26),'GRMS Detail'!$D$2:$D$14679)/10000)+(SUMIF(Reference,CONCATENATE(AA$13,$H$26),'GRMS Detail'!$D$2:$D$14679)/10000)+(SUMIF(Reference,CONCATENATE(AA$13,$I$26),'GRMS Detail'!$D$2:$D$14679)/10000)</f>
        <v>60.13738621</v>
      </c>
      <c r="AB26" s="28"/>
      <c r="AC26" s="58" t="n">
        <f aca="false">$S26+$U26+$W26+$Y26+$AA26</f>
        <v>477.50737543</v>
      </c>
      <c r="AD26" s="28"/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Detail'!$D$2:$D$14679)/10000)+(SUMIF(Reference,CONCATENATE(Q$13,$I$27),'GRMS Detail'!$D$2:$D$14679)/10000)</f>
        <v>0</v>
      </c>
      <c r="R27" s="28"/>
      <c r="S27" s="57" t="n">
        <f aca="false">(SUMIF(Reference,CONCATENATE(S$13,$H$27),'GRMS Detail'!$D$2:$D$14679)/10000)+(SUMIF(Reference,CONCATENATE(S$13,$I$27),'GRMS Detail'!$D$2:$D$14679)/10000)</f>
        <v>0</v>
      </c>
      <c r="T27" s="28"/>
      <c r="U27" s="57" t="n">
        <f aca="false">(SUMIF(Reference,CONCATENATE(U$13,$H$27),'GRMS Detail'!$D$2:$D$14679)/10000)+(SUMIF(Reference,CONCATENATE(U$13,$I$27),'GRMS Detail'!$D$2:$D$14679)/10000)</f>
        <v>0</v>
      </c>
      <c r="V27" s="28"/>
      <c r="W27" s="57" t="n">
        <f aca="false">(SUMIF(Reference,CONCATENATE(W$13,$H$27),'GRMS Detail'!$D$2:$D$14679)/10000)+(SUMIF(Reference,CONCATENATE(W$13,$I$27),'GRMS Detail'!$D$2:$D$14679)/10000)</f>
        <v>0</v>
      </c>
      <c r="X27" s="28"/>
      <c r="Y27" s="57" t="n">
        <f aca="false">(SUMIF(Reference,CONCATENATE(Y$13,$H$27),'GRMS Detail'!$D$2:$D$14679)/10000)+(SUMIF(Reference,CONCATENATE(Y$13,$I$27),'GRMS Detail'!$D$2:$D$14679)/10000)</f>
        <v>0</v>
      </c>
      <c r="Z27" s="28"/>
      <c r="AA27" s="57" t="n">
        <f aca="false">(SUMIF(Reference,CONCATENATE(AA$13,$H$27),'GRMS Detail'!$D$2:$D$14679)/10000)+(SUMIF(Reference,CONCATENATE(AA$13,$I$27),'GRMS Detail'!$D$2:$D$14679)/10000)</f>
        <v>0</v>
      </c>
      <c r="AB27" s="28"/>
      <c r="AC27" s="58"/>
      <c r="AD27" s="28"/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240.20125411</v>
      </c>
      <c r="R28" s="74"/>
      <c r="S28" s="74" t="n">
        <f aca="false">SUM(S17:S27)</f>
        <v>474.979079090425</v>
      </c>
      <c r="T28" s="74"/>
      <c r="U28" s="74" t="n">
        <f aca="false">SUM(U17:U27)</f>
        <v>-4746.80389058455</v>
      </c>
      <c r="V28" s="74"/>
      <c r="W28" s="74" t="n">
        <f aca="false">SUM(W17:W27)</f>
        <v>-7064.45177959371</v>
      </c>
      <c r="X28" s="74"/>
      <c r="Y28" s="74" t="n">
        <f aca="false">SUM(Y17:Y27)</f>
        <v>560.5118424</v>
      </c>
      <c r="Z28" s="74"/>
      <c r="AA28" s="74" t="n">
        <f aca="false">SUM(AA17:AA27)</f>
        <v>4820.29791228</v>
      </c>
      <c r="AB28" s="74"/>
      <c r="AC28" s="74" t="n">
        <f aca="false">SUM(AC17:AC27)</f>
        <v>-5955.46683640783</v>
      </c>
      <c r="AD28" s="74"/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Detail'!$D$2:$D$14679)/10000)+(SUMIF(Reference,CONCATENATE(Q$13,$I$30),'GRMS Detail'!$D$2:$D$14679)/10000)+(SUMIF(Reference,CONCATENATE(Q$13,$J$30),'GRMS Detail'!$D$2:$D$14679)/10000)</f>
        <v>0.70883687</v>
      </c>
      <c r="R30" s="28"/>
      <c r="S30" s="57" t="n">
        <f aca="false">(SUMIF(Reference,CONCATENATE(S$13,$F$30),'GRMS Detail'!$D$2:$D$14679)/10000)</f>
        <v>40.4741234</v>
      </c>
      <c r="T30" s="28"/>
      <c r="U30" s="57" t="n">
        <f aca="false">(SUMIF(Reference,CONCATENATE(U$13,$F$30),'GRMS Detail'!$D$2:$D$14679)/10000)</f>
        <v>-1256.36123839</v>
      </c>
      <c r="V30" s="28"/>
      <c r="W30" s="57" t="n">
        <f aca="false">(SUMIF(Reference,CONCATENATE(W$13,$F$30),'GRMS Detail'!$D$2:$D$14679)/10000)</f>
        <v>-977.0137643</v>
      </c>
      <c r="X30" s="28"/>
      <c r="Y30" s="57" t="n">
        <f aca="false">(SUMIF(Reference,CONCATENATE(Y$13,$F$30),'GRMS Detail'!$D$2:$D$14679)/10000)</f>
        <v>-109.76203194</v>
      </c>
      <c r="Z30" s="28"/>
      <c r="AA30" s="57" t="n">
        <f aca="false">(SUMIF(Reference,CONCATENATE(AA$13,$F$30),'GRMS Detail'!$D$2:$D$14679)/10000)</f>
        <v>0</v>
      </c>
      <c r="AB30" s="28"/>
      <c r="AC30" s="58" t="n">
        <f aca="false">$S30+$U30+$W30+$Y30+$AA30</f>
        <v>-2302.66291123</v>
      </c>
      <c r="AD30" s="28"/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Detail'!$D$2:$D$14679)/10000)+(SUMIF(Reference,CONCATENATE(Q$13,$H$31),'GRMS Detail'!$D$2:$D$14679)/10000)+(SUMIF(Reference,CONCATENATE(Q$13,$I$31),'GRMS Detail'!$D$2:$D$14679)/10000)+(SUMIF(Reference,CONCATENATE(Q$13,$J$31),'GRMS Detail'!$D$2:$D$14679)/10000)+(SUMIF(Reference,CONCATENATE(Q$13,$K$31),'GRMS Detail'!$D$2:$D$14679)/10000)+(SUMIF(Reference,CONCATENATE(Q$13,$L$31),'GRMS Detail'!$D$2:$D$14679)/10000)</f>
        <v>28</v>
      </c>
      <c r="R31" s="28"/>
      <c r="S31" s="57" t="n">
        <f aca="false">(SUMIF(Reference,CONCATENATE(S$13,$F$31),'GRMS Detail'!$D$2:$D$14679)/10000)+(SUMIF(Reference,CONCATENATE(S$13,$H$31),'GRMS Detail'!$D$2:$D$14679)/10000)+(SUMIF(Reference,CONCATENATE(S$13,$I$31),'GRMS Detail'!$D$2:$D$14679)/10000)+(SUMIF(Reference,CONCATENATE(S$13,$J$31),'GRMS Detail'!$D$2:$D$14679)/10000)+(SUMIF(Reference,CONCATENATE(S$13,$K$31),'GRMS Detail'!$D$2:$D$14679)/10000)+(SUMIF(Reference,CONCATENATE(S$13,$L$31),'GRMS Detail'!$D$2:$D$14679)/10000)</f>
        <v>374.76040175</v>
      </c>
      <c r="T31" s="28"/>
      <c r="U31" s="57" t="n">
        <f aca="false">(SUMIF(Reference,CONCATENATE(U$13,$F$31),'GRMS Detail'!$D$2:$D$14679)/10000)+(SUMIF(Reference,CONCATENATE(U$13,$H$31),'GRMS Detail'!$D$2:$D$14679)/10000)+(SUMIF(Reference,CONCATENATE(U$13,$I$31),'GRMS Detail'!$D$2:$D$14679)/10000)+(SUMIF(Reference,CONCATENATE(U$13,$J$31),'GRMS Detail'!$D$2:$D$14679)/10000)+(SUMIF(Reference,CONCATENATE(U$13,$K$31),'GRMS Detail'!$D$2:$D$14679)/10000)+(SUMIF(Reference,CONCATENATE(U$13,$L$31),'GRMS Detail'!$D$2:$D$14679)/10000)</f>
        <v>1444.06394158</v>
      </c>
      <c r="V31" s="28"/>
      <c r="W31" s="57" t="n">
        <f aca="false">(SUMIF(Reference,CONCATENATE(W$13,$F$31),'GRMS Detail'!$D$2:$D$14679)/10000)+(SUMIF(Reference,CONCATENATE(W$13,$H$31),'GRMS Detail'!$D$2:$D$14679)/10000)+(SUMIF(Reference,CONCATENATE(W$13,$I$31),'GRMS Detail'!$D$2:$D$14679)/10000)+(SUMIF(Reference,CONCATENATE(W$13,$J$31),'GRMS Detail'!$D$2:$D$14679)/10000)+(SUMIF(Reference,CONCATENATE(W$13,$K$31),'GRMS Detail'!$D$2:$D$14679)/10000)+(SUMIF(Reference,CONCATENATE(W$13,$L$31),'GRMS Detail'!$D$2:$D$14679)/10000)</f>
        <v>-315.77253914</v>
      </c>
      <c r="X31" s="28"/>
      <c r="Y31" s="57" t="n">
        <f aca="false">(SUMIF(Reference,CONCATENATE(Y$13,$F$31),'GRMS Detail'!$D$2:$D$14679)/10000)+(SUMIF(Reference,CONCATENATE(Y$13,$H$31),'GRMS Detail'!$D$2:$D$14679)/10000)+(SUMIF(Reference,CONCATENATE(Y$13,$I$31),'GRMS Detail'!$D$2:$D$14679)/10000)+(SUMIF(Reference,CONCATENATE(Y$13,$J$31),'GRMS Detail'!$D$2:$D$14679)/10000)+(SUMIF(Reference,CONCATENATE(Y$13,$K$31),'GRMS Detail'!$D$2:$D$14679)/10000)+(SUMIF(Reference,CONCATENATE(Y$13,$L$31),'GRMS Detail'!$D$2:$D$14679)/10000)</f>
        <v>0</v>
      </c>
      <c r="Z31" s="28"/>
      <c r="AA31" s="57" t="n">
        <f aca="false">(SUMIF(Reference,CONCATENATE(AA$13,$F$31),'GRMS Detail'!$D$2:$D$14679)/10000)+(SUMIF(Reference,CONCATENATE(AA$13,$H$31),'GRMS Detail'!$D$2:$D$14679)/10000)+(SUMIF(Reference,CONCATENATE(AA$13,$I$31),'GRMS Detail'!$D$2:$D$14679)/10000)+(SUMIF(Reference,CONCATENATE(AA$13,$J$31),'GRMS Detail'!$D$2:$D$14679)/10000)+(SUMIF(Reference,CONCATENATE(AA$13,$K$31),'GRMS Detail'!$D$2:$D$14679)/10000)+(SUMIF(Reference,CONCATENATE(AA$13,$L$31),'GRMS Detail'!$D$2:$D$14679)/10000)</f>
        <v>0</v>
      </c>
      <c r="AB31" s="28"/>
      <c r="AC31" s="58" t="n">
        <f aca="false">$S31+$U31+$W31+$Y31+$AA31</f>
        <v>1503.05180419</v>
      </c>
      <c r="AD31" s="28"/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/>
      <c r="S32" s="86"/>
      <c r="T32" s="87"/>
      <c r="U32" s="86"/>
      <c r="V32" s="87"/>
      <c r="W32" s="86"/>
      <c r="X32" s="87"/>
      <c r="Y32" s="86"/>
      <c r="Z32" s="87"/>
      <c r="AA32" s="86"/>
      <c r="AB32" s="87"/>
      <c r="AC32" s="88"/>
      <c r="AD32" s="21"/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28.70883687</v>
      </c>
      <c r="R33" s="74"/>
      <c r="S33" s="74" t="n">
        <f aca="false">SUM(S30:S32)</f>
        <v>415.23452515</v>
      </c>
      <c r="T33" s="74"/>
      <c r="U33" s="74" t="n">
        <f aca="false">SUM(U30:U32)</f>
        <v>187.70270319</v>
      </c>
      <c r="V33" s="74"/>
      <c r="W33" s="74" t="n">
        <f aca="false">SUM(W30:W32)</f>
        <v>-1292.78630344</v>
      </c>
      <c r="X33" s="74"/>
      <c r="Y33" s="74" t="n">
        <f aca="false">SUM(Y30:Y32)</f>
        <v>-109.76203194</v>
      </c>
      <c r="Z33" s="74"/>
      <c r="AA33" s="74" t="n">
        <f aca="false">SUM(AA30:AA32)</f>
        <v>0</v>
      </c>
      <c r="AB33" s="74"/>
      <c r="AC33" s="74" t="n">
        <f aca="false">SUM(AC30:AC32)</f>
        <v>-799.61110704</v>
      </c>
      <c r="AD33" s="90"/>
      <c r="AE33" s="39"/>
    </row>
    <row r="34" customFormat="false" ht="26.25" hidden="false" customHeight="false" outlineLevel="0" collapsed="false">
      <c r="A34" s="91"/>
      <c r="B34" s="92" t="s">
        <v>78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"/>
      <c r="Q34" s="20" t="s">
        <v>2</v>
      </c>
      <c r="R34" s="21" t="s">
        <v>3</v>
      </c>
      <c r="S34" s="20" t="s">
        <v>4</v>
      </c>
      <c r="T34" s="21" t="s">
        <v>3</v>
      </c>
      <c r="U34" s="20" t="s">
        <v>5</v>
      </c>
      <c r="V34" s="21" t="s">
        <v>3</v>
      </c>
      <c r="W34" s="20" t="s">
        <v>6</v>
      </c>
      <c r="X34" s="21" t="s">
        <v>3</v>
      </c>
      <c r="Y34" s="20" t="s">
        <v>7</v>
      </c>
      <c r="Z34" s="21" t="s">
        <v>3</v>
      </c>
      <c r="AA34" s="20" t="s">
        <v>8</v>
      </c>
      <c r="AB34" s="21" t="s">
        <v>3</v>
      </c>
      <c r="AC34" s="20" t="s">
        <v>9</v>
      </c>
      <c r="AD34" s="21" t="s">
        <v>3</v>
      </c>
      <c r="AE34" s="91"/>
    </row>
    <row r="35" customFormat="false" ht="26.25" hidden="true" customHeight="false" outlineLevel="0" collapsed="false">
      <c r="A35" s="91"/>
      <c r="B35" s="23" t="s">
        <v>10</v>
      </c>
      <c r="C35" s="24"/>
      <c r="D35" s="24"/>
      <c r="E35" s="25"/>
      <c r="F35" s="26" t="s">
        <v>11</v>
      </c>
      <c r="G35" s="26"/>
      <c r="H35" s="26"/>
      <c r="I35" s="26"/>
      <c r="J35" s="26"/>
      <c r="K35" s="26"/>
      <c r="L35" s="26"/>
      <c r="M35" s="26"/>
      <c r="N35" s="26"/>
      <c r="O35" s="26" t="s">
        <v>12</v>
      </c>
      <c r="P35" s="27"/>
      <c r="Q35" s="27" t="n">
        <v>1</v>
      </c>
      <c r="R35" s="28"/>
      <c r="S35" s="27" t="n">
        <v>2</v>
      </c>
      <c r="T35" s="28"/>
      <c r="U35" s="27" t="n">
        <v>3</v>
      </c>
      <c r="V35" s="28"/>
      <c r="W35" s="27" t="n">
        <v>4</v>
      </c>
      <c r="X35" s="28"/>
      <c r="Y35" s="27" t="n">
        <v>5</v>
      </c>
      <c r="Z35" s="28"/>
      <c r="AA35" s="27" t="n">
        <v>6</v>
      </c>
      <c r="AB35" s="28"/>
      <c r="AC35" s="27"/>
      <c r="AD35" s="28"/>
      <c r="AE35" s="91"/>
    </row>
    <row r="36" customFormat="false" ht="27" hidden="false" customHeight="false" outlineLevel="0" collapsed="false">
      <c r="A36" s="91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6"/>
      <c r="Q36" s="36" t="n">
        <v>37165</v>
      </c>
      <c r="R36" s="37"/>
      <c r="S36" s="36" t="n">
        <v>37196</v>
      </c>
      <c r="T36" s="37"/>
      <c r="U36" s="38" t="s">
        <v>79</v>
      </c>
      <c r="V36" s="37"/>
      <c r="W36" s="38" t="s">
        <v>80</v>
      </c>
      <c r="X36" s="37"/>
      <c r="Y36" s="38" t="s">
        <v>81</v>
      </c>
      <c r="Z36" s="37"/>
      <c r="AA36" s="38" t="s">
        <v>82</v>
      </c>
      <c r="AB36" s="37"/>
      <c r="AC36" s="35"/>
      <c r="AD36" s="37"/>
      <c r="AE36" s="91"/>
    </row>
    <row r="37" customFormat="false" ht="26.25" hidden="false" customHeight="false" outlineLevel="0" collapsed="false">
      <c r="A37" s="91"/>
      <c r="B37" s="93" t="s">
        <v>83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5"/>
      <c r="P37" s="96"/>
      <c r="Q37" s="97" t="n">
        <f aca="false">SUM(Q38:Q40)</f>
        <v>-217.44233859</v>
      </c>
      <c r="R37" s="97"/>
      <c r="S37" s="97" t="n">
        <f aca="false">SUM(S38:S40)</f>
        <v>-1248.83486295958</v>
      </c>
      <c r="T37" s="97"/>
      <c r="U37" s="97" t="n">
        <f aca="false">SUM(U38:U40)</f>
        <v>-4902.74755018455</v>
      </c>
      <c r="V37" s="97"/>
      <c r="W37" s="97" t="n">
        <f aca="false">SUM(W38:W40)</f>
        <v>-4396.98272929371</v>
      </c>
      <c r="X37" s="97"/>
      <c r="Y37" s="97" t="n">
        <f aca="false">SUM(Y38:Y40)</f>
        <v>1431.25073032</v>
      </c>
      <c r="Z37" s="97"/>
      <c r="AA37" s="97" t="n">
        <f aca="false">SUM(AA38:AA40)</f>
        <v>18208.06181901</v>
      </c>
      <c r="AB37" s="97"/>
      <c r="AC37" s="97" t="n">
        <f aca="false">SUM(AC38:AC40)</f>
        <v>9090.74740689217</v>
      </c>
      <c r="AD37" s="97"/>
      <c r="AE37" s="91"/>
    </row>
    <row r="38" customFormat="false" ht="26.25" hidden="false" customHeight="false" outlineLevel="0" collapsed="false">
      <c r="A38" s="91"/>
      <c r="B38" s="95" t="s">
        <v>84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 t="n">
        <f aca="false">Q19</f>
        <v>-94.29092176</v>
      </c>
      <c r="R38" s="99"/>
      <c r="S38" s="99" t="n">
        <f aca="false">S19</f>
        <v>774.759441480425</v>
      </c>
      <c r="T38" s="99"/>
      <c r="U38" s="99" t="n">
        <f aca="false">U19</f>
        <v>1428.32007934545</v>
      </c>
      <c r="V38" s="99"/>
      <c r="W38" s="99" t="n">
        <f aca="false">W19</f>
        <v>-1492.63032260371</v>
      </c>
      <c r="X38" s="99"/>
      <c r="Y38" s="99" t="n">
        <f aca="false">Y19</f>
        <v>-616.6028879</v>
      </c>
      <c r="Z38" s="99"/>
      <c r="AA38" s="99" t="n">
        <f aca="false">AA19</f>
        <v>-3153.26904928</v>
      </c>
      <c r="AB38" s="99"/>
      <c r="AC38" s="99" t="n">
        <f aca="false">AC19</f>
        <v>-3059.42273895783</v>
      </c>
      <c r="AD38" s="99"/>
      <c r="AE38" s="91"/>
    </row>
    <row r="39" customFormat="false" ht="26.25" hidden="false" customHeight="false" outlineLevel="0" collapsed="false">
      <c r="A39" s="91"/>
      <c r="B39" s="95" t="s">
        <v>85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5"/>
      <c r="P39" s="96"/>
      <c r="Q39" s="99" t="n">
        <f aca="false">Q17+Q20</f>
        <v>14.71501158</v>
      </c>
      <c r="R39" s="99"/>
      <c r="S39" s="99" t="n">
        <f aca="false">S17+S20</f>
        <v>348.14253252</v>
      </c>
      <c r="T39" s="99"/>
      <c r="U39" s="99" t="n">
        <f aca="false">U17+U20</f>
        <v>1704.73583324</v>
      </c>
      <c r="V39" s="99"/>
      <c r="W39" s="99" t="n">
        <f aca="false">W17+W20</f>
        <v>2507.25848084</v>
      </c>
      <c r="X39" s="99"/>
      <c r="Y39" s="99" t="n">
        <f aca="false">Y17+Y20</f>
        <v>2799.76563851</v>
      </c>
      <c r="Z39" s="99"/>
      <c r="AA39" s="99" t="n">
        <f aca="false">AA17+AA20</f>
        <v>21730.79131962</v>
      </c>
      <c r="AB39" s="99"/>
      <c r="AC39" s="99" t="n">
        <f aca="false">AC17+AC20</f>
        <v>29090.69380473</v>
      </c>
      <c r="AD39" s="99"/>
      <c r="AE39" s="91"/>
    </row>
    <row r="40" customFormat="false" ht="26.25" hidden="false" customHeight="false" outlineLevel="0" collapsed="false">
      <c r="A40" s="91"/>
      <c r="B40" s="100" t="s">
        <v>86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  <c r="P40" s="96"/>
      <c r="Q40" s="99" t="n">
        <f aca="false">Q18</f>
        <v>-137.86642841</v>
      </c>
      <c r="R40" s="99"/>
      <c r="S40" s="99" t="n">
        <f aca="false">S18</f>
        <v>-2371.73683696</v>
      </c>
      <c r="T40" s="99"/>
      <c r="U40" s="99" t="n">
        <f aca="false">U18</f>
        <v>-8035.80346277</v>
      </c>
      <c r="V40" s="99"/>
      <c r="W40" s="99" t="n">
        <f aca="false">W18</f>
        <v>-5411.61088753</v>
      </c>
      <c r="X40" s="99"/>
      <c r="Y40" s="99" t="n">
        <f aca="false">Y18</f>
        <v>-751.91202029</v>
      </c>
      <c r="Z40" s="99"/>
      <c r="AA40" s="99" t="n">
        <f aca="false">AA18</f>
        <v>-369.46045133</v>
      </c>
      <c r="AB40" s="99"/>
      <c r="AC40" s="99" t="n">
        <f aca="false">AC18</f>
        <v>-16940.52365888</v>
      </c>
      <c r="AD40" s="99"/>
      <c r="AE40" s="91"/>
    </row>
    <row r="41" customFormat="false" ht="26.25" hidden="false" customHeight="false" outlineLevel="0" collapsed="false">
      <c r="A41" s="91"/>
      <c r="B41" s="93" t="s">
        <v>87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01" t="n">
        <f aca="false">SUM(Q42:Q44)</f>
        <v>-239.08356949</v>
      </c>
      <c r="R41" s="101"/>
      <c r="S41" s="101" t="n">
        <f aca="false">SUM(S42:S44)</f>
        <v>-609.98552826</v>
      </c>
      <c r="T41" s="101"/>
      <c r="U41" s="101" t="n">
        <f aca="false">SUM(U42:U44)</f>
        <v>-6142.9975277</v>
      </c>
      <c r="V41" s="101"/>
      <c r="W41" s="101" t="n">
        <f aca="false">SUM(W42:W44)</f>
        <v>-5132.81894677</v>
      </c>
      <c r="X41" s="101"/>
      <c r="Y41" s="101" t="n">
        <f aca="false">SUM(Y42:Y44)</f>
        <v>1638.47188035</v>
      </c>
      <c r="Z41" s="101"/>
      <c r="AA41" s="101" t="n">
        <f aca="false">SUM(AA42:AA44)</f>
        <v>1148.23548655</v>
      </c>
      <c r="AB41" s="101"/>
      <c r="AC41" s="101" t="n">
        <f aca="false">SUM(AC42:AC44)</f>
        <v>-9099.09463583</v>
      </c>
      <c r="AD41" s="101"/>
      <c r="AE41" s="91"/>
    </row>
    <row r="42" customFormat="false" ht="26.25" hidden="false" customHeight="false" outlineLevel="0" collapsed="false">
      <c r="A42" s="91"/>
      <c r="B42" s="95" t="s">
        <v>88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  <c r="P42" s="96"/>
      <c r="Q42" s="99" t="n">
        <f aca="false">Q30</f>
        <v>0.70883687</v>
      </c>
      <c r="R42" s="99"/>
      <c r="S42" s="99" t="n">
        <f aca="false">S30</f>
        <v>40.4741234</v>
      </c>
      <c r="T42" s="99"/>
      <c r="U42" s="99" t="n">
        <f aca="false">U30</f>
        <v>-1256.36123839</v>
      </c>
      <c r="V42" s="99"/>
      <c r="W42" s="99" t="n">
        <f aca="false">W30</f>
        <v>-977.0137643</v>
      </c>
      <c r="X42" s="99"/>
      <c r="Y42" s="99" t="n">
        <f aca="false">Y30</f>
        <v>-109.76203194</v>
      </c>
      <c r="Z42" s="99"/>
      <c r="AA42" s="99" t="n">
        <f aca="false">AA30</f>
        <v>0</v>
      </c>
      <c r="AB42" s="99"/>
      <c r="AC42" s="99" t="n">
        <f aca="false">AC30</f>
        <v>-2302.66291123</v>
      </c>
      <c r="AD42" s="99"/>
      <c r="AE42" s="91"/>
    </row>
    <row r="43" customFormat="false" ht="26.25" hidden="false" customHeight="false" outlineLevel="0" collapsed="false">
      <c r="A43" s="91"/>
      <c r="B43" s="100" t="s">
        <v>89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6"/>
      <c r="Q43" s="99" t="n">
        <f aca="false">Q31+Q25</f>
        <v>28</v>
      </c>
      <c r="R43" s="99"/>
      <c r="S43" s="99" t="n">
        <f aca="false">S31+S25</f>
        <v>396.30086301</v>
      </c>
      <c r="T43" s="99"/>
      <c r="U43" s="99" t="n">
        <f aca="false">U31+U25</f>
        <v>1526.81765652</v>
      </c>
      <c r="V43" s="99"/>
      <c r="W43" s="99" t="n">
        <f aca="false">W31+W25</f>
        <v>-276.21668714</v>
      </c>
      <c r="X43" s="99"/>
      <c r="Y43" s="99" t="n">
        <f aca="false">Y31+Y25</f>
        <v>0</v>
      </c>
      <c r="Z43" s="99"/>
      <c r="AA43" s="99" t="n">
        <f aca="false">AA31+AA25</f>
        <v>0</v>
      </c>
      <c r="AB43" s="99"/>
      <c r="AC43" s="99" t="n">
        <f aca="false">AC31+AC25</f>
        <v>1646.90183239</v>
      </c>
      <c r="AD43" s="99"/>
      <c r="AE43" s="91"/>
    </row>
    <row r="44" customFormat="false" ht="26.25" hidden="false" customHeight="false" outlineLevel="0" collapsed="false">
      <c r="A44" s="91"/>
      <c r="B44" s="95" t="s">
        <v>90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6"/>
      <c r="Q44" s="99" t="n">
        <f aca="false">Q21+Q22</f>
        <v>-267.79240636</v>
      </c>
      <c r="R44" s="99"/>
      <c r="S44" s="99" t="n">
        <f aca="false">S21+S22</f>
        <v>-1046.76051467</v>
      </c>
      <c r="T44" s="99"/>
      <c r="U44" s="99" t="n">
        <f aca="false">U21+U22</f>
        <v>-6413.45394583</v>
      </c>
      <c r="V44" s="99"/>
      <c r="W44" s="99" t="n">
        <f aca="false">W21+W22</f>
        <v>-3879.58849533</v>
      </c>
      <c r="X44" s="99"/>
      <c r="Y44" s="99" t="n">
        <f aca="false">Y21+Y22</f>
        <v>1748.23391229</v>
      </c>
      <c r="Z44" s="99"/>
      <c r="AA44" s="99" t="n">
        <f aca="false">AA21+AA22</f>
        <v>1148.23548655</v>
      </c>
      <c r="AB44" s="99"/>
      <c r="AC44" s="99" t="n">
        <f aca="false">AC21+AC22</f>
        <v>-8443.33355699</v>
      </c>
      <c r="AD44" s="99"/>
      <c r="AE44" s="91"/>
    </row>
    <row r="45" customFormat="false" ht="26.25" hidden="false" customHeight="false" outlineLevel="0" collapsed="false">
      <c r="A45" s="91"/>
      <c r="B45" s="102" t="s">
        <v>91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6"/>
      <c r="Q45" s="97" t="n">
        <f aca="false">SUM(Q46:Q48)</f>
        <v>725.43599906</v>
      </c>
      <c r="R45" s="97"/>
      <c r="S45" s="97" t="n">
        <f aca="false">SUM(S46:S48)</f>
        <v>2749.03399546</v>
      </c>
      <c r="T45" s="97"/>
      <c r="U45" s="97" t="n">
        <f aca="false">SUM(U46:U48)</f>
        <v>6486.64389049</v>
      </c>
      <c r="V45" s="97"/>
      <c r="W45" s="97" t="n">
        <f aca="false">SUM(W46:W48)</f>
        <v>1172.56359303</v>
      </c>
      <c r="X45" s="97"/>
      <c r="Y45" s="97" t="n">
        <f aca="false">SUM(Y46:Y48)</f>
        <v>-2618.97280021</v>
      </c>
      <c r="Z45" s="97"/>
      <c r="AA45" s="97" t="n">
        <f aca="false">SUM(AA46:AA48)</f>
        <v>-14535.99939328</v>
      </c>
      <c r="AB45" s="97"/>
      <c r="AC45" s="97" t="n">
        <f aca="false">SUM(AC46:AC48)</f>
        <v>-6746.73071451</v>
      </c>
      <c r="AD45" s="97"/>
      <c r="AE45" s="91"/>
    </row>
    <row r="46" customFormat="false" ht="26.25" hidden="false" customHeight="false" outlineLevel="0" collapsed="false">
      <c r="A46" s="91"/>
      <c r="B46" s="95" t="s">
        <v>92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9" t="n">
        <f aca="false">Q24</f>
        <v>396.20865417</v>
      </c>
      <c r="R46" s="99"/>
      <c r="S46" s="99" t="n">
        <f aca="false">S24</f>
        <v>2044.35440716</v>
      </c>
      <c r="T46" s="99"/>
      <c r="U46" s="99" t="n">
        <f aca="false">U24</f>
        <v>3382.86216924</v>
      </c>
      <c r="V46" s="99"/>
      <c r="W46" s="99" t="n">
        <f aca="false">W24</f>
        <v>2074.18750402</v>
      </c>
      <c r="X46" s="99"/>
      <c r="Y46" s="99" t="n">
        <f aca="false">Y24</f>
        <v>-1691.99602716</v>
      </c>
      <c r="Z46" s="99"/>
      <c r="AA46" s="99" t="n">
        <f aca="false">AA24</f>
        <v>-11939.51603369</v>
      </c>
      <c r="AB46" s="99"/>
      <c r="AC46" s="99" t="n">
        <f aca="false">AC24</f>
        <v>-6130.10798043</v>
      </c>
      <c r="AD46" s="99"/>
      <c r="AE46" s="91"/>
    </row>
    <row r="47" customFormat="false" ht="26.25" hidden="false" customHeight="false" outlineLevel="0" collapsed="false">
      <c r="A47" s="91"/>
      <c r="B47" s="100" t="s">
        <v>93</v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5"/>
      <c r="P47" s="96"/>
      <c r="Q47" s="99" t="n">
        <f aca="false">Q23</f>
        <v>292.81095971</v>
      </c>
      <c r="R47" s="99"/>
      <c r="S47" s="99" t="n">
        <f aca="false">S23</f>
        <v>690.16055473</v>
      </c>
      <c r="T47" s="99"/>
      <c r="U47" s="99" t="n">
        <f aca="false">U23</f>
        <v>2687.43861617</v>
      </c>
      <c r="V47" s="99"/>
      <c r="W47" s="99" t="n">
        <f aca="false">W23</f>
        <v>-880.81429276</v>
      </c>
      <c r="X47" s="99"/>
      <c r="Y47" s="99" t="n">
        <f aca="false">Y23</f>
        <v>-934.29424185</v>
      </c>
      <c r="Z47" s="99"/>
      <c r="AA47" s="99" t="n">
        <f aca="false">AA23</f>
        <v>-2656.6207458</v>
      </c>
      <c r="AB47" s="99"/>
      <c r="AC47" s="99" t="n">
        <f aca="false">AC23</f>
        <v>-1094.13010951</v>
      </c>
      <c r="AD47" s="99"/>
      <c r="AE47" s="91"/>
    </row>
    <row r="48" customFormat="false" ht="26.25" hidden="false" customHeight="false" outlineLevel="0" collapsed="false">
      <c r="A48" s="91"/>
      <c r="B48" s="95" t="s">
        <v>94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5"/>
      <c r="P48" s="96"/>
      <c r="Q48" s="99" t="n">
        <f aca="false">Q26</f>
        <v>36.41638518</v>
      </c>
      <c r="R48" s="99"/>
      <c r="S48" s="99" t="n">
        <f aca="false">S26</f>
        <v>14.51903357</v>
      </c>
      <c r="T48" s="99"/>
      <c r="U48" s="99" t="n">
        <f aca="false">U26</f>
        <v>416.34310508</v>
      </c>
      <c r="V48" s="99"/>
      <c r="W48" s="99" t="n">
        <f aca="false">W26</f>
        <v>-20.80961823</v>
      </c>
      <c r="X48" s="99"/>
      <c r="Y48" s="99" t="n">
        <f aca="false">Y26</f>
        <v>7.3174688</v>
      </c>
      <c r="Z48" s="99"/>
      <c r="AA48" s="99" t="n">
        <f aca="false">AA26</f>
        <v>60.13738621</v>
      </c>
      <c r="AB48" s="99"/>
      <c r="AC48" s="99" t="n">
        <f aca="false">AC26</f>
        <v>477.50737543</v>
      </c>
      <c r="AD48" s="99"/>
      <c r="AE48" s="91"/>
    </row>
    <row r="49" customFormat="false" ht="26.25" hidden="false" customHeight="false" outlineLevel="0" collapsed="false">
      <c r="A49" s="91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5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1"/>
    </row>
    <row r="50" customFormat="false" ht="26.25" hidden="false" customHeight="false" outlineLevel="0" collapsed="false">
      <c r="A50" s="91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5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1"/>
    </row>
    <row r="51" customFormat="false" ht="26.25" hidden="false" customHeight="false" outlineLevel="0" collapsed="false">
      <c r="A51" s="91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5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1"/>
    </row>
    <row r="52" customFormat="false" ht="26.25" hidden="false" customHeight="false" outlineLevel="0" collapsed="false">
      <c r="A52" s="91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5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1"/>
    </row>
    <row r="53" customFormat="false" ht="26.25" hidden="false" customHeight="false" outlineLevel="0" collapsed="false">
      <c r="A53" s="91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1"/>
    </row>
    <row r="54" customFormat="false" ht="26.25" hidden="false" customHeight="false" outlineLevel="0" collapsed="false">
      <c r="A54" s="91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1"/>
    </row>
    <row r="55" customFormat="false" ht="26.25" hidden="false" customHeight="false" outlineLevel="0" collapsed="false">
      <c r="A55" s="9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1"/>
    </row>
    <row r="56" customFormat="false" ht="26.25" hidden="false" customHeight="false" outlineLevel="0" collapsed="false">
      <c r="A56" s="91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1"/>
    </row>
    <row r="57" customFormat="false" ht="26.25" hidden="false" customHeight="false" outlineLevel="0" collapsed="false">
      <c r="A57" s="91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1"/>
    </row>
    <row r="58" customFormat="false" ht="26.25" hidden="false" customHeight="false" outlineLevel="0" collapsed="false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</row>
    <row r="59" customFormat="false" ht="26.25" hidden="false" customHeight="false" outlineLevel="0" collapsed="false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</row>
    <row r="60" customFormat="false" ht="26.25" hidden="false" customHeight="false" outlineLevel="0" collapsed="false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3" width="15.7"/>
    <col collapsed="false" customWidth="true" hidden="false" outlineLevel="0" max="2" min="2" style="103" width="24.56"/>
    <col collapsed="false" customWidth="true" hidden="false" outlineLevel="0" max="3" min="3" style="103" width="14.41"/>
    <col collapsed="false" customWidth="true" hidden="false" outlineLevel="0" max="4" min="4" style="103" width="2.99"/>
    <col collapsed="false" customWidth="false" hidden="false" outlineLevel="0" max="5" min="5" style="103" width="9.14"/>
    <col collapsed="false" customWidth="true" hidden="false" outlineLevel="0" max="6" min="6" style="103" width="11.42"/>
    <col collapsed="false" customWidth="true" hidden="false" outlineLevel="0" max="7" min="7" style="103" width="6.7"/>
    <col collapsed="false" customWidth="false" hidden="false" outlineLevel="0" max="8" min="8" style="103" width="9.14"/>
    <col collapsed="false" customWidth="true" hidden="false" outlineLevel="0" max="9" min="9" style="103" width="13.28"/>
    <col collapsed="false" customWidth="true" hidden="false" outlineLevel="0" max="10" min="10" style="103" width="11.7"/>
    <col collapsed="false" customWidth="false" hidden="false" outlineLevel="0" max="12" min="11" style="103" width="9.14"/>
    <col collapsed="false" customWidth="true" hidden="false" outlineLevel="0" max="13" min="13" style="103" width="10.71"/>
    <col collapsed="false" customWidth="false" hidden="false" outlineLevel="0" max="257" min="14" style="103" width="9.14"/>
  </cols>
  <sheetData>
    <row r="1" customFormat="false" ht="13.5" hidden="false" customHeight="false" outlineLevel="0" collapsed="false">
      <c r="A1" s="104" t="s">
        <v>95</v>
      </c>
      <c r="B1" s="104"/>
    </row>
    <row r="2" customFormat="false" ht="12.75" hidden="false" customHeight="false" outlineLevel="0" collapsed="false">
      <c r="A2" s="105" t="s">
        <v>96</v>
      </c>
      <c r="B2" s="106"/>
      <c r="E2" s="107"/>
    </row>
    <row r="3" customFormat="false" ht="12.75" hidden="false" customHeight="false" outlineLevel="0" collapsed="false">
      <c r="A3" s="108" t="s">
        <v>97</v>
      </c>
      <c r="B3" s="109"/>
      <c r="E3" s="107"/>
    </row>
    <row r="4" customFormat="false" ht="13.5" hidden="false" customHeight="false" outlineLevel="0" collapsed="false">
      <c r="A4" s="110" t="s">
        <v>98</v>
      </c>
      <c r="B4" s="111" t="s">
        <v>99</v>
      </c>
      <c r="E4" s="107"/>
    </row>
    <row r="5" customFormat="false" ht="13.5" hidden="false" customHeight="false" outlineLevel="0" collapsed="false">
      <c r="A5" s="110" t="s">
        <v>100</v>
      </c>
      <c r="B5" s="112" t="n">
        <f aca="true">NOW()</f>
        <v>45926.9500244593</v>
      </c>
      <c r="E5" s="113"/>
    </row>
    <row r="6" customFormat="false" ht="13.5" hidden="false" customHeight="false" outlineLevel="0" collapsed="false">
      <c r="A6" s="110" t="s">
        <v>101</v>
      </c>
      <c r="B6" s="114" t="n">
        <v>30</v>
      </c>
      <c r="E6" s="113"/>
      <c r="F6" s="115"/>
    </row>
    <row r="7" customFormat="false" ht="13.5" hidden="false" customHeight="false" outlineLevel="0" collapsed="false">
      <c r="A7" s="116" t="s">
        <v>102</v>
      </c>
      <c r="B7" s="117" t="n">
        <f aca="false">DAY(C7)</f>
        <v>23</v>
      </c>
      <c r="C7" s="118" t="n">
        <v>37187</v>
      </c>
      <c r="D7" s="119" t="s">
        <v>103</v>
      </c>
      <c r="E7" s="120"/>
      <c r="F7" s="121"/>
    </row>
    <row r="8" customFormat="false" ht="13.5" hidden="false" customHeight="false" outlineLevel="0" collapsed="false">
      <c r="A8" s="116" t="s">
        <v>104</v>
      </c>
      <c r="B8" s="122" t="n">
        <v>37196</v>
      </c>
      <c r="C8" s="122" t="n">
        <v>37225</v>
      </c>
      <c r="E8" s="113"/>
    </row>
    <row r="9" customFormat="false" ht="13.5" hidden="true" customHeight="false" outlineLevel="0" collapsed="false">
      <c r="A9" s="116" t="s">
        <v>105</v>
      </c>
      <c r="B9" s="123" t="s">
        <v>106</v>
      </c>
      <c r="C9" s="124"/>
    </row>
    <row r="12" customFormat="false" ht="12.75" hidden="false" customHeight="false" outlineLevel="0" collapsed="false">
      <c r="A12" s="107"/>
    </row>
    <row r="13" customFormat="false" ht="13.5" hidden="false" customHeight="false" outlineLevel="0" collapsed="false">
      <c r="A13" s="103" t="s">
        <v>107</v>
      </c>
    </row>
    <row r="14" customFormat="false" ht="13.5" hidden="false" customHeight="false" outlineLevel="0" collapsed="false">
      <c r="A14" s="125" t="s">
        <v>108</v>
      </c>
      <c r="B14" s="125" t="s">
        <v>109</v>
      </c>
      <c r="C14" s="125" t="s">
        <v>110</v>
      </c>
    </row>
    <row r="15" customFormat="false" ht="13.5" hidden="false" customHeight="false" outlineLevel="0" collapsed="false">
      <c r="A15" s="126" t="n">
        <v>37189</v>
      </c>
      <c r="B15" s="126" t="n">
        <v>37190</v>
      </c>
      <c r="C15" s="126" t="n">
        <v>37193</v>
      </c>
    </row>
    <row r="16" customFormat="false" ht="12.75" hidden="false" customHeight="false" outlineLevel="0" collapsed="false">
      <c r="A16" s="107"/>
    </row>
    <row r="17" customFormat="false" ht="12.75" hidden="false" customHeight="false" outlineLevel="0" collapsed="false">
      <c r="A17" s="107"/>
    </row>
    <row r="18" customFormat="false" ht="12.75" hidden="false" customHeight="false" outlineLevel="0" collapsed="false">
      <c r="A18" s="107"/>
    </row>
    <row r="19" customFormat="false" ht="12.75" hidden="false" customHeight="false" outlineLevel="0" collapsed="false">
      <c r="A19" s="127"/>
    </row>
    <row r="20" customFormat="false" ht="12.75" hidden="false" customHeight="false" outlineLevel="0" collapsed="false">
      <c r="A20" s="128" t="s">
        <v>111</v>
      </c>
    </row>
    <row r="21" customFormat="false" ht="12.75" hidden="false" customHeight="false" outlineLevel="0" collapsed="false">
      <c r="A21" s="129"/>
      <c r="M21" s="130"/>
    </row>
    <row r="22" customFormat="false" ht="14.25" hidden="false" customHeight="true" outlineLevel="0" collapsed="false">
      <c r="A22" s="0"/>
      <c r="B22" s="0"/>
      <c r="C22" s="0"/>
      <c r="M22" s="131"/>
    </row>
    <row r="23" customFormat="false" ht="13.5" hidden="false" customHeight="false" outlineLevel="0" collapsed="false">
      <c r="A23" s="132" t="s">
        <v>112</v>
      </c>
      <c r="B23" s="133" t="s">
        <v>113</v>
      </c>
      <c r="F23" s="134"/>
      <c r="G23" s="134"/>
      <c r="K23" s="130"/>
    </row>
    <row r="24" customFormat="false" ht="12.75" hidden="true" customHeight="false" outlineLevel="0" collapsed="false">
      <c r="A24" s="135" t="s">
        <v>114</v>
      </c>
      <c r="B24" s="135"/>
      <c r="F24" s="134"/>
      <c r="G24" s="134"/>
    </row>
    <row r="25" customFormat="false" ht="13.5" hidden="false" customHeight="false" outlineLevel="0" collapsed="false">
      <c r="A25" s="136" t="s">
        <v>17</v>
      </c>
      <c r="B25" s="136" t="s">
        <v>115</v>
      </c>
      <c r="F25" s="137"/>
      <c r="G25" s="134"/>
    </row>
    <row r="26" customFormat="false" ht="12.75" hidden="false" customHeight="false" outlineLevel="0" collapsed="false">
      <c r="A26" s="136" t="s">
        <v>17</v>
      </c>
      <c r="B26" s="136" t="s">
        <v>116</v>
      </c>
      <c r="F26" s="134"/>
      <c r="G26" s="134"/>
    </row>
    <row r="27" customFormat="false" ht="12.75" hidden="false" customHeight="false" outlineLevel="0" collapsed="false">
      <c r="A27" s="136" t="s">
        <v>17</v>
      </c>
      <c r="B27" s="136" t="s">
        <v>117</v>
      </c>
      <c r="F27" s="134"/>
      <c r="G27" s="134"/>
    </row>
    <row r="28" customFormat="false" ht="12.75" hidden="false" customHeight="false" outlineLevel="0" collapsed="false">
      <c r="A28" s="136" t="s">
        <v>17</v>
      </c>
      <c r="B28" s="136" t="s">
        <v>118</v>
      </c>
      <c r="F28" s="134"/>
      <c r="G28" s="134"/>
    </row>
    <row r="29" customFormat="false" ht="12.75" hidden="false" customHeight="false" outlineLevel="0" collapsed="false">
      <c r="A29" s="136" t="s">
        <v>17</v>
      </c>
      <c r="B29" s="136" t="s">
        <v>119</v>
      </c>
      <c r="F29" s="134"/>
      <c r="G29" s="134"/>
    </row>
    <row r="30" customFormat="false" ht="12.75" hidden="false" customHeight="false" outlineLevel="0" collapsed="false">
      <c r="A30" s="136" t="s">
        <v>17</v>
      </c>
      <c r="B30" s="136" t="s">
        <v>120</v>
      </c>
      <c r="G30" s="134"/>
      <c r="H30" s="134"/>
      <c r="I30" s="134"/>
    </row>
    <row r="31" customFormat="false" ht="12.75" hidden="false" customHeight="false" outlineLevel="0" collapsed="false">
      <c r="A31" s="136" t="s">
        <v>17</v>
      </c>
      <c r="B31" s="136" t="s">
        <v>121</v>
      </c>
    </row>
    <row r="32" customFormat="false" ht="12.75" hidden="false" customHeight="false" outlineLevel="0" collapsed="false">
      <c r="A32" s="136" t="s">
        <v>17</v>
      </c>
      <c r="B32" s="136" t="s">
        <v>122</v>
      </c>
    </row>
    <row r="33" customFormat="false" ht="12.75" hidden="false" customHeight="false" outlineLevel="0" collapsed="false">
      <c r="A33" s="136" t="s">
        <v>17</v>
      </c>
      <c r="B33" s="136" t="s">
        <v>123</v>
      </c>
    </row>
    <row r="34" customFormat="false" ht="12.75" hidden="false" customHeight="false" outlineLevel="0" collapsed="false">
      <c r="A34" s="136" t="s">
        <v>17</v>
      </c>
      <c r="B34" s="136" t="s">
        <v>124</v>
      </c>
    </row>
    <row r="35" customFormat="false" ht="12.75" hidden="false" customHeight="false" outlineLevel="0" collapsed="false">
      <c r="A35" s="136" t="s">
        <v>17</v>
      </c>
      <c r="B35" s="136" t="s">
        <v>125</v>
      </c>
    </row>
    <row r="36" customFormat="false" ht="12.75" hidden="false" customHeight="false" outlineLevel="0" collapsed="false">
      <c r="A36" s="136" t="s">
        <v>17</v>
      </c>
      <c r="B36" s="136" t="s">
        <v>126</v>
      </c>
    </row>
    <row r="37" customFormat="false" ht="12.75" hidden="false" customHeight="false" outlineLevel="0" collapsed="false">
      <c r="A37" s="136" t="s">
        <v>127</v>
      </c>
      <c r="B37" s="136" t="s">
        <v>128</v>
      </c>
    </row>
    <row r="38" customFormat="false" ht="12.75" hidden="false" customHeight="false" outlineLevel="0" collapsed="false">
      <c r="A38" s="136" t="s">
        <v>127</v>
      </c>
      <c r="B38" s="136" t="s">
        <v>129</v>
      </c>
    </row>
    <row r="39" customFormat="false" ht="12.75" hidden="false" customHeight="false" outlineLevel="0" collapsed="false">
      <c r="A39" s="136" t="s">
        <v>127</v>
      </c>
      <c r="B39" s="136" t="s">
        <v>130</v>
      </c>
    </row>
    <row r="40" customFormat="false" ht="12.75" hidden="false" customHeight="false" outlineLevel="0" collapsed="false">
      <c r="A40" s="136" t="s">
        <v>127</v>
      </c>
      <c r="B40" s="136" t="s">
        <v>131</v>
      </c>
    </row>
    <row r="41" customFormat="false" ht="12.75" hidden="false" customHeight="false" outlineLevel="0" collapsed="false">
      <c r="A41" s="136" t="s">
        <v>17</v>
      </c>
      <c r="B41" s="136" t="s">
        <v>132</v>
      </c>
    </row>
    <row r="42" customFormat="false" ht="12.75" hidden="false" customHeight="false" outlineLevel="0" collapsed="false">
      <c r="A42" s="136" t="s">
        <v>17</v>
      </c>
      <c r="B42" s="136" t="s">
        <v>133</v>
      </c>
    </row>
    <row r="43" customFormat="false" ht="12.75" hidden="false" customHeight="false" outlineLevel="0" collapsed="false">
      <c r="A43" s="136" t="s">
        <v>16</v>
      </c>
      <c r="B43" s="136" t="s">
        <v>134</v>
      </c>
    </row>
    <row r="44" customFormat="false" ht="12.75" hidden="false" customHeight="false" outlineLevel="0" collapsed="false">
      <c r="A44" s="136" t="s">
        <v>16</v>
      </c>
      <c r="B44" s="136" t="s">
        <v>135</v>
      </c>
    </row>
    <row r="45" customFormat="false" ht="12.75" hidden="false" customHeight="false" outlineLevel="0" collapsed="false">
      <c r="A45" s="136" t="s">
        <v>16</v>
      </c>
      <c r="B45" s="136" t="s">
        <v>136</v>
      </c>
    </row>
    <row r="46" customFormat="false" ht="12.75" hidden="false" customHeight="false" outlineLevel="0" collapsed="false">
      <c r="A46" s="136" t="s">
        <v>16</v>
      </c>
      <c r="B46" s="136" t="s">
        <v>137</v>
      </c>
    </row>
    <row r="47" customFormat="false" ht="12.75" hidden="false" customHeight="false" outlineLevel="0" collapsed="false">
      <c r="A47" s="136" t="s">
        <v>16</v>
      </c>
      <c r="B47" s="136" t="s">
        <v>138</v>
      </c>
    </row>
    <row r="48" customFormat="false" ht="12.75" hidden="false" customHeight="false" outlineLevel="0" collapsed="false">
      <c r="A48" s="136" t="s">
        <v>16</v>
      </c>
      <c r="B48" s="136" t="s">
        <v>139</v>
      </c>
    </row>
    <row r="49" customFormat="false" ht="12.75" hidden="false" customHeight="false" outlineLevel="0" collapsed="false">
      <c r="A49" s="136" t="s">
        <v>16</v>
      </c>
      <c r="B49" s="136" t="s">
        <v>140</v>
      </c>
    </row>
    <row r="50" customFormat="false" ht="12.75" hidden="false" customHeight="false" outlineLevel="0" collapsed="false">
      <c r="A50" s="136" t="s">
        <v>16</v>
      </c>
      <c r="B50" s="136" t="s">
        <v>141</v>
      </c>
    </row>
    <row r="51" customFormat="false" ht="12.75" hidden="false" customHeight="false" outlineLevel="0" collapsed="false">
      <c r="A51" s="136" t="s">
        <v>16</v>
      </c>
      <c r="B51" s="136" t="s">
        <v>142</v>
      </c>
    </row>
    <row r="52" customFormat="false" ht="12.75" hidden="false" customHeight="false" outlineLevel="0" collapsed="false">
      <c r="A52" s="136" t="s">
        <v>16</v>
      </c>
      <c r="B52" s="136" t="s">
        <v>143</v>
      </c>
    </row>
    <row r="53" customFormat="false" ht="12.75" hidden="false" customHeight="false" outlineLevel="0" collapsed="false">
      <c r="A53" s="136" t="s">
        <v>16</v>
      </c>
      <c r="B53" s="136" t="s">
        <v>144</v>
      </c>
    </row>
    <row r="54" customFormat="false" ht="12.75" hidden="false" customHeight="false" outlineLevel="0" collapsed="false">
      <c r="A54" s="136" t="s">
        <v>16</v>
      </c>
      <c r="B54" s="136" t="s">
        <v>145</v>
      </c>
    </row>
    <row r="55" customFormat="false" ht="12.75" hidden="false" customHeight="false" outlineLevel="0" collapsed="false">
      <c r="A55" s="136" t="s">
        <v>146</v>
      </c>
      <c r="B55" s="136" t="s">
        <v>147</v>
      </c>
    </row>
    <row r="56" customFormat="false" ht="12.75" hidden="false" customHeight="false" outlineLevel="0" collapsed="false">
      <c r="A56" s="136" t="s">
        <v>146</v>
      </c>
      <c r="B56" s="136" t="s">
        <v>148</v>
      </c>
    </row>
    <row r="57" customFormat="false" ht="12.75" hidden="false" customHeight="false" outlineLevel="0" collapsed="false">
      <c r="A57" s="136" t="s">
        <v>146</v>
      </c>
      <c r="B57" s="136" t="s">
        <v>149</v>
      </c>
    </row>
    <row r="58" customFormat="false" ht="12.75" hidden="false" customHeight="false" outlineLevel="0" collapsed="false">
      <c r="A58" s="136" t="s">
        <v>146</v>
      </c>
      <c r="B58" s="136" t="s">
        <v>150</v>
      </c>
    </row>
    <row r="59" customFormat="false" ht="12.75" hidden="false" customHeight="false" outlineLevel="0" collapsed="false">
      <c r="A59" s="136" t="s">
        <v>146</v>
      </c>
      <c r="B59" s="136" t="s">
        <v>151</v>
      </c>
    </row>
    <row r="60" customFormat="false" ht="12.75" hidden="false" customHeight="false" outlineLevel="0" collapsed="false">
      <c r="A60" s="136" t="s">
        <v>146</v>
      </c>
      <c r="B60" s="136" t="s">
        <v>152</v>
      </c>
    </row>
    <row r="61" customFormat="false" ht="12.75" hidden="false" customHeight="false" outlineLevel="0" collapsed="false">
      <c r="A61" s="136" t="s">
        <v>146</v>
      </c>
      <c r="B61" s="136" t="s">
        <v>153</v>
      </c>
    </row>
    <row r="62" customFormat="false" ht="12.75" hidden="false" customHeight="false" outlineLevel="0" collapsed="false">
      <c r="A62" s="136" t="s">
        <v>146</v>
      </c>
      <c r="B62" s="136" t="s">
        <v>154</v>
      </c>
    </row>
    <row r="63" customFormat="false" ht="12.75" hidden="false" customHeight="false" outlineLevel="0" collapsed="false">
      <c r="A63" s="136" t="s">
        <v>146</v>
      </c>
      <c r="B63" s="136" t="s">
        <v>155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8" width="14.41"/>
    <col collapsed="false" customWidth="true" hidden="false" outlineLevel="0" max="2" min="2" style="138" width="22.7"/>
    <col collapsed="false" customWidth="true" hidden="false" outlineLevel="0" max="3" min="3" style="138" width="19.85"/>
    <col collapsed="false" customWidth="true" hidden="false" outlineLevel="0" max="4" min="4" style="139" width="47.7"/>
    <col collapsed="false" customWidth="true" hidden="false" outlineLevel="0" max="5" min="5" style="139" width="58.56"/>
    <col collapsed="false" customWidth="true" hidden="false" outlineLevel="0" max="7" min="6" style="138" width="15.13"/>
    <col collapsed="false" customWidth="true" hidden="false" outlineLevel="0" max="8" min="8" style="138" width="10.28"/>
    <col collapsed="false" customWidth="false" hidden="false" outlineLevel="0" max="257" min="9" style="138" width="9.14"/>
  </cols>
  <sheetData>
    <row r="1" customFormat="false" ht="12.75" hidden="false" customHeight="false" outlineLevel="0" collapsed="false">
      <c r="A1" s="140" t="s">
        <v>156</v>
      </c>
      <c r="B1" s="140" t="s">
        <v>157</v>
      </c>
      <c r="C1" s="140" t="s">
        <v>158</v>
      </c>
      <c r="D1" s="141" t="s">
        <v>159</v>
      </c>
      <c r="E1" s="141" t="s">
        <v>160</v>
      </c>
      <c r="F1" s="140" t="s">
        <v>161</v>
      </c>
      <c r="G1" s="140" t="s">
        <v>162</v>
      </c>
      <c r="H1" s="140" t="s">
        <v>163</v>
      </c>
    </row>
    <row r="2" customFormat="false" ht="12.75" hidden="false" customHeight="false" outlineLevel="0" collapsed="false">
      <c r="A2" s="142" t="n">
        <v>37165</v>
      </c>
      <c r="B2" s="138" t="s">
        <v>115</v>
      </c>
      <c r="C2" s="138" t="s">
        <v>71</v>
      </c>
      <c r="D2" s="139" t="n">
        <v>0</v>
      </c>
      <c r="E2" s="139" t="n">
        <v>0</v>
      </c>
      <c r="F2" s="143" t="n">
        <f aca="false">IF(REF_DT&lt;=LastDay,INDEX(IntraMonth_Buckets,MATCH($A2,IntraSumMonths,0),1),INDEX(BucketTable,MATCH($A2,SumMonths,0),1))</f>
        <v>1</v>
      </c>
      <c r="G2" s="138" t="str">
        <f aca="false">INDEX(Book_Type,MATCH($B2,Book,0),1)</f>
        <v>D</v>
      </c>
      <c r="H2" s="138" t="str">
        <f aca="false">$F2&amp;$C2</f>
        <v>1CGPR-AECO/BASIS</v>
      </c>
    </row>
    <row r="3" customFormat="false" ht="12.75" hidden="false" customHeight="false" outlineLevel="0" collapsed="false">
      <c r="A3" s="142" t="n">
        <v>37165</v>
      </c>
      <c r="B3" s="138" t="s">
        <v>115</v>
      </c>
      <c r="C3" s="138" t="s">
        <v>36</v>
      </c>
      <c r="D3" s="139" t="n">
        <v>0</v>
      </c>
      <c r="E3" s="139" t="n">
        <v>0</v>
      </c>
      <c r="F3" s="143" t="n">
        <f aca="false">IF(REF_DT&lt;=LastDay,INDEX(IntraMonth_Buckets,MATCH($A3,IntraSumMonths,0),1),INDEX(BucketTable,MATCH($A3,SumMonths,0),1))</f>
        <v>1</v>
      </c>
      <c r="G3" s="138" t="str">
        <f aca="false">INDEX(Book_Type,MATCH($B3,Book,0),1)</f>
        <v>D</v>
      </c>
      <c r="H3" s="138" t="str">
        <f aca="false">$F3&amp;$C3</f>
        <v>1IF-CIG/RKYMTN</v>
      </c>
    </row>
    <row r="4" customFormat="false" ht="12.75" hidden="false" customHeight="false" outlineLevel="0" collapsed="false">
      <c r="A4" s="142" t="n">
        <v>37165</v>
      </c>
      <c r="B4" s="138" t="s">
        <v>115</v>
      </c>
      <c r="C4" s="138" t="s">
        <v>46</v>
      </c>
      <c r="D4" s="139" t="n">
        <v>0</v>
      </c>
      <c r="E4" s="139" t="n">
        <v>0</v>
      </c>
      <c r="F4" s="143" t="n">
        <f aca="false">IF(REF_DT&lt;=LastDay,INDEX(IntraMonth_Buckets,MATCH($A4,IntraSumMonths,0),1),INDEX(BucketTable,MATCH($A4,SumMonths,0),1))</f>
        <v>1</v>
      </c>
      <c r="G4" s="138" t="str">
        <f aca="false">INDEX(Book_Type,MATCH($B4,Book,0),1)</f>
        <v>D</v>
      </c>
      <c r="H4" s="138" t="str">
        <f aca="false">$F4&amp;$C4</f>
        <v>1IF-ELPO/PERMIAN</v>
      </c>
    </row>
    <row r="5" customFormat="false" ht="12.75" hidden="false" customHeight="false" outlineLevel="0" collapsed="false">
      <c r="A5" s="142" t="n">
        <v>37165</v>
      </c>
      <c r="B5" s="138" t="s">
        <v>115</v>
      </c>
      <c r="C5" s="138" t="s">
        <v>51</v>
      </c>
      <c r="D5" s="139" t="n">
        <v>0</v>
      </c>
      <c r="E5" s="139" t="n">
        <v>0</v>
      </c>
      <c r="F5" s="143" t="n">
        <f aca="false">IF(REF_DT&lt;=LastDay,INDEX(IntraMonth_Buckets,MATCH($A5,IntraSumMonths,0),1),INDEX(BucketTable,MATCH($A5,SumMonths,0),1))</f>
        <v>1</v>
      </c>
      <c r="G5" s="138" t="str">
        <f aca="false">INDEX(Book_Type,MATCH($B5,Book,0),1)</f>
        <v>D</v>
      </c>
      <c r="H5" s="138" t="str">
        <f aca="false">$F5&amp;$C5</f>
        <v>1IF-ELPO/SJ</v>
      </c>
    </row>
    <row r="6" customFormat="false" ht="12.75" hidden="false" customHeight="false" outlineLevel="0" collapsed="false">
      <c r="A6" s="142" t="n">
        <v>37165</v>
      </c>
      <c r="B6" s="138" t="s">
        <v>115</v>
      </c>
      <c r="C6" s="138" t="s">
        <v>164</v>
      </c>
      <c r="D6" s="139" t="n">
        <v>0</v>
      </c>
      <c r="E6" s="139" t="n">
        <v>0</v>
      </c>
      <c r="F6" s="143" t="n">
        <f aca="false">IF(REF_DT&lt;=LastDay,INDEX(IntraMonth_Buckets,MATCH($A6,IntraSumMonths,0),1),INDEX(BucketTable,MATCH($A6,SumMonths,0),1))</f>
        <v>1</v>
      </c>
      <c r="G6" s="138" t="str">
        <f aca="false">INDEX(Book_Type,MATCH($B6,Book,0),1)</f>
        <v>D</v>
      </c>
      <c r="H6" s="138" t="str">
        <f aca="false">$F6&amp;$C6</f>
        <v>1IF-HEHUB</v>
      </c>
    </row>
    <row r="7" customFormat="false" ht="12.75" hidden="false" customHeight="false" outlineLevel="0" collapsed="false">
      <c r="A7" s="142" t="n">
        <v>37165</v>
      </c>
      <c r="B7" s="138" t="s">
        <v>115</v>
      </c>
      <c r="C7" s="138" t="s">
        <v>165</v>
      </c>
      <c r="D7" s="139" t="n">
        <v>0</v>
      </c>
      <c r="E7" s="139" t="n">
        <v>0</v>
      </c>
      <c r="F7" s="143" t="n">
        <f aca="false">IF(REF_DT&lt;=LastDay,INDEX(IntraMonth_Buckets,MATCH($A7,IntraSumMonths,0),1),INDEX(BucketTable,MATCH($A7,SumMonths,0),1))</f>
        <v>1</v>
      </c>
      <c r="G7" s="138" t="str">
        <f aca="false">INDEX(Book_Type,MATCH($B7,Book,0),1)</f>
        <v>D</v>
      </c>
      <c r="H7" s="138" t="str">
        <f aca="false">$F7&amp;$C7</f>
        <v>1IF-HPL/SHPCHAN</v>
      </c>
    </row>
    <row r="8" customFormat="false" ht="12.75" hidden="false" customHeight="false" outlineLevel="0" collapsed="false">
      <c r="A8" s="142" t="n">
        <v>37165</v>
      </c>
      <c r="B8" s="138" t="s">
        <v>115</v>
      </c>
      <c r="C8" s="138" t="s">
        <v>66</v>
      </c>
      <c r="D8" s="139" t="n">
        <v>0</v>
      </c>
      <c r="E8" s="139" t="n">
        <v>0</v>
      </c>
      <c r="F8" s="143" t="n">
        <f aca="false">IF(REF_DT&lt;=LastDay,INDEX(IntraMonth_Buckets,MATCH($A8,IntraSumMonths,0),1),INDEX(BucketTable,MATCH($A8,SumMonths,0),1))</f>
        <v>1</v>
      </c>
      <c r="G8" s="138" t="str">
        <f aca="false">INDEX(Book_Type,MATCH($B8,Book,0),1)</f>
        <v>D</v>
      </c>
      <c r="H8" s="138" t="str">
        <f aca="false">$F8&amp;$C8</f>
        <v>1IF-NTHWST/CANBR</v>
      </c>
    </row>
    <row r="9" customFormat="false" ht="12.75" hidden="false" customHeight="false" outlineLevel="0" collapsed="false">
      <c r="A9" s="142" t="n">
        <v>37165</v>
      </c>
      <c r="B9" s="138" t="s">
        <v>115</v>
      </c>
      <c r="C9" s="138" t="s">
        <v>27</v>
      </c>
      <c r="D9" s="139" t="n">
        <v>0</v>
      </c>
      <c r="E9" s="139" t="n">
        <v>0</v>
      </c>
      <c r="F9" s="143" t="n">
        <f aca="false">IF(REF_DT&lt;=LastDay,INDEX(IntraMonth_Buckets,MATCH($A9,IntraSumMonths,0),1),INDEX(BucketTable,MATCH($A9,SumMonths,0),1))</f>
        <v>1</v>
      </c>
      <c r="G9" s="138" t="str">
        <f aca="false">INDEX(Book_Type,MATCH($B9,Book,0),1)</f>
        <v>D</v>
      </c>
      <c r="H9" s="138" t="str">
        <f aca="false">$F9&amp;$C9</f>
        <v>1IF-NWPL_ROCKY_M</v>
      </c>
    </row>
    <row r="10" customFormat="false" ht="12.75" hidden="false" customHeight="false" outlineLevel="0" collapsed="false">
      <c r="A10" s="142" t="n">
        <v>37165</v>
      </c>
      <c r="B10" s="138" t="s">
        <v>115</v>
      </c>
      <c r="C10" s="138" t="s">
        <v>45</v>
      </c>
      <c r="D10" s="139" t="n">
        <v>0</v>
      </c>
      <c r="E10" s="139" t="n">
        <v>0</v>
      </c>
      <c r="F10" s="143" t="n">
        <f aca="false">IF(REF_DT&lt;=LastDay,INDEX(IntraMonth_Buckets,MATCH($A10,IntraSumMonths,0),1),INDEX(BucketTable,MATCH($A10,SumMonths,0),1))</f>
        <v>1</v>
      </c>
      <c r="G10" s="138" t="str">
        <f aca="false">INDEX(Book_Type,MATCH($B10,Book,0),1)</f>
        <v>D</v>
      </c>
      <c r="H10" s="138" t="str">
        <f aca="false">$F10&amp;$C10</f>
        <v>1IF-TW/PERMIAN</v>
      </c>
    </row>
    <row r="11" customFormat="false" ht="12.75" hidden="false" customHeight="false" outlineLevel="0" collapsed="false">
      <c r="A11" s="142" t="n">
        <v>37165</v>
      </c>
      <c r="B11" s="138" t="s">
        <v>115</v>
      </c>
      <c r="C11" s="138" t="s">
        <v>58</v>
      </c>
      <c r="D11" s="139" t="n">
        <v>0</v>
      </c>
      <c r="E11" s="139" t="n">
        <v>0</v>
      </c>
      <c r="F11" s="143" t="n">
        <f aca="false">IF(REF_DT&lt;=LastDay,INDEX(IntraMonth_Buckets,MATCH($A11,IntraSumMonths,0),1),INDEX(BucketTable,MATCH($A11,SumMonths,0),1))</f>
        <v>1</v>
      </c>
      <c r="G11" s="138" t="str">
        <f aca="false">INDEX(Book_Type,MATCH($B11,Book,0),1)</f>
        <v>D</v>
      </c>
      <c r="H11" s="138" t="str">
        <f aca="false">$F11&amp;$C11</f>
        <v>1IF-WAHA-TX</v>
      </c>
    </row>
    <row r="12" customFormat="false" ht="12.75" hidden="false" customHeight="false" outlineLevel="0" collapsed="false">
      <c r="A12" s="142" t="n">
        <v>37165</v>
      </c>
      <c r="B12" s="138" t="s">
        <v>115</v>
      </c>
      <c r="C12" s="138" t="s">
        <v>18</v>
      </c>
      <c r="D12" s="139" t="n">
        <v>0</v>
      </c>
      <c r="E12" s="139" t="n">
        <v>0</v>
      </c>
      <c r="F12" s="143" t="n">
        <f aca="false">IF(REF_DT&lt;=LastDay,INDEX(IntraMonth_Buckets,MATCH($A12,IntraSumMonths,0),1),INDEX(BucketTable,MATCH($A12,SumMonths,0),1))</f>
        <v>1</v>
      </c>
      <c r="G12" s="138" t="str">
        <f aca="false">INDEX(Book_Type,MATCH($B12,Book,0),1)</f>
        <v>D</v>
      </c>
      <c r="H12" s="138" t="str">
        <f aca="false">$F12&amp;$C12</f>
        <v>1NGI-MALIN</v>
      </c>
    </row>
    <row r="13" customFormat="false" ht="12.75" hidden="false" customHeight="false" outlineLevel="0" collapsed="false">
      <c r="A13" s="142" t="n">
        <v>37165</v>
      </c>
      <c r="B13" s="138" t="s">
        <v>115</v>
      </c>
      <c r="C13" s="138" t="s">
        <v>13</v>
      </c>
      <c r="D13" s="139" t="n">
        <v>0</v>
      </c>
      <c r="E13" s="139" t="n">
        <v>0</v>
      </c>
      <c r="F13" s="143" t="n">
        <f aca="false">IF(REF_DT&lt;=LastDay,INDEX(IntraMonth_Buckets,MATCH($A13,IntraSumMonths,0),1),INDEX(BucketTable,MATCH($A13,SumMonths,0),1))</f>
        <v>1</v>
      </c>
      <c r="G13" s="138" t="str">
        <f aca="false">INDEX(Book_Type,MATCH($B13,Book,0),1)</f>
        <v>D</v>
      </c>
      <c r="H13" s="138" t="str">
        <f aca="false">$F13&amp;$C13</f>
        <v>1NGI-PGE/CG</v>
      </c>
    </row>
    <row r="14" customFormat="false" ht="12.75" hidden="false" customHeight="false" outlineLevel="0" collapsed="false">
      <c r="A14" s="142" t="n">
        <v>37165</v>
      </c>
      <c r="B14" s="138" t="s">
        <v>115</v>
      </c>
      <c r="C14" s="138" t="s">
        <v>24</v>
      </c>
      <c r="D14" s="139" t="n">
        <v>0</v>
      </c>
      <c r="E14" s="139" t="n">
        <v>0</v>
      </c>
      <c r="F14" s="143" t="n">
        <f aca="false">IF(REF_DT&lt;=LastDay,INDEX(IntraMonth_Buckets,MATCH($A14,IntraSumMonths,0),1),INDEX(BucketTable,MATCH($A14,SumMonths,0),1))</f>
        <v>1</v>
      </c>
      <c r="G14" s="138" t="str">
        <f aca="false">INDEX(Book_Type,MATCH($B14,Book,0),1)</f>
        <v>D</v>
      </c>
      <c r="H14" s="138" t="str">
        <f aca="false">$F14&amp;$C14</f>
        <v>1NGI-SOBDR-PG&amp;E</v>
      </c>
    </row>
    <row r="15" customFormat="false" ht="12.75" hidden="false" customHeight="false" outlineLevel="0" collapsed="false">
      <c r="A15" s="142" t="n">
        <v>37165</v>
      </c>
      <c r="B15" s="138" t="s">
        <v>115</v>
      </c>
      <c r="C15" s="138" t="s">
        <v>166</v>
      </c>
      <c r="D15" s="139" t="n">
        <v>0</v>
      </c>
      <c r="E15" s="139" t="n">
        <v>0</v>
      </c>
      <c r="F15" s="143" t="n">
        <f aca="false">IF(REF_DT&lt;=LastDay,INDEX(IntraMonth_Buckets,MATCH($A15,IntraSumMonths,0),1),INDEX(BucketTable,MATCH($A15,SumMonths,0),1))</f>
        <v>1</v>
      </c>
      <c r="G15" s="138" t="str">
        <f aca="false">INDEX(Book_Type,MATCH($B15,Book,0),1)</f>
        <v>D</v>
      </c>
      <c r="H15" s="138" t="str">
        <f aca="false">$F15&amp;$C15</f>
        <v>1NGI-SOBDR-SOCAL</v>
      </c>
    </row>
    <row r="16" customFormat="false" ht="12.75" hidden="false" customHeight="false" outlineLevel="0" collapsed="false">
      <c r="A16" s="142" t="n">
        <v>37165</v>
      </c>
      <c r="B16" s="138" t="s">
        <v>115</v>
      </c>
      <c r="C16" s="138" t="s">
        <v>20</v>
      </c>
      <c r="D16" s="139" t="n">
        <v>0</v>
      </c>
      <c r="E16" s="139" t="n">
        <v>0</v>
      </c>
      <c r="F16" s="143" t="n">
        <f aca="false">IF(REF_DT&lt;=LastDay,INDEX(IntraMonth_Buckets,MATCH($A16,IntraSumMonths,0),1),INDEX(BucketTable,MATCH($A16,SumMonths,0),1))</f>
        <v>1</v>
      </c>
      <c r="G16" s="138" t="str">
        <f aca="false">INDEX(Book_Type,MATCH($B16,Book,0),1)</f>
        <v>D</v>
      </c>
      <c r="H16" s="138" t="str">
        <f aca="false">$F16&amp;$C16</f>
        <v>1NGI-SOCAL</v>
      </c>
    </row>
    <row r="17" customFormat="false" ht="12.75" hidden="false" customHeight="false" outlineLevel="0" collapsed="false">
      <c r="A17" s="142" t="n">
        <v>37196</v>
      </c>
      <c r="B17" s="138" t="s">
        <v>115</v>
      </c>
      <c r="C17" s="138" t="s">
        <v>56</v>
      </c>
      <c r="D17" s="139" t="n">
        <v>310301.6126</v>
      </c>
      <c r="E17" s="139" t="n">
        <v>-3103.016126</v>
      </c>
      <c r="F17" s="143" t="n">
        <f aca="false">IF(REF_DT&lt;=LastDay,INDEX(IntraMonth_Buckets,MATCH($A17,IntraSumMonths,0),1),INDEX(BucketTable,MATCH($A17,SumMonths,0),1))</f>
        <v>2</v>
      </c>
      <c r="G17" s="138" t="str">
        <f aca="false">INDEX(Book_Type,MATCH($B17,Book,0),1)</f>
        <v>D</v>
      </c>
      <c r="H17" s="138" t="str">
        <f aca="false">$F17&amp;$C17</f>
        <v>2CGPR-KINGSGATE</v>
      </c>
    </row>
    <row r="18" customFormat="false" ht="12.75" hidden="false" customHeight="false" outlineLevel="0" collapsed="false">
      <c r="A18" s="142" t="n">
        <v>37196</v>
      </c>
      <c r="B18" s="138" t="s">
        <v>115</v>
      </c>
      <c r="C18" s="138" t="s">
        <v>36</v>
      </c>
      <c r="D18" s="139" t="n">
        <v>-274824.2947</v>
      </c>
      <c r="E18" s="139" t="n">
        <v>2748.242947</v>
      </c>
      <c r="F18" s="143" t="n">
        <f aca="false">IF(REF_DT&lt;=LastDay,INDEX(IntraMonth_Buckets,MATCH($A18,IntraSumMonths,0),1),INDEX(BucketTable,MATCH($A18,SumMonths,0),1))</f>
        <v>2</v>
      </c>
      <c r="G18" s="138" t="str">
        <f aca="false">INDEX(Book_Type,MATCH($B18,Book,0),1)</f>
        <v>D</v>
      </c>
      <c r="H18" s="138" t="str">
        <f aca="false">$F18&amp;$C18</f>
        <v>2IF-CIG/RKYMTN</v>
      </c>
    </row>
    <row r="19" customFormat="false" ht="12.75" hidden="false" customHeight="false" outlineLevel="0" collapsed="false">
      <c r="A19" s="142" t="n">
        <v>37196</v>
      </c>
      <c r="B19" s="138" t="s">
        <v>115</v>
      </c>
      <c r="C19" s="138" t="s">
        <v>46</v>
      </c>
      <c r="D19" s="139" t="n">
        <v>5168815.3844</v>
      </c>
      <c r="E19" s="139" t="n">
        <v>-516881.53844</v>
      </c>
      <c r="F19" s="143" t="n">
        <f aca="false">IF(REF_DT&lt;=LastDay,INDEX(IntraMonth_Buckets,MATCH($A19,IntraSumMonths,0),1),INDEX(BucketTable,MATCH($A19,SumMonths,0),1))</f>
        <v>2</v>
      </c>
      <c r="G19" s="138" t="str">
        <f aca="false">INDEX(Book_Type,MATCH($B19,Book,0),1)</f>
        <v>D</v>
      </c>
      <c r="H19" s="138" t="str">
        <f aca="false">$F19&amp;$C19</f>
        <v>2IF-ELPO/PERMIAN</v>
      </c>
    </row>
    <row r="20" customFormat="false" ht="12.75" hidden="false" customHeight="false" outlineLevel="0" collapsed="false">
      <c r="A20" s="142" t="n">
        <v>37196</v>
      </c>
      <c r="B20" s="138" t="s">
        <v>115</v>
      </c>
      <c r="C20" s="138" t="s">
        <v>51</v>
      </c>
      <c r="D20" s="139" t="n">
        <v>8367232.5179</v>
      </c>
      <c r="E20" s="139" t="n">
        <v>-836723.25179</v>
      </c>
      <c r="F20" s="143" t="n">
        <f aca="false">IF(REF_DT&lt;=LastDay,INDEX(IntraMonth_Buckets,MATCH($A20,IntraSumMonths,0),1),INDEX(BucketTable,MATCH($A20,SumMonths,0),1))</f>
        <v>2</v>
      </c>
      <c r="G20" s="138" t="str">
        <f aca="false">INDEX(Book_Type,MATCH($B20,Book,0),1)</f>
        <v>D</v>
      </c>
      <c r="H20" s="138" t="str">
        <f aca="false">$F20&amp;$C20</f>
        <v>2IF-ELPO/SJ</v>
      </c>
    </row>
    <row r="21" customFormat="false" ht="12.75" hidden="false" customHeight="false" outlineLevel="0" collapsed="false">
      <c r="A21" s="142" t="n">
        <v>37196</v>
      </c>
      <c r="B21" s="138" t="s">
        <v>115</v>
      </c>
      <c r="C21" s="138" t="s">
        <v>27</v>
      </c>
      <c r="D21" s="139" t="n">
        <v>-3321710.307</v>
      </c>
      <c r="E21" s="139" t="n">
        <v>332171.0307</v>
      </c>
      <c r="F21" s="143" t="n">
        <f aca="false">IF(REF_DT&lt;=LastDay,INDEX(IntraMonth_Buckets,MATCH($A21,IntraSumMonths,0),1),INDEX(BucketTable,MATCH($A21,SumMonths,0),1))</f>
        <v>2</v>
      </c>
      <c r="G21" s="138" t="str">
        <f aca="false">INDEX(Book_Type,MATCH($B21,Book,0),1)</f>
        <v>D</v>
      </c>
      <c r="H21" s="138" t="str">
        <f aca="false">$F21&amp;$C21</f>
        <v>2IF-NWPL_ROCKY_M</v>
      </c>
    </row>
    <row r="22" customFormat="false" ht="12.75" hidden="false" customHeight="false" outlineLevel="0" collapsed="false">
      <c r="A22" s="142" t="n">
        <v>37196</v>
      </c>
      <c r="B22" s="138" t="s">
        <v>115</v>
      </c>
      <c r="C22" s="138" t="s">
        <v>167</v>
      </c>
      <c r="D22" s="139" t="n">
        <v>0</v>
      </c>
      <c r="E22" s="139" t="n">
        <v>0</v>
      </c>
      <c r="F22" s="143" t="n">
        <f aca="false">IF(REF_DT&lt;=LastDay,INDEX(IntraMonth_Buckets,MATCH($A22,IntraSumMonths,0),1),INDEX(BucketTable,MATCH($A22,SumMonths,0),1))</f>
        <v>2</v>
      </c>
      <c r="G22" s="138" t="str">
        <f aca="false">INDEX(Book_Type,MATCH($B22,Book,0),1)</f>
        <v>D</v>
      </c>
      <c r="H22" s="138" t="str">
        <f aca="false">$F22&amp;$C22</f>
        <v>2MICH_CG-GD</v>
      </c>
    </row>
    <row r="23" customFormat="false" ht="12.75" hidden="false" customHeight="false" outlineLevel="0" collapsed="false">
      <c r="A23" s="142" t="n">
        <v>37196</v>
      </c>
      <c r="B23" s="138" t="s">
        <v>115</v>
      </c>
      <c r="C23" s="138" t="s">
        <v>18</v>
      </c>
      <c r="D23" s="139" t="n">
        <v>-13434410.8819</v>
      </c>
      <c r="E23" s="139" t="n">
        <v>134344.108819</v>
      </c>
      <c r="F23" s="143" t="n">
        <f aca="false">IF(REF_DT&lt;=LastDay,INDEX(IntraMonth_Buckets,MATCH($A23,IntraSumMonths,0),1),INDEX(BucketTable,MATCH($A23,SumMonths,0),1))</f>
        <v>2</v>
      </c>
      <c r="G23" s="138" t="str">
        <f aca="false">INDEX(Book_Type,MATCH($B23,Book,0),1)</f>
        <v>D</v>
      </c>
      <c r="H23" s="138" t="str">
        <f aca="false">$F23&amp;$C23</f>
        <v>2NGI-MALIN</v>
      </c>
    </row>
    <row r="24" customFormat="false" ht="12.75" hidden="false" customHeight="false" outlineLevel="0" collapsed="false">
      <c r="A24" s="142" t="n">
        <v>37196</v>
      </c>
      <c r="B24" s="138" t="s">
        <v>115</v>
      </c>
      <c r="C24" s="138" t="s">
        <v>13</v>
      </c>
      <c r="D24" s="139" t="n">
        <v>4329252.1482</v>
      </c>
      <c r="E24" s="139" t="n">
        <v>0</v>
      </c>
      <c r="F24" s="143" t="n">
        <f aca="false">IF(REF_DT&lt;=LastDay,INDEX(IntraMonth_Buckets,MATCH($A24,IntraSumMonths,0),1),INDEX(BucketTable,MATCH($A24,SumMonths,0),1))</f>
        <v>2</v>
      </c>
      <c r="G24" s="138" t="str">
        <f aca="false">INDEX(Book_Type,MATCH($B24,Book,0),1)</f>
        <v>D</v>
      </c>
      <c r="H24" s="138" t="str">
        <f aca="false">$F24&amp;$C24</f>
        <v>2NGI-PGE/CG</v>
      </c>
    </row>
    <row r="25" customFormat="false" ht="12.75" hidden="false" customHeight="false" outlineLevel="0" collapsed="false">
      <c r="A25" s="142" t="n">
        <v>37196</v>
      </c>
      <c r="B25" s="138" t="s">
        <v>115</v>
      </c>
      <c r="C25" s="138" t="s">
        <v>24</v>
      </c>
      <c r="D25" s="139" t="n">
        <v>5164048.4318</v>
      </c>
      <c r="E25" s="139" t="n">
        <v>0</v>
      </c>
      <c r="F25" s="143" t="n">
        <f aca="false">IF(REF_DT&lt;=LastDay,INDEX(IntraMonth_Buckets,MATCH($A25,IntraSumMonths,0),1),INDEX(BucketTable,MATCH($A25,SumMonths,0),1))</f>
        <v>2</v>
      </c>
      <c r="G25" s="138" t="str">
        <f aca="false">INDEX(Book_Type,MATCH($B25,Book,0),1)</f>
        <v>D</v>
      </c>
      <c r="H25" s="138" t="str">
        <f aca="false">$F25&amp;$C25</f>
        <v>2NGI-SOBDR-PG&amp;E</v>
      </c>
    </row>
    <row r="26" customFormat="false" ht="12.75" hidden="false" customHeight="false" outlineLevel="0" collapsed="false">
      <c r="A26" s="142" t="n">
        <v>37196</v>
      </c>
      <c r="B26" s="138" t="s">
        <v>115</v>
      </c>
      <c r="C26" s="138" t="s">
        <v>20</v>
      </c>
      <c r="D26" s="139" t="n">
        <v>3372843.6161</v>
      </c>
      <c r="E26" s="139" t="n">
        <v>-337284.36161</v>
      </c>
      <c r="F26" s="143" t="n">
        <f aca="false">IF(REF_DT&lt;=LastDay,INDEX(IntraMonth_Buckets,MATCH($A26,IntraSumMonths,0),1),INDEX(BucketTable,MATCH($A26,SumMonths,0),1))</f>
        <v>2</v>
      </c>
      <c r="G26" s="138" t="str">
        <f aca="false">INDEX(Book_Type,MATCH($B26,Book,0),1)</f>
        <v>D</v>
      </c>
      <c r="H26" s="138" t="str">
        <f aca="false">$F26&amp;$C26</f>
        <v>2NGI-SOCAL</v>
      </c>
    </row>
    <row r="27" customFormat="false" ht="12.75" hidden="false" customHeight="false" outlineLevel="0" collapsed="false">
      <c r="A27" s="142" t="n">
        <v>37226</v>
      </c>
      <c r="B27" s="138" t="s">
        <v>115</v>
      </c>
      <c r="C27" s="138" t="s">
        <v>56</v>
      </c>
      <c r="D27" s="139" t="n">
        <v>320011.9339</v>
      </c>
      <c r="E27" s="139" t="n">
        <v>-3200.119339</v>
      </c>
      <c r="F27" s="143" t="n">
        <f aca="false">IF(REF_DT&lt;=LastDay,INDEX(IntraMonth_Buckets,MATCH($A27,IntraSumMonths,0),1),INDEX(BucketTable,MATCH($A27,SumMonths,0),1))</f>
        <v>3</v>
      </c>
      <c r="G27" s="138" t="str">
        <f aca="false">INDEX(Book_Type,MATCH($B27,Book,0),1)</f>
        <v>D</v>
      </c>
      <c r="H27" s="138" t="str">
        <f aca="false">$F27&amp;$C27</f>
        <v>3CGPR-KINGSGATE</v>
      </c>
    </row>
    <row r="28" customFormat="false" ht="12.75" hidden="false" customHeight="false" outlineLevel="0" collapsed="false">
      <c r="A28" s="142" t="n">
        <v>37226</v>
      </c>
      <c r="B28" s="138" t="s">
        <v>115</v>
      </c>
      <c r="C28" s="138" t="s">
        <v>36</v>
      </c>
      <c r="D28" s="139" t="n">
        <v>-386487.8429</v>
      </c>
      <c r="E28" s="139" t="n">
        <v>3864.878429</v>
      </c>
      <c r="F28" s="143" t="n">
        <f aca="false">IF(REF_DT&lt;=LastDay,INDEX(IntraMonth_Buckets,MATCH($A28,IntraSumMonths,0),1),INDEX(BucketTable,MATCH($A28,SumMonths,0),1))</f>
        <v>3</v>
      </c>
      <c r="G28" s="138" t="str">
        <f aca="false">INDEX(Book_Type,MATCH($B28,Book,0),1)</f>
        <v>D</v>
      </c>
      <c r="H28" s="138" t="str">
        <f aca="false">$F28&amp;$C28</f>
        <v>3IF-CIG/RKYMTN</v>
      </c>
    </row>
    <row r="29" customFormat="false" ht="12.75" hidden="false" customHeight="false" outlineLevel="0" collapsed="false">
      <c r="A29" s="142" t="n">
        <v>37226</v>
      </c>
      <c r="B29" s="138" t="s">
        <v>115</v>
      </c>
      <c r="C29" s="138" t="s">
        <v>46</v>
      </c>
      <c r="D29" s="139" t="n">
        <v>4399003.6309</v>
      </c>
      <c r="E29" s="139" t="n">
        <v>-439900.36309</v>
      </c>
      <c r="F29" s="143" t="n">
        <f aca="false">IF(REF_DT&lt;=LastDay,INDEX(IntraMonth_Buckets,MATCH($A29,IntraSumMonths,0),1),INDEX(BucketTable,MATCH($A29,SumMonths,0),1))</f>
        <v>3</v>
      </c>
      <c r="G29" s="138" t="str">
        <f aca="false">INDEX(Book_Type,MATCH($B29,Book,0),1)</f>
        <v>D</v>
      </c>
      <c r="H29" s="138" t="str">
        <f aca="false">$F29&amp;$C29</f>
        <v>3IF-ELPO/PERMIAN</v>
      </c>
    </row>
    <row r="30" customFormat="false" ht="12.75" hidden="false" customHeight="false" outlineLevel="0" collapsed="false">
      <c r="A30" s="142" t="n">
        <v>37226</v>
      </c>
      <c r="B30" s="138" t="s">
        <v>115</v>
      </c>
      <c r="C30" s="138" t="s">
        <v>51</v>
      </c>
      <c r="D30" s="139" t="n">
        <v>988356.6346</v>
      </c>
      <c r="E30" s="139" t="n">
        <v>-98835.66346</v>
      </c>
      <c r="F30" s="143" t="n">
        <f aca="false">IF(REF_DT&lt;=LastDay,INDEX(IntraMonth_Buckets,MATCH($A30,IntraSumMonths,0),1),INDEX(BucketTable,MATCH($A30,SumMonths,0),1))</f>
        <v>3</v>
      </c>
      <c r="G30" s="138" t="str">
        <f aca="false">INDEX(Book_Type,MATCH($B30,Book,0),1)</f>
        <v>D</v>
      </c>
      <c r="H30" s="138" t="str">
        <f aca="false">$F30&amp;$C30</f>
        <v>3IF-ELPO/SJ</v>
      </c>
    </row>
    <row r="31" customFormat="false" ht="12.75" hidden="false" customHeight="false" outlineLevel="0" collapsed="false">
      <c r="A31" s="142" t="n">
        <v>37226</v>
      </c>
      <c r="B31" s="138" t="s">
        <v>115</v>
      </c>
      <c r="C31" s="138" t="s">
        <v>27</v>
      </c>
      <c r="D31" s="139" t="n">
        <v>-4353228.51</v>
      </c>
      <c r="E31" s="139" t="n">
        <v>435322.851</v>
      </c>
      <c r="F31" s="143" t="n">
        <f aca="false">IF(REF_DT&lt;=LastDay,INDEX(IntraMonth_Buckets,MATCH($A31,IntraSumMonths,0),1),INDEX(BucketTable,MATCH($A31,SumMonths,0),1))</f>
        <v>3</v>
      </c>
      <c r="G31" s="138" t="str">
        <f aca="false">INDEX(Book_Type,MATCH($B31,Book,0),1)</f>
        <v>D</v>
      </c>
      <c r="H31" s="138" t="str">
        <f aca="false">$F31&amp;$C31</f>
        <v>3IF-NWPL_ROCKY_M</v>
      </c>
    </row>
    <row r="32" customFormat="false" ht="12.75" hidden="false" customHeight="false" outlineLevel="0" collapsed="false">
      <c r="A32" s="142" t="n">
        <v>37226</v>
      </c>
      <c r="B32" s="138" t="s">
        <v>115</v>
      </c>
      <c r="C32" s="138" t="s">
        <v>167</v>
      </c>
      <c r="D32" s="139" t="n">
        <v>0</v>
      </c>
      <c r="E32" s="139" t="n">
        <v>0</v>
      </c>
      <c r="F32" s="143" t="n">
        <f aca="false">IF(REF_DT&lt;=LastDay,INDEX(IntraMonth_Buckets,MATCH($A32,IntraSumMonths,0),1),INDEX(BucketTable,MATCH($A32,SumMonths,0),1))</f>
        <v>3</v>
      </c>
      <c r="G32" s="138" t="str">
        <f aca="false">INDEX(Book_Type,MATCH($B32,Book,0),1)</f>
        <v>D</v>
      </c>
      <c r="H32" s="138" t="str">
        <f aca="false">$F32&amp;$C32</f>
        <v>3MICH_CG-GD</v>
      </c>
    </row>
    <row r="33" customFormat="false" ht="12.75" hidden="false" customHeight="false" outlineLevel="0" collapsed="false">
      <c r="A33" s="142" t="n">
        <v>37226</v>
      </c>
      <c r="B33" s="138" t="s">
        <v>115</v>
      </c>
      <c r="C33" s="138" t="s">
        <v>18</v>
      </c>
      <c r="D33" s="139" t="n">
        <v>-11846161.5766</v>
      </c>
      <c r="E33" s="139" t="n">
        <v>118461.615766</v>
      </c>
      <c r="F33" s="143" t="n">
        <f aca="false">IF(REF_DT&lt;=LastDay,INDEX(IntraMonth_Buckets,MATCH($A33,IntraSumMonths,0),1),INDEX(BucketTable,MATCH($A33,SumMonths,0),1))</f>
        <v>3</v>
      </c>
      <c r="G33" s="138" t="str">
        <f aca="false">INDEX(Book_Type,MATCH($B33,Book,0),1)</f>
        <v>D</v>
      </c>
      <c r="H33" s="138" t="str">
        <f aca="false">$F33&amp;$C33</f>
        <v>3NGI-MALIN</v>
      </c>
    </row>
    <row r="34" customFormat="false" ht="12.75" hidden="false" customHeight="false" outlineLevel="0" collapsed="false">
      <c r="A34" s="142" t="n">
        <v>37226</v>
      </c>
      <c r="B34" s="138" t="s">
        <v>115</v>
      </c>
      <c r="C34" s="138" t="s">
        <v>13</v>
      </c>
      <c r="D34" s="139" t="n">
        <v>4328468.3527</v>
      </c>
      <c r="E34" s="139" t="n">
        <v>0</v>
      </c>
      <c r="F34" s="143" t="n">
        <f aca="false">IF(REF_DT&lt;=LastDay,INDEX(IntraMonth_Buckets,MATCH($A34,IntraSumMonths,0),1),INDEX(BucketTable,MATCH($A34,SumMonths,0),1))</f>
        <v>3</v>
      </c>
      <c r="G34" s="138" t="str">
        <f aca="false">INDEX(Book_Type,MATCH($B34,Book,0),1)</f>
        <v>D</v>
      </c>
      <c r="H34" s="138" t="str">
        <f aca="false">$F34&amp;$C34</f>
        <v>3NGI-PGE/CG</v>
      </c>
    </row>
    <row r="35" customFormat="false" ht="12.75" hidden="false" customHeight="false" outlineLevel="0" collapsed="false">
      <c r="A35" s="142" t="n">
        <v>37226</v>
      </c>
      <c r="B35" s="138" t="s">
        <v>115</v>
      </c>
      <c r="C35" s="138" t="s">
        <v>24</v>
      </c>
      <c r="D35" s="139" t="n">
        <v>7026194.3887</v>
      </c>
      <c r="E35" s="139" t="n">
        <v>0</v>
      </c>
      <c r="F35" s="143" t="n">
        <f aca="false">IF(REF_DT&lt;=LastDay,INDEX(IntraMonth_Buckets,MATCH($A35,IntraSumMonths,0),1),INDEX(BucketTable,MATCH($A35,SumMonths,0),1))</f>
        <v>3</v>
      </c>
      <c r="G35" s="138" t="str">
        <f aca="false">INDEX(Book_Type,MATCH($B35,Book,0),1)</f>
        <v>D</v>
      </c>
      <c r="H35" s="138" t="str">
        <f aca="false">$F35&amp;$C35</f>
        <v>3NGI-SOBDR-PG&amp;E</v>
      </c>
    </row>
    <row r="36" customFormat="false" ht="12.75" hidden="false" customHeight="false" outlineLevel="0" collapsed="false">
      <c r="A36" s="142" t="n">
        <v>37226</v>
      </c>
      <c r="B36" s="138" t="s">
        <v>115</v>
      </c>
      <c r="C36" s="138" t="s">
        <v>20</v>
      </c>
      <c r="D36" s="139" t="n">
        <v>1450102.3892</v>
      </c>
      <c r="E36" s="139" t="n">
        <v>-145010.23892</v>
      </c>
      <c r="F36" s="143" t="n">
        <f aca="false">IF(REF_DT&lt;=LastDay,INDEX(IntraMonth_Buckets,MATCH($A36,IntraSumMonths,0),1),INDEX(BucketTable,MATCH($A36,SumMonths,0),1))</f>
        <v>3</v>
      </c>
      <c r="G36" s="138" t="str">
        <f aca="false">INDEX(Book_Type,MATCH($B36,Book,0),1)</f>
        <v>D</v>
      </c>
      <c r="H36" s="138" t="str">
        <f aca="false">$F36&amp;$C36</f>
        <v>3NGI-SOCAL</v>
      </c>
    </row>
    <row r="37" customFormat="false" ht="12.75" hidden="false" customHeight="false" outlineLevel="0" collapsed="false">
      <c r="A37" s="142" t="n">
        <v>37257</v>
      </c>
      <c r="B37" s="138" t="s">
        <v>115</v>
      </c>
      <c r="C37" s="138" t="s">
        <v>56</v>
      </c>
      <c r="D37" s="139" t="n">
        <v>319381.7976</v>
      </c>
      <c r="E37" s="139" t="n">
        <v>-3193.817976</v>
      </c>
      <c r="F37" s="143" t="n">
        <f aca="false">IF(REF_DT&lt;=LastDay,INDEX(IntraMonth_Buckets,MATCH($A37,IntraSumMonths,0),1),INDEX(BucketTable,MATCH($A37,SumMonths,0),1))</f>
        <v>3</v>
      </c>
      <c r="G37" s="138" t="str">
        <f aca="false">INDEX(Book_Type,MATCH($B37,Book,0),1)</f>
        <v>D</v>
      </c>
      <c r="H37" s="138" t="str">
        <f aca="false">$F37&amp;$C37</f>
        <v>3CGPR-KINGSGATE</v>
      </c>
    </row>
    <row r="38" customFormat="false" ht="12.75" hidden="false" customHeight="false" outlineLevel="0" collapsed="false">
      <c r="A38" s="142" t="n">
        <v>37257</v>
      </c>
      <c r="B38" s="138" t="s">
        <v>115</v>
      </c>
      <c r="C38" s="138" t="s">
        <v>36</v>
      </c>
      <c r="D38" s="139" t="n">
        <v>-77145.3618</v>
      </c>
      <c r="E38" s="139" t="n">
        <v>771.453618</v>
      </c>
      <c r="F38" s="143" t="n">
        <f aca="false">IF(REF_DT&lt;=LastDay,INDEX(IntraMonth_Buckets,MATCH($A38,IntraSumMonths,0),1),INDEX(BucketTable,MATCH($A38,SumMonths,0),1))</f>
        <v>3</v>
      </c>
      <c r="G38" s="138" t="str">
        <f aca="false">INDEX(Book_Type,MATCH($B38,Book,0),1)</f>
        <v>D</v>
      </c>
      <c r="H38" s="138" t="str">
        <f aca="false">$F38&amp;$C38</f>
        <v>3IF-CIG/RKYMTN</v>
      </c>
    </row>
    <row r="39" customFormat="false" ht="12.75" hidden="false" customHeight="false" outlineLevel="0" collapsed="false">
      <c r="A39" s="142" t="n">
        <v>37257</v>
      </c>
      <c r="B39" s="138" t="s">
        <v>115</v>
      </c>
      <c r="C39" s="138" t="s">
        <v>46</v>
      </c>
      <c r="D39" s="139" t="n">
        <v>4280844.9004</v>
      </c>
      <c r="E39" s="139" t="n">
        <v>-428084.49004</v>
      </c>
      <c r="F39" s="143" t="n">
        <f aca="false">IF(REF_DT&lt;=LastDay,INDEX(IntraMonth_Buckets,MATCH($A39,IntraSumMonths,0),1),INDEX(BucketTable,MATCH($A39,SumMonths,0),1))</f>
        <v>3</v>
      </c>
      <c r="G39" s="138" t="str">
        <f aca="false">INDEX(Book_Type,MATCH($B39,Book,0),1)</f>
        <v>D</v>
      </c>
      <c r="H39" s="138" t="str">
        <f aca="false">$F39&amp;$C39</f>
        <v>3IF-ELPO/PERMIAN</v>
      </c>
    </row>
    <row r="40" customFormat="false" ht="12.75" hidden="false" customHeight="false" outlineLevel="0" collapsed="false">
      <c r="A40" s="142" t="n">
        <v>37257</v>
      </c>
      <c r="B40" s="138" t="s">
        <v>115</v>
      </c>
      <c r="C40" s="138" t="s">
        <v>51</v>
      </c>
      <c r="D40" s="139" t="n">
        <v>272437.6019</v>
      </c>
      <c r="E40" s="139" t="n">
        <v>-27243.76019</v>
      </c>
      <c r="F40" s="143" t="n">
        <f aca="false">IF(REF_DT&lt;=LastDay,INDEX(IntraMonth_Buckets,MATCH($A40,IntraSumMonths,0),1),INDEX(BucketTable,MATCH($A40,SumMonths,0),1))</f>
        <v>3</v>
      </c>
      <c r="G40" s="138" t="str">
        <f aca="false">INDEX(Book_Type,MATCH($B40,Book,0),1)</f>
        <v>D</v>
      </c>
      <c r="H40" s="138" t="str">
        <f aca="false">$F40&amp;$C40</f>
        <v>3IF-ELPO/SJ</v>
      </c>
    </row>
    <row r="41" customFormat="false" ht="12.75" hidden="false" customHeight="false" outlineLevel="0" collapsed="false">
      <c r="A41" s="142" t="n">
        <v>37257</v>
      </c>
      <c r="B41" s="138" t="s">
        <v>115</v>
      </c>
      <c r="C41" s="138" t="s">
        <v>27</v>
      </c>
      <c r="D41" s="139" t="n">
        <v>-4344656.5561</v>
      </c>
      <c r="E41" s="139" t="n">
        <v>434465.65561</v>
      </c>
      <c r="F41" s="143" t="n">
        <f aca="false">IF(REF_DT&lt;=LastDay,INDEX(IntraMonth_Buckets,MATCH($A41,IntraSumMonths,0),1),INDEX(BucketTable,MATCH($A41,SumMonths,0),1))</f>
        <v>3</v>
      </c>
      <c r="G41" s="138" t="str">
        <f aca="false">INDEX(Book_Type,MATCH($B41,Book,0),1)</f>
        <v>D</v>
      </c>
      <c r="H41" s="138" t="str">
        <f aca="false">$F41&amp;$C41</f>
        <v>3IF-NWPL_ROCKY_M</v>
      </c>
    </row>
    <row r="42" customFormat="false" ht="12.75" hidden="false" customHeight="false" outlineLevel="0" collapsed="false">
      <c r="A42" s="142" t="n">
        <v>37257</v>
      </c>
      <c r="B42" s="138" t="s">
        <v>115</v>
      </c>
      <c r="C42" s="138" t="s">
        <v>167</v>
      </c>
      <c r="D42" s="139" t="n">
        <v>0</v>
      </c>
      <c r="E42" s="139" t="n">
        <v>0</v>
      </c>
      <c r="F42" s="143" t="n">
        <f aca="false">IF(REF_DT&lt;=LastDay,INDEX(IntraMonth_Buckets,MATCH($A42,IntraSumMonths,0),1),INDEX(BucketTable,MATCH($A42,SumMonths,0),1))</f>
        <v>3</v>
      </c>
      <c r="G42" s="138" t="str">
        <f aca="false">INDEX(Book_Type,MATCH($B42,Book,0),1)</f>
        <v>D</v>
      </c>
      <c r="H42" s="138" t="str">
        <f aca="false">$F42&amp;$C42</f>
        <v>3MICH_CG-GD</v>
      </c>
    </row>
    <row r="43" customFormat="false" ht="12.75" hidden="false" customHeight="false" outlineLevel="0" collapsed="false">
      <c r="A43" s="142" t="n">
        <v>37257</v>
      </c>
      <c r="B43" s="138" t="s">
        <v>115</v>
      </c>
      <c r="C43" s="138" t="s">
        <v>18</v>
      </c>
      <c r="D43" s="139" t="n">
        <v>-11514716.6944</v>
      </c>
      <c r="E43" s="139" t="n">
        <v>115147.166944</v>
      </c>
      <c r="F43" s="143" t="n">
        <f aca="false">IF(REF_DT&lt;=LastDay,INDEX(IntraMonth_Buckets,MATCH($A43,IntraSumMonths,0),1),INDEX(BucketTable,MATCH($A43,SumMonths,0),1))</f>
        <v>3</v>
      </c>
      <c r="G43" s="138" t="str">
        <f aca="false">INDEX(Book_Type,MATCH($B43,Book,0),1)</f>
        <v>D</v>
      </c>
      <c r="H43" s="138" t="str">
        <f aca="false">$F43&amp;$C43</f>
        <v>3NGI-MALIN</v>
      </c>
    </row>
    <row r="44" customFormat="false" ht="12.75" hidden="false" customHeight="false" outlineLevel="0" collapsed="false">
      <c r="A44" s="142" t="n">
        <v>37257</v>
      </c>
      <c r="B44" s="138" t="s">
        <v>115</v>
      </c>
      <c r="C44" s="138" t="s">
        <v>13</v>
      </c>
      <c r="D44" s="139" t="n">
        <v>4329974.0516</v>
      </c>
      <c r="E44" s="139" t="n">
        <v>0</v>
      </c>
      <c r="F44" s="143" t="n">
        <f aca="false">IF(REF_DT&lt;=LastDay,INDEX(IntraMonth_Buckets,MATCH($A44,IntraSumMonths,0),1),INDEX(BucketTable,MATCH($A44,SumMonths,0),1))</f>
        <v>3</v>
      </c>
      <c r="G44" s="138" t="str">
        <f aca="false">INDEX(Book_Type,MATCH($B44,Book,0),1)</f>
        <v>D</v>
      </c>
      <c r="H44" s="138" t="str">
        <f aca="false">$F44&amp;$C44</f>
        <v>3NGI-PGE/CG</v>
      </c>
    </row>
    <row r="45" customFormat="false" ht="12.75" hidden="false" customHeight="false" outlineLevel="0" collapsed="false">
      <c r="A45" s="142" t="n">
        <v>37257</v>
      </c>
      <c r="B45" s="138" t="s">
        <v>115</v>
      </c>
      <c r="C45" s="138" t="s">
        <v>24</v>
      </c>
      <c r="D45" s="139" t="n">
        <v>7012359.0914</v>
      </c>
      <c r="E45" s="139" t="n">
        <v>0</v>
      </c>
      <c r="F45" s="143" t="n">
        <f aca="false">IF(REF_DT&lt;=LastDay,INDEX(IntraMonth_Buckets,MATCH($A45,IntraSumMonths,0),1),INDEX(BucketTable,MATCH($A45,SumMonths,0),1))</f>
        <v>3</v>
      </c>
      <c r="G45" s="138" t="str">
        <f aca="false">INDEX(Book_Type,MATCH($B45,Book,0),1)</f>
        <v>D</v>
      </c>
      <c r="H45" s="138" t="str">
        <f aca="false">$F45&amp;$C45</f>
        <v>3NGI-SOBDR-PG&amp;E</v>
      </c>
    </row>
    <row r="46" customFormat="false" ht="12.75" hidden="false" customHeight="false" outlineLevel="0" collapsed="false">
      <c r="A46" s="142" t="n">
        <v>37257</v>
      </c>
      <c r="B46" s="138" t="s">
        <v>115</v>
      </c>
      <c r="C46" s="138" t="s">
        <v>20</v>
      </c>
      <c r="D46" s="139" t="n">
        <v>1481190.9468</v>
      </c>
      <c r="E46" s="139" t="n">
        <v>-148119.09468</v>
      </c>
      <c r="F46" s="143" t="n">
        <f aca="false">IF(REF_DT&lt;=LastDay,INDEX(IntraMonth_Buckets,MATCH($A46,IntraSumMonths,0),1),INDEX(BucketTable,MATCH($A46,SumMonths,0),1))</f>
        <v>3</v>
      </c>
      <c r="G46" s="138" t="str">
        <f aca="false">INDEX(Book_Type,MATCH($B46,Book,0),1)</f>
        <v>D</v>
      </c>
      <c r="H46" s="138" t="str">
        <f aca="false">$F46&amp;$C46</f>
        <v>3NGI-SOCAL</v>
      </c>
    </row>
    <row r="47" customFormat="false" ht="12.75" hidden="false" customHeight="false" outlineLevel="0" collapsed="false">
      <c r="A47" s="142" t="n">
        <v>37288</v>
      </c>
      <c r="B47" s="138" t="s">
        <v>115</v>
      </c>
      <c r="C47" s="138" t="s">
        <v>56</v>
      </c>
      <c r="D47" s="139" t="n">
        <v>287904.0874</v>
      </c>
      <c r="E47" s="139" t="n">
        <v>-2879.040874</v>
      </c>
      <c r="F47" s="143" t="n">
        <f aca="false">IF(REF_DT&lt;=LastDay,INDEX(IntraMonth_Buckets,MATCH($A47,IntraSumMonths,0),1),INDEX(BucketTable,MATCH($A47,SumMonths,0),1))</f>
        <v>3</v>
      </c>
      <c r="G47" s="138" t="str">
        <f aca="false">INDEX(Book_Type,MATCH($B47,Book,0),1)</f>
        <v>D</v>
      </c>
      <c r="H47" s="138" t="str">
        <f aca="false">$F47&amp;$C47</f>
        <v>3CGPR-KINGSGATE</v>
      </c>
    </row>
    <row r="48" customFormat="false" ht="12.75" hidden="false" customHeight="false" outlineLevel="0" collapsed="false">
      <c r="A48" s="142" t="n">
        <v>37288</v>
      </c>
      <c r="B48" s="138" t="s">
        <v>115</v>
      </c>
      <c r="C48" s="138" t="s">
        <v>36</v>
      </c>
      <c r="D48" s="139" t="n">
        <v>-69542.0501</v>
      </c>
      <c r="E48" s="139" t="n">
        <v>695.420501</v>
      </c>
      <c r="F48" s="143" t="n">
        <f aca="false">IF(REF_DT&lt;=LastDay,INDEX(IntraMonth_Buckets,MATCH($A48,IntraSumMonths,0),1),INDEX(BucketTable,MATCH($A48,SumMonths,0),1))</f>
        <v>3</v>
      </c>
      <c r="G48" s="138" t="str">
        <f aca="false">INDEX(Book_Type,MATCH($B48,Book,0),1)</f>
        <v>D</v>
      </c>
      <c r="H48" s="138" t="str">
        <f aca="false">$F48&amp;$C48</f>
        <v>3IF-CIG/RKYMTN</v>
      </c>
    </row>
    <row r="49" customFormat="false" ht="12.75" hidden="false" customHeight="false" outlineLevel="0" collapsed="false">
      <c r="A49" s="142" t="n">
        <v>37288</v>
      </c>
      <c r="B49" s="138" t="s">
        <v>115</v>
      </c>
      <c r="C49" s="138" t="s">
        <v>46</v>
      </c>
      <c r="D49" s="139" t="n">
        <v>3859893.7404</v>
      </c>
      <c r="E49" s="139" t="n">
        <v>-385989.37404</v>
      </c>
      <c r="F49" s="143" t="n">
        <f aca="false">IF(REF_DT&lt;=LastDay,INDEX(IntraMonth_Buckets,MATCH($A49,IntraSumMonths,0),1),INDEX(BucketTable,MATCH($A49,SumMonths,0),1))</f>
        <v>3</v>
      </c>
      <c r="G49" s="138" t="str">
        <f aca="false">INDEX(Book_Type,MATCH($B49,Book,0),1)</f>
        <v>D</v>
      </c>
      <c r="H49" s="138" t="str">
        <f aca="false">$F49&amp;$C49</f>
        <v>3IF-ELPO/PERMIAN</v>
      </c>
    </row>
    <row r="50" customFormat="false" ht="12.75" hidden="false" customHeight="false" outlineLevel="0" collapsed="false">
      <c r="A50" s="142" t="n">
        <v>37288</v>
      </c>
      <c r="B50" s="138" t="s">
        <v>115</v>
      </c>
      <c r="C50" s="138" t="s">
        <v>51</v>
      </c>
      <c r="D50" s="139" t="n">
        <v>260926.7401</v>
      </c>
      <c r="E50" s="139" t="n">
        <v>-26092.67401</v>
      </c>
      <c r="F50" s="143" t="n">
        <f aca="false">IF(REF_DT&lt;=LastDay,INDEX(IntraMonth_Buckets,MATCH($A50,IntraSumMonths,0),1),INDEX(BucketTable,MATCH($A50,SumMonths,0),1))</f>
        <v>3</v>
      </c>
      <c r="G50" s="138" t="str">
        <f aca="false">INDEX(Book_Type,MATCH($B50,Book,0),1)</f>
        <v>D</v>
      </c>
      <c r="H50" s="138" t="str">
        <f aca="false">$F50&amp;$C50</f>
        <v>3IF-ELPO/SJ</v>
      </c>
    </row>
    <row r="51" customFormat="false" ht="12.75" hidden="false" customHeight="false" outlineLevel="0" collapsed="false">
      <c r="A51" s="142" t="n">
        <v>37288</v>
      </c>
      <c r="B51" s="138" t="s">
        <v>115</v>
      </c>
      <c r="C51" s="138" t="s">
        <v>27</v>
      </c>
      <c r="D51" s="139" t="n">
        <v>-3916454.2757</v>
      </c>
      <c r="E51" s="139" t="n">
        <v>391645.42757</v>
      </c>
      <c r="F51" s="143" t="n">
        <f aca="false">IF(REF_DT&lt;=LastDay,INDEX(IntraMonth_Buckets,MATCH($A51,IntraSumMonths,0),1),INDEX(BucketTable,MATCH($A51,SumMonths,0),1))</f>
        <v>3</v>
      </c>
      <c r="G51" s="138" t="str">
        <f aca="false">INDEX(Book_Type,MATCH($B51,Book,0),1)</f>
        <v>D</v>
      </c>
      <c r="H51" s="138" t="str">
        <f aca="false">$F51&amp;$C51</f>
        <v>3IF-NWPL_ROCKY_M</v>
      </c>
    </row>
    <row r="52" customFormat="false" ht="12.75" hidden="false" customHeight="false" outlineLevel="0" collapsed="false">
      <c r="A52" s="142" t="n">
        <v>37288</v>
      </c>
      <c r="B52" s="138" t="s">
        <v>115</v>
      </c>
      <c r="C52" s="138" t="s">
        <v>167</v>
      </c>
      <c r="D52" s="139" t="n">
        <v>0</v>
      </c>
      <c r="E52" s="139" t="n">
        <v>0</v>
      </c>
      <c r="F52" s="143" t="n">
        <f aca="false">IF(REF_DT&lt;=LastDay,INDEX(IntraMonth_Buckets,MATCH($A52,IntraSumMonths,0),1),INDEX(BucketTable,MATCH($A52,SumMonths,0),1))</f>
        <v>3</v>
      </c>
      <c r="G52" s="138" t="str">
        <f aca="false">INDEX(Book_Type,MATCH($B52,Book,0),1)</f>
        <v>D</v>
      </c>
      <c r="H52" s="138" t="str">
        <f aca="false">$F52&amp;$C52</f>
        <v>3MICH_CG-GD</v>
      </c>
    </row>
    <row r="53" customFormat="false" ht="12.75" hidden="false" customHeight="false" outlineLevel="0" collapsed="false">
      <c r="A53" s="142" t="n">
        <v>37288</v>
      </c>
      <c r="B53" s="138" t="s">
        <v>115</v>
      </c>
      <c r="C53" s="138" t="s">
        <v>18</v>
      </c>
      <c r="D53" s="139" t="n">
        <v>-10380541.8181</v>
      </c>
      <c r="E53" s="139" t="n">
        <v>103805.418181</v>
      </c>
      <c r="F53" s="143" t="n">
        <f aca="false">IF(REF_DT&lt;=LastDay,INDEX(IntraMonth_Buckets,MATCH($A53,IntraSumMonths,0),1),INDEX(BucketTable,MATCH($A53,SumMonths,0),1))</f>
        <v>3</v>
      </c>
      <c r="G53" s="138" t="str">
        <f aca="false">INDEX(Book_Type,MATCH($B53,Book,0),1)</f>
        <v>D</v>
      </c>
      <c r="H53" s="138" t="str">
        <f aca="false">$F53&amp;$C53</f>
        <v>3NGI-MALIN</v>
      </c>
    </row>
    <row r="54" customFormat="false" ht="12.75" hidden="false" customHeight="false" outlineLevel="0" collapsed="false">
      <c r="A54" s="142" t="n">
        <v>37288</v>
      </c>
      <c r="B54" s="138" t="s">
        <v>115</v>
      </c>
      <c r="C54" s="138" t="s">
        <v>13</v>
      </c>
      <c r="D54" s="139" t="n">
        <v>3924520.1597</v>
      </c>
      <c r="E54" s="139" t="n">
        <v>0</v>
      </c>
      <c r="F54" s="143" t="n">
        <f aca="false">IF(REF_DT&lt;=LastDay,INDEX(IntraMonth_Buckets,MATCH($A54,IntraSumMonths,0),1),INDEX(BucketTable,MATCH($A54,SumMonths,0),1))</f>
        <v>3</v>
      </c>
      <c r="G54" s="138" t="str">
        <f aca="false">INDEX(Book_Type,MATCH($B54,Book,0),1)</f>
        <v>D</v>
      </c>
      <c r="H54" s="138" t="str">
        <f aca="false">$F54&amp;$C54</f>
        <v>3NGI-PGE/CG</v>
      </c>
    </row>
    <row r="55" customFormat="false" ht="12.75" hidden="false" customHeight="false" outlineLevel="0" collapsed="false">
      <c r="A55" s="142" t="n">
        <v>37288</v>
      </c>
      <c r="B55" s="138" t="s">
        <v>115</v>
      </c>
      <c r="C55" s="138" t="s">
        <v>24</v>
      </c>
      <c r="D55" s="139" t="n">
        <v>6321233.2692</v>
      </c>
      <c r="E55" s="139" t="n">
        <v>0</v>
      </c>
      <c r="F55" s="143" t="n">
        <f aca="false">IF(REF_DT&lt;=LastDay,INDEX(IntraMonth_Buckets,MATCH($A55,IntraSumMonths,0),1),INDEX(BucketTable,MATCH($A55,SumMonths,0),1))</f>
        <v>3</v>
      </c>
      <c r="G55" s="138" t="str">
        <f aca="false">INDEX(Book_Type,MATCH($B55,Book,0),1)</f>
        <v>D</v>
      </c>
      <c r="H55" s="138" t="str">
        <f aca="false">$F55&amp;$C55</f>
        <v>3NGI-SOBDR-PG&amp;E</v>
      </c>
    </row>
    <row r="56" customFormat="false" ht="12.75" hidden="false" customHeight="false" outlineLevel="0" collapsed="false">
      <c r="A56" s="142" t="n">
        <v>37288</v>
      </c>
      <c r="B56" s="138" t="s">
        <v>115</v>
      </c>
      <c r="C56" s="138" t="s">
        <v>20</v>
      </c>
      <c r="D56" s="139" t="n">
        <v>1196123.263</v>
      </c>
      <c r="E56" s="139" t="n">
        <v>-119612.3263</v>
      </c>
      <c r="F56" s="143" t="n">
        <f aca="false">IF(REF_DT&lt;=LastDay,INDEX(IntraMonth_Buckets,MATCH($A56,IntraSumMonths,0),1),INDEX(BucketTable,MATCH($A56,SumMonths,0),1))</f>
        <v>3</v>
      </c>
      <c r="G56" s="138" t="str">
        <f aca="false">INDEX(Book_Type,MATCH($B56,Book,0),1)</f>
        <v>D</v>
      </c>
      <c r="H56" s="138" t="str">
        <f aca="false">$F56&amp;$C56</f>
        <v>3NGI-SOCAL</v>
      </c>
    </row>
    <row r="57" customFormat="false" ht="12.75" hidden="false" customHeight="false" outlineLevel="0" collapsed="false">
      <c r="A57" s="142" t="n">
        <v>37316</v>
      </c>
      <c r="B57" s="138" t="s">
        <v>115</v>
      </c>
      <c r="C57" s="138" t="s">
        <v>56</v>
      </c>
      <c r="D57" s="139" t="n">
        <v>318207.3305</v>
      </c>
      <c r="E57" s="139" t="n">
        <v>-3182.073305</v>
      </c>
      <c r="F57" s="143" t="n">
        <f aca="false">IF(REF_DT&lt;=LastDay,INDEX(IntraMonth_Buckets,MATCH($A57,IntraSumMonths,0),1),INDEX(BucketTable,MATCH($A57,SumMonths,0),1))</f>
        <v>3</v>
      </c>
      <c r="G57" s="138" t="str">
        <f aca="false">INDEX(Book_Type,MATCH($B57,Book,0),1)</f>
        <v>D</v>
      </c>
      <c r="H57" s="138" t="str">
        <f aca="false">$F57&amp;$C57</f>
        <v>3CGPR-KINGSGATE</v>
      </c>
    </row>
    <row r="58" customFormat="false" ht="12.75" hidden="false" customHeight="false" outlineLevel="0" collapsed="false">
      <c r="A58" s="142" t="n">
        <v>37316</v>
      </c>
      <c r="B58" s="138" t="s">
        <v>115</v>
      </c>
      <c r="C58" s="138" t="s">
        <v>36</v>
      </c>
      <c r="D58" s="139" t="n">
        <v>-76861.6741</v>
      </c>
      <c r="E58" s="139" t="n">
        <v>768.616741</v>
      </c>
      <c r="F58" s="143" t="n">
        <f aca="false">IF(REF_DT&lt;=LastDay,INDEX(IntraMonth_Buckets,MATCH($A58,IntraSumMonths,0),1),INDEX(BucketTable,MATCH($A58,SumMonths,0),1))</f>
        <v>3</v>
      </c>
      <c r="G58" s="138" t="str">
        <f aca="false">INDEX(Book_Type,MATCH($B58,Book,0),1)</f>
        <v>D</v>
      </c>
      <c r="H58" s="138" t="str">
        <f aca="false">$F58&amp;$C58</f>
        <v>3IF-CIG/RKYMTN</v>
      </c>
    </row>
    <row r="59" customFormat="false" ht="12.75" hidden="false" customHeight="false" outlineLevel="0" collapsed="false">
      <c r="A59" s="142" t="n">
        <v>37316</v>
      </c>
      <c r="B59" s="138" t="s">
        <v>115</v>
      </c>
      <c r="C59" s="138" t="s">
        <v>46</v>
      </c>
      <c r="D59" s="139" t="n">
        <v>4265102.8903</v>
      </c>
      <c r="E59" s="139" t="n">
        <v>-426510.28903</v>
      </c>
      <c r="F59" s="143" t="n">
        <f aca="false">IF(REF_DT&lt;=LastDay,INDEX(IntraMonth_Buckets,MATCH($A59,IntraSumMonths,0),1),INDEX(BucketTable,MATCH($A59,SumMonths,0),1))</f>
        <v>3</v>
      </c>
      <c r="G59" s="138" t="str">
        <f aca="false">INDEX(Book_Type,MATCH($B59,Book,0),1)</f>
        <v>D</v>
      </c>
      <c r="H59" s="138" t="str">
        <f aca="false">$F59&amp;$C59</f>
        <v>3IF-ELPO/PERMIAN</v>
      </c>
    </row>
    <row r="60" customFormat="false" ht="12.75" hidden="false" customHeight="false" outlineLevel="0" collapsed="false">
      <c r="A60" s="142" t="n">
        <v>37316</v>
      </c>
      <c r="B60" s="138" t="s">
        <v>115</v>
      </c>
      <c r="C60" s="138" t="s">
        <v>51</v>
      </c>
      <c r="D60" s="139" t="n">
        <v>412823.5564</v>
      </c>
      <c r="E60" s="139" t="n">
        <v>-41282.35564</v>
      </c>
      <c r="F60" s="143" t="n">
        <f aca="false">IF(REF_DT&lt;=LastDay,INDEX(IntraMonth_Buckets,MATCH($A60,IntraSumMonths,0),1),INDEX(BucketTable,MATCH($A60,SumMonths,0),1))</f>
        <v>3</v>
      </c>
      <c r="G60" s="138" t="str">
        <f aca="false">INDEX(Book_Type,MATCH($B60,Book,0),1)</f>
        <v>D</v>
      </c>
      <c r="H60" s="138" t="str">
        <f aca="false">$F60&amp;$C60</f>
        <v>3IF-ELPO/SJ</v>
      </c>
    </row>
    <row r="61" customFormat="false" ht="12.75" hidden="false" customHeight="false" outlineLevel="0" collapsed="false">
      <c r="A61" s="142" t="n">
        <v>37316</v>
      </c>
      <c r="B61" s="138" t="s">
        <v>115</v>
      </c>
      <c r="C61" s="138" t="s">
        <v>27</v>
      </c>
      <c r="D61" s="139" t="n">
        <v>-4328679.8907</v>
      </c>
      <c r="E61" s="139" t="n">
        <v>432867.98907</v>
      </c>
      <c r="F61" s="143" t="n">
        <f aca="false">IF(REF_DT&lt;=LastDay,INDEX(IntraMonth_Buckets,MATCH($A61,IntraSumMonths,0),1),INDEX(BucketTable,MATCH($A61,SumMonths,0),1))</f>
        <v>3</v>
      </c>
      <c r="G61" s="138" t="str">
        <f aca="false">INDEX(Book_Type,MATCH($B61,Book,0),1)</f>
        <v>D</v>
      </c>
      <c r="H61" s="138" t="str">
        <f aca="false">$F61&amp;$C61</f>
        <v>3IF-NWPL_ROCKY_M</v>
      </c>
    </row>
    <row r="62" customFormat="false" ht="12.75" hidden="false" customHeight="false" outlineLevel="0" collapsed="false">
      <c r="A62" s="142" t="n">
        <v>37316</v>
      </c>
      <c r="B62" s="138" t="s">
        <v>115</v>
      </c>
      <c r="C62" s="138" t="s">
        <v>167</v>
      </c>
      <c r="D62" s="139" t="n">
        <v>0</v>
      </c>
      <c r="E62" s="139" t="n">
        <v>0</v>
      </c>
      <c r="F62" s="143" t="n">
        <f aca="false">IF(REF_DT&lt;=LastDay,INDEX(IntraMonth_Buckets,MATCH($A62,IntraSumMonths,0),1),INDEX(BucketTable,MATCH($A62,SumMonths,0),1))</f>
        <v>3</v>
      </c>
      <c r="G62" s="138" t="str">
        <f aca="false">INDEX(Book_Type,MATCH($B62,Book,0),1)</f>
        <v>D</v>
      </c>
      <c r="H62" s="138" t="str">
        <f aca="false">$F62&amp;$C62</f>
        <v>3MICH_CG-GD</v>
      </c>
    </row>
    <row r="63" customFormat="false" ht="12.75" hidden="false" customHeight="false" outlineLevel="0" collapsed="false">
      <c r="A63" s="142" t="n">
        <v>37316</v>
      </c>
      <c r="B63" s="138" t="s">
        <v>115</v>
      </c>
      <c r="C63" s="138" t="s">
        <v>18</v>
      </c>
      <c r="D63" s="139" t="n">
        <v>-11472680.915</v>
      </c>
      <c r="E63" s="139" t="n">
        <v>114726.80915</v>
      </c>
      <c r="F63" s="143" t="n">
        <f aca="false">IF(REF_DT&lt;=LastDay,INDEX(IntraMonth_Buckets,MATCH($A63,IntraSumMonths,0),1),INDEX(BucketTable,MATCH($A63,SumMonths,0),1))</f>
        <v>3</v>
      </c>
      <c r="G63" s="138" t="str">
        <f aca="false">INDEX(Book_Type,MATCH($B63,Book,0),1)</f>
        <v>D</v>
      </c>
      <c r="H63" s="138" t="str">
        <f aca="false">$F63&amp;$C63</f>
        <v>3NGI-MALIN</v>
      </c>
    </row>
    <row r="64" customFormat="false" ht="12.75" hidden="false" customHeight="false" outlineLevel="0" collapsed="false">
      <c r="A64" s="142" t="n">
        <v>37316</v>
      </c>
      <c r="B64" s="138" t="s">
        <v>115</v>
      </c>
      <c r="C64" s="138" t="s">
        <v>13</v>
      </c>
      <c r="D64" s="139" t="n">
        <v>4386424.3308</v>
      </c>
      <c r="E64" s="139" t="n">
        <v>0</v>
      </c>
      <c r="F64" s="143" t="n">
        <f aca="false">IF(REF_DT&lt;=LastDay,INDEX(IntraMonth_Buckets,MATCH($A64,IntraSumMonths,0),1),INDEX(BucketTable,MATCH($A64,SumMonths,0),1))</f>
        <v>3</v>
      </c>
      <c r="G64" s="138" t="str">
        <f aca="false">INDEX(Book_Type,MATCH($B64,Book,0),1)</f>
        <v>D</v>
      </c>
      <c r="H64" s="138" t="str">
        <f aca="false">$F64&amp;$C64</f>
        <v>3NGI-PGE/CG</v>
      </c>
    </row>
    <row r="65" customFormat="false" ht="12.75" hidden="false" customHeight="false" outlineLevel="0" collapsed="false">
      <c r="A65" s="142" t="n">
        <v>37316</v>
      </c>
      <c r="B65" s="138" t="s">
        <v>115</v>
      </c>
      <c r="C65" s="138" t="s">
        <v>24</v>
      </c>
      <c r="D65" s="139" t="n">
        <v>6986572.4472</v>
      </c>
      <c r="E65" s="139" t="n">
        <v>0</v>
      </c>
      <c r="F65" s="143" t="n">
        <f aca="false">IF(REF_DT&lt;=LastDay,INDEX(IntraMonth_Buckets,MATCH($A65,IntraSumMonths,0),1),INDEX(BucketTable,MATCH($A65,SumMonths,0),1))</f>
        <v>3</v>
      </c>
      <c r="G65" s="138" t="str">
        <f aca="false">INDEX(Book_Type,MATCH($B65,Book,0),1)</f>
        <v>D</v>
      </c>
      <c r="H65" s="138" t="str">
        <f aca="false">$F65&amp;$C65</f>
        <v>3NGI-SOBDR-PG&amp;E</v>
      </c>
    </row>
    <row r="66" customFormat="false" ht="12.75" hidden="false" customHeight="false" outlineLevel="0" collapsed="false">
      <c r="A66" s="142" t="n">
        <v>37316</v>
      </c>
      <c r="B66" s="138" t="s">
        <v>115</v>
      </c>
      <c r="C66" s="138" t="s">
        <v>20</v>
      </c>
      <c r="D66" s="139" t="n">
        <v>1014574.0984</v>
      </c>
      <c r="E66" s="139" t="n">
        <v>-101457.40984</v>
      </c>
      <c r="F66" s="143" t="n">
        <f aca="false">IF(REF_DT&lt;=LastDay,INDEX(IntraMonth_Buckets,MATCH($A66,IntraSumMonths,0),1),INDEX(BucketTable,MATCH($A66,SumMonths,0),1))</f>
        <v>3</v>
      </c>
      <c r="G66" s="138" t="str">
        <f aca="false">INDEX(Book_Type,MATCH($B66,Book,0),1)</f>
        <v>D</v>
      </c>
      <c r="H66" s="138" t="str">
        <f aca="false">$F66&amp;$C66</f>
        <v>3NGI-SOCAL</v>
      </c>
    </row>
    <row r="67" customFormat="false" ht="12.75" hidden="false" customHeight="false" outlineLevel="0" collapsed="false">
      <c r="A67" s="142" t="n">
        <v>37347</v>
      </c>
      <c r="B67" s="138" t="s">
        <v>115</v>
      </c>
      <c r="C67" s="138" t="s">
        <v>56</v>
      </c>
      <c r="D67" s="139" t="n">
        <v>307355.1209</v>
      </c>
      <c r="E67" s="139" t="n">
        <v>-3073.551209</v>
      </c>
      <c r="F67" s="143" t="n">
        <f aca="false">IF(REF_DT&lt;=LastDay,INDEX(IntraMonth_Buckets,MATCH($A67,IntraSumMonths,0),1),INDEX(BucketTable,MATCH($A67,SumMonths,0),1))</f>
        <v>4</v>
      </c>
      <c r="G67" s="138" t="str">
        <f aca="false">INDEX(Book_Type,MATCH($B67,Book,0),1)</f>
        <v>D</v>
      </c>
      <c r="H67" s="138" t="str">
        <f aca="false">$F67&amp;$C67</f>
        <v>4CGPR-KINGSGATE</v>
      </c>
    </row>
    <row r="68" customFormat="false" ht="12.75" hidden="false" customHeight="false" outlineLevel="0" collapsed="false">
      <c r="A68" s="142" t="n">
        <v>37347</v>
      </c>
      <c r="B68" s="138" t="s">
        <v>115</v>
      </c>
      <c r="C68" s="138" t="s">
        <v>46</v>
      </c>
      <c r="D68" s="139" t="n">
        <v>-0.001</v>
      </c>
      <c r="E68" s="139" t="n">
        <v>0.0001</v>
      </c>
      <c r="F68" s="143" t="n">
        <f aca="false">IF(REF_DT&lt;=LastDay,INDEX(IntraMonth_Buckets,MATCH($A68,IntraSumMonths,0),1),INDEX(BucketTable,MATCH($A68,SumMonths,0),1))</f>
        <v>4</v>
      </c>
      <c r="G68" s="138" t="str">
        <f aca="false">INDEX(Book_Type,MATCH($B68,Book,0),1)</f>
        <v>D</v>
      </c>
      <c r="H68" s="138" t="str">
        <f aca="false">$F68&amp;$C68</f>
        <v>4IF-ELPO/PERMIAN</v>
      </c>
    </row>
    <row r="69" customFormat="false" ht="12.75" hidden="false" customHeight="false" outlineLevel="0" collapsed="false">
      <c r="A69" s="142" t="n">
        <v>37347</v>
      </c>
      <c r="B69" s="138" t="s">
        <v>115</v>
      </c>
      <c r="C69" s="138" t="s">
        <v>51</v>
      </c>
      <c r="D69" s="139" t="n">
        <v>-0.0003</v>
      </c>
      <c r="E69" s="139" t="n">
        <v>3E-005</v>
      </c>
      <c r="F69" s="143" t="n">
        <f aca="false">IF(REF_DT&lt;=LastDay,INDEX(IntraMonth_Buckets,MATCH($A69,IntraSumMonths,0),1),INDEX(BucketTable,MATCH($A69,SumMonths,0),1))</f>
        <v>4</v>
      </c>
      <c r="G69" s="138" t="str">
        <f aca="false">INDEX(Book_Type,MATCH($B69,Book,0),1)</f>
        <v>D</v>
      </c>
      <c r="H69" s="138" t="str">
        <f aca="false">$F69&amp;$C69</f>
        <v>4IF-ELPO/SJ</v>
      </c>
    </row>
    <row r="70" customFormat="false" ht="12.75" hidden="false" customHeight="false" outlineLevel="0" collapsed="false">
      <c r="A70" s="142" t="n">
        <v>37347</v>
      </c>
      <c r="B70" s="138" t="s">
        <v>115</v>
      </c>
      <c r="C70" s="138" t="s">
        <v>27</v>
      </c>
      <c r="D70" s="139" t="n">
        <v>778203.3687</v>
      </c>
      <c r="E70" s="139" t="n">
        <v>-77820.33687</v>
      </c>
      <c r="F70" s="143" t="n">
        <f aca="false">IF(REF_DT&lt;=LastDay,INDEX(IntraMonth_Buckets,MATCH($A70,IntraSumMonths,0),1),INDEX(BucketTable,MATCH($A70,SumMonths,0),1))</f>
        <v>4</v>
      </c>
      <c r="G70" s="138" t="str">
        <f aca="false">INDEX(Book_Type,MATCH($B70,Book,0),1)</f>
        <v>D</v>
      </c>
      <c r="H70" s="138" t="str">
        <f aca="false">$F70&amp;$C70</f>
        <v>4IF-NWPL_ROCKY_M</v>
      </c>
    </row>
    <row r="71" customFormat="false" ht="12.75" hidden="false" customHeight="false" outlineLevel="0" collapsed="false">
      <c r="A71" s="142" t="n">
        <v>37347</v>
      </c>
      <c r="B71" s="138" t="s">
        <v>115</v>
      </c>
      <c r="C71" s="138" t="s">
        <v>18</v>
      </c>
      <c r="D71" s="139" t="n">
        <v>-4008.9796</v>
      </c>
      <c r="E71" s="139" t="n">
        <v>40.089796</v>
      </c>
      <c r="F71" s="143" t="n">
        <f aca="false">IF(REF_DT&lt;=LastDay,INDEX(IntraMonth_Buckets,MATCH($A71,IntraSumMonths,0),1),INDEX(BucketTable,MATCH($A71,SumMonths,0),1))</f>
        <v>4</v>
      </c>
      <c r="G71" s="138" t="str">
        <f aca="false">INDEX(Book_Type,MATCH($B71,Book,0),1)</f>
        <v>D</v>
      </c>
      <c r="H71" s="138" t="str">
        <f aca="false">$F71&amp;$C71</f>
        <v>4NGI-MALIN</v>
      </c>
    </row>
    <row r="72" customFormat="false" ht="12.75" hidden="false" customHeight="false" outlineLevel="0" collapsed="false">
      <c r="A72" s="142" t="n">
        <v>37347</v>
      </c>
      <c r="B72" s="138" t="s">
        <v>115</v>
      </c>
      <c r="C72" s="138" t="s">
        <v>13</v>
      </c>
      <c r="D72" s="139" t="n">
        <v>-0.0005</v>
      </c>
      <c r="E72" s="139" t="n">
        <v>0</v>
      </c>
      <c r="F72" s="143" t="n">
        <f aca="false">IF(REF_DT&lt;=LastDay,INDEX(IntraMonth_Buckets,MATCH($A72,IntraSumMonths,0),1),INDEX(BucketTable,MATCH($A72,SumMonths,0),1))</f>
        <v>4</v>
      </c>
      <c r="G72" s="138" t="str">
        <f aca="false">INDEX(Book_Type,MATCH($B72,Book,0),1)</f>
        <v>D</v>
      </c>
      <c r="H72" s="138" t="str">
        <f aca="false">$F72&amp;$C72</f>
        <v>4NGI-PGE/CG</v>
      </c>
    </row>
    <row r="73" customFormat="false" ht="12.75" hidden="false" customHeight="false" outlineLevel="0" collapsed="false">
      <c r="A73" s="142" t="n">
        <v>37347</v>
      </c>
      <c r="B73" s="138" t="s">
        <v>115</v>
      </c>
      <c r="C73" s="138" t="s">
        <v>20</v>
      </c>
      <c r="D73" s="139" t="n">
        <v>0.0004</v>
      </c>
      <c r="E73" s="139" t="n">
        <v>-4E-005</v>
      </c>
      <c r="F73" s="143" t="n">
        <f aca="false">IF(REF_DT&lt;=LastDay,INDEX(IntraMonth_Buckets,MATCH($A73,IntraSumMonths,0),1),INDEX(BucketTable,MATCH($A73,SumMonths,0),1))</f>
        <v>4</v>
      </c>
      <c r="G73" s="138" t="str">
        <f aca="false">INDEX(Book_Type,MATCH($B73,Book,0),1)</f>
        <v>D</v>
      </c>
      <c r="H73" s="138" t="str">
        <f aca="false">$F73&amp;$C73</f>
        <v>4NGI-SOCAL</v>
      </c>
    </row>
    <row r="74" customFormat="false" ht="12.75" hidden="false" customHeight="false" outlineLevel="0" collapsed="false">
      <c r="A74" s="142" t="n">
        <v>37377</v>
      </c>
      <c r="B74" s="138" t="s">
        <v>115</v>
      </c>
      <c r="C74" s="138" t="s">
        <v>56</v>
      </c>
      <c r="D74" s="139" t="n">
        <v>316984.9833</v>
      </c>
      <c r="E74" s="139" t="n">
        <v>-3169.849833</v>
      </c>
      <c r="F74" s="143" t="n">
        <f aca="false">IF(REF_DT&lt;=LastDay,INDEX(IntraMonth_Buckets,MATCH($A74,IntraSumMonths,0),1),INDEX(BucketTable,MATCH($A74,SumMonths,0),1))</f>
        <v>4</v>
      </c>
      <c r="G74" s="138" t="str">
        <f aca="false">INDEX(Book_Type,MATCH($B74,Book,0),1)</f>
        <v>D</v>
      </c>
      <c r="H74" s="138" t="str">
        <f aca="false">$F74&amp;$C74</f>
        <v>4CGPR-KINGSGATE</v>
      </c>
    </row>
    <row r="75" customFormat="false" ht="12.75" hidden="false" customHeight="false" outlineLevel="0" collapsed="false">
      <c r="A75" s="142" t="n">
        <v>37377</v>
      </c>
      <c r="B75" s="138" t="s">
        <v>115</v>
      </c>
      <c r="C75" s="138" t="s">
        <v>46</v>
      </c>
      <c r="D75" s="139" t="n">
        <v>0.0003</v>
      </c>
      <c r="E75" s="139" t="n">
        <v>-3E-005</v>
      </c>
      <c r="F75" s="143" t="n">
        <f aca="false">IF(REF_DT&lt;=LastDay,INDEX(IntraMonth_Buckets,MATCH($A75,IntraSumMonths,0),1),INDEX(BucketTable,MATCH($A75,SumMonths,0),1))</f>
        <v>4</v>
      </c>
      <c r="G75" s="138" t="str">
        <f aca="false">INDEX(Book_Type,MATCH($B75,Book,0),1)</f>
        <v>D</v>
      </c>
      <c r="H75" s="138" t="str">
        <f aca="false">$F75&amp;$C75</f>
        <v>4IF-ELPO/PERMIAN</v>
      </c>
    </row>
    <row r="76" customFormat="false" ht="12.75" hidden="false" customHeight="false" outlineLevel="0" collapsed="false">
      <c r="A76" s="142" t="n">
        <v>37377</v>
      </c>
      <c r="B76" s="138" t="s">
        <v>115</v>
      </c>
      <c r="C76" s="138" t="s">
        <v>51</v>
      </c>
      <c r="D76" s="139" t="n">
        <v>0</v>
      </c>
      <c r="E76" s="139" t="n">
        <v>0</v>
      </c>
      <c r="F76" s="143" t="n">
        <f aca="false">IF(REF_DT&lt;=LastDay,INDEX(IntraMonth_Buckets,MATCH($A76,IntraSumMonths,0),1),INDEX(BucketTable,MATCH($A76,SumMonths,0),1))</f>
        <v>4</v>
      </c>
      <c r="G76" s="138" t="str">
        <f aca="false">INDEX(Book_Type,MATCH($B76,Book,0),1)</f>
        <v>D</v>
      </c>
      <c r="H76" s="138" t="str">
        <f aca="false">$F76&amp;$C76</f>
        <v>4IF-ELPO/SJ</v>
      </c>
    </row>
    <row r="77" customFormat="false" ht="12.75" hidden="false" customHeight="false" outlineLevel="0" collapsed="false">
      <c r="A77" s="142" t="n">
        <v>37377</v>
      </c>
      <c r="B77" s="138" t="s">
        <v>115</v>
      </c>
      <c r="C77" s="138" t="s">
        <v>27</v>
      </c>
      <c r="D77" s="139" t="n">
        <v>37701.3057</v>
      </c>
      <c r="E77" s="139" t="n">
        <v>-3770.13057</v>
      </c>
      <c r="F77" s="143" t="n">
        <f aca="false">IF(REF_DT&lt;=LastDay,INDEX(IntraMonth_Buckets,MATCH($A77,IntraSumMonths,0),1),INDEX(BucketTable,MATCH($A77,SumMonths,0),1))</f>
        <v>4</v>
      </c>
      <c r="G77" s="138" t="str">
        <f aca="false">INDEX(Book_Type,MATCH($B77,Book,0),1)</f>
        <v>D</v>
      </c>
      <c r="H77" s="138" t="str">
        <f aca="false">$F77&amp;$C77</f>
        <v>4IF-NWPL_ROCKY_M</v>
      </c>
    </row>
    <row r="78" customFormat="false" ht="12.75" hidden="false" customHeight="false" outlineLevel="0" collapsed="false">
      <c r="A78" s="142" t="n">
        <v>37377</v>
      </c>
      <c r="B78" s="138" t="s">
        <v>115</v>
      </c>
      <c r="C78" s="138" t="s">
        <v>18</v>
      </c>
      <c r="D78" s="139" t="n">
        <v>-3062.657</v>
      </c>
      <c r="E78" s="139" t="n">
        <v>30.62657</v>
      </c>
      <c r="F78" s="143" t="n">
        <f aca="false">IF(REF_DT&lt;=LastDay,INDEX(IntraMonth_Buckets,MATCH($A78,IntraSumMonths,0),1),INDEX(BucketTable,MATCH($A78,SumMonths,0),1))</f>
        <v>4</v>
      </c>
      <c r="G78" s="138" t="str">
        <f aca="false">INDEX(Book_Type,MATCH($B78,Book,0),1)</f>
        <v>D</v>
      </c>
      <c r="H78" s="138" t="str">
        <f aca="false">$F78&amp;$C78</f>
        <v>4NGI-MALIN</v>
      </c>
    </row>
    <row r="79" customFormat="false" ht="12.75" hidden="false" customHeight="false" outlineLevel="0" collapsed="false">
      <c r="A79" s="142" t="n">
        <v>37377</v>
      </c>
      <c r="B79" s="138" t="s">
        <v>115</v>
      </c>
      <c r="C79" s="138" t="s">
        <v>13</v>
      </c>
      <c r="D79" s="139" t="n">
        <v>0.0001</v>
      </c>
      <c r="E79" s="139" t="n">
        <v>0</v>
      </c>
      <c r="F79" s="143" t="n">
        <f aca="false">IF(REF_DT&lt;=LastDay,INDEX(IntraMonth_Buckets,MATCH($A79,IntraSumMonths,0),1),INDEX(BucketTable,MATCH($A79,SumMonths,0),1))</f>
        <v>4</v>
      </c>
      <c r="G79" s="138" t="str">
        <f aca="false">INDEX(Book_Type,MATCH($B79,Book,0),1)</f>
        <v>D</v>
      </c>
      <c r="H79" s="138" t="str">
        <f aca="false">$F79&amp;$C79</f>
        <v>4NGI-PGE/CG</v>
      </c>
    </row>
    <row r="80" customFormat="false" ht="12.75" hidden="false" customHeight="false" outlineLevel="0" collapsed="false">
      <c r="A80" s="142" t="n">
        <v>37377</v>
      </c>
      <c r="B80" s="138" t="s">
        <v>115</v>
      </c>
      <c r="C80" s="138" t="s">
        <v>20</v>
      </c>
      <c r="D80" s="139" t="n">
        <v>0</v>
      </c>
      <c r="E80" s="139" t="n">
        <v>0</v>
      </c>
      <c r="F80" s="143" t="n">
        <f aca="false">IF(REF_DT&lt;=LastDay,INDEX(IntraMonth_Buckets,MATCH($A80,IntraSumMonths,0),1),INDEX(BucketTable,MATCH($A80,SumMonths,0),1))</f>
        <v>4</v>
      </c>
      <c r="G80" s="138" t="str">
        <f aca="false">INDEX(Book_Type,MATCH($B80,Book,0),1)</f>
        <v>D</v>
      </c>
      <c r="H80" s="138" t="str">
        <f aca="false">$F80&amp;$C80</f>
        <v>4NGI-SOCAL</v>
      </c>
    </row>
    <row r="81" customFormat="false" ht="12.75" hidden="false" customHeight="false" outlineLevel="0" collapsed="false">
      <c r="A81" s="142" t="n">
        <v>37408</v>
      </c>
      <c r="B81" s="138" t="s">
        <v>115</v>
      </c>
      <c r="C81" s="138" t="s">
        <v>56</v>
      </c>
      <c r="D81" s="139" t="n">
        <v>306142.4695</v>
      </c>
      <c r="E81" s="139" t="n">
        <v>-3061.424695</v>
      </c>
      <c r="F81" s="143" t="n">
        <f aca="false">IF(REF_DT&lt;=LastDay,INDEX(IntraMonth_Buckets,MATCH($A81,IntraSumMonths,0),1),INDEX(BucketTable,MATCH($A81,SumMonths,0),1))</f>
        <v>4</v>
      </c>
      <c r="G81" s="138" t="str">
        <f aca="false">INDEX(Book_Type,MATCH($B81,Book,0),1)</f>
        <v>D</v>
      </c>
      <c r="H81" s="138" t="str">
        <f aca="false">$F81&amp;$C81</f>
        <v>4CGPR-KINGSGATE</v>
      </c>
    </row>
    <row r="82" customFormat="false" ht="12.75" hidden="false" customHeight="false" outlineLevel="0" collapsed="false">
      <c r="A82" s="142" t="n">
        <v>37408</v>
      </c>
      <c r="B82" s="138" t="s">
        <v>115</v>
      </c>
      <c r="C82" s="138" t="s">
        <v>46</v>
      </c>
      <c r="D82" s="139" t="n">
        <v>0.0002</v>
      </c>
      <c r="E82" s="139" t="n">
        <v>-2E-005</v>
      </c>
      <c r="F82" s="143" t="n">
        <f aca="false">IF(REF_DT&lt;=LastDay,INDEX(IntraMonth_Buckets,MATCH($A82,IntraSumMonths,0),1),INDEX(BucketTable,MATCH($A82,SumMonths,0),1))</f>
        <v>4</v>
      </c>
      <c r="G82" s="138" t="str">
        <f aca="false">INDEX(Book_Type,MATCH($B82,Book,0),1)</f>
        <v>D</v>
      </c>
      <c r="H82" s="138" t="str">
        <f aca="false">$F82&amp;$C82</f>
        <v>4IF-ELPO/PERMIAN</v>
      </c>
    </row>
    <row r="83" customFormat="false" ht="12.75" hidden="false" customHeight="false" outlineLevel="0" collapsed="false">
      <c r="A83" s="142" t="n">
        <v>37408</v>
      </c>
      <c r="B83" s="138" t="s">
        <v>115</v>
      </c>
      <c r="C83" s="138" t="s">
        <v>51</v>
      </c>
      <c r="D83" s="139" t="n">
        <v>0</v>
      </c>
      <c r="E83" s="139" t="n">
        <v>0</v>
      </c>
      <c r="F83" s="143" t="n">
        <f aca="false">IF(REF_DT&lt;=LastDay,INDEX(IntraMonth_Buckets,MATCH($A83,IntraSumMonths,0),1),INDEX(BucketTable,MATCH($A83,SumMonths,0),1))</f>
        <v>4</v>
      </c>
      <c r="G83" s="138" t="str">
        <f aca="false">INDEX(Book_Type,MATCH($B83,Book,0),1)</f>
        <v>D</v>
      </c>
      <c r="H83" s="138" t="str">
        <f aca="false">$F83&amp;$C83</f>
        <v>4IF-ELPO/SJ</v>
      </c>
    </row>
    <row r="84" customFormat="false" ht="12.75" hidden="false" customHeight="false" outlineLevel="0" collapsed="false">
      <c r="A84" s="142" t="n">
        <v>37408</v>
      </c>
      <c r="B84" s="138" t="s">
        <v>115</v>
      </c>
      <c r="C84" s="138" t="s">
        <v>27</v>
      </c>
      <c r="D84" s="139" t="n">
        <v>36411.7275</v>
      </c>
      <c r="E84" s="139" t="n">
        <v>-3641.17275</v>
      </c>
      <c r="F84" s="143" t="n">
        <f aca="false">IF(REF_DT&lt;=LastDay,INDEX(IntraMonth_Buckets,MATCH($A84,IntraSumMonths,0),1),INDEX(BucketTable,MATCH($A84,SumMonths,0),1))</f>
        <v>4</v>
      </c>
      <c r="G84" s="138" t="str">
        <f aca="false">INDEX(Book_Type,MATCH($B84,Book,0),1)</f>
        <v>D</v>
      </c>
      <c r="H84" s="138" t="str">
        <f aca="false">$F84&amp;$C84</f>
        <v>4IF-NWPL_ROCKY_M</v>
      </c>
    </row>
    <row r="85" customFormat="false" ht="12.75" hidden="false" customHeight="false" outlineLevel="0" collapsed="false">
      <c r="A85" s="142" t="n">
        <v>37408</v>
      </c>
      <c r="B85" s="138" t="s">
        <v>115</v>
      </c>
      <c r="C85" s="138" t="s">
        <v>18</v>
      </c>
      <c r="D85" s="139" t="n">
        <v>-2662.1085</v>
      </c>
      <c r="E85" s="139" t="n">
        <v>26.621085</v>
      </c>
      <c r="F85" s="143" t="n">
        <f aca="false">IF(REF_DT&lt;=LastDay,INDEX(IntraMonth_Buckets,MATCH($A85,IntraSumMonths,0),1),INDEX(BucketTable,MATCH($A85,SumMonths,0),1))</f>
        <v>4</v>
      </c>
      <c r="G85" s="138" t="str">
        <f aca="false">INDEX(Book_Type,MATCH($B85,Book,0),1)</f>
        <v>D</v>
      </c>
      <c r="H85" s="138" t="str">
        <f aca="false">$F85&amp;$C85</f>
        <v>4NGI-MALIN</v>
      </c>
    </row>
    <row r="86" customFormat="false" ht="12.75" hidden="false" customHeight="false" outlineLevel="0" collapsed="false">
      <c r="A86" s="142" t="n">
        <v>37408</v>
      </c>
      <c r="B86" s="138" t="s">
        <v>115</v>
      </c>
      <c r="C86" s="138" t="s">
        <v>13</v>
      </c>
      <c r="D86" s="139" t="n">
        <v>0.0001</v>
      </c>
      <c r="E86" s="139" t="n">
        <v>0</v>
      </c>
      <c r="F86" s="143" t="n">
        <f aca="false">IF(REF_DT&lt;=LastDay,INDEX(IntraMonth_Buckets,MATCH($A86,IntraSumMonths,0),1),INDEX(BucketTable,MATCH($A86,SumMonths,0),1))</f>
        <v>4</v>
      </c>
      <c r="G86" s="138" t="str">
        <f aca="false">INDEX(Book_Type,MATCH($B86,Book,0),1)</f>
        <v>D</v>
      </c>
      <c r="H86" s="138" t="str">
        <f aca="false">$F86&amp;$C86</f>
        <v>4NGI-PGE/CG</v>
      </c>
    </row>
    <row r="87" customFormat="false" ht="12.75" hidden="false" customHeight="false" outlineLevel="0" collapsed="false">
      <c r="A87" s="142" t="n">
        <v>37408</v>
      </c>
      <c r="B87" s="138" t="s">
        <v>115</v>
      </c>
      <c r="C87" s="138" t="s">
        <v>20</v>
      </c>
      <c r="D87" s="139" t="n">
        <v>-0.0001</v>
      </c>
      <c r="E87" s="139" t="n">
        <v>1E-005</v>
      </c>
      <c r="F87" s="143" t="n">
        <f aca="false">IF(REF_DT&lt;=LastDay,INDEX(IntraMonth_Buckets,MATCH($A87,IntraSumMonths,0),1),INDEX(BucketTable,MATCH($A87,SumMonths,0),1))</f>
        <v>4</v>
      </c>
      <c r="G87" s="138" t="str">
        <f aca="false">INDEX(Book_Type,MATCH($B87,Book,0),1)</f>
        <v>D</v>
      </c>
      <c r="H87" s="138" t="str">
        <f aca="false">$F87&amp;$C87</f>
        <v>4NGI-SOCAL</v>
      </c>
    </row>
    <row r="88" customFormat="false" ht="12.75" hidden="false" customHeight="false" outlineLevel="0" collapsed="false">
      <c r="A88" s="142" t="n">
        <v>37438</v>
      </c>
      <c r="B88" s="138" t="s">
        <v>115</v>
      </c>
      <c r="C88" s="138" t="s">
        <v>56</v>
      </c>
      <c r="D88" s="139" t="n">
        <v>315705.3564</v>
      </c>
      <c r="E88" s="139" t="n">
        <v>-3157.053564</v>
      </c>
      <c r="F88" s="143" t="n">
        <f aca="false">IF(REF_DT&lt;=LastDay,INDEX(IntraMonth_Buckets,MATCH($A88,IntraSumMonths,0),1),INDEX(BucketTable,MATCH($A88,SumMonths,0),1))</f>
        <v>4</v>
      </c>
      <c r="G88" s="138" t="str">
        <f aca="false">INDEX(Book_Type,MATCH($B88,Book,0),1)</f>
        <v>D</v>
      </c>
      <c r="H88" s="138" t="str">
        <f aca="false">$F88&amp;$C88</f>
        <v>4CGPR-KINGSGATE</v>
      </c>
    </row>
    <row r="89" customFormat="false" ht="12.75" hidden="false" customHeight="false" outlineLevel="0" collapsed="false">
      <c r="A89" s="142" t="n">
        <v>37438</v>
      </c>
      <c r="B89" s="138" t="s">
        <v>115</v>
      </c>
      <c r="C89" s="138" t="s">
        <v>46</v>
      </c>
      <c r="D89" s="139" t="n">
        <v>-0.0001</v>
      </c>
      <c r="E89" s="139" t="n">
        <v>1E-005</v>
      </c>
      <c r="F89" s="143" t="n">
        <f aca="false">IF(REF_DT&lt;=LastDay,INDEX(IntraMonth_Buckets,MATCH($A89,IntraSumMonths,0),1),INDEX(BucketTable,MATCH($A89,SumMonths,0),1))</f>
        <v>4</v>
      </c>
      <c r="G89" s="138" t="str">
        <f aca="false">INDEX(Book_Type,MATCH($B89,Book,0),1)</f>
        <v>D</v>
      </c>
      <c r="H89" s="138" t="str">
        <f aca="false">$F89&amp;$C89</f>
        <v>4IF-ELPO/PERMIAN</v>
      </c>
    </row>
    <row r="90" customFormat="false" ht="12.75" hidden="false" customHeight="false" outlineLevel="0" collapsed="false">
      <c r="A90" s="142" t="n">
        <v>37438</v>
      </c>
      <c r="B90" s="138" t="s">
        <v>115</v>
      </c>
      <c r="C90" s="138" t="s">
        <v>51</v>
      </c>
      <c r="D90" s="139" t="n">
        <v>-0.0011</v>
      </c>
      <c r="E90" s="139" t="n">
        <v>0.00011</v>
      </c>
      <c r="F90" s="143" t="n">
        <f aca="false">IF(REF_DT&lt;=LastDay,INDEX(IntraMonth_Buckets,MATCH($A90,IntraSumMonths,0),1),INDEX(BucketTable,MATCH($A90,SumMonths,0),1))</f>
        <v>4</v>
      </c>
      <c r="G90" s="138" t="str">
        <f aca="false">INDEX(Book_Type,MATCH($B90,Book,0),1)</f>
        <v>D</v>
      </c>
      <c r="H90" s="138" t="str">
        <f aca="false">$F90&amp;$C90</f>
        <v>4IF-ELPO/SJ</v>
      </c>
    </row>
    <row r="91" customFormat="false" ht="12.75" hidden="false" customHeight="false" outlineLevel="0" collapsed="false">
      <c r="A91" s="142" t="n">
        <v>37438</v>
      </c>
      <c r="B91" s="138" t="s">
        <v>115</v>
      </c>
      <c r="C91" s="138" t="s">
        <v>27</v>
      </c>
      <c r="D91" s="139" t="n">
        <v>37549.1107</v>
      </c>
      <c r="E91" s="139" t="n">
        <v>-3754.91107</v>
      </c>
      <c r="F91" s="143" t="n">
        <f aca="false">IF(REF_DT&lt;=LastDay,INDEX(IntraMonth_Buckets,MATCH($A91,IntraSumMonths,0),1),INDEX(BucketTable,MATCH($A91,SumMonths,0),1))</f>
        <v>4</v>
      </c>
      <c r="G91" s="138" t="str">
        <f aca="false">INDEX(Book_Type,MATCH($B91,Book,0),1)</f>
        <v>D</v>
      </c>
      <c r="H91" s="138" t="str">
        <f aca="false">$F91&amp;$C91</f>
        <v>4IF-NWPL_ROCKY_M</v>
      </c>
    </row>
    <row r="92" customFormat="false" ht="12.75" hidden="false" customHeight="false" outlineLevel="0" collapsed="false">
      <c r="A92" s="142" t="n">
        <v>37438</v>
      </c>
      <c r="B92" s="138" t="s">
        <v>115</v>
      </c>
      <c r="C92" s="138" t="s">
        <v>18</v>
      </c>
      <c r="D92" s="139" t="n">
        <v>-2287.7196</v>
      </c>
      <c r="E92" s="139" t="n">
        <v>22.877196</v>
      </c>
      <c r="F92" s="143" t="n">
        <f aca="false">IF(REF_DT&lt;=LastDay,INDEX(IntraMonth_Buckets,MATCH($A92,IntraSumMonths,0),1),INDEX(BucketTable,MATCH($A92,SumMonths,0),1))</f>
        <v>4</v>
      </c>
      <c r="G92" s="138" t="str">
        <f aca="false">INDEX(Book_Type,MATCH($B92,Book,0),1)</f>
        <v>D</v>
      </c>
      <c r="H92" s="138" t="str">
        <f aca="false">$F92&amp;$C92</f>
        <v>4NGI-MALIN</v>
      </c>
    </row>
    <row r="93" customFormat="false" ht="12.75" hidden="false" customHeight="false" outlineLevel="0" collapsed="false">
      <c r="A93" s="142" t="n">
        <v>37438</v>
      </c>
      <c r="B93" s="138" t="s">
        <v>115</v>
      </c>
      <c r="C93" s="138" t="s">
        <v>13</v>
      </c>
      <c r="D93" s="139" t="n">
        <v>-0.0002</v>
      </c>
      <c r="E93" s="139" t="n">
        <v>0</v>
      </c>
      <c r="F93" s="143" t="n">
        <f aca="false">IF(REF_DT&lt;=LastDay,INDEX(IntraMonth_Buckets,MATCH($A93,IntraSumMonths,0),1),INDEX(BucketTable,MATCH($A93,SumMonths,0),1))</f>
        <v>4</v>
      </c>
      <c r="G93" s="138" t="str">
        <f aca="false">INDEX(Book_Type,MATCH($B93,Book,0),1)</f>
        <v>D</v>
      </c>
      <c r="H93" s="138" t="str">
        <f aca="false">$F93&amp;$C93</f>
        <v>4NGI-PGE/CG</v>
      </c>
    </row>
    <row r="94" customFormat="false" ht="12.75" hidden="false" customHeight="false" outlineLevel="0" collapsed="false">
      <c r="A94" s="142" t="n">
        <v>37438</v>
      </c>
      <c r="B94" s="138" t="s">
        <v>115</v>
      </c>
      <c r="C94" s="138" t="s">
        <v>20</v>
      </c>
      <c r="D94" s="139" t="n">
        <v>-0.0001</v>
      </c>
      <c r="E94" s="139" t="n">
        <v>1E-005</v>
      </c>
      <c r="F94" s="143" t="n">
        <f aca="false">IF(REF_DT&lt;=LastDay,INDEX(IntraMonth_Buckets,MATCH($A94,IntraSumMonths,0),1),INDEX(BucketTable,MATCH($A94,SumMonths,0),1))</f>
        <v>4</v>
      </c>
      <c r="G94" s="138" t="str">
        <f aca="false">INDEX(Book_Type,MATCH($B94,Book,0),1)</f>
        <v>D</v>
      </c>
      <c r="H94" s="138" t="str">
        <f aca="false">$F94&amp;$C94</f>
        <v>4NGI-SOCAL</v>
      </c>
    </row>
    <row r="95" customFormat="false" ht="12.75" hidden="false" customHeight="false" outlineLevel="0" collapsed="false">
      <c r="A95" s="142" t="n">
        <v>37469</v>
      </c>
      <c r="B95" s="138" t="s">
        <v>115</v>
      </c>
      <c r="C95" s="138" t="s">
        <v>56</v>
      </c>
      <c r="D95" s="139" t="n">
        <v>314993.2279</v>
      </c>
      <c r="E95" s="139" t="n">
        <v>-3149.932279</v>
      </c>
      <c r="F95" s="143" t="n">
        <f aca="false">IF(REF_DT&lt;=LastDay,INDEX(IntraMonth_Buckets,MATCH($A95,IntraSumMonths,0),1),INDEX(BucketTable,MATCH($A95,SumMonths,0),1))</f>
        <v>4</v>
      </c>
      <c r="G95" s="138" t="str">
        <f aca="false">INDEX(Book_Type,MATCH($B95,Book,0),1)</f>
        <v>D</v>
      </c>
      <c r="H95" s="138" t="str">
        <f aca="false">$F95&amp;$C95</f>
        <v>4CGPR-KINGSGATE</v>
      </c>
    </row>
    <row r="96" customFormat="false" ht="12.75" hidden="false" customHeight="false" outlineLevel="0" collapsed="false">
      <c r="A96" s="142" t="n">
        <v>37469</v>
      </c>
      <c r="B96" s="138" t="s">
        <v>115</v>
      </c>
      <c r="C96" s="138" t="s">
        <v>46</v>
      </c>
      <c r="D96" s="139" t="n">
        <v>-0.0003</v>
      </c>
      <c r="E96" s="139" t="n">
        <v>0</v>
      </c>
      <c r="F96" s="143" t="n">
        <f aca="false">IF(REF_DT&lt;=LastDay,INDEX(IntraMonth_Buckets,MATCH($A96,IntraSumMonths,0),1),INDEX(BucketTable,MATCH($A96,SumMonths,0),1))</f>
        <v>4</v>
      </c>
      <c r="G96" s="138" t="str">
        <f aca="false">INDEX(Book_Type,MATCH($B96,Book,0),1)</f>
        <v>D</v>
      </c>
      <c r="H96" s="138" t="str">
        <f aca="false">$F96&amp;$C96</f>
        <v>4IF-ELPO/PERMIAN</v>
      </c>
    </row>
    <row r="97" customFormat="false" ht="12.75" hidden="false" customHeight="false" outlineLevel="0" collapsed="false">
      <c r="A97" s="142" t="n">
        <v>37469</v>
      </c>
      <c r="B97" s="138" t="s">
        <v>115</v>
      </c>
      <c r="C97" s="138" t="s">
        <v>51</v>
      </c>
      <c r="D97" s="139" t="n">
        <v>0</v>
      </c>
      <c r="E97" s="139" t="n">
        <v>0</v>
      </c>
      <c r="F97" s="143" t="n">
        <f aca="false">IF(REF_DT&lt;=LastDay,INDEX(IntraMonth_Buckets,MATCH($A97,IntraSumMonths,0),1),INDEX(BucketTable,MATCH($A97,SumMonths,0),1))</f>
        <v>4</v>
      </c>
      <c r="G97" s="138" t="str">
        <f aca="false">INDEX(Book_Type,MATCH($B97,Book,0),1)</f>
        <v>D</v>
      </c>
      <c r="H97" s="138" t="str">
        <f aca="false">$F97&amp;$C97</f>
        <v>4IF-ELPO/SJ</v>
      </c>
    </row>
    <row r="98" customFormat="false" ht="12.75" hidden="false" customHeight="false" outlineLevel="0" collapsed="false">
      <c r="A98" s="142" t="n">
        <v>37469</v>
      </c>
      <c r="B98" s="138" t="s">
        <v>115</v>
      </c>
      <c r="C98" s="138" t="s">
        <v>27</v>
      </c>
      <c r="D98" s="139" t="n">
        <v>37464.412</v>
      </c>
      <c r="E98" s="139" t="n">
        <v>-3746.4412</v>
      </c>
      <c r="F98" s="143" t="n">
        <f aca="false">IF(REF_DT&lt;=LastDay,INDEX(IntraMonth_Buckets,MATCH($A98,IntraSumMonths,0),1),INDEX(BucketTable,MATCH($A98,SumMonths,0),1))</f>
        <v>4</v>
      </c>
      <c r="G98" s="138" t="str">
        <f aca="false">INDEX(Book_Type,MATCH($B98,Book,0),1)</f>
        <v>D</v>
      </c>
      <c r="H98" s="138" t="str">
        <f aca="false">$F98&amp;$C98</f>
        <v>4IF-NWPL_ROCKY_M</v>
      </c>
    </row>
    <row r="99" customFormat="false" ht="12.75" hidden="false" customHeight="false" outlineLevel="0" collapsed="false">
      <c r="A99" s="142" t="n">
        <v>37469</v>
      </c>
      <c r="B99" s="138" t="s">
        <v>115</v>
      </c>
      <c r="C99" s="138" t="s">
        <v>18</v>
      </c>
      <c r="D99" s="139" t="n">
        <v>-2739.0714</v>
      </c>
      <c r="E99" s="139" t="n">
        <v>27.390714</v>
      </c>
      <c r="F99" s="143" t="n">
        <f aca="false">IF(REF_DT&lt;=LastDay,INDEX(IntraMonth_Buckets,MATCH($A99,IntraSumMonths,0),1),INDEX(BucketTable,MATCH($A99,SumMonths,0),1))</f>
        <v>4</v>
      </c>
      <c r="G99" s="138" t="str">
        <f aca="false">INDEX(Book_Type,MATCH($B99,Book,0),1)</f>
        <v>D</v>
      </c>
      <c r="H99" s="138" t="str">
        <f aca="false">$F99&amp;$C99</f>
        <v>4NGI-MALIN</v>
      </c>
    </row>
    <row r="100" customFormat="false" ht="12.75" hidden="false" customHeight="false" outlineLevel="0" collapsed="false">
      <c r="A100" s="142" t="n">
        <v>37469</v>
      </c>
      <c r="B100" s="138" t="s">
        <v>115</v>
      </c>
      <c r="C100" s="138" t="s">
        <v>13</v>
      </c>
      <c r="D100" s="139" t="n">
        <v>-0.0002</v>
      </c>
      <c r="E100" s="139" t="n">
        <v>0</v>
      </c>
      <c r="F100" s="143" t="n">
        <f aca="false">IF(REF_DT&lt;=LastDay,INDEX(IntraMonth_Buckets,MATCH($A100,IntraSumMonths,0),1),INDEX(BucketTable,MATCH($A100,SumMonths,0),1))</f>
        <v>4</v>
      </c>
      <c r="G100" s="138" t="str">
        <f aca="false">INDEX(Book_Type,MATCH($B100,Book,0),1)</f>
        <v>D</v>
      </c>
      <c r="H100" s="138" t="str">
        <f aca="false">$F100&amp;$C100</f>
        <v>4NGI-PGE/CG</v>
      </c>
    </row>
    <row r="101" customFormat="false" ht="12.75" hidden="false" customHeight="false" outlineLevel="0" collapsed="false">
      <c r="A101" s="142" t="n">
        <v>37469</v>
      </c>
      <c r="B101" s="138" t="s">
        <v>115</v>
      </c>
      <c r="C101" s="138" t="s">
        <v>20</v>
      </c>
      <c r="D101" s="139" t="n">
        <v>-0.0001</v>
      </c>
      <c r="E101" s="139" t="n">
        <v>0</v>
      </c>
      <c r="F101" s="143" t="n">
        <f aca="false">IF(REF_DT&lt;=LastDay,INDEX(IntraMonth_Buckets,MATCH($A101,IntraSumMonths,0),1),INDEX(BucketTable,MATCH($A101,SumMonths,0),1))</f>
        <v>4</v>
      </c>
      <c r="G101" s="138" t="str">
        <f aca="false">INDEX(Book_Type,MATCH($B101,Book,0),1)</f>
        <v>D</v>
      </c>
      <c r="H101" s="138" t="str">
        <f aca="false">$F101&amp;$C101</f>
        <v>4NGI-SOCAL</v>
      </c>
    </row>
    <row r="102" customFormat="false" ht="12.75" hidden="false" customHeight="false" outlineLevel="0" collapsed="false">
      <c r="A102" s="142" t="n">
        <v>37500</v>
      </c>
      <c r="B102" s="138" t="s">
        <v>115</v>
      </c>
      <c r="C102" s="138" t="s">
        <v>56</v>
      </c>
      <c r="D102" s="139" t="n">
        <v>304127.0614</v>
      </c>
      <c r="E102" s="139" t="n">
        <v>-3041.270614</v>
      </c>
      <c r="F102" s="143" t="n">
        <f aca="false">IF(REF_DT&lt;=LastDay,INDEX(IntraMonth_Buckets,MATCH($A102,IntraSumMonths,0),1),INDEX(BucketTable,MATCH($A102,SumMonths,0),1))</f>
        <v>4</v>
      </c>
      <c r="G102" s="138" t="str">
        <f aca="false">INDEX(Book_Type,MATCH($B102,Book,0),1)</f>
        <v>D</v>
      </c>
      <c r="H102" s="138" t="str">
        <f aca="false">$F102&amp;$C102</f>
        <v>4CGPR-KINGSGATE</v>
      </c>
    </row>
    <row r="103" customFormat="false" ht="12.75" hidden="false" customHeight="false" outlineLevel="0" collapsed="false">
      <c r="A103" s="142" t="n">
        <v>37500</v>
      </c>
      <c r="B103" s="138" t="s">
        <v>115</v>
      </c>
      <c r="C103" s="138" t="s">
        <v>46</v>
      </c>
      <c r="D103" s="139" t="n">
        <v>0.0002</v>
      </c>
      <c r="E103" s="139" t="n">
        <v>-2E-005</v>
      </c>
      <c r="F103" s="143" t="n">
        <f aca="false">IF(REF_DT&lt;=LastDay,INDEX(IntraMonth_Buckets,MATCH($A103,IntraSumMonths,0),1),INDEX(BucketTable,MATCH($A103,SumMonths,0),1))</f>
        <v>4</v>
      </c>
      <c r="G103" s="138" t="str">
        <f aca="false">INDEX(Book_Type,MATCH($B103,Book,0),1)</f>
        <v>D</v>
      </c>
      <c r="H103" s="138" t="str">
        <f aca="false">$F103&amp;$C103</f>
        <v>4IF-ELPO/PERMIAN</v>
      </c>
    </row>
    <row r="104" customFormat="false" ht="12.75" hidden="false" customHeight="false" outlineLevel="0" collapsed="false">
      <c r="A104" s="142" t="n">
        <v>37500</v>
      </c>
      <c r="B104" s="138" t="s">
        <v>115</v>
      </c>
      <c r="C104" s="138" t="s">
        <v>51</v>
      </c>
      <c r="D104" s="139" t="n">
        <v>0</v>
      </c>
      <c r="E104" s="139" t="n">
        <v>0</v>
      </c>
      <c r="F104" s="143" t="n">
        <f aca="false">IF(REF_DT&lt;=LastDay,INDEX(IntraMonth_Buckets,MATCH($A104,IntraSumMonths,0),1),INDEX(BucketTable,MATCH($A104,SumMonths,0),1))</f>
        <v>4</v>
      </c>
      <c r="G104" s="138" t="str">
        <f aca="false">INDEX(Book_Type,MATCH($B104,Book,0),1)</f>
        <v>D</v>
      </c>
      <c r="H104" s="138" t="str">
        <f aca="false">$F104&amp;$C104</f>
        <v>4IF-ELPO/SJ</v>
      </c>
    </row>
    <row r="105" customFormat="false" ht="12.75" hidden="false" customHeight="false" outlineLevel="0" collapsed="false">
      <c r="A105" s="142" t="n">
        <v>37500</v>
      </c>
      <c r="B105" s="138" t="s">
        <v>115</v>
      </c>
      <c r="C105" s="138" t="s">
        <v>27</v>
      </c>
      <c r="D105" s="139" t="n">
        <v>36172.0206</v>
      </c>
      <c r="E105" s="139" t="n">
        <v>-3617.20206</v>
      </c>
      <c r="F105" s="143" t="n">
        <f aca="false">IF(REF_DT&lt;=LastDay,INDEX(IntraMonth_Buckets,MATCH($A105,IntraSumMonths,0),1),INDEX(BucketTable,MATCH($A105,SumMonths,0),1))</f>
        <v>4</v>
      </c>
      <c r="G105" s="138" t="str">
        <f aca="false">INDEX(Book_Type,MATCH($B105,Book,0),1)</f>
        <v>D</v>
      </c>
      <c r="H105" s="138" t="str">
        <f aca="false">$F105&amp;$C105</f>
        <v>4IF-NWPL_ROCKY_M</v>
      </c>
    </row>
    <row r="106" customFormat="false" ht="12.75" hidden="false" customHeight="false" outlineLevel="0" collapsed="false">
      <c r="A106" s="142" t="n">
        <v>37500</v>
      </c>
      <c r="B106" s="138" t="s">
        <v>115</v>
      </c>
      <c r="C106" s="138" t="s">
        <v>18</v>
      </c>
      <c r="D106" s="139" t="n">
        <v>-0.0002</v>
      </c>
      <c r="E106" s="139" t="n">
        <v>2E-006</v>
      </c>
      <c r="F106" s="143" t="n">
        <f aca="false">IF(REF_DT&lt;=LastDay,INDEX(IntraMonth_Buckets,MATCH($A106,IntraSumMonths,0),1),INDEX(BucketTable,MATCH($A106,SumMonths,0),1))</f>
        <v>4</v>
      </c>
      <c r="G106" s="138" t="str">
        <f aca="false">INDEX(Book_Type,MATCH($B106,Book,0),1)</f>
        <v>D</v>
      </c>
      <c r="H106" s="138" t="str">
        <f aca="false">$F106&amp;$C106</f>
        <v>4NGI-MALIN</v>
      </c>
    </row>
    <row r="107" customFormat="false" ht="12.75" hidden="false" customHeight="false" outlineLevel="0" collapsed="false">
      <c r="A107" s="142" t="n">
        <v>37500</v>
      </c>
      <c r="B107" s="138" t="s">
        <v>115</v>
      </c>
      <c r="C107" s="138" t="s">
        <v>13</v>
      </c>
      <c r="D107" s="139" t="n">
        <v>0.0002</v>
      </c>
      <c r="E107" s="139" t="n">
        <v>0</v>
      </c>
      <c r="F107" s="143" t="n">
        <f aca="false">IF(REF_DT&lt;=LastDay,INDEX(IntraMonth_Buckets,MATCH($A107,IntraSumMonths,0),1),INDEX(BucketTable,MATCH($A107,SumMonths,0),1))</f>
        <v>4</v>
      </c>
      <c r="G107" s="138" t="str">
        <f aca="false">INDEX(Book_Type,MATCH($B107,Book,0),1)</f>
        <v>D</v>
      </c>
      <c r="H107" s="138" t="str">
        <f aca="false">$F107&amp;$C107</f>
        <v>4NGI-PGE/CG</v>
      </c>
    </row>
    <row r="108" customFormat="false" ht="12.75" hidden="false" customHeight="false" outlineLevel="0" collapsed="false">
      <c r="A108" s="142" t="n">
        <v>37500</v>
      </c>
      <c r="B108" s="138" t="s">
        <v>115</v>
      </c>
      <c r="C108" s="138" t="s">
        <v>20</v>
      </c>
      <c r="D108" s="139" t="n">
        <v>0</v>
      </c>
      <c r="E108" s="139" t="n">
        <v>0</v>
      </c>
      <c r="F108" s="143" t="n">
        <f aca="false">IF(REF_DT&lt;=LastDay,INDEX(IntraMonth_Buckets,MATCH($A108,IntraSumMonths,0),1),INDEX(BucketTable,MATCH($A108,SumMonths,0),1))</f>
        <v>4</v>
      </c>
      <c r="G108" s="138" t="str">
        <f aca="false">INDEX(Book_Type,MATCH($B108,Book,0),1)</f>
        <v>D</v>
      </c>
      <c r="H108" s="138" t="str">
        <f aca="false">$F108&amp;$C108</f>
        <v>4NGI-SOCAL</v>
      </c>
    </row>
    <row r="109" customFormat="false" ht="12.75" hidden="false" customHeight="false" outlineLevel="0" collapsed="false">
      <c r="A109" s="142" t="n">
        <v>37530</v>
      </c>
      <c r="B109" s="138" t="s">
        <v>115</v>
      </c>
      <c r="C109" s="138" t="s">
        <v>56</v>
      </c>
      <c r="D109" s="139" t="n">
        <v>313522.3006</v>
      </c>
      <c r="E109" s="139" t="n">
        <v>-3135.223006</v>
      </c>
      <c r="F109" s="143" t="n">
        <f aca="false">IF(REF_DT&lt;=LastDay,INDEX(IntraMonth_Buckets,MATCH($A109,IntraSumMonths,0),1),INDEX(BucketTable,MATCH($A109,SumMonths,0),1))</f>
        <v>4</v>
      </c>
      <c r="G109" s="138" t="str">
        <f aca="false">INDEX(Book_Type,MATCH($B109,Book,0),1)</f>
        <v>D</v>
      </c>
      <c r="H109" s="138" t="str">
        <f aca="false">$F109&amp;$C109</f>
        <v>4CGPR-KINGSGATE</v>
      </c>
    </row>
    <row r="110" customFormat="false" ht="12.75" hidden="false" customHeight="false" outlineLevel="0" collapsed="false">
      <c r="A110" s="142" t="n">
        <v>37530</v>
      </c>
      <c r="B110" s="138" t="s">
        <v>115</v>
      </c>
      <c r="C110" s="138" t="s">
        <v>46</v>
      </c>
      <c r="D110" s="139" t="n">
        <v>-0.0006</v>
      </c>
      <c r="E110" s="139" t="n">
        <v>0</v>
      </c>
      <c r="F110" s="143" t="n">
        <f aca="false">IF(REF_DT&lt;=LastDay,INDEX(IntraMonth_Buckets,MATCH($A110,IntraSumMonths,0),1),INDEX(BucketTable,MATCH($A110,SumMonths,0),1))</f>
        <v>4</v>
      </c>
      <c r="G110" s="138" t="str">
        <f aca="false">INDEX(Book_Type,MATCH($B110,Book,0),1)</f>
        <v>D</v>
      </c>
      <c r="H110" s="138" t="str">
        <f aca="false">$F110&amp;$C110</f>
        <v>4IF-ELPO/PERMIAN</v>
      </c>
    </row>
    <row r="111" customFormat="false" ht="12.75" hidden="false" customHeight="false" outlineLevel="0" collapsed="false">
      <c r="A111" s="142" t="n">
        <v>37530</v>
      </c>
      <c r="B111" s="138" t="s">
        <v>115</v>
      </c>
      <c r="C111" s="138" t="s">
        <v>51</v>
      </c>
      <c r="D111" s="139" t="n">
        <v>-0.0001</v>
      </c>
      <c r="E111" s="139" t="n">
        <v>0</v>
      </c>
      <c r="F111" s="143" t="n">
        <f aca="false">IF(REF_DT&lt;=LastDay,INDEX(IntraMonth_Buckets,MATCH($A111,IntraSumMonths,0),1),INDEX(BucketTable,MATCH($A111,SumMonths,0),1))</f>
        <v>4</v>
      </c>
      <c r="G111" s="138" t="str">
        <f aca="false">INDEX(Book_Type,MATCH($B111,Book,0),1)</f>
        <v>D</v>
      </c>
      <c r="H111" s="138" t="str">
        <f aca="false">$F111&amp;$C111</f>
        <v>4IF-ELPO/SJ</v>
      </c>
    </row>
    <row r="112" customFormat="false" ht="12.75" hidden="false" customHeight="false" outlineLevel="0" collapsed="false">
      <c r="A112" s="142" t="n">
        <v>37530</v>
      </c>
      <c r="B112" s="138" t="s">
        <v>115</v>
      </c>
      <c r="C112" s="138" t="s">
        <v>27</v>
      </c>
      <c r="D112" s="139" t="n">
        <v>37289.464</v>
      </c>
      <c r="E112" s="139" t="n">
        <v>-3728.9464</v>
      </c>
      <c r="F112" s="143" t="n">
        <f aca="false">IF(REF_DT&lt;=LastDay,INDEX(IntraMonth_Buckets,MATCH($A112,IntraSumMonths,0),1),INDEX(BucketTable,MATCH($A112,SumMonths,0),1))</f>
        <v>4</v>
      </c>
      <c r="G112" s="138" t="str">
        <f aca="false">INDEX(Book_Type,MATCH($B112,Book,0),1)</f>
        <v>D</v>
      </c>
      <c r="H112" s="138" t="str">
        <f aca="false">$F112&amp;$C112</f>
        <v>4IF-NWPL_ROCKY_M</v>
      </c>
    </row>
    <row r="113" customFormat="false" ht="12.75" hidden="false" customHeight="false" outlineLevel="0" collapsed="false">
      <c r="A113" s="142" t="n">
        <v>37530</v>
      </c>
      <c r="B113" s="138" t="s">
        <v>115</v>
      </c>
      <c r="C113" s="138" t="s">
        <v>18</v>
      </c>
      <c r="D113" s="139" t="n">
        <v>0.0002</v>
      </c>
      <c r="E113" s="139" t="n">
        <v>-2E-006</v>
      </c>
      <c r="F113" s="143" t="n">
        <f aca="false">IF(REF_DT&lt;=LastDay,INDEX(IntraMonth_Buckets,MATCH($A113,IntraSumMonths,0),1),INDEX(BucketTable,MATCH($A113,SumMonths,0),1))</f>
        <v>4</v>
      </c>
      <c r="G113" s="138" t="str">
        <f aca="false">INDEX(Book_Type,MATCH($B113,Book,0),1)</f>
        <v>D</v>
      </c>
      <c r="H113" s="138" t="str">
        <f aca="false">$F113&amp;$C113</f>
        <v>4NGI-MALIN</v>
      </c>
    </row>
    <row r="114" customFormat="false" ht="12.75" hidden="false" customHeight="false" outlineLevel="0" collapsed="false">
      <c r="A114" s="142" t="n">
        <v>37530</v>
      </c>
      <c r="B114" s="138" t="s">
        <v>115</v>
      </c>
      <c r="C114" s="138" t="s">
        <v>13</v>
      </c>
      <c r="D114" s="139" t="n">
        <v>-0.0002</v>
      </c>
      <c r="E114" s="139" t="n">
        <v>0</v>
      </c>
      <c r="F114" s="143" t="n">
        <f aca="false">IF(REF_DT&lt;=LastDay,INDEX(IntraMonth_Buckets,MATCH($A114,IntraSumMonths,0),1),INDEX(BucketTable,MATCH($A114,SumMonths,0),1))</f>
        <v>4</v>
      </c>
      <c r="G114" s="138" t="str">
        <f aca="false">INDEX(Book_Type,MATCH($B114,Book,0),1)</f>
        <v>D</v>
      </c>
      <c r="H114" s="138" t="str">
        <f aca="false">$F114&amp;$C114</f>
        <v>4NGI-PGE/CG</v>
      </c>
    </row>
    <row r="115" customFormat="false" ht="12.75" hidden="false" customHeight="false" outlineLevel="0" collapsed="false">
      <c r="A115" s="142" t="n">
        <v>37530</v>
      </c>
      <c r="B115" s="138" t="s">
        <v>115</v>
      </c>
      <c r="C115" s="138" t="s">
        <v>20</v>
      </c>
      <c r="D115" s="139" t="n">
        <v>0.0001</v>
      </c>
      <c r="E115" s="139" t="n">
        <v>0</v>
      </c>
      <c r="F115" s="143" t="n">
        <f aca="false">IF(REF_DT&lt;=LastDay,INDEX(IntraMonth_Buckets,MATCH($A115,IntraSumMonths,0),1),INDEX(BucketTable,MATCH($A115,SumMonths,0),1))</f>
        <v>4</v>
      </c>
      <c r="G115" s="138" t="str">
        <f aca="false">INDEX(Book_Type,MATCH($B115,Book,0),1)</f>
        <v>D</v>
      </c>
      <c r="H115" s="138" t="str">
        <f aca="false">$F115&amp;$C115</f>
        <v>4NGI-SOCAL</v>
      </c>
    </row>
    <row r="116" customFormat="false" ht="12.75" hidden="false" customHeight="false" outlineLevel="0" collapsed="false">
      <c r="A116" s="142" t="n">
        <v>37561</v>
      </c>
      <c r="B116" s="138" t="s">
        <v>115</v>
      </c>
      <c r="C116" s="138" t="s">
        <v>51</v>
      </c>
      <c r="D116" s="139" t="n">
        <v>0.0001</v>
      </c>
      <c r="E116" s="139" t="n">
        <v>-1E-005</v>
      </c>
      <c r="F116" s="143" t="n">
        <f aca="false">IF(REF_DT&lt;=LastDay,INDEX(IntraMonth_Buckets,MATCH($A116,IntraSumMonths,0),1),INDEX(BucketTable,MATCH($A116,SumMonths,0),1))</f>
        <v>5</v>
      </c>
      <c r="G116" s="138" t="str">
        <f aca="false">INDEX(Book_Type,MATCH($B116,Book,0),1)</f>
        <v>D</v>
      </c>
      <c r="H116" s="138" t="str">
        <f aca="false">$F116&amp;$C116</f>
        <v>5IF-ELPO/SJ</v>
      </c>
    </row>
    <row r="117" customFormat="false" ht="12.75" hidden="false" customHeight="false" outlineLevel="0" collapsed="false">
      <c r="A117" s="142" t="n">
        <v>37561</v>
      </c>
      <c r="B117" s="138" t="s">
        <v>115</v>
      </c>
      <c r="C117" s="138" t="s">
        <v>27</v>
      </c>
      <c r="D117" s="139" t="n">
        <v>182182.8795</v>
      </c>
      <c r="E117" s="139" t="n">
        <v>-18218.28795</v>
      </c>
      <c r="F117" s="143" t="n">
        <f aca="false">IF(REF_DT&lt;=LastDay,INDEX(IntraMonth_Buckets,MATCH($A117,IntraSumMonths,0),1),INDEX(BucketTable,MATCH($A117,SumMonths,0),1))</f>
        <v>5</v>
      </c>
      <c r="G117" s="138" t="str">
        <f aca="false">INDEX(Book_Type,MATCH($B117,Book,0),1)</f>
        <v>D</v>
      </c>
      <c r="H117" s="138" t="str">
        <f aca="false">$F117&amp;$C117</f>
        <v>5IF-NWPL_ROCKY_M</v>
      </c>
    </row>
    <row r="118" customFormat="false" ht="12.75" hidden="false" customHeight="false" outlineLevel="0" collapsed="false">
      <c r="A118" s="142" t="n">
        <v>37561</v>
      </c>
      <c r="B118" s="138" t="s">
        <v>115</v>
      </c>
      <c r="C118" s="138" t="s">
        <v>18</v>
      </c>
      <c r="D118" s="139" t="n">
        <v>0.0001</v>
      </c>
      <c r="E118" s="139" t="n">
        <v>-1E-006</v>
      </c>
      <c r="F118" s="143" t="n">
        <f aca="false">IF(REF_DT&lt;=LastDay,INDEX(IntraMonth_Buckets,MATCH($A118,IntraSumMonths,0),1),INDEX(BucketTable,MATCH($A118,SumMonths,0),1))</f>
        <v>5</v>
      </c>
      <c r="G118" s="138" t="str">
        <f aca="false">INDEX(Book_Type,MATCH($B118,Book,0),1)</f>
        <v>D</v>
      </c>
      <c r="H118" s="138" t="str">
        <f aca="false">$F118&amp;$C118</f>
        <v>5NGI-MALIN</v>
      </c>
    </row>
    <row r="119" customFormat="false" ht="12.75" hidden="false" customHeight="false" outlineLevel="0" collapsed="false">
      <c r="A119" s="142" t="n">
        <v>37561</v>
      </c>
      <c r="B119" s="138" t="s">
        <v>115</v>
      </c>
      <c r="C119" s="138" t="s">
        <v>13</v>
      </c>
      <c r="D119" s="139" t="n">
        <v>-87.7144</v>
      </c>
      <c r="E119" s="139" t="n">
        <v>0</v>
      </c>
      <c r="F119" s="143" t="n">
        <f aca="false">IF(REF_DT&lt;=LastDay,INDEX(IntraMonth_Buckets,MATCH($A119,IntraSumMonths,0),1),INDEX(BucketTable,MATCH($A119,SumMonths,0),1))</f>
        <v>5</v>
      </c>
      <c r="G119" s="138" t="str">
        <f aca="false">INDEX(Book_Type,MATCH($B119,Book,0),1)</f>
        <v>D</v>
      </c>
      <c r="H119" s="138" t="str">
        <f aca="false">$F119&amp;$C119</f>
        <v>5NGI-PGE/CG</v>
      </c>
    </row>
    <row r="120" customFormat="false" ht="12.75" hidden="false" customHeight="false" outlineLevel="0" collapsed="false">
      <c r="A120" s="142" t="n">
        <v>37561</v>
      </c>
      <c r="B120" s="138" t="s">
        <v>115</v>
      </c>
      <c r="C120" s="138" t="s">
        <v>20</v>
      </c>
      <c r="D120" s="139" t="n">
        <v>-0.0001</v>
      </c>
      <c r="E120" s="139" t="n">
        <v>1E-005</v>
      </c>
      <c r="F120" s="143" t="n">
        <f aca="false">IF(REF_DT&lt;=LastDay,INDEX(IntraMonth_Buckets,MATCH($A120,IntraSumMonths,0),1),INDEX(BucketTable,MATCH($A120,SumMonths,0),1))</f>
        <v>5</v>
      </c>
      <c r="G120" s="138" t="str">
        <f aca="false">INDEX(Book_Type,MATCH($B120,Book,0),1)</f>
        <v>D</v>
      </c>
      <c r="H120" s="138" t="str">
        <f aca="false">$F120&amp;$C120</f>
        <v>5NGI-SOCAL</v>
      </c>
    </row>
    <row r="121" customFormat="false" ht="12.75" hidden="false" customHeight="false" outlineLevel="0" collapsed="false">
      <c r="A121" s="142" t="n">
        <v>37591</v>
      </c>
      <c r="B121" s="138" t="s">
        <v>115</v>
      </c>
      <c r="C121" s="138" t="s">
        <v>51</v>
      </c>
      <c r="D121" s="139" t="n">
        <v>0</v>
      </c>
      <c r="E121" s="139" t="n">
        <v>0</v>
      </c>
      <c r="F121" s="143" t="n">
        <f aca="false">IF(REF_DT&lt;=LastDay,INDEX(IntraMonth_Buckets,MATCH($A121,IntraSumMonths,0),1),INDEX(BucketTable,MATCH($A121,SumMonths,0),1))</f>
        <v>5</v>
      </c>
      <c r="G121" s="138" t="str">
        <f aca="false">INDEX(Book_Type,MATCH($B121,Book,0),1)</f>
        <v>D</v>
      </c>
      <c r="H121" s="138" t="str">
        <f aca="false">$F121&amp;$C121</f>
        <v>5IF-ELPO/SJ</v>
      </c>
    </row>
    <row r="122" customFormat="false" ht="12.75" hidden="false" customHeight="false" outlineLevel="0" collapsed="false">
      <c r="A122" s="142" t="n">
        <v>37591</v>
      </c>
      <c r="B122" s="138" t="s">
        <v>115</v>
      </c>
      <c r="C122" s="138" t="s">
        <v>27</v>
      </c>
      <c r="D122" s="139" t="n">
        <v>187763.1951</v>
      </c>
      <c r="E122" s="139" t="n">
        <v>-18776.31951</v>
      </c>
      <c r="F122" s="143" t="n">
        <f aca="false">IF(REF_DT&lt;=LastDay,INDEX(IntraMonth_Buckets,MATCH($A122,IntraSumMonths,0),1),INDEX(BucketTable,MATCH($A122,SumMonths,0),1))</f>
        <v>5</v>
      </c>
      <c r="G122" s="138" t="str">
        <f aca="false">INDEX(Book_Type,MATCH($B122,Book,0),1)</f>
        <v>D</v>
      </c>
      <c r="H122" s="138" t="str">
        <f aca="false">$F122&amp;$C122</f>
        <v>5IF-NWPL_ROCKY_M</v>
      </c>
    </row>
    <row r="123" customFormat="false" ht="12.75" hidden="false" customHeight="false" outlineLevel="0" collapsed="false">
      <c r="A123" s="142" t="n">
        <v>37591</v>
      </c>
      <c r="B123" s="138" t="s">
        <v>115</v>
      </c>
      <c r="C123" s="138" t="s">
        <v>18</v>
      </c>
      <c r="D123" s="139" t="n">
        <v>0</v>
      </c>
      <c r="E123" s="139" t="n">
        <v>0</v>
      </c>
      <c r="F123" s="143" t="n">
        <f aca="false">IF(REF_DT&lt;=LastDay,INDEX(IntraMonth_Buckets,MATCH($A123,IntraSumMonths,0),1),INDEX(BucketTable,MATCH($A123,SumMonths,0),1))</f>
        <v>5</v>
      </c>
      <c r="G123" s="138" t="str">
        <f aca="false">INDEX(Book_Type,MATCH($B123,Book,0),1)</f>
        <v>D</v>
      </c>
      <c r="H123" s="138" t="str">
        <f aca="false">$F123&amp;$C123</f>
        <v>5NGI-MALIN</v>
      </c>
    </row>
    <row r="124" customFormat="false" ht="12.75" hidden="false" customHeight="false" outlineLevel="0" collapsed="false">
      <c r="A124" s="142" t="n">
        <v>37591</v>
      </c>
      <c r="B124" s="138" t="s">
        <v>115</v>
      </c>
      <c r="C124" s="138" t="s">
        <v>13</v>
      </c>
      <c r="D124" s="139" t="n">
        <v>0</v>
      </c>
      <c r="E124" s="139" t="n">
        <v>0</v>
      </c>
      <c r="F124" s="143" t="n">
        <f aca="false">IF(REF_DT&lt;=LastDay,INDEX(IntraMonth_Buckets,MATCH($A124,IntraSumMonths,0),1),INDEX(BucketTable,MATCH($A124,SumMonths,0),1))</f>
        <v>5</v>
      </c>
      <c r="G124" s="138" t="str">
        <f aca="false">INDEX(Book_Type,MATCH($B124,Book,0),1)</f>
        <v>D</v>
      </c>
      <c r="H124" s="138" t="str">
        <f aca="false">$F124&amp;$C124</f>
        <v>5NGI-PGE/CG</v>
      </c>
    </row>
    <row r="125" customFormat="false" ht="12.75" hidden="false" customHeight="false" outlineLevel="0" collapsed="false">
      <c r="A125" s="142" t="n">
        <v>37591</v>
      </c>
      <c r="B125" s="138" t="s">
        <v>115</v>
      </c>
      <c r="C125" s="138" t="s">
        <v>20</v>
      </c>
      <c r="D125" s="139" t="n">
        <v>0</v>
      </c>
      <c r="E125" s="139" t="n">
        <v>0</v>
      </c>
      <c r="F125" s="143" t="n">
        <f aca="false">IF(REF_DT&lt;=LastDay,INDEX(IntraMonth_Buckets,MATCH($A125,IntraSumMonths,0),1),INDEX(BucketTable,MATCH($A125,SumMonths,0),1))</f>
        <v>5</v>
      </c>
      <c r="G125" s="138" t="str">
        <f aca="false">INDEX(Book_Type,MATCH($B125,Book,0),1)</f>
        <v>D</v>
      </c>
      <c r="H125" s="138" t="str">
        <f aca="false">$F125&amp;$C125</f>
        <v>5NGI-SOCAL</v>
      </c>
    </row>
    <row r="126" customFormat="false" ht="12.75" hidden="false" customHeight="false" outlineLevel="0" collapsed="false">
      <c r="A126" s="142" t="n">
        <v>37622</v>
      </c>
      <c r="B126" s="138" t="s">
        <v>115</v>
      </c>
      <c r="C126" s="138" t="s">
        <v>46</v>
      </c>
      <c r="D126" s="139" t="n">
        <v>0</v>
      </c>
      <c r="E126" s="139" t="n">
        <v>0</v>
      </c>
      <c r="F126" s="143" t="n">
        <f aca="false">IF(REF_DT&lt;=LastDay,INDEX(IntraMonth_Buckets,MATCH($A126,IntraSumMonths,0),1),INDEX(BucketTable,MATCH($A126,SumMonths,0),1))</f>
        <v>5</v>
      </c>
      <c r="G126" s="138" t="str">
        <f aca="false">INDEX(Book_Type,MATCH($B126,Book,0),1)</f>
        <v>D</v>
      </c>
      <c r="H126" s="138" t="str">
        <f aca="false">$F126&amp;$C126</f>
        <v>5IF-ELPO/PERMIAN</v>
      </c>
    </row>
    <row r="127" customFormat="false" ht="12.75" hidden="false" customHeight="false" outlineLevel="0" collapsed="false">
      <c r="A127" s="142" t="n">
        <v>37622</v>
      </c>
      <c r="B127" s="138" t="s">
        <v>115</v>
      </c>
      <c r="C127" s="138" t="s">
        <v>51</v>
      </c>
      <c r="D127" s="139" t="n">
        <v>0.0001</v>
      </c>
      <c r="E127" s="139" t="n">
        <v>-1E-005</v>
      </c>
      <c r="F127" s="143" t="n">
        <f aca="false">IF(REF_DT&lt;=LastDay,INDEX(IntraMonth_Buckets,MATCH($A127,IntraSumMonths,0),1),INDEX(BucketTable,MATCH($A127,SumMonths,0),1))</f>
        <v>5</v>
      </c>
      <c r="G127" s="138" t="str">
        <f aca="false">INDEX(Book_Type,MATCH($B127,Book,0),1)</f>
        <v>D</v>
      </c>
      <c r="H127" s="138" t="str">
        <f aca="false">$F127&amp;$C127</f>
        <v>5IF-ELPO/SJ</v>
      </c>
    </row>
    <row r="128" customFormat="false" ht="12.75" hidden="false" customHeight="false" outlineLevel="0" collapsed="false">
      <c r="A128" s="142" t="n">
        <v>37622</v>
      </c>
      <c r="B128" s="138" t="s">
        <v>115</v>
      </c>
      <c r="C128" s="138" t="s">
        <v>27</v>
      </c>
      <c r="D128" s="139" t="n">
        <v>187227.7508</v>
      </c>
      <c r="E128" s="139" t="n">
        <v>-18722.77508</v>
      </c>
      <c r="F128" s="143" t="n">
        <f aca="false">IF(REF_DT&lt;=LastDay,INDEX(IntraMonth_Buckets,MATCH($A128,IntraSumMonths,0),1),INDEX(BucketTable,MATCH($A128,SumMonths,0),1))</f>
        <v>5</v>
      </c>
      <c r="G128" s="138" t="str">
        <f aca="false">INDEX(Book_Type,MATCH($B128,Book,0),1)</f>
        <v>D</v>
      </c>
      <c r="H128" s="138" t="str">
        <f aca="false">$F128&amp;$C128</f>
        <v>5IF-NWPL_ROCKY_M</v>
      </c>
    </row>
    <row r="129" customFormat="false" ht="12.75" hidden="false" customHeight="false" outlineLevel="0" collapsed="false">
      <c r="A129" s="142" t="n">
        <v>37622</v>
      </c>
      <c r="B129" s="138" t="s">
        <v>115</v>
      </c>
      <c r="C129" s="138" t="s">
        <v>18</v>
      </c>
      <c r="D129" s="139" t="n">
        <v>0</v>
      </c>
      <c r="E129" s="139" t="n">
        <v>0</v>
      </c>
      <c r="F129" s="143" t="n">
        <f aca="false">IF(REF_DT&lt;=LastDay,INDEX(IntraMonth_Buckets,MATCH($A129,IntraSumMonths,0),1),INDEX(BucketTable,MATCH($A129,SumMonths,0),1))</f>
        <v>5</v>
      </c>
      <c r="G129" s="138" t="str">
        <f aca="false">INDEX(Book_Type,MATCH($B129,Book,0),1)</f>
        <v>D</v>
      </c>
      <c r="H129" s="138" t="str">
        <f aca="false">$F129&amp;$C129</f>
        <v>5NGI-MALIN</v>
      </c>
    </row>
    <row r="130" customFormat="false" ht="12.75" hidden="false" customHeight="false" outlineLevel="0" collapsed="false">
      <c r="A130" s="142" t="n">
        <v>37622</v>
      </c>
      <c r="B130" s="138" t="s">
        <v>115</v>
      </c>
      <c r="C130" s="138" t="s">
        <v>13</v>
      </c>
      <c r="D130" s="139" t="n">
        <v>0</v>
      </c>
      <c r="E130" s="139" t="n">
        <v>0</v>
      </c>
      <c r="F130" s="143" t="n">
        <f aca="false">IF(REF_DT&lt;=LastDay,INDEX(IntraMonth_Buckets,MATCH($A130,IntraSumMonths,0),1),INDEX(BucketTable,MATCH($A130,SumMonths,0),1))</f>
        <v>5</v>
      </c>
      <c r="G130" s="138" t="str">
        <f aca="false">INDEX(Book_Type,MATCH($B130,Book,0),1)</f>
        <v>D</v>
      </c>
      <c r="H130" s="138" t="str">
        <f aca="false">$F130&amp;$C130</f>
        <v>5NGI-PGE/CG</v>
      </c>
    </row>
    <row r="131" customFormat="false" ht="12.75" hidden="false" customHeight="false" outlineLevel="0" collapsed="false">
      <c r="A131" s="142" t="n">
        <v>37622</v>
      </c>
      <c r="B131" s="138" t="s">
        <v>115</v>
      </c>
      <c r="C131" s="138" t="s">
        <v>20</v>
      </c>
      <c r="D131" s="139" t="n">
        <v>0.0001</v>
      </c>
      <c r="E131" s="139" t="n">
        <v>-1E-005</v>
      </c>
      <c r="F131" s="143" t="n">
        <f aca="false">IF(REF_DT&lt;=LastDay,INDEX(IntraMonth_Buckets,MATCH($A131,IntraSumMonths,0),1),INDEX(BucketTable,MATCH($A131,SumMonths,0),1))</f>
        <v>5</v>
      </c>
      <c r="G131" s="138" t="str">
        <f aca="false">INDEX(Book_Type,MATCH($B131,Book,0),1)</f>
        <v>D</v>
      </c>
      <c r="H131" s="138" t="str">
        <f aca="false">$F131&amp;$C131</f>
        <v>5NGI-SOCAL</v>
      </c>
    </row>
    <row r="132" customFormat="false" ht="12.75" hidden="false" customHeight="false" outlineLevel="0" collapsed="false">
      <c r="A132" s="142" t="n">
        <v>37653</v>
      </c>
      <c r="B132" s="138" t="s">
        <v>115</v>
      </c>
      <c r="C132" s="138" t="s">
        <v>46</v>
      </c>
      <c r="D132" s="139" t="n">
        <v>0</v>
      </c>
      <c r="E132" s="139" t="n">
        <v>0</v>
      </c>
      <c r="F132" s="143" t="n">
        <f aca="false">IF(REF_DT&lt;=LastDay,INDEX(IntraMonth_Buckets,MATCH($A132,IntraSumMonths,0),1),INDEX(BucketTable,MATCH($A132,SumMonths,0),1))</f>
        <v>5</v>
      </c>
      <c r="G132" s="138" t="str">
        <f aca="false">INDEX(Book_Type,MATCH($B132,Book,0),1)</f>
        <v>D</v>
      </c>
      <c r="H132" s="138" t="str">
        <f aca="false">$F132&amp;$C132</f>
        <v>5IF-ELPO/PERMIAN</v>
      </c>
    </row>
    <row r="133" customFormat="false" ht="12.75" hidden="false" customHeight="false" outlineLevel="0" collapsed="false">
      <c r="A133" s="142" t="n">
        <v>37653</v>
      </c>
      <c r="B133" s="138" t="s">
        <v>115</v>
      </c>
      <c r="C133" s="138" t="s">
        <v>51</v>
      </c>
      <c r="D133" s="139" t="n">
        <v>0</v>
      </c>
      <c r="E133" s="139" t="n">
        <v>0</v>
      </c>
      <c r="F133" s="143" t="n">
        <f aca="false">IF(REF_DT&lt;=LastDay,INDEX(IntraMonth_Buckets,MATCH($A133,IntraSumMonths,0),1),INDEX(BucketTable,MATCH($A133,SumMonths,0),1))</f>
        <v>5</v>
      </c>
      <c r="G133" s="138" t="str">
        <f aca="false">INDEX(Book_Type,MATCH($B133,Book,0),1)</f>
        <v>D</v>
      </c>
      <c r="H133" s="138" t="str">
        <f aca="false">$F133&amp;$C133</f>
        <v>5IF-ELPO/SJ</v>
      </c>
    </row>
    <row r="134" customFormat="false" ht="12.75" hidden="false" customHeight="false" outlineLevel="0" collapsed="false">
      <c r="A134" s="142" t="n">
        <v>37653</v>
      </c>
      <c r="B134" s="138" t="s">
        <v>115</v>
      </c>
      <c r="C134" s="138" t="s">
        <v>27</v>
      </c>
      <c r="D134" s="139" t="n">
        <v>168596.6282</v>
      </c>
      <c r="E134" s="139" t="n">
        <v>-16859.66282</v>
      </c>
      <c r="F134" s="143" t="n">
        <f aca="false">IF(REF_DT&lt;=LastDay,INDEX(IntraMonth_Buckets,MATCH($A134,IntraSumMonths,0),1),INDEX(BucketTable,MATCH($A134,SumMonths,0),1))</f>
        <v>5</v>
      </c>
      <c r="G134" s="138" t="str">
        <f aca="false">INDEX(Book_Type,MATCH($B134,Book,0),1)</f>
        <v>D</v>
      </c>
      <c r="H134" s="138" t="str">
        <f aca="false">$F134&amp;$C134</f>
        <v>5IF-NWPL_ROCKY_M</v>
      </c>
    </row>
    <row r="135" customFormat="false" ht="12.75" hidden="false" customHeight="false" outlineLevel="0" collapsed="false">
      <c r="A135" s="142" t="n">
        <v>37653</v>
      </c>
      <c r="B135" s="138" t="s">
        <v>115</v>
      </c>
      <c r="C135" s="138" t="s">
        <v>18</v>
      </c>
      <c r="D135" s="139" t="n">
        <v>0.0001</v>
      </c>
      <c r="E135" s="139" t="n">
        <v>-1E-006</v>
      </c>
      <c r="F135" s="143" t="n">
        <f aca="false">IF(REF_DT&lt;=LastDay,INDEX(IntraMonth_Buckets,MATCH($A135,IntraSumMonths,0),1),INDEX(BucketTable,MATCH($A135,SumMonths,0),1))</f>
        <v>5</v>
      </c>
      <c r="G135" s="138" t="str">
        <f aca="false">INDEX(Book_Type,MATCH($B135,Book,0),1)</f>
        <v>D</v>
      </c>
      <c r="H135" s="138" t="str">
        <f aca="false">$F135&amp;$C135</f>
        <v>5NGI-MALIN</v>
      </c>
    </row>
    <row r="136" customFormat="false" ht="12.75" hidden="false" customHeight="false" outlineLevel="0" collapsed="false">
      <c r="A136" s="142" t="n">
        <v>37653</v>
      </c>
      <c r="B136" s="138" t="s">
        <v>115</v>
      </c>
      <c r="C136" s="138" t="s">
        <v>13</v>
      </c>
      <c r="D136" s="139" t="n">
        <v>-0.0001</v>
      </c>
      <c r="E136" s="139" t="n">
        <v>0</v>
      </c>
      <c r="F136" s="143" t="n">
        <f aca="false">IF(REF_DT&lt;=LastDay,INDEX(IntraMonth_Buckets,MATCH($A136,IntraSumMonths,0),1),INDEX(BucketTable,MATCH($A136,SumMonths,0),1))</f>
        <v>5</v>
      </c>
      <c r="G136" s="138" t="str">
        <f aca="false">INDEX(Book_Type,MATCH($B136,Book,0),1)</f>
        <v>D</v>
      </c>
      <c r="H136" s="138" t="str">
        <f aca="false">$F136&amp;$C136</f>
        <v>5NGI-PGE/CG</v>
      </c>
    </row>
    <row r="137" customFormat="false" ht="12.75" hidden="false" customHeight="false" outlineLevel="0" collapsed="false">
      <c r="A137" s="142" t="n">
        <v>37653</v>
      </c>
      <c r="B137" s="138" t="s">
        <v>115</v>
      </c>
      <c r="C137" s="138" t="s">
        <v>20</v>
      </c>
      <c r="D137" s="139" t="n">
        <v>0.0001</v>
      </c>
      <c r="E137" s="139" t="n">
        <v>-1E-005</v>
      </c>
      <c r="F137" s="143" t="n">
        <f aca="false">IF(REF_DT&lt;=LastDay,INDEX(IntraMonth_Buckets,MATCH($A137,IntraSumMonths,0),1),INDEX(BucketTable,MATCH($A137,SumMonths,0),1))</f>
        <v>5</v>
      </c>
      <c r="G137" s="138" t="str">
        <f aca="false">INDEX(Book_Type,MATCH($B137,Book,0),1)</f>
        <v>D</v>
      </c>
      <c r="H137" s="138" t="str">
        <f aca="false">$F137&amp;$C137</f>
        <v>5NGI-SOCAL</v>
      </c>
    </row>
    <row r="138" customFormat="false" ht="12.75" hidden="false" customHeight="false" outlineLevel="0" collapsed="false">
      <c r="A138" s="142" t="n">
        <v>37681</v>
      </c>
      <c r="B138" s="138" t="s">
        <v>115</v>
      </c>
      <c r="C138" s="138" t="s">
        <v>46</v>
      </c>
      <c r="D138" s="139" t="n">
        <v>-0.0001</v>
      </c>
      <c r="E138" s="139" t="n">
        <v>1E-005</v>
      </c>
      <c r="F138" s="143" t="n">
        <f aca="false">IF(REF_DT&lt;=LastDay,INDEX(IntraMonth_Buckets,MATCH($A138,IntraSumMonths,0),1),INDEX(BucketTable,MATCH($A138,SumMonths,0),1))</f>
        <v>5</v>
      </c>
      <c r="G138" s="138" t="str">
        <f aca="false">INDEX(Book_Type,MATCH($B138,Book,0),1)</f>
        <v>D</v>
      </c>
      <c r="H138" s="138" t="str">
        <f aca="false">$F138&amp;$C138</f>
        <v>5IF-ELPO/PERMIAN</v>
      </c>
    </row>
    <row r="139" customFormat="false" ht="12.75" hidden="false" customHeight="false" outlineLevel="0" collapsed="false">
      <c r="A139" s="142" t="n">
        <v>37681</v>
      </c>
      <c r="B139" s="138" t="s">
        <v>115</v>
      </c>
      <c r="C139" s="138" t="s">
        <v>51</v>
      </c>
      <c r="D139" s="139" t="n">
        <v>0</v>
      </c>
      <c r="E139" s="139" t="n">
        <v>0</v>
      </c>
      <c r="F139" s="143" t="n">
        <f aca="false">IF(REF_DT&lt;=LastDay,INDEX(IntraMonth_Buckets,MATCH($A139,IntraSumMonths,0),1),INDEX(BucketTable,MATCH($A139,SumMonths,0),1))</f>
        <v>5</v>
      </c>
      <c r="G139" s="138" t="str">
        <f aca="false">INDEX(Book_Type,MATCH($B139,Book,0),1)</f>
        <v>D</v>
      </c>
      <c r="H139" s="138" t="str">
        <f aca="false">$F139&amp;$C139</f>
        <v>5IF-ELPO/SJ</v>
      </c>
    </row>
    <row r="140" customFormat="false" ht="12.75" hidden="false" customHeight="false" outlineLevel="0" collapsed="false">
      <c r="A140" s="142" t="n">
        <v>37681</v>
      </c>
      <c r="B140" s="138" t="s">
        <v>115</v>
      </c>
      <c r="C140" s="138" t="s">
        <v>27</v>
      </c>
      <c r="D140" s="139" t="n">
        <v>186132.5077</v>
      </c>
      <c r="E140" s="139" t="n">
        <v>-18613.25077</v>
      </c>
      <c r="F140" s="143" t="n">
        <f aca="false">IF(REF_DT&lt;=LastDay,INDEX(IntraMonth_Buckets,MATCH($A140,IntraSumMonths,0),1),INDEX(BucketTable,MATCH($A140,SumMonths,0),1))</f>
        <v>5</v>
      </c>
      <c r="G140" s="138" t="str">
        <f aca="false">INDEX(Book_Type,MATCH($B140,Book,0),1)</f>
        <v>D</v>
      </c>
      <c r="H140" s="138" t="str">
        <f aca="false">$F140&amp;$C140</f>
        <v>5IF-NWPL_ROCKY_M</v>
      </c>
    </row>
    <row r="141" customFormat="false" ht="12.75" hidden="false" customHeight="false" outlineLevel="0" collapsed="false">
      <c r="A141" s="142" t="n">
        <v>37681</v>
      </c>
      <c r="B141" s="138" t="s">
        <v>115</v>
      </c>
      <c r="C141" s="138" t="s">
        <v>18</v>
      </c>
      <c r="D141" s="139" t="n">
        <v>0.0001</v>
      </c>
      <c r="E141" s="139" t="n">
        <v>-1E-006</v>
      </c>
      <c r="F141" s="143" t="n">
        <f aca="false">IF(REF_DT&lt;=LastDay,INDEX(IntraMonth_Buckets,MATCH($A141,IntraSumMonths,0),1),INDEX(BucketTable,MATCH($A141,SumMonths,0),1))</f>
        <v>5</v>
      </c>
      <c r="G141" s="138" t="str">
        <f aca="false">INDEX(Book_Type,MATCH($B141,Book,0),1)</f>
        <v>D</v>
      </c>
      <c r="H141" s="138" t="str">
        <f aca="false">$F141&amp;$C141</f>
        <v>5NGI-MALIN</v>
      </c>
    </row>
    <row r="142" customFormat="false" ht="12.75" hidden="false" customHeight="false" outlineLevel="0" collapsed="false">
      <c r="A142" s="142" t="n">
        <v>37681</v>
      </c>
      <c r="B142" s="138" t="s">
        <v>115</v>
      </c>
      <c r="C142" s="138" t="s">
        <v>13</v>
      </c>
      <c r="D142" s="139" t="n">
        <v>0</v>
      </c>
      <c r="E142" s="139" t="n">
        <v>0</v>
      </c>
      <c r="F142" s="143" t="n">
        <f aca="false">IF(REF_DT&lt;=LastDay,INDEX(IntraMonth_Buckets,MATCH($A142,IntraSumMonths,0),1),INDEX(BucketTable,MATCH($A142,SumMonths,0),1))</f>
        <v>5</v>
      </c>
      <c r="G142" s="138" t="str">
        <f aca="false">INDEX(Book_Type,MATCH($B142,Book,0),1)</f>
        <v>D</v>
      </c>
      <c r="H142" s="138" t="str">
        <f aca="false">$F142&amp;$C142</f>
        <v>5NGI-PGE/CG</v>
      </c>
    </row>
    <row r="143" customFormat="false" ht="12.75" hidden="false" customHeight="false" outlineLevel="0" collapsed="false">
      <c r="A143" s="142" t="n">
        <v>37681</v>
      </c>
      <c r="B143" s="138" t="s">
        <v>115</v>
      </c>
      <c r="C143" s="138" t="s">
        <v>20</v>
      </c>
      <c r="D143" s="139" t="n">
        <v>-0.0002</v>
      </c>
      <c r="E143" s="139" t="n">
        <v>2E-005</v>
      </c>
      <c r="F143" s="143" t="n">
        <f aca="false">IF(REF_DT&lt;=LastDay,INDEX(IntraMonth_Buckets,MATCH($A143,IntraSumMonths,0),1),INDEX(BucketTable,MATCH($A143,SumMonths,0),1))</f>
        <v>5</v>
      </c>
      <c r="G143" s="138" t="str">
        <f aca="false">INDEX(Book_Type,MATCH($B143,Book,0),1)</f>
        <v>D</v>
      </c>
      <c r="H143" s="138" t="str">
        <f aca="false">$F143&amp;$C143</f>
        <v>5NGI-SOCAL</v>
      </c>
    </row>
    <row r="144" customFormat="false" ht="12.75" hidden="false" customHeight="false" outlineLevel="0" collapsed="false">
      <c r="A144" s="142" t="n">
        <v>37712</v>
      </c>
      <c r="B144" s="138" t="s">
        <v>115</v>
      </c>
      <c r="C144" s="138" t="s">
        <v>46</v>
      </c>
      <c r="D144" s="139" t="n">
        <v>0</v>
      </c>
      <c r="E144" s="139" t="n">
        <v>0</v>
      </c>
      <c r="F144" s="143" t="n">
        <f aca="false">IF(REF_DT&lt;=LastDay,INDEX(IntraMonth_Buckets,MATCH($A144,IntraSumMonths,0),1),INDEX(BucketTable,MATCH($A144,SumMonths,0),1))</f>
        <v>6</v>
      </c>
      <c r="G144" s="138" t="str">
        <f aca="false">INDEX(Book_Type,MATCH($B144,Book,0),1)</f>
        <v>D</v>
      </c>
      <c r="H144" s="138" t="str">
        <f aca="false">$F144&amp;$C144</f>
        <v>6IF-ELPO/PERMIAN</v>
      </c>
    </row>
    <row r="145" customFormat="false" ht="12.75" hidden="false" customHeight="false" outlineLevel="0" collapsed="false">
      <c r="A145" s="142" t="n">
        <v>37712</v>
      </c>
      <c r="B145" s="138" t="s">
        <v>115</v>
      </c>
      <c r="C145" s="138" t="s">
        <v>51</v>
      </c>
      <c r="D145" s="139" t="n">
        <v>0.0001</v>
      </c>
      <c r="E145" s="139" t="n">
        <v>-1E-005</v>
      </c>
      <c r="F145" s="143" t="n">
        <f aca="false">IF(REF_DT&lt;=LastDay,INDEX(IntraMonth_Buckets,MATCH($A145,IntraSumMonths,0),1),INDEX(BucketTable,MATCH($A145,SumMonths,0),1))</f>
        <v>6</v>
      </c>
      <c r="G145" s="138" t="str">
        <f aca="false">INDEX(Book_Type,MATCH($B145,Book,0),1)</f>
        <v>D</v>
      </c>
      <c r="H145" s="138" t="str">
        <f aca="false">$F145&amp;$C145</f>
        <v>6IF-ELPO/SJ</v>
      </c>
    </row>
    <row r="146" customFormat="false" ht="12.75" hidden="false" customHeight="false" outlineLevel="0" collapsed="false">
      <c r="A146" s="142" t="n">
        <v>37712</v>
      </c>
      <c r="B146" s="138" t="s">
        <v>115</v>
      </c>
      <c r="C146" s="138" t="s">
        <v>27</v>
      </c>
      <c r="D146" s="139" t="n">
        <v>179546.43</v>
      </c>
      <c r="E146" s="139" t="n">
        <v>-17954.643</v>
      </c>
      <c r="F146" s="143" t="n">
        <f aca="false">IF(REF_DT&lt;=LastDay,INDEX(IntraMonth_Buckets,MATCH($A146,IntraSumMonths,0),1),INDEX(BucketTable,MATCH($A146,SumMonths,0),1))</f>
        <v>6</v>
      </c>
      <c r="G146" s="138" t="str">
        <f aca="false">INDEX(Book_Type,MATCH($B146,Book,0),1)</f>
        <v>D</v>
      </c>
      <c r="H146" s="138" t="str">
        <f aca="false">$F146&amp;$C146</f>
        <v>6IF-NWPL_ROCKY_M</v>
      </c>
    </row>
    <row r="147" customFormat="false" ht="12.75" hidden="false" customHeight="false" outlineLevel="0" collapsed="false">
      <c r="A147" s="142" t="n">
        <v>37712</v>
      </c>
      <c r="B147" s="138" t="s">
        <v>115</v>
      </c>
      <c r="C147" s="138" t="s">
        <v>13</v>
      </c>
      <c r="D147" s="139" t="n">
        <v>0</v>
      </c>
      <c r="E147" s="139" t="n">
        <v>0</v>
      </c>
      <c r="F147" s="143" t="n">
        <f aca="false">IF(REF_DT&lt;=LastDay,INDEX(IntraMonth_Buckets,MATCH($A147,IntraSumMonths,0),1),INDEX(BucketTable,MATCH($A147,SumMonths,0),1))</f>
        <v>6</v>
      </c>
      <c r="G147" s="138" t="str">
        <f aca="false">INDEX(Book_Type,MATCH($B147,Book,0),1)</f>
        <v>D</v>
      </c>
      <c r="H147" s="138" t="str">
        <f aca="false">$F147&amp;$C147</f>
        <v>6NGI-PGE/CG</v>
      </c>
    </row>
    <row r="148" customFormat="false" ht="12.75" hidden="false" customHeight="false" outlineLevel="0" collapsed="false">
      <c r="A148" s="142" t="n">
        <v>37712</v>
      </c>
      <c r="B148" s="138" t="s">
        <v>115</v>
      </c>
      <c r="C148" s="138" t="s">
        <v>20</v>
      </c>
      <c r="D148" s="139" t="n">
        <v>-0.0001</v>
      </c>
      <c r="E148" s="139" t="n">
        <v>1E-005</v>
      </c>
      <c r="F148" s="143" t="n">
        <f aca="false">IF(REF_DT&lt;=LastDay,INDEX(IntraMonth_Buckets,MATCH($A148,IntraSumMonths,0),1),INDEX(BucketTable,MATCH($A148,SumMonths,0),1))</f>
        <v>6</v>
      </c>
      <c r="G148" s="138" t="str">
        <f aca="false">INDEX(Book_Type,MATCH($B148,Book,0),1)</f>
        <v>D</v>
      </c>
      <c r="H148" s="138" t="str">
        <f aca="false">$F148&amp;$C148</f>
        <v>6NGI-SOCAL</v>
      </c>
    </row>
    <row r="149" customFormat="false" ht="12.75" hidden="false" customHeight="false" outlineLevel="0" collapsed="false">
      <c r="A149" s="142" t="n">
        <v>37742</v>
      </c>
      <c r="B149" s="138" t="s">
        <v>115</v>
      </c>
      <c r="C149" s="138" t="s">
        <v>46</v>
      </c>
      <c r="D149" s="139" t="n">
        <v>-0.0001</v>
      </c>
      <c r="E149" s="139" t="n">
        <v>1E-005</v>
      </c>
      <c r="F149" s="143" t="n">
        <f aca="false">IF(REF_DT&lt;=LastDay,INDEX(IntraMonth_Buckets,MATCH($A149,IntraSumMonths,0),1),INDEX(BucketTable,MATCH($A149,SumMonths,0),1))</f>
        <v>6</v>
      </c>
      <c r="G149" s="138" t="str">
        <f aca="false">INDEX(Book_Type,MATCH($B149,Book,0),1)</f>
        <v>D</v>
      </c>
      <c r="H149" s="138" t="str">
        <f aca="false">$F149&amp;$C149</f>
        <v>6IF-ELPO/PERMIAN</v>
      </c>
    </row>
    <row r="150" customFormat="false" ht="12.75" hidden="false" customHeight="false" outlineLevel="0" collapsed="false">
      <c r="A150" s="142" t="n">
        <v>37742</v>
      </c>
      <c r="B150" s="138" t="s">
        <v>115</v>
      </c>
      <c r="C150" s="138" t="s">
        <v>51</v>
      </c>
      <c r="D150" s="139" t="n">
        <v>-0.0001</v>
      </c>
      <c r="E150" s="139" t="n">
        <v>1E-005</v>
      </c>
      <c r="F150" s="143" t="n">
        <f aca="false">IF(REF_DT&lt;=LastDay,INDEX(IntraMonth_Buckets,MATCH($A150,IntraSumMonths,0),1),INDEX(BucketTable,MATCH($A150,SumMonths,0),1))</f>
        <v>6</v>
      </c>
      <c r="G150" s="138" t="str">
        <f aca="false">INDEX(Book_Type,MATCH($B150,Book,0),1)</f>
        <v>D</v>
      </c>
      <c r="H150" s="138" t="str">
        <f aca="false">$F150&amp;$C150</f>
        <v>6IF-ELPO/SJ</v>
      </c>
    </row>
    <row r="151" customFormat="false" ht="12.75" hidden="false" customHeight="false" outlineLevel="0" collapsed="false">
      <c r="A151" s="142" t="n">
        <v>37742</v>
      </c>
      <c r="B151" s="138" t="s">
        <v>115</v>
      </c>
      <c r="C151" s="138" t="s">
        <v>27</v>
      </c>
      <c r="D151" s="139" t="n">
        <v>74199.8584</v>
      </c>
      <c r="E151" s="139" t="n">
        <v>-7419.98584</v>
      </c>
      <c r="F151" s="143" t="n">
        <f aca="false">IF(REF_DT&lt;=LastDay,INDEX(IntraMonth_Buckets,MATCH($A151,IntraSumMonths,0),1),INDEX(BucketTable,MATCH($A151,SumMonths,0),1))</f>
        <v>6</v>
      </c>
      <c r="G151" s="138" t="str">
        <f aca="false">INDEX(Book_Type,MATCH($B151,Book,0),1)</f>
        <v>D</v>
      </c>
      <c r="H151" s="138" t="str">
        <f aca="false">$F151&amp;$C151</f>
        <v>6IF-NWPL_ROCKY_M</v>
      </c>
    </row>
    <row r="152" customFormat="false" ht="12.75" hidden="false" customHeight="false" outlineLevel="0" collapsed="false">
      <c r="A152" s="142" t="n">
        <v>37742</v>
      </c>
      <c r="B152" s="138" t="s">
        <v>115</v>
      </c>
      <c r="C152" s="138" t="s">
        <v>13</v>
      </c>
      <c r="D152" s="139" t="n">
        <v>0</v>
      </c>
      <c r="E152" s="139" t="n">
        <v>0</v>
      </c>
      <c r="F152" s="143" t="n">
        <f aca="false">IF(REF_DT&lt;=LastDay,INDEX(IntraMonth_Buckets,MATCH($A152,IntraSumMonths,0),1),INDEX(BucketTable,MATCH($A152,SumMonths,0),1))</f>
        <v>6</v>
      </c>
      <c r="G152" s="138" t="str">
        <f aca="false">INDEX(Book_Type,MATCH($B152,Book,0),1)</f>
        <v>D</v>
      </c>
      <c r="H152" s="138" t="str">
        <f aca="false">$F152&amp;$C152</f>
        <v>6NGI-PGE/CG</v>
      </c>
    </row>
    <row r="153" customFormat="false" ht="12.75" hidden="false" customHeight="false" outlineLevel="0" collapsed="false">
      <c r="A153" s="142" t="n">
        <v>37742</v>
      </c>
      <c r="B153" s="138" t="s">
        <v>115</v>
      </c>
      <c r="C153" s="138" t="s">
        <v>20</v>
      </c>
      <c r="D153" s="139" t="n">
        <v>0</v>
      </c>
      <c r="E153" s="139" t="n">
        <v>0</v>
      </c>
      <c r="F153" s="143" t="n">
        <f aca="false">IF(REF_DT&lt;=LastDay,INDEX(IntraMonth_Buckets,MATCH($A153,IntraSumMonths,0),1),INDEX(BucketTable,MATCH($A153,SumMonths,0),1))</f>
        <v>6</v>
      </c>
      <c r="G153" s="138" t="str">
        <f aca="false">INDEX(Book_Type,MATCH($B153,Book,0),1)</f>
        <v>D</v>
      </c>
      <c r="H153" s="138" t="str">
        <f aca="false">$F153&amp;$C153</f>
        <v>6NGI-SOCAL</v>
      </c>
    </row>
    <row r="154" customFormat="false" ht="12.75" hidden="false" customHeight="false" outlineLevel="0" collapsed="false">
      <c r="A154" s="142" t="n">
        <v>37773</v>
      </c>
      <c r="B154" s="138" t="s">
        <v>115</v>
      </c>
      <c r="C154" s="138" t="s">
        <v>46</v>
      </c>
      <c r="D154" s="139" t="n">
        <v>0</v>
      </c>
      <c r="E154" s="139" t="n">
        <v>0</v>
      </c>
      <c r="F154" s="143" t="n">
        <f aca="false">IF(REF_DT&lt;=LastDay,INDEX(IntraMonth_Buckets,MATCH($A154,IntraSumMonths,0),1),INDEX(BucketTable,MATCH($A154,SumMonths,0),1))</f>
        <v>6</v>
      </c>
      <c r="G154" s="138" t="str">
        <f aca="false">INDEX(Book_Type,MATCH($B154,Book,0),1)</f>
        <v>D</v>
      </c>
      <c r="H154" s="138" t="str">
        <f aca="false">$F154&amp;$C154</f>
        <v>6IF-ELPO/PERMIAN</v>
      </c>
    </row>
    <row r="155" customFormat="false" ht="12.75" hidden="false" customHeight="false" outlineLevel="0" collapsed="false">
      <c r="A155" s="142" t="n">
        <v>37773</v>
      </c>
      <c r="B155" s="138" t="s">
        <v>115</v>
      </c>
      <c r="C155" s="138" t="s">
        <v>51</v>
      </c>
      <c r="D155" s="139" t="n">
        <v>0.0001</v>
      </c>
      <c r="E155" s="139" t="n">
        <v>-1E-005</v>
      </c>
      <c r="F155" s="143" t="n">
        <f aca="false">IF(REF_DT&lt;=LastDay,INDEX(IntraMonth_Buckets,MATCH($A155,IntraSumMonths,0),1),INDEX(BucketTable,MATCH($A155,SumMonths,0),1))</f>
        <v>6</v>
      </c>
      <c r="G155" s="138" t="str">
        <f aca="false">INDEX(Book_Type,MATCH($B155,Book,0),1)</f>
        <v>D</v>
      </c>
      <c r="H155" s="138" t="str">
        <f aca="false">$F155&amp;$C155</f>
        <v>6IF-ELPO/SJ</v>
      </c>
    </row>
    <row r="156" customFormat="false" ht="12.75" hidden="false" customHeight="false" outlineLevel="0" collapsed="false">
      <c r="A156" s="142" t="n">
        <v>37773</v>
      </c>
      <c r="B156" s="138" t="s">
        <v>115</v>
      </c>
      <c r="C156" s="138" t="s">
        <v>27</v>
      </c>
      <c r="D156" s="139" t="n">
        <v>71560.7399</v>
      </c>
      <c r="E156" s="139" t="n">
        <v>-7156.07399</v>
      </c>
      <c r="F156" s="143" t="n">
        <f aca="false">IF(REF_DT&lt;=LastDay,INDEX(IntraMonth_Buckets,MATCH($A156,IntraSumMonths,0),1),INDEX(BucketTable,MATCH($A156,SumMonths,0),1))</f>
        <v>6</v>
      </c>
      <c r="G156" s="138" t="str">
        <f aca="false">INDEX(Book_Type,MATCH($B156,Book,0),1)</f>
        <v>D</v>
      </c>
      <c r="H156" s="138" t="str">
        <f aca="false">$F156&amp;$C156</f>
        <v>6IF-NWPL_ROCKY_M</v>
      </c>
    </row>
    <row r="157" customFormat="false" ht="12.75" hidden="false" customHeight="false" outlineLevel="0" collapsed="false">
      <c r="A157" s="142" t="n">
        <v>37773</v>
      </c>
      <c r="B157" s="138" t="s">
        <v>115</v>
      </c>
      <c r="C157" s="138" t="s">
        <v>13</v>
      </c>
      <c r="D157" s="139" t="n">
        <v>0</v>
      </c>
      <c r="E157" s="139" t="n">
        <v>0</v>
      </c>
      <c r="F157" s="143" t="n">
        <f aca="false">IF(REF_DT&lt;=LastDay,INDEX(IntraMonth_Buckets,MATCH($A157,IntraSumMonths,0),1),INDEX(BucketTable,MATCH($A157,SumMonths,0),1))</f>
        <v>6</v>
      </c>
      <c r="G157" s="138" t="str">
        <f aca="false">INDEX(Book_Type,MATCH($B157,Book,0),1)</f>
        <v>D</v>
      </c>
      <c r="H157" s="138" t="str">
        <f aca="false">$F157&amp;$C157</f>
        <v>6NGI-PGE/CG</v>
      </c>
    </row>
    <row r="158" customFormat="false" ht="12.75" hidden="false" customHeight="false" outlineLevel="0" collapsed="false">
      <c r="A158" s="142" t="n">
        <v>37773</v>
      </c>
      <c r="B158" s="138" t="s">
        <v>115</v>
      </c>
      <c r="C158" s="138" t="s">
        <v>20</v>
      </c>
      <c r="D158" s="139" t="n">
        <v>0</v>
      </c>
      <c r="E158" s="139" t="n">
        <v>0</v>
      </c>
      <c r="F158" s="143" t="n">
        <f aca="false">IF(REF_DT&lt;=LastDay,INDEX(IntraMonth_Buckets,MATCH($A158,IntraSumMonths,0),1),INDEX(BucketTable,MATCH($A158,SumMonths,0),1))</f>
        <v>6</v>
      </c>
      <c r="G158" s="138" t="str">
        <f aca="false">INDEX(Book_Type,MATCH($B158,Book,0),1)</f>
        <v>D</v>
      </c>
      <c r="H158" s="138" t="str">
        <f aca="false">$F158&amp;$C158</f>
        <v>6NGI-SOCAL</v>
      </c>
    </row>
    <row r="159" customFormat="false" ht="12.75" hidden="false" customHeight="false" outlineLevel="0" collapsed="false">
      <c r="A159" s="142" t="n">
        <v>37803</v>
      </c>
      <c r="B159" s="138" t="s">
        <v>115</v>
      </c>
      <c r="C159" s="138" t="s">
        <v>46</v>
      </c>
      <c r="D159" s="139" t="n">
        <v>0</v>
      </c>
      <c r="E159" s="139" t="n">
        <v>0</v>
      </c>
      <c r="F159" s="143" t="n">
        <f aca="false">IF(REF_DT&lt;=LastDay,INDEX(IntraMonth_Buckets,MATCH($A159,IntraSumMonths,0),1),INDEX(BucketTable,MATCH($A159,SumMonths,0),1))</f>
        <v>6</v>
      </c>
      <c r="G159" s="138" t="str">
        <f aca="false">INDEX(Book_Type,MATCH($B159,Book,0),1)</f>
        <v>D</v>
      </c>
      <c r="H159" s="138" t="str">
        <f aca="false">$F159&amp;$C159</f>
        <v>6IF-ELPO/PERMIAN</v>
      </c>
    </row>
    <row r="160" customFormat="false" ht="12.75" hidden="false" customHeight="false" outlineLevel="0" collapsed="false">
      <c r="A160" s="142" t="n">
        <v>37803</v>
      </c>
      <c r="B160" s="138" t="s">
        <v>115</v>
      </c>
      <c r="C160" s="138" t="s">
        <v>51</v>
      </c>
      <c r="D160" s="139" t="n">
        <v>0.0001</v>
      </c>
      <c r="E160" s="139" t="n">
        <v>-1E-005</v>
      </c>
      <c r="F160" s="143" t="n">
        <f aca="false">IF(REF_DT&lt;=LastDay,INDEX(IntraMonth_Buckets,MATCH($A160,IntraSumMonths,0),1),INDEX(BucketTable,MATCH($A160,SumMonths,0),1))</f>
        <v>6</v>
      </c>
      <c r="G160" s="138" t="str">
        <f aca="false">INDEX(Book_Type,MATCH($B160,Book,0),1)</f>
        <v>D</v>
      </c>
      <c r="H160" s="138" t="str">
        <f aca="false">$F160&amp;$C160</f>
        <v>6IF-ELPO/SJ</v>
      </c>
    </row>
    <row r="161" customFormat="false" ht="12.75" hidden="false" customHeight="false" outlineLevel="0" collapsed="false">
      <c r="A161" s="142" t="n">
        <v>37803</v>
      </c>
      <c r="B161" s="138" t="s">
        <v>115</v>
      </c>
      <c r="C161" s="138" t="s">
        <v>27</v>
      </c>
      <c r="D161" s="139" t="n">
        <v>73693.8751</v>
      </c>
      <c r="E161" s="139" t="n">
        <v>-7369.38751</v>
      </c>
      <c r="F161" s="143" t="n">
        <f aca="false">IF(REF_DT&lt;=LastDay,INDEX(IntraMonth_Buckets,MATCH($A161,IntraSumMonths,0),1),INDEX(BucketTable,MATCH($A161,SumMonths,0),1))</f>
        <v>6</v>
      </c>
      <c r="G161" s="138" t="str">
        <f aca="false">INDEX(Book_Type,MATCH($B161,Book,0),1)</f>
        <v>D</v>
      </c>
      <c r="H161" s="138" t="str">
        <f aca="false">$F161&amp;$C161</f>
        <v>6IF-NWPL_ROCKY_M</v>
      </c>
    </row>
    <row r="162" customFormat="false" ht="12.75" hidden="false" customHeight="false" outlineLevel="0" collapsed="false">
      <c r="A162" s="142" t="n">
        <v>37803</v>
      </c>
      <c r="B162" s="138" t="s">
        <v>115</v>
      </c>
      <c r="C162" s="138" t="s">
        <v>13</v>
      </c>
      <c r="D162" s="139" t="n">
        <v>0</v>
      </c>
      <c r="E162" s="139" t="n">
        <v>0</v>
      </c>
      <c r="F162" s="143" t="n">
        <f aca="false">IF(REF_DT&lt;=LastDay,INDEX(IntraMonth_Buckets,MATCH($A162,IntraSumMonths,0),1),INDEX(BucketTable,MATCH($A162,SumMonths,0),1))</f>
        <v>6</v>
      </c>
      <c r="G162" s="138" t="str">
        <f aca="false">INDEX(Book_Type,MATCH($B162,Book,0),1)</f>
        <v>D</v>
      </c>
      <c r="H162" s="138" t="str">
        <f aca="false">$F162&amp;$C162</f>
        <v>6NGI-PGE/CG</v>
      </c>
    </row>
    <row r="163" customFormat="false" ht="12.75" hidden="false" customHeight="false" outlineLevel="0" collapsed="false">
      <c r="A163" s="142" t="n">
        <v>37803</v>
      </c>
      <c r="B163" s="138" t="s">
        <v>115</v>
      </c>
      <c r="C163" s="138" t="s">
        <v>20</v>
      </c>
      <c r="D163" s="139" t="n">
        <v>0</v>
      </c>
      <c r="E163" s="139" t="n">
        <v>0</v>
      </c>
      <c r="F163" s="143" t="n">
        <f aca="false">IF(REF_DT&lt;=LastDay,INDEX(IntraMonth_Buckets,MATCH($A163,IntraSumMonths,0),1),INDEX(BucketTable,MATCH($A163,SumMonths,0),1))</f>
        <v>6</v>
      </c>
      <c r="G163" s="138" t="str">
        <f aca="false">INDEX(Book_Type,MATCH($B163,Book,0),1)</f>
        <v>D</v>
      </c>
      <c r="H163" s="138" t="str">
        <f aca="false">$F163&amp;$C163</f>
        <v>6NGI-SOCAL</v>
      </c>
    </row>
    <row r="164" customFormat="false" ht="12.75" hidden="false" customHeight="false" outlineLevel="0" collapsed="false">
      <c r="A164" s="142" t="n">
        <v>37834</v>
      </c>
      <c r="B164" s="138" t="s">
        <v>115</v>
      </c>
      <c r="C164" s="138" t="s">
        <v>46</v>
      </c>
      <c r="D164" s="139" t="n">
        <v>0</v>
      </c>
      <c r="E164" s="139" t="n">
        <v>0</v>
      </c>
      <c r="F164" s="143" t="n">
        <f aca="false">IF(REF_DT&lt;=LastDay,INDEX(IntraMonth_Buckets,MATCH($A164,IntraSumMonths,0),1),INDEX(BucketTable,MATCH($A164,SumMonths,0),1))</f>
        <v>6</v>
      </c>
      <c r="G164" s="138" t="str">
        <f aca="false">INDEX(Book_Type,MATCH($B164,Book,0),1)</f>
        <v>D</v>
      </c>
      <c r="H164" s="138" t="str">
        <f aca="false">$F164&amp;$C164</f>
        <v>6IF-ELPO/PERMIAN</v>
      </c>
    </row>
    <row r="165" customFormat="false" ht="12.75" hidden="false" customHeight="false" outlineLevel="0" collapsed="false">
      <c r="A165" s="142" t="n">
        <v>37834</v>
      </c>
      <c r="B165" s="138" t="s">
        <v>115</v>
      </c>
      <c r="C165" s="138" t="s">
        <v>51</v>
      </c>
      <c r="D165" s="139" t="n">
        <v>0</v>
      </c>
      <c r="E165" s="139" t="n">
        <v>0</v>
      </c>
      <c r="F165" s="143" t="n">
        <f aca="false">IF(REF_DT&lt;=LastDay,INDEX(IntraMonth_Buckets,MATCH($A165,IntraSumMonths,0),1),INDEX(BucketTable,MATCH($A165,SumMonths,0),1))</f>
        <v>6</v>
      </c>
      <c r="G165" s="138" t="str">
        <f aca="false">INDEX(Book_Type,MATCH($B165,Book,0),1)</f>
        <v>D</v>
      </c>
      <c r="H165" s="138" t="str">
        <f aca="false">$F165&amp;$C165</f>
        <v>6IF-ELPO/SJ</v>
      </c>
    </row>
    <row r="166" customFormat="false" ht="12.75" hidden="false" customHeight="false" outlineLevel="0" collapsed="false">
      <c r="A166" s="142" t="n">
        <v>37834</v>
      </c>
      <c r="B166" s="138" t="s">
        <v>115</v>
      </c>
      <c r="C166" s="138" t="s">
        <v>27</v>
      </c>
      <c r="D166" s="139" t="n">
        <v>73426.3935</v>
      </c>
      <c r="E166" s="139" t="n">
        <v>-7342.63935</v>
      </c>
      <c r="F166" s="143" t="n">
        <f aca="false">IF(REF_DT&lt;=LastDay,INDEX(IntraMonth_Buckets,MATCH($A166,IntraSumMonths,0),1),INDEX(BucketTable,MATCH($A166,SumMonths,0),1))</f>
        <v>6</v>
      </c>
      <c r="G166" s="138" t="str">
        <f aca="false">INDEX(Book_Type,MATCH($B166,Book,0),1)</f>
        <v>D</v>
      </c>
      <c r="H166" s="138" t="str">
        <f aca="false">$F166&amp;$C166</f>
        <v>6IF-NWPL_ROCKY_M</v>
      </c>
    </row>
    <row r="167" customFormat="false" ht="12.75" hidden="false" customHeight="false" outlineLevel="0" collapsed="false">
      <c r="A167" s="142" t="n">
        <v>37834</v>
      </c>
      <c r="B167" s="138" t="s">
        <v>115</v>
      </c>
      <c r="C167" s="138" t="s">
        <v>13</v>
      </c>
      <c r="D167" s="139" t="n">
        <v>0</v>
      </c>
      <c r="E167" s="139" t="n">
        <v>0</v>
      </c>
      <c r="F167" s="143" t="n">
        <f aca="false">IF(REF_DT&lt;=LastDay,INDEX(IntraMonth_Buckets,MATCH($A167,IntraSumMonths,0),1),INDEX(BucketTable,MATCH($A167,SumMonths,0),1))</f>
        <v>6</v>
      </c>
      <c r="G167" s="138" t="str">
        <f aca="false">INDEX(Book_Type,MATCH($B167,Book,0),1)</f>
        <v>D</v>
      </c>
      <c r="H167" s="138" t="str">
        <f aca="false">$F167&amp;$C167</f>
        <v>6NGI-PGE/CG</v>
      </c>
    </row>
    <row r="168" customFormat="false" ht="12.75" hidden="false" customHeight="false" outlineLevel="0" collapsed="false">
      <c r="A168" s="142" t="n">
        <v>37834</v>
      </c>
      <c r="B168" s="138" t="s">
        <v>115</v>
      </c>
      <c r="C168" s="138" t="s">
        <v>20</v>
      </c>
      <c r="D168" s="139" t="n">
        <v>-0.0001</v>
      </c>
      <c r="E168" s="139" t="n">
        <v>1E-005</v>
      </c>
      <c r="F168" s="143" t="n">
        <f aca="false">IF(REF_DT&lt;=LastDay,INDEX(IntraMonth_Buckets,MATCH($A168,IntraSumMonths,0),1),INDEX(BucketTable,MATCH($A168,SumMonths,0),1))</f>
        <v>6</v>
      </c>
      <c r="G168" s="138" t="str">
        <f aca="false">INDEX(Book_Type,MATCH($B168,Book,0),1)</f>
        <v>D</v>
      </c>
      <c r="H168" s="138" t="str">
        <f aca="false">$F168&amp;$C168</f>
        <v>6NGI-SOCAL</v>
      </c>
    </row>
    <row r="169" customFormat="false" ht="12.75" hidden="false" customHeight="false" outlineLevel="0" collapsed="false">
      <c r="A169" s="142" t="n">
        <v>37865</v>
      </c>
      <c r="B169" s="138" t="s">
        <v>115</v>
      </c>
      <c r="C169" s="138" t="s">
        <v>46</v>
      </c>
      <c r="D169" s="139" t="n">
        <v>0</v>
      </c>
      <c r="E169" s="139" t="n">
        <v>0</v>
      </c>
      <c r="F169" s="143" t="n">
        <f aca="false">IF(REF_DT&lt;=LastDay,INDEX(IntraMonth_Buckets,MATCH($A169,IntraSumMonths,0),1),INDEX(BucketTable,MATCH($A169,SumMonths,0),1))</f>
        <v>6</v>
      </c>
      <c r="G169" s="138" t="str">
        <f aca="false">INDEX(Book_Type,MATCH($B169,Book,0),1)</f>
        <v>D</v>
      </c>
      <c r="H169" s="138" t="str">
        <f aca="false">$F169&amp;$C169</f>
        <v>6IF-ELPO/PERMIAN</v>
      </c>
    </row>
    <row r="170" customFormat="false" ht="12.75" hidden="false" customHeight="false" outlineLevel="0" collapsed="false">
      <c r="A170" s="142" t="n">
        <v>37865</v>
      </c>
      <c r="B170" s="138" t="s">
        <v>115</v>
      </c>
      <c r="C170" s="138" t="s">
        <v>51</v>
      </c>
      <c r="D170" s="139" t="n">
        <v>0</v>
      </c>
      <c r="E170" s="139" t="n">
        <v>0</v>
      </c>
      <c r="F170" s="143" t="n">
        <f aca="false">IF(REF_DT&lt;=LastDay,INDEX(IntraMonth_Buckets,MATCH($A170,IntraSumMonths,0),1),INDEX(BucketTable,MATCH($A170,SumMonths,0),1))</f>
        <v>6</v>
      </c>
      <c r="G170" s="138" t="str">
        <f aca="false">INDEX(Book_Type,MATCH($B170,Book,0),1)</f>
        <v>D</v>
      </c>
      <c r="H170" s="138" t="str">
        <f aca="false">$F170&amp;$C170</f>
        <v>6IF-ELPO/SJ</v>
      </c>
    </row>
    <row r="171" customFormat="false" ht="12.75" hidden="false" customHeight="false" outlineLevel="0" collapsed="false">
      <c r="A171" s="142" t="n">
        <v>37865</v>
      </c>
      <c r="B171" s="138" t="s">
        <v>115</v>
      </c>
      <c r="C171" s="138" t="s">
        <v>27</v>
      </c>
      <c r="D171" s="139" t="n">
        <v>70792.4359</v>
      </c>
      <c r="E171" s="139" t="n">
        <v>-7079.24359</v>
      </c>
      <c r="F171" s="143" t="n">
        <f aca="false">IF(REF_DT&lt;=LastDay,INDEX(IntraMonth_Buckets,MATCH($A171,IntraSumMonths,0),1),INDEX(BucketTable,MATCH($A171,SumMonths,0),1))</f>
        <v>6</v>
      </c>
      <c r="G171" s="138" t="str">
        <f aca="false">INDEX(Book_Type,MATCH($B171,Book,0),1)</f>
        <v>D</v>
      </c>
      <c r="H171" s="138" t="str">
        <f aca="false">$F171&amp;$C171</f>
        <v>6IF-NWPL_ROCKY_M</v>
      </c>
    </row>
    <row r="172" customFormat="false" ht="12.75" hidden="false" customHeight="false" outlineLevel="0" collapsed="false">
      <c r="A172" s="142" t="n">
        <v>37865</v>
      </c>
      <c r="B172" s="138" t="s">
        <v>115</v>
      </c>
      <c r="C172" s="138" t="s">
        <v>13</v>
      </c>
      <c r="D172" s="139" t="n">
        <v>0.0001</v>
      </c>
      <c r="E172" s="139" t="n">
        <v>0</v>
      </c>
      <c r="F172" s="143" t="n">
        <f aca="false">IF(REF_DT&lt;=LastDay,INDEX(IntraMonth_Buckets,MATCH($A172,IntraSumMonths,0),1),INDEX(BucketTable,MATCH($A172,SumMonths,0),1))</f>
        <v>6</v>
      </c>
      <c r="G172" s="138" t="str">
        <f aca="false">INDEX(Book_Type,MATCH($B172,Book,0),1)</f>
        <v>D</v>
      </c>
      <c r="H172" s="138" t="str">
        <f aca="false">$F172&amp;$C172</f>
        <v>6NGI-PGE/CG</v>
      </c>
    </row>
    <row r="173" customFormat="false" ht="12.75" hidden="false" customHeight="false" outlineLevel="0" collapsed="false">
      <c r="A173" s="142" t="n">
        <v>37865</v>
      </c>
      <c r="B173" s="138" t="s">
        <v>115</v>
      </c>
      <c r="C173" s="138" t="s">
        <v>20</v>
      </c>
      <c r="D173" s="139" t="n">
        <v>0</v>
      </c>
      <c r="E173" s="139" t="n">
        <v>0</v>
      </c>
      <c r="F173" s="143" t="n">
        <f aca="false">IF(REF_DT&lt;=LastDay,INDEX(IntraMonth_Buckets,MATCH($A173,IntraSumMonths,0),1),INDEX(BucketTable,MATCH($A173,SumMonths,0),1))</f>
        <v>6</v>
      </c>
      <c r="G173" s="138" t="str">
        <f aca="false">INDEX(Book_Type,MATCH($B173,Book,0),1)</f>
        <v>D</v>
      </c>
      <c r="H173" s="138" t="str">
        <f aca="false">$F173&amp;$C173</f>
        <v>6NGI-SOCAL</v>
      </c>
    </row>
    <row r="174" customFormat="false" ht="12.75" hidden="false" customHeight="false" outlineLevel="0" collapsed="false">
      <c r="A174" s="142" t="n">
        <v>37895</v>
      </c>
      <c r="B174" s="138" t="s">
        <v>115</v>
      </c>
      <c r="C174" s="138" t="s">
        <v>46</v>
      </c>
      <c r="D174" s="139" t="n">
        <v>0</v>
      </c>
      <c r="E174" s="139" t="n">
        <v>0</v>
      </c>
      <c r="F174" s="143" t="n">
        <f aca="false">IF(REF_DT&lt;=LastDay,INDEX(IntraMonth_Buckets,MATCH($A174,IntraSumMonths,0),1),INDEX(BucketTable,MATCH($A174,SumMonths,0),1))</f>
        <v>6</v>
      </c>
      <c r="G174" s="138" t="str">
        <f aca="false">INDEX(Book_Type,MATCH($B174,Book,0),1)</f>
        <v>D</v>
      </c>
      <c r="H174" s="138" t="str">
        <f aca="false">$F174&amp;$C174</f>
        <v>6IF-ELPO/PERMIAN</v>
      </c>
    </row>
    <row r="175" customFormat="false" ht="12.75" hidden="false" customHeight="false" outlineLevel="0" collapsed="false">
      <c r="A175" s="142" t="n">
        <v>37895</v>
      </c>
      <c r="B175" s="138" t="s">
        <v>115</v>
      </c>
      <c r="C175" s="138" t="s">
        <v>51</v>
      </c>
      <c r="D175" s="139" t="n">
        <v>0</v>
      </c>
      <c r="E175" s="139" t="n">
        <v>0</v>
      </c>
      <c r="F175" s="143" t="n">
        <f aca="false">IF(REF_DT&lt;=LastDay,INDEX(IntraMonth_Buckets,MATCH($A175,IntraSumMonths,0),1),INDEX(BucketTable,MATCH($A175,SumMonths,0),1))</f>
        <v>6</v>
      </c>
      <c r="G175" s="138" t="str">
        <f aca="false">INDEX(Book_Type,MATCH($B175,Book,0),1)</f>
        <v>D</v>
      </c>
      <c r="H175" s="138" t="str">
        <f aca="false">$F175&amp;$C175</f>
        <v>6IF-ELPO/SJ</v>
      </c>
    </row>
    <row r="176" customFormat="false" ht="12.75" hidden="false" customHeight="false" outlineLevel="0" collapsed="false">
      <c r="A176" s="142" t="n">
        <v>37895</v>
      </c>
      <c r="B176" s="138" t="s">
        <v>115</v>
      </c>
      <c r="C176" s="138" t="s">
        <v>27</v>
      </c>
      <c r="D176" s="139" t="n">
        <v>72881.8649</v>
      </c>
      <c r="E176" s="139" t="n">
        <v>-7288.18649</v>
      </c>
      <c r="F176" s="143" t="n">
        <f aca="false">IF(REF_DT&lt;=LastDay,INDEX(IntraMonth_Buckets,MATCH($A176,IntraSumMonths,0),1),INDEX(BucketTable,MATCH($A176,SumMonths,0),1))</f>
        <v>6</v>
      </c>
      <c r="G176" s="138" t="str">
        <f aca="false">INDEX(Book_Type,MATCH($B176,Book,0),1)</f>
        <v>D</v>
      </c>
      <c r="H176" s="138" t="str">
        <f aca="false">$F176&amp;$C176</f>
        <v>6IF-NWPL_ROCKY_M</v>
      </c>
    </row>
    <row r="177" customFormat="false" ht="12.75" hidden="false" customHeight="false" outlineLevel="0" collapsed="false">
      <c r="A177" s="142" t="n">
        <v>37895</v>
      </c>
      <c r="B177" s="138" t="s">
        <v>115</v>
      </c>
      <c r="C177" s="138" t="s">
        <v>13</v>
      </c>
      <c r="D177" s="139" t="n">
        <v>-0.0001</v>
      </c>
      <c r="E177" s="139" t="n">
        <v>0</v>
      </c>
      <c r="F177" s="143" t="n">
        <f aca="false">IF(REF_DT&lt;=LastDay,INDEX(IntraMonth_Buckets,MATCH($A177,IntraSumMonths,0),1),INDEX(BucketTable,MATCH($A177,SumMonths,0),1))</f>
        <v>6</v>
      </c>
      <c r="G177" s="138" t="str">
        <f aca="false">INDEX(Book_Type,MATCH($B177,Book,0),1)</f>
        <v>D</v>
      </c>
      <c r="H177" s="138" t="str">
        <f aca="false">$F177&amp;$C177</f>
        <v>6NGI-PGE/CG</v>
      </c>
    </row>
    <row r="178" customFormat="false" ht="12.75" hidden="false" customHeight="false" outlineLevel="0" collapsed="false">
      <c r="A178" s="142" t="n">
        <v>37895</v>
      </c>
      <c r="B178" s="138" t="s">
        <v>115</v>
      </c>
      <c r="C178" s="138" t="s">
        <v>20</v>
      </c>
      <c r="D178" s="139" t="n">
        <v>-0.0001</v>
      </c>
      <c r="E178" s="139" t="n">
        <v>1E-005</v>
      </c>
      <c r="F178" s="143" t="n">
        <f aca="false">IF(REF_DT&lt;=LastDay,INDEX(IntraMonth_Buckets,MATCH($A178,IntraSumMonths,0),1),INDEX(BucketTable,MATCH($A178,SumMonths,0),1))</f>
        <v>6</v>
      </c>
      <c r="G178" s="138" t="str">
        <f aca="false">INDEX(Book_Type,MATCH($B178,Book,0),1)</f>
        <v>D</v>
      </c>
      <c r="H178" s="138" t="str">
        <f aca="false">$F178&amp;$C178</f>
        <v>6NGI-SOCAL</v>
      </c>
    </row>
    <row r="179" customFormat="false" ht="12.75" hidden="false" customHeight="false" outlineLevel="0" collapsed="false">
      <c r="A179" s="142" t="n">
        <v>37926</v>
      </c>
      <c r="B179" s="138" t="s">
        <v>115</v>
      </c>
      <c r="C179" s="138" t="s">
        <v>46</v>
      </c>
      <c r="D179" s="139" t="n">
        <v>0</v>
      </c>
      <c r="E179" s="139" t="n">
        <v>0</v>
      </c>
      <c r="F179" s="143" t="n">
        <f aca="false">IF(REF_DT&lt;=LastDay,INDEX(IntraMonth_Buckets,MATCH($A179,IntraSumMonths,0),1),INDEX(BucketTable,MATCH($A179,SumMonths,0),1))</f>
        <v>6</v>
      </c>
      <c r="G179" s="138" t="str">
        <f aca="false">INDEX(Book_Type,MATCH($B179,Book,0),1)</f>
        <v>D</v>
      </c>
      <c r="H179" s="138" t="str">
        <f aca="false">$F179&amp;$C179</f>
        <v>6IF-ELPO/PERMIAN</v>
      </c>
    </row>
    <row r="180" customFormat="false" ht="12.75" hidden="false" customHeight="false" outlineLevel="0" collapsed="false">
      <c r="A180" s="142" t="n">
        <v>37926</v>
      </c>
      <c r="B180" s="138" t="s">
        <v>115</v>
      </c>
      <c r="C180" s="138" t="s">
        <v>51</v>
      </c>
      <c r="D180" s="139" t="n">
        <v>0.0001</v>
      </c>
      <c r="E180" s="139" t="n">
        <v>-1E-005</v>
      </c>
      <c r="F180" s="143" t="n">
        <f aca="false">IF(REF_DT&lt;=LastDay,INDEX(IntraMonth_Buckets,MATCH($A180,IntraSumMonths,0),1),INDEX(BucketTable,MATCH($A180,SumMonths,0),1))</f>
        <v>6</v>
      </c>
      <c r="G180" s="138" t="str">
        <f aca="false">INDEX(Book_Type,MATCH($B180,Book,0),1)</f>
        <v>D</v>
      </c>
      <c r="H180" s="138" t="str">
        <f aca="false">$F180&amp;$C180</f>
        <v>6IF-ELPO/SJ</v>
      </c>
    </row>
    <row r="181" customFormat="false" ht="12.75" hidden="false" customHeight="false" outlineLevel="0" collapsed="false">
      <c r="A181" s="142" t="n">
        <v>37926</v>
      </c>
      <c r="B181" s="138" t="s">
        <v>115</v>
      </c>
      <c r="C181" s="138" t="s">
        <v>27</v>
      </c>
      <c r="D181" s="139" t="n">
        <v>70256.1075</v>
      </c>
      <c r="E181" s="139" t="n">
        <v>-7025.61075</v>
      </c>
      <c r="F181" s="143" t="n">
        <f aca="false">IF(REF_DT&lt;=LastDay,INDEX(IntraMonth_Buckets,MATCH($A181,IntraSumMonths,0),1),INDEX(BucketTable,MATCH($A181,SumMonths,0),1))</f>
        <v>6</v>
      </c>
      <c r="G181" s="138" t="str">
        <f aca="false">INDEX(Book_Type,MATCH($B181,Book,0),1)</f>
        <v>D</v>
      </c>
      <c r="H181" s="138" t="str">
        <f aca="false">$F181&amp;$C181</f>
        <v>6IF-NWPL_ROCKY_M</v>
      </c>
    </row>
    <row r="182" customFormat="false" ht="12.75" hidden="false" customHeight="false" outlineLevel="0" collapsed="false">
      <c r="A182" s="142" t="n">
        <v>37926</v>
      </c>
      <c r="B182" s="138" t="s">
        <v>115</v>
      </c>
      <c r="C182" s="138" t="s">
        <v>13</v>
      </c>
      <c r="D182" s="139" t="n">
        <v>0</v>
      </c>
      <c r="E182" s="139" t="n">
        <v>0</v>
      </c>
      <c r="F182" s="143" t="n">
        <f aca="false">IF(REF_DT&lt;=LastDay,INDEX(IntraMonth_Buckets,MATCH($A182,IntraSumMonths,0),1),INDEX(BucketTable,MATCH($A182,SumMonths,0),1))</f>
        <v>6</v>
      </c>
      <c r="G182" s="138" t="str">
        <f aca="false">INDEX(Book_Type,MATCH($B182,Book,0),1)</f>
        <v>D</v>
      </c>
      <c r="H182" s="138" t="str">
        <f aca="false">$F182&amp;$C182</f>
        <v>6NGI-PGE/CG</v>
      </c>
    </row>
    <row r="183" customFormat="false" ht="12.75" hidden="false" customHeight="false" outlineLevel="0" collapsed="false">
      <c r="A183" s="142" t="n">
        <v>37926</v>
      </c>
      <c r="B183" s="138" t="s">
        <v>115</v>
      </c>
      <c r="C183" s="138" t="s">
        <v>20</v>
      </c>
      <c r="D183" s="139" t="n">
        <v>-0.0001</v>
      </c>
      <c r="E183" s="139" t="n">
        <v>1E-005</v>
      </c>
      <c r="F183" s="143" t="n">
        <f aca="false">IF(REF_DT&lt;=LastDay,INDEX(IntraMonth_Buckets,MATCH($A183,IntraSumMonths,0),1),INDEX(BucketTable,MATCH($A183,SumMonths,0),1))</f>
        <v>6</v>
      </c>
      <c r="G183" s="138" t="str">
        <f aca="false">INDEX(Book_Type,MATCH($B183,Book,0),1)</f>
        <v>D</v>
      </c>
      <c r="H183" s="138" t="str">
        <f aca="false">$F183&amp;$C183</f>
        <v>6NGI-SOCAL</v>
      </c>
    </row>
    <row r="184" customFormat="false" ht="12.75" hidden="false" customHeight="false" outlineLevel="0" collapsed="false">
      <c r="A184" s="142" t="n">
        <v>37956</v>
      </c>
      <c r="B184" s="138" t="s">
        <v>115</v>
      </c>
      <c r="C184" s="138" t="s">
        <v>46</v>
      </c>
      <c r="D184" s="139" t="n">
        <v>0.0001</v>
      </c>
      <c r="E184" s="139" t="n">
        <v>-1E-005</v>
      </c>
      <c r="F184" s="143" t="n">
        <f aca="false">IF(REF_DT&lt;=LastDay,INDEX(IntraMonth_Buckets,MATCH($A184,IntraSumMonths,0),1),INDEX(BucketTable,MATCH($A184,SumMonths,0),1))</f>
        <v>6</v>
      </c>
      <c r="G184" s="138" t="str">
        <f aca="false">INDEX(Book_Type,MATCH($B184,Book,0),1)</f>
        <v>D</v>
      </c>
      <c r="H184" s="138" t="str">
        <f aca="false">$F184&amp;$C184</f>
        <v>6IF-ELPO/PERMIAN</v>
      </c>
    </row>
    <row r="185" customFormat="false" ht="12.75" hidden="false" customHeight="false" outlineLevel="0" collapsed="false">
      <c r="A185" s="142" t="n">
        <v>37956</v>
      </c>
      <c r="B185" s="138" t="s">
        <v>115</v>
      </c>
      <c r="C185" s="138" t="s">
        <v>51</v>
      </c>
      <c r="D185" s="139" t="n">
        <v>-0.0001</v>
      </c>
      <c r="E185" s="139" t="n">
        <v>1E-005</v>
      </c>
      <c r="F185" s="143" t="n">
        <f aca="false">IF(REF_DT&lt;=LastDay,INDEX(IntraMonth_Buckets,MATCH($A185,IntraSumMonths,0),1),INDEX(BucketTable,MATCH($A185,SumMonths,0),1))</f>
        <v>6</v>
      </c>
      <c r="G185" s="138" t="str">
        <f aca="false">INDEX(Book_Type,MATCH($B185,Book,0),1)</f>
        <v>D</v>
      </c>
      <c r="H185" s="138" t="str">
        <f aca="false">$F185&amp;$C185</f>
        <v>6IF-ELPO/SJ</v>
      </c>
    </row>
    <row r="186" customFormat="false" ht="12.75" hidden="false" customHeight="false" outlineLevel="0" collapsed="false">
      <c r="A186" s="142" t="n">
        <v>37956</v>
      </c>
      <c r="B186" s="138" t="s">
        <v>115</v>
      </c>
      <c r="C186" s="138" t="s">
        <v>27</v>
      </c>
      <c r="D186" s="139" t="n">
        <v>72317.3214</v>
      </c>
      <c r="E186" s="139" t="n">
        <v>-7231.73214</v>
      </c>
      <c r="F186" s="143" t="n">
        <f aca="false">IF(REF_DT&lt;=LastDay,INDEX(IntraMonth_Buckets,MATCH($A186,IntraSumMonths,0),1),INDEX(BucketTable,MATCH($A186,SumMonths,0),1))</f>
        <v>6</v>
      </c>
      <c r="G186" s="138" t="str">
        <f aca="false">INDEX(Book_Type,MATCH($B186,Book,0),1)</f>
        <v>D</v>
      </c>
      <c r="H186" s="138" t="str">
        <f aca="false">$F186&amp;$C186</f>
        <v>6IF-NWPL_ROCKY_M</v>
      </c>
    </row>
    <row r="187" customFormat="false" ht="12.75" hidden="false" customHeight="false" outlineLevel="0" collapsed="false">
      <c r="A187" s="142" t="n">
        <v>37956</v>
      </c>
      <c r="B187" s="138" t="s">
        <v>115</v>
      </c>
      <c r="C187" s="138" t="s">
        <v>13</v>
      </c>
      <c r="D187" s="139" t="n">
        <v>0</v>
      </c>
      <c r="E187" s="139" t="n">
        <v>0</v>
      </c>
      <c r="F187" s="143" t="n">
        <f aca="false">IF(REF_DT&lt;=LastDay,INDEX(IntraMonth_Buckets,MATCH($A187,IntraSumMonths,0),1),INDEX(BucketTable,MATCH($A187,SumMonths,0),1))</f>
        <v>6</v>
      </c>
      <c r="G187" s="138" t="str">
        <f aca="false">INDEX(Book_Type,MATCH($B187,Book,0),1)</f>
        <v>D</v>
      </c>
      <c r="H187" s="138" t="str">
        <f aca="false">$F187&amp;$C187</f>
        <v>6NGI-PGE/CG</v>
      </c>
    </row>
    <row r="188" customFormat="false" ht="12.75" hidden="false" customHeight="false" outlineLevel="0" collapsed="false">
      <c r="A188" s="142" t="n">
        <v>37956</v>
      </c>
      <c r="B188" s="138" t="s">
        <v>115</v>
      </c>
      <c r="C188" s="138" t="s">
        <v>20</v>
      </c>
      <c r="D188" s="139" t="n">
        <v>0</v>
      </c>
      <c r="E188" s="139" t="n">
        <v>0</v>
      </c>
      <c r="F188" s="143" t="n">
        <f aca="false">IF(REF_DT&lt;=LastDay,INDEX(IntraMonth_Buckets,MATCH($A188,IntraSumMonths,0),1),INDEX(BucketTable,MATCH($A188,SumMonths,0),1))</f>
        <v>6</v>
      </c>
      <c r="G188" s="138" t="str">
        <f aca="false">INDEX(Book_Type,MATCH($B188,Book,0),1)</f>
        <v>D</v>
      </c>
      <c r="H188" s="138" t="str">
        <f aca="false">$F188&amp;$C188</f>
        <v>6NGI-SOCAL</v>
      </c>
    </row>
    <row r="189" customFormat="false" ht="12.75" hidden="false" customHeight="false" outlineLevel="0" collapsed="false">
      <c r="A189" s="142" t="n">
        <v>37987</v>
      </c>
      <c r="B189" s="138" t="s">
        <v>115</v>
      </c>
      <c r="C189" s="138" t="s">
        <v>46</v>
      </c>
      <c r="D189" s="139" t="n">
        <v>0</v>
      </c>
      <c r="E189" s="139" t="n">
        <v>0</v>
      </c>
      <c r="F189" s="143" t="n">
        <f aca="false">IF(REF_DT&lt;=LastDay,INDEX(IntraMonth_Buckets,MATCH($A189,IntraSumMonths,0),1),INDEX(BucketTable,MATCH($A189,SumMonths,0),1))</f>
        <v>6</v>
      </c>
      <c r="G189" s="138" t="str">
        <f aca="false">INDEX(Book_Type,MATCH($B189,Book,0),1)</f>
        <v>D</v>
      </c>
      <c r="H189" s="138" t="str">
        <f aca="false">$F189&amp;$C189</f>
        <v>6IF-ELPO/PERMIAN</v>
      </c>
    </row>
    <row r="190" customFormat="false" ht="12.75" hidden="false" customHeight="false" outlineLevel="0" collapsed="false">
      <c r="A190" s="142" t="n">
        <v>37987</v>
      </c>
      <c r="B190" s="138" t="s">
        <v>115</v>
      </c>
      <c r="C190" s="138" t="s">
        <v>51</v>
      </c>
      <c r="D190" s="139" t="n">
        <v>-0.0001</v>
      </c>
      <c r="E190" s="139" t="n">
        <v>1E-005</v>
      </c>
      <c r="F190" s="143" t="n">
        <f aca="false">IF(REF_DT&lt;=LastDay,INDEX(IntraMonth_Buckets,MATCH($A190,IntraSumMonths,0),1),INDEX(BucketTable,MATCH($A190,SumMonths,0),1))</f>
        <v>6</v>
      </c>
      <c r="G190" s="138" t="str">
        <f aca="false">INDEX(Book_Type,MATCH($B190,Book,0),1)</f>
        <v>D</v>
      </c>
      <c r="H190" s="138" t="str">
        <f aca="false">$F190&amp;$C190</f>
        <v>6IF-ELPO/SJ</v>
      </c>
    </row>
    <row r="191" customFormat="false" ht="12.75" hidden="false" customHeight="false" outlineLevel="0" collapsed="false">
      <c r="A191" s="142" t="n">
        <v>37987</v>
      </c>
      <c r="B191" s="138" t="s">
        <v>115</v>
      </c>
      <c r="C191" s="138" t="s">
        <v>13</v>
      </c>
      <c r="D191" s="139" t="n">
        <v>0</v>
      </c>
      <c r="E191" s="139" t="n">
        <v>0</v>
      </c>
      <c r="F191" s="143" t="n">
        <f aca="false">IF(REF_DT&lt;=LastDay,INDEX(IntraMonth_Buckets,MATCH($A191,IntraSumMonths,0),1),INDEX(BucketTable,MATCH($A191,SumMonths,0),1))</f>
        <v>6</v>
      </c>
      <c r="G191" s="138" t="str">
        <f aca="false">INDEX(Book_Type,MATCH($B191,Book,0),1)</f>
        <v>D</v>
      </c>
      <c r="H191" s="138" t="str">
        <f aca="false">$F191&amp;$C191</f>
        <v>6NGI-PGE/CG</v>
      </c>
    </row>
    <row r="192" customFormat="false" ht="12.75" hidden="false" customHeight="false" outlineLevel="0" collapsed="false">
      <c r="A192" s="142" t="n">
        <v>37987</v>
      </c>
      <c r="B192" s="138" t="s">
        <v>115</v>
      </c>
      <c r="C192" s="138" t="s">
        <v>20</v>
      </c>
      <c r="D192" s="139" t="n">
        <v>0.0001</v>
      </c>
      <c r="E192" s="139" t="n">
        <v>-1E-005</v>
      </c>
      <c r="F192" s="143" t="n">
        <f aca="false">IF(REF_DT&lt;=LastDay,INDEX(IntraMonth_Buckets,MATCH($A192,IntraSumMonths,0),1),INDEX(BucketTable,MATCH($A192,SumMonths,0),1))</f>
        <v>6</v>
      </c>
      <c r="G192" s="138" t="str">
        <f aca="false">INDEX(Book_Type,MATCH($B192,Book,0),1)</f>
        <v>D</v>
      </c>
      <c r="H192" s="138" t="str">
        <f aca="false">$F192&amp;$C192</f>
        <v>6NGI-SOCAL</v>
      </c>
    </row>
    <row r="193" customFormat="false" ht="12.75" hidden="false" customHeight="false" outlineLevel="0" collapsed="false">
      <c r="A193" s="142" t="n">
        <v>38018</v>
      </c>
      <c r="B193" s="138" t="s">
        <v>115</v>
      </c>
      <c r="C193" s="138" t="s">
        <v>46</v>
      </c>
      <c r="D193" s="139" t="n">
        <v>0</v>
      </c>
      <c r="E193" s="139" t="n">
        <v>0</v>
      </c>
      <c r="F193" s="143" t="n">
        <f aca="false">IF(REF_DT&lt;=LastDay,INDEX(IntraMonth_Buckets,MATCH($A193,IntraSumMonths,0),1),INDEX(BucketTable,MATCH($A193,SumMonths,0),1))</f>
        <v>6</v>
      </c>
      <c r="G193" s="138" t="str">
        <f aca="false">INDEX(Book_Type,MATCH($B193,Book,0),1)</f>
        <v>D</v>
      </c>
      <c r="H193" s="138" t="str">
        <f aca="false">$F193&amp;$C193</f>
        <v>6IF-ELPO/PERMIAN</v>
      </c>
    </row>
    <row r="194" customFormat="false" ht="12.75" hidden="false" customHeight="false" outlineLevel="0" collapsed="false">
      <c r="A194" s="142" t="n">
        <v>38018</v>
      </c>
      <c r="B194" s="138" t="s">
        <v>115</v>
      </c>
      <c r="C194" s="138" t="s">
        <v>51</v>
      </c>
      <c r="D194" s="139" t="n">
        <v>0.0001</v>
      </c>
      <c r="E194" s="139" t="n">
        <v>-1E-005</v>
      </c>
      <c r="F194" s="143" t="n">
        <f aca="false">IF(REF_DT&lt;=LastDay,INDEX(IntraMonth_Buckets,MATCH($A194,IntraSumMonths,0),1),INDEX(BucketTable,MATCH($A194,SumMonths,0),1))</f>
        <v>6</v>
      </c>
      <c r="G194" s="138" t="str">
        <f aca="false">INDEX(Book_Type,MATCH($B194,Book,0),1)</f>
        <v>D</v>
      </c>
      <c r="H194" s="138" t="str">
        <f aca="false">$F194&amp;$C194</f>
        <v>6IF-ELPO/SJ</v>
      </c>
    </row>
    <row r="195" customFormat="false" ht="12.75" hidden="false" customHeight="false" outlineLevel="0" collapsed="false">
      <c r="A195" s="142" t="n">
        <v>38018</v>
      </c>
      <c r="B195" s="138" t="s">
        <v>115</v>
      </c>
      <c r="C195" s="138" t="s">
        <v>13</v>
      </c>
      <c r="D195" s="139" t="n">
        <v>0.0001</v>
      </c>
      <c r="E195" s="139" t="n">
        <v>0</v>
      </c>
      <c r="F195" s="143" t="n">
        <f aca="false">IF(REF_DT&lt;=LastDay,INDEX(IntraMonth_Buckets,MATCH($A195,IntraSumMonths,0),1),INDEX(BucketTable,MATCH($A195,SumMonths,0),1))</f>
        <v>6</v>
      </c>
      <c r="G195" s="138" t="str">
        <f aca="false">INDEX(Book_Type,MATCH($B195,Book,0),1)</f>
        <v>D</v>
      </c>
      <c r="H195" s="138" t="str">
        <f aca="false">$F195&amp;$C195</f>
        <v>6NGI-PGE/CG</v>
      </c>
    </row>
    <row r="196" customFormat="false" ht="12.75" hidden="false" customHeight="false" outlineLevel="0" collapsed="false">
      <c r="A196" s="142" t="n">
        <v>38018</v>
      </c>
      <c r="B196" s="138" t="s">
        <v>115</v>
      </c>
      <c r="C196" s="138" t="s">
        <v>20</v>
      </c>
      <c r="D196" s="139" t="n">
        <v>0</v>
      </c>
      <c r="E196" s="139" t="n">
        <v>0</v>
      </c>
      <c r="F196" s="143" t="n">
        <f aca="false">IF(REF_DT&lt;=LastDay,INDEX(IntraMonth_Buckets,MATCH($A196,IntraSumMonths,0),1),INDEX(BucketTable,MATCH($A196,SumMonths,0),1))</f>
        <v>6</v>
      </c>
      <c r="G196" s="138" t="str">
        <f aca="false">INDEX(Book_Type,MATCH($B196,Book,0),1)</f>
        <v>D</v>
      </c>
      <c r="H196" s="138" t="str">
        <f aca="false">$F196&amp;$C196</f>
        <v>6NGI-SOCAL</v>
      </c>
    </row>
    <row r="197" customFormat="false" ht="12.75" hidden="false" customHeight="false" outlineLevel="0" collapsed="false">
      <c r="A197" s="142" t="n">
        <v>38047</v>
      </c>
      <c r="B197" s="138" t="s">
        <v>115</v>
      </c>
      <c r="C197" s="138" t="s">
        <v>46</v>
      </c>
      <c r="D197" s="139" t="n">
        <v>0</v>
      </c>
      <c r="E197" s="139" t="n">
        <v>0</v>
      </c>
      <c r="F197" s="143" t="n">
        <f aca="false">IF(REF_DT&lt;=LastDay,INDEX(IntraMonth_Buckets,MATCH($A197,IntraSumMonths,0),1),INDEX(BucketTable,MATCH($A197,SumMonths,0),1))</f>
        <v>6</v>
      </c>
      <c r="G197" s="138" t="str">
        <f aca="false">INDEX(Book_Type,MATCH($B197,Book,0),1)</f>
        <v>D</v>
      </c>
      <c r="H197" s="138" t="str">
        <f aca="false">$F197&amp;$C197</f>
        <v>6IF-ELPO/PERMIAN</v>
      </c>
    </row>
    <row r="198" customFormat="false" ht="12.75" hidden="false" customHeight="false" outlineLevel="0" collapsed="false">
      <c r="A198" s="142" t="n">
        <v>38047</v>
      </c>
      <c r="B198" s="138" t="s">
        <v>115</v>
      </c>
      <c r="C198" s="138" t="s">
        <v>51</v>
      </c>
      <c r="D198" s="139" t="n">
        <v>0.0001</v>
      </c>
      <c r="E198" s="139" t="n">
        <v>-1E-005</v>
      </c>
      <c r="F198" s="143" t="n">
        <f aca="false">IF(REF_DT&lt;=LastDay,INDEX(IntraMonth_Buckets,MATCH($A198,IntraSumMonths,0),1),INDEX(BucketTable,MATCH($A198,SumMonths,0),1))</f>
        <v>6</v>
      </c>
      <c r="G198" s="138" t="str">
        <f aca="false">INDEX(Book_Type,MATCH($B198,Book,0),1)</f>
        <v>D</v>
      </c>
      <c r="H198" s="138" t="str">
        <f aca="false">$F198&amp;$C198</f>
        <v>6IF-ELPO/SJ</v>
      </c>
    </row>
    <row r="199" customFormat="false" ht="12.75" hidden="false" customHeight="false" outlineLevel="0" collapsed="false">
      <c r="A199" s="142" t="n">
        <v>38047</v>
      </c>
      <c r="B199" s="138" t="s">
        <v>115</v>
      </c>
      <c r="C199" s="138" t="s">
        <v>13</v>
      </c>
      <c r="D199" s="139" t="n">
        <v>0</v>
      </c>
      <c r="E199" s="139" t="n">
        <v>0</v>
      </c>
      <c r="F199" s="143" t="n">
        <f aca="false">IF(REF_DT&lt;=LastDay,INDEX(IntraMonth_Buckets,MATCH($A199,IntraSumMonths,0),1),INDEX(BucketTable,MATCH($A199,SumMonths,0),1))</f>
        <v>6</v>
      </c>
      <c r="G199" s="138" t="str">
        <f aca="false">INDEX(Book_Type,MATCH($B199,Book,0),1)</f>
        <v>D</v>
      </c>
      <c r="H199" s="138" t="str">
        <f aca="false">$F199&amp;$C199</f>
        <v>6NGI-PGE/CG</v>
      </c>
    </row>
    <row r="200" customFormat="false" ht="12.75" hidden="false" customHeight="false" outlineLevel="0" collapsed="false">
      <c r="A200" s="142" t="n">
        <v>38047</v>
      </c>
      <c r="B200" s="138" t="s">
        <v>115</v>
      </c>
      <c r="C200" s="138" t="s">
        <v>20</v>
      </c>
      <c r="D200" s="139" t="n">
        <v>0</v>
      </c>
      <c r="E200" s="139" t="n">
        <v>0</v>
      </c>
      <c r="F200" s="143" t="n">
        <f aca="false">IF(REF_DT&lt;=LastDay,INDEX(IntraMonth_Buckets,MATCH($A200,IntraSumMonths,0),1),INDEX(BucketTable,MATCH($A200,SumMonths,0),1))</f>
        <v>6</v>
      </c>
      <c r="G200" s="138" t="str">
        <f aca="false">INDEX(Book_Type,MATCH($B200,Book,0),1)</f>
        <v>D</v>
      </c>
      <c r="H200" s="138" t="str">
        <f aca="false">$F200&amp;$C200</f>
        <v>6NGI-SOCAL</v>
      </c>
    </row>
    <row r="201" customFormat="false" ht="12.75" hidden="false" customHeight="false" outlineLevel="0" collapsed="false">
      <c r="A201" s="142" t="n">
        <v>38078</v>
      </c>
      <c r="B201" s="138" t="s">
        <v>115</v>
      </c>
      <c r="C201" s="138" t="s">
        <v>46</v>
      </c>
      <c r="D201" s="139" t="n">
        <v>-0.0001</v>
      </c>
      <c r="E201" s="139" t="n">
        <v>1E-005</v>
      </c>
      <c r="F201" s="143" t="n">
        <f aca="false">IF(REF_DT&lt;=LastDay,INDEX(IntraMonth_Buckets,MATCH($A201,IntraSumMonths,0),1),INDEX(BucketTable,MATCH($A201,SumMonths,0),1))</f>
        <v>6</v>
      </c>
      <c r="G201" s="138" t="str">
        <f aca="false">INDEX(Book_Type,MATCH($B201,Book,0),1)</f>
        <v>D</v>
      </c>
      <c r="H201" s="138" t="str">
        <f aca="false">$F201&amp;$C201</f>
        <v>6IF-ELPO/PERMIAN</v>
      </c>
    </row>
    <row r="202" customFormat="false" ht="12.75" hidden="false" customHeight="false" outlineLevel="0" collapsed="false">
      <c r="A202" s="142" t="n">
        <v>38078</v>
      </c>
      <c r="B202" s="138" t="s">
        <v>115</v>
      </c>
      <c r="C202" s="138" t="s">
        <v>51</v>
      </c>
      <c r="D202" s="139" t="n">
        <v>0</v>
      </c>
      <c r="E202" s="139" t="n">
        <v>0</v>
      </c>
      <c r="F202" s="143" t="n">
        <f aca="false">IF(REF_DT&lt;=LastDay,INDEX(IntraMonth_Buckets,MATCH($A202,IntraSumMonths,0),1),INDEX(BucketTable,MATCH($A202,SumMonths,0),1))</f>
        <v>6</v>
      </c>
      <c r="G202" s="138" t="str">
        <f aca="false">INDEX(Book_Type,MATCH($B202,Book,0),1)</f>
        <v>D</v>
      </c>
      <c r="H202" s="138" t="str">
        <f aca="false">$F202&amp;$C202</f>
        <v>6IF-ELPO/SJ</v>
      </c>
    </row>
    <row r="203" customFormat="false" ht="12.75" hidden="false" customHeight="false" outlineLevel="0" collapsed="false">
      <c r="A203" s="142" t="n">
        <v>38078</v>
      </c>
      <c r="B203" s="138" t="s">
        <v>115</v>
      </c>
      <c r="C203" s="138" t="s">
        <v>13</v>
      </c>
      <c r="D203" s="139" t="n">
        <v>0</v>
      </c>
      <c r="E203" s="139" t="n">
        <v>0</v>
      </c>
      <c r="F203" s="143" t="n">
        <f aca="false">IF(REF_DT&lt;=LastDay,INDEX(IntraMonth_Buckets,MATCH($A203,IntraSumMonths,0),1),INDEX(BucketTable,MATCH($A203,SumMonths,0),1))</f>
        <v>6</v>
      </c>
      <c r="G203" s="138" t="str">
        <f aca="false">INDEX(Book_Type,MATCH($B203,Book,0),1)</f>
        <v>D</v>
      </c>
      <c r="H203" s="138" t="str">
        <f aca="false">$F203&amp;$C203</f>
        <v>6NGI-PGE/CG</v>
      </c>
    </row>
    <row r="204" customFormat="false" ht="12.75" hidden="false" customHeight="false" outlineLevel="0" collapsed="false">
      <c r="A204" s="142" t="n">
        <v>38078</v>
      </c>
      <c r="B204" s="138" t="s">
        <v>115</v>
      </c>
      <c r="C204" s="138" t="s">
        <v>20</v>
      </c>
      <c r="D204" s="139" t="n">
        <v>0.0001</v>
      </c>
      <c r="E204" s="139" t="n">
        <v>-1E-005</v>
      </c>
      <c r="F204" s="143" t="n">
        <f aca="false">IF(REF_DT&lt;=LastDay,INDEX(IntraMonth_Buckets,MATCH($A204,IntraSumMonths,0),1),INDEX(BucketTable,MATCH($A204,SumMonths,0),1))</f>
        <v>6</v>
      </c>
      <c r="G204" s="138" t="str">
        <f aca="false">INDEX(Book_Type,MATCH($B204,Book,0),1)</f>
        <v>D</v>
      </c>
      <c r="H204" s="138" t="str">
        <f aca="false">$F204&amp;$C204</f>
        <v>6NGI-SOCAL</v>
      </c>
    </row>
    <row r="205" customFormat="false" ht="12.75" hidden="false" customHeight="false" outlineLevel="0" collapsed="false">
      <c r="A205" s="142" t="n">
        <v>38108</v>
      </c>
      <c r="B205" s="138" t="s">
        <v>115</v>
      </c>
      <c r="C205" s="138" t="s">
        <v>46</v>
      </c>
      <c r="D205" s="139" t="n">
        <v>0</v>
      </c>
      <c r="E205" s="139" t="n">
        <v>0</v>
      </c>
      <c r="F205" s="143" t="n">
        <f aca="false">IF(REF_DT&lt;=LastDay,INDEX(IntraMonth_Buckets,MATCH($A205,IntraSumMonths,0),1),INDEX(BucketTable,MATCH($A205,SumMonths,0),1))</f>
        <v>6</v>
      </c>
      <c r="G205" s="138" t="str">
        <f aca="false">INDEX(Book_Type,MATCH($B205,Book,0),1)</f>
        <v>D</v>
      </c>
      <c r="H205" s="138" t="str">
        <f aca="false">$F205&amp;$C205</f>
        <v>6IF-ELPO/PERMIAN</v>
      </c>
    </row>
    <row r="206" customFormat="false" ht="12.75" hidden="false" customHeight="false" outlineLevel="0" collapsed="false">
      <c r="A206" s="142" t="n">
        <v>38108</v>
      </c>
      <c r="B206" s="138" t="s">
        <v>115</v>
      </c>
      <c r="C206" s="138" t="s">
        <v>51</v>
      </c>
      <c r="D206" s="139" t="n">
        <v>0.0001</v>
      </c>
      <c r="E206" s="139" t="n">
        <v>-1E-005</v>
      </c>
      <c r="F206" s="143" t="n">
        <f aca="false">IF(REF_DT&lt;=LastDay,INDEX(IntraMonth_Buckets,MATCH($A206,IntraSumMonths,0),1),INDEX(BucketTable,MATCH($A206,SumMonths,0),1))</f>
        <v>6</v>
      </c>
      <c r="G206" s="138" t="str">
        <f aca="false">INDEX(Book_Type,MATCH($B206,Book,0),1)</f>
        <v>D</v>
      </c>
      <c r="H206" s="138" t="str">
        <f aca="false">$F206&amp;$C206</f>
        <v>6IF-ELPO/SJ</v>
      </c>
    </row>
    <row r="207" customFormat="false" ht="12.75" hidden="false" customHeight="false" outlineLevel="0" collapsed="false">
      <c r="A207" s="142" t="n">
        <v>38108</v>
      </c>
      <c r="B207" s="138" t="s">
        <v>115</v>
      </c>
      <c r="C207" s="138" t="s">
        <v>13</v>
      </c>
      <c r="D207" s="139" t="n">
        <v>0</v>
      </c>
      <c r="E207" s="139" t="n">
        <v>0</v>
      </c>
      <c r="F207" s="143" t="n">
        <f aca="false">IF(REF_DT&lt;=LastDay,INDEX(IntraMonth_Buckets,MATCH($A207,IntraSumMonths,0),1),INDEX(BucketTable,MATCH($A207,SumMonths,0),1))</f>
        <v>6</v>
      </c>
      <c r="G207" s="138" t="str">
        <f aca="false">INDEX(Book_Type,MATCH($B207,Book,0),1)</f>
        <v>D</v>
      </c>
      <c r="H207" s="138" t="str">
        <f aca="false">$F207&amp;$C207</f>
        <v>6NGI-PGE/CG</v>
      </c>
    </row>
    <row r="208" customFormat="false" ht="12.75" hidden="false" customHeight="false" outlineLevel="0" collapsed="false">
      <c r="A208" s="142" t="n">
        <v>38108</v>
      </c>
      <c r="B208" s="138" t="s">
        <v>115</v>
      </c>
      <c r="C208" s="138" t="s">
        <v>20</v>
      </c>
      <c r="D208" s="139" t="n">
        <v>-0.0001</v>
      </c>
      <c r="E208" s="139" t="n">
        <v>1E-005</v>
      </c>
      <c r="F208" s="143" t="n">
        <f aca="false">IF(REF_DT&lt;=LastDay,INDEX(IntraMonth_Buckets,MATCH($A208,IntraSumMonths,0),1),INDEX(BucketTable,MATCH($A208,SumMonths,0),1))</f>
        <v>6</v>
      </c>
      <c r="G208" s="138" t="str">
        <f aca="false">INDEX(Book_Type,MATCH($B208,Book,0),1)</f>
        <v>D</v>
      </c>
      <c r="H208" s="138" t="str">
        <f aca="false">$F208&amp;$C208</f>
        <v>6NGI-SOCAL</v>
      </c>
    </row>
    <row r="209" customFormat="false" ht="12.75" hidden="false" customHeight="false" outlineLevel="0" collapsed="false">
      <c r="A209" s="142" t="n">
        <v>38139</v>
      </c>
      <c r="B209" s="138" t="s">
        <v>115</v>
      </c>
      <c r="C209" s="138" t="s">
        <v>46</v>
      </c>
      <c r="D209" s="139" t="n">
        <v>-0.0001</v>
      </c>
      <c r="E209" s="139" t="n">
        <v>1E-005</v>
      </c>
      <c r="F209" s="143" t="n">
        <f aca="false">IF(REF_DT&lt;=LastDay,INDEX(IntraMonth_Buckets,MATCH($A209,IntraSumMonths,0),1),INDEX(BucketTable,MATCH($A209,SumMonths,0),1))</f>
        <v>6</v>
      </c>
      <c r="G209" s="138" t="str">
        <f aca="false">INDEX(Book_Type,MATCH($B209,Book,0),1)</f>
        <v>D</v>
      </c>
      <c r="H209" s="138" t="str">
        <f aca="false">$F209&amp;$C209</f>
        <v>6IF-ELPO/PERMIAN</v>
      </c>
    </row>
    <row r="210" customFormat="false" ht="12.75" hidden="false" customHeight="false" outlineLevel="0" collapsed="false">
      <c r="A210" s="142" t="n">
        <v>38139</v>
      </c>
      <c r="B210" s="138" t="s">
        <v>115</v>
      </c>
      <c r="C210" s="138" t="s">
        <v>51</v>
      </c>
      <c r="D210" s="139" t="n">
        <v>-0.0001</v>
      </c>
      <c r="E210" s="139" t="n">
        <v>1E-005</v>
      </c>
      <c r="F210" s="143" t="n">
        <f aca="false">IF(REF_DT&lt;=LastDay,INDEX(IntraMonth_Buckets,MATCH($A210,IntraSumMonths,0),1),INDEX(BucketTable,MATCH($A210,SumMonths,0),1))</f>
        <v>6</v>
      </c>
      <c r="G210" s="138" t="str">
        <f aca="false">INDEX(Book_Type,MATCH($B210,Book,0),1)</f>
        <v>D</v>
      </c>
      <c r="H210" s="138" t="str">
        <f aca="false">$F210&amp;$C210</f>
        <v>6IF-ELPO/SJ</v>
      </c>
    </row>
    <row r="211" customFormat="false" ht="12.75" hidden="false" customHeight="false" outlineLevel="0" collapsed="false">
      <c r="A211" s="142" t="n">
        <v>38139</v>
      </c>
      <c r="B211" s="138" t="s">
        <v>115</v>
      </c>
      <c r="C211" s="138" t="s">
        <v>13</v>
      </c>
      <c r="D211" s="139" t="n">
        <v>0</v>
      </c>
      <c r="E211" s="139" t="n">
        <v>0</v>
      </c>
      <c r="F211" s="143" t="n">
        <f aca="false">IF(REF_DT&lt;=LastDay,INDEX(IntraMonth_Buckets,MATCH($A211,IntraSumMonths,0),1),INDEX(BucketTable,MATCH($A211,SumMonths,0),1))</f>
        <v>6</v>
      </c>
      <c r="G211" s="138" t="str">
        <f aca="false">INDEX(Book_Type,MATCH($B211,Book,0),1)</f>
        <v>D</v>
      </c>
      <c r="H211" s="138" t="str">
        <f aca="false">$F211&amp;$C211</f>
        <v>6NGI-PGE/CG</v>
      </c>
    </row>
    <row r="212" customFormat="false" ht="12.75" hidden="false" customHeight="false" outlineLevel="0" collapsed="false">
      <c r="A212" s="142" t="n">
        <v>38139</v>
      </c>
      <c r="B212" s="138" t="s">
        <v>115</v>
      </c>
      <c r="C212" s="138" t="s">
        <v>20</v>
      </c>
      <c r="D212" s="139" t="n">
        <v>0.0001</v>
      </c>
      <c r="E212" s="139" t="n">
        <v>-1E-005</v>
      </c>
      <c r="F212" s="143" t="n">
        <f aca="false">IF(REF_DT&lt;=LastDay,INDEX(IntraMonth_Buckets,MATCH($A212,IntraSumMonths,0),1),INDEX(BucketTable,MATCH($A212,SumMonths,0),1))</f>
        <v>6</v>
      </c>
      <c r="G212" s="138" t="str">
        <f aca="false">INDEX(Book_Type,MATCH($B212,Book,0),1)</f>
        <v>D</v>
      </c>
      <c r="H212" s="138" t="str">
        <f aca="false">$F212&amp;$C212</f>
        <v>6NGI-SOCAL</v>
      </c>
    </row>
    <row r="213" customFormat="false" ht="12.75" hidden="false" customHeight="false" outlineLevel="0" collapsed="false">
      <c r="A213" s="142" t="n">
        <v>38169</v>
      </c>
      <c r="B213" s="138" t="s">
        <v>115</v>
      </c>
      <c r="C213" s="138" t="s">
        <v>46</v>
      </c>
      <c r="D213" s="139" t="n">
        <v>0</v>
      </c>
      <c r="E213" s="139" t="n">
        <v>0</v>
      </c>
      <c r="F213" s="143" t="n">
        <f aca="false">IF(REF_DT&lt;=LastDay,INDEX(IntraMonth_Buckets,MATCH($A213,IntraSumMonths,0),1),INDEX(BucketTable,MATCH($A213,SumMonths,0),1))</f>
        <v>6</v>
      </c>
      <c r="G213" s="138" t="str">
        <f aca="false">INDEX(Book_Type,MATCH($B213,Book,0),1)</f>
        <v>D</v>
      </c>
      <c r="H213" s="138" t="str">
        <f aca="false">$F213&amp;$C213</f>
        <v>6IF-ELPO/PERMIAN</v>
      </c>
    </row>
    <row r="214" customFormat="false" ht="12.75" hidden="false" customHeight="false" outlineLevel="0" collapsed="false">
      <c r="A214" s="142" t="n">
        <v>38169</v>
      </c>
      <c r="B214" s="138" t="s">
        <v>115</v>
      </c>
      <c r="C214" s="138" t="s">
        <v>51</v>
      </c>
      <c r="D214" s="139" t="n">
        <v>0.0001</v>
      </c>
      <c r="E214" s="139" t="n">
        <v>-1E-005</v>
      </c>
      <c r="F214" s="143" t="n">
        <f aca="false">IF(REF_DT&lt;=LastDay,INDEX(IntraMonth_Buckets,MATCH($A214,IntraSumMonths,0),1),INDEX(BucketTable,MATCH($A214,SumMonths,0),1))</f>
        <v>6</v>
      </c>
      <c r="G214" s="138" t="str">
        <f aca="false">INDEX(Book_Type,MATCH($B214,Book,0),1)</f>
        <v>D</v>
      </c>
      <c r="H214" s="138" t="str">
        <f aca="false">$F214&amp;$C214</f>
        <v>6IF-ELPO/SJ</v>
      </c>
    </row>
    <row r="215" customFormat="false" ht="12.75" hidden="false" customHeight="false" outlineLevel="0" collapsed="false">
      <c r="A215" s="142" t="n">
        <v>38169</v>
      </c>
      <c r="B215" s="138" t="s">
        <v>115</v>
      </c>
      <c r="C215" s="138" t="s">
        <v>13</v>
      </c>
      <c r="D215" s="139" t="n">
        <v>0.0001</v>
      </c>
      <c r="E215" s="139" t="n">
        <v>0</v>
      </c>
      <c r="F215" s="143" t="n">
        <f aca="false">IF(REF_DT&lt;=LastDay,INDEX(IntraMonth_Buckets,MATCH($A215,IntraSumMonths,0),1),INDEX(BucketTable,MATCH($A215,SumMonths,0),1))</f>
        <v>6</v>
      </c>
      <c r="G215" s="138" t="str">
        <f aca="false">INDEX(Book_Type,MATCH($B215,Book,0),1)</f>
        <v>D</v>
      </c>
      <c r="H215" s="138" t="str">
        <f aca="false">$F215&amp;$C215</f>
        <v>6NGI-PGE/CG</v>
      </c>
    </row>
    <row r="216" customFormat="false" ht="12.75" hidden="false" customHeight="false" outlineLevel="0" collapsed="false">
      <c r="A216" s="142" t="n">
        <v>38169</v>
      </c>
      <c r="B216" s="138" t="s">
        <v>115</v>
      </c>
      <c r="C216" s="138" t="s">
        <v>20</v>
      </c>
      <c r="D216" s="139" t="n">
        <v>0</v>
      </c>
      <c r="E216" s="139" t="n">
        <v>0</v>
      </c>
      <c r="F216" s="143" t="n">
        <f aca="false">IF(REF_DT&lt;=LastDay,INDEX(IntraMonth_Buckets,MATCH($A216,IntraSumMonths,0),1),INDEX(BucketTable,MATCH($A216,SumMonths,0),1))</f>
        <v>6</v>
      </c>
      <c r="G216" s="138" t="str">
        <f aca="false">INDEX(Book_Type,MATCH($B216,Book,0),1)</f>
        <v>D</v>
      </c>
      <c r="H216" s="138" t="str">
        <f aca="false">$F216&amp;$C216</f>
        <v>6NGI-SOCAL</v>
      </c>
    </row>
    <row r="217" customFormat="false" ht="12.75" hidden="false" customHeight="false" outlineLevel="0" collapsed="false">
      <c r="A217" s="142" t="n">
        <v>38200</v>
      </c>
      <c r="B217" s="138" t="s">
        <v>115</v>
      </c>
      <c r="C217" s="138" t="s">
        <v>46</v>
      </c>
      <c r="D217" s="139" t="n">
        <v>0</v>
      </c>
      <c r="E217" s="139" t="n">
        <v>0</v>
      </c>
      <c r="F217" s="143" t="n">
        <f aca="false">IF(REF_DT&lt;=LastDay,INDEX(IntraMonth_Buckets,MATCH($A217,IntraSumMonths,0),1),INDEX(BucketTable,MATCH($A217,SumMonths,0),1))</f>
        <v>6</v>
      </c>
      <c r="G217" s="138" t="str">
        <f aca="false">INDEX(Book_Type,MATCH($B217,Book,0),1)</f>
        <v>D</v>
      </c>
      <c r="H217" s="138" t="str">
        <f aca="false">$F217&amp;$C217</f>
        <v>6IF-ELPO/PERMIAN</v>
      </c>
    </row>
    <row r="218" customFormat="false" ht="12.75" hidden="false" customHeight="false" outlineLevel="0" collapsed="false">
      <c r="A218" s="142" t="n">
        <v>38200</v>
      </c>
      <c r="B218" s="138" t="s">
        <v>115</v>
      </c>
      <c r="C218" s="138" t="s">
        <v>51</v>
      </c>
      <c r="D218" s="139" t="n">
        <v>0</v>
      </c>
      <c r="E218" s="139" t="n">
        <v>0</v>
      </c>
      <c r="F218" s="143" t="n">
        <f aca="false">IF(REF_DT&lt;=LastDay,INDEX(IntraMonth_Buckets,MATCH($A218,IntraSumMonths,0),1),INDEX(BucketTable,MATCH($A218,SumMonths,0),1))</f>
        <v>6</v>
      </c>
      <c r="G218" s="138" t="str">
        <f aca="false">INDEX(Book_Type,MATCH($B218,Book,0),1)</f>
        <v>D</v>
      </c>
      <c r="H218" s="138" t="str">
        <f aca="false">$F218&amp;$C218</f>
        <v>6IF-ELPO/SJ</v>
      </c>
    </row>
    <row r="219" customFormat="false" ht="12.75" hidden="false" customHeight="false" outlineLevel="0" collapsed="false">
      <c r="A219" s="142" t="n">
        <v>38200</v>
      </c>
      <c r="B219" s="138" t="s">
        <v>115</v>
      </c>
      <c r="C219" s="138" t="s">
        <v>13</v>
      </c>
      <c r="D219" s="139" t="n">
        <v>0</v>
      </c>
      <c r="E219" s="139" t="n">
        <v>0</v>
      </c>
      <c r="F219" s="143" t="n">
        <f aca="false">IF(REF_DT&lt;=LastDay,INDEX(IntraMonth_Buckets,MATCH($A219,IntraSumMonths,0),1),INDEX(BucketTable,MATCH($A219,SumMonths,0),1))</f>
        <v>6</v>
      </c>
      <c r="G219" s="138" t="str">
        <f aca="false">INDEX(Book_Type,MATCH($B219,Book,0),1)</f>
        <v>D</v>
      </c>
      <c r="H219" s="138" t="str">
        <f aca="false">$F219&amp;$C219</f>
        <v>6NGI-PGE/CG</v>
      </c>
    </row>
    <row r="220" customFormat="false" ht="12.75" hidden="false" customHeight="false" outlineLevel="0" collapsed="false">
      <c r="A220" s="142" t="n">
        <v>38200</v>
      </c>
      <c r="B220" s="138" t="s">
        <v>115</v>
      </c>
      <c r="C220" s="138" t="s">
        <v>20</v>
      </c>
      <c r="D220" s="139" t="n">
        <v>-0.0001</v>
      </c>
      <c r="E220" s="139" t="n">
        <v>1E-005</v>
      </c>
      <c r="F220" s="143" t="n">
        <f aca="false">IF(REF_DT&lt;=LastDay,INDEX(IntraMonth_Buckets,MATCH($A220,IntraSumMonths,0),1),INDEX(BucketTable,MATCH($A220,SumMonths,0),1))</f>
        <v>6</v>
      </c>
      <c r="G220" s="138" t="str">
        <f aca="false">INDEX(Book_Type,MATCH($B220,Book,0),1)</f>
        <v>D</v>
      </c>
      <c r="H220" s="138" t="str">
        <f aca="false">$F220&amp;$C220</f>
        <v>6NGI-SOCAL</v>
      </c>
    </row>
    <row r="221" customFormat="false" ht="12.75" hidden="false" customHeight="false" outlineLevel="0" collapsed="false">
      <c r="A221" s="142" t="n">
        <v>38231</v>
      </c>
      <c r="B221" s="138" t="s">
        <v>115</v>
      </c>
      <c r="C221" s="138" t="s">
        <v>46</v>
      </c>
      <c r="D221" s="139" t="n">
        <v>0</v>
      </c>
      <c r="E221" s="139" t="n">
        <v>0</v>
      </c>
      <c r="F221" s="143" t="n">
        <f aca="false">IF(REF_DT&lt;=LastDay,INDEX(IntraMonth_Buckets,MATCH($A221,IntraSumMonths,0),1),INDEX(BucketTable,MATCH($A221,SumMonths,0),1))</f>
        <v>6</v>
      </c>
      <c r="G221" s="138" t="str">
        <f aca="false">INDEX(Book_Type,MATCH($B221,Book,0),1)</f>
        <v>D</v>
      </c>
      <c r="H221" s="138" t="str">
        <f aca="false">$F221&amp;$C221</f>
        <v>6IF-ELPO/PERMIAN</v>
      </c>
    </row>
    <row r="222" customFormat="false" ht="12.75" hidden="false" customHeight="false" outlineLevel="0" collapsed="false">
      <c r="A222" s="142" t="n">
        <v>38231</v>
      </c>
      <c r="B222" s="138" t="s">
        <v>115</v>
      </c>
      <c r="C222" s="138" t="s">
        <v>51</v>
      </c>
      <c r="D222" s="139" t="n">
        <v>0.0001</v>
      </c>
      <c r="E222" s="139" t="n">
        <v>-1E-005</v>
      </c>
      <c r="F222" s="143" t="n">
        <f aca="false">IF(REF_DT&lt;=LastDay,INDEX(IntraMonth_Buckets,MATCH($A222,IntraSumMonths,0),1),INDEX(BucketTable,MATCH($A222,SumMonths,0),1))</f>
        <v>6</v>
      </c>
      <c r="G222" s="138" t="str">
        <f aca="false">INDEX(Book_Type,MATCH($B222,Book,0),1)</f>
        <v>D</v>
      </c>
      <c r="H222" s="138" t="str">
        <f aca="false">$F222&amp;$C222</f>
        <v>6IF-ELPO/SJ</v>
      </c>
    </row>
    <row r="223" customFormat="false" ht="12.75" hidden="false" customHeight="false" outlineLevel="0" collapsed="false">
      <c r="A223" s="142" t="n">
        <v>38231</v>
      </c>
      <c r="B223" s="138" t="s">
        <v>115</v>
      </c>
      <c r="C223" s="138" t="s">
        <v>13</v>
      </c>
      <c r="D223" s="139" t="n">
        <v>0</v>
      </c>
      <c r="E223" s="139" t="n">
        <v>0</v>
      </c>
      <c r="F223" s="143" t="n">
        <f aca="false">IF(REF_DT&lt;=LastDay,INDEX(IntraMonth_Buckets,MATCH($A223,IntraSumMonths,0),1),INDEX(BucketTable,MATCH($A223,SumMonths,0),1))</f>
        <v>6</v>
      </c>
      <c r="G223" s="138" t="str">
        <f aca="false">INDEX(Book_Type,MATCH($B223,Book,0),1)</f>
        <v>D</v>
      </c>
      <c r="H223" s="138" t="str">
        <f aca="false">$F223&amp;$C223</f>
        <v>6NGI-PGE/CG</v>
      </c>
    </row>
    <row r="224" customFormat="false" ht="12.75" hidden="false" customHeight="false" outlineLevel="0" collapsed="false">
      <c r="A224" s="142" t="n">
        <v>38231</v>
      </c>
      <c r="B224" s="138" t="s">
        <v>115</v>
      </c>
      <c r="C224" s="138" t="s">
        <v>20</v>
      </c>
      <c r="D224" s="139" t="n">
        <v>-0.0002</v>
      </c>
      <c r="E224" s="139" t="n">
        <v>2E-005</v>
      </c>
      <c r="F224" s="143" t="n">
        <f aca="false">IF(REF_DT&lt;=LastDay,INDEX(IntraMonth_Buckets,MATCH($A224,IntraSumMonths,0),1),INDEX(BucketTable,MATCH($A224,SumMonths,0),1))</f>
        <v>6</v>
      </c>
      <c r="G224" s="138" t="str">
        <f aca="false">INDEX(Book_Type,MATCH($B224,Book,0),1)</f>
        <v>D</v>
      </c>
      <c r="H224" s="138" t="str">
        <f aca="false">$F224&amp;$C224</f>
        <v>6NGI-SOCAL</v>
      </c>
    </row>
    <row r="225" customFormat="false" ht="12.75" hidden="false" customHeight="false" outlineLevel="0" collapsed="false">
      <c r="A225" s="142" t="n">
        <v>38261</v>
      </c>
      <c r="B225" s="138" t="s">
        <v>115</v>
      </c>
      <c r="C225" s="138" t="s">
        <v>46</v>
      </c>
      <c r="D225" s="139" t="n">
        <v>0</v>
      </c>
      <c r="E225" s="139" t="n">
        <v>0</v>
      </c>
      <c r="F225" s="143" t="n">
        <f aca="false">IF(REF_DT&lt;=LastDay,INDEX(IntraMonth_Buckets,MATCH($A225,IntraSumMonths,0),1),INDEX(BucketTable,MATCH($A225,SumMonths,0),1))</f>
        <v>6</v>
      </c>
      <c r="G225" s="138" t="str">
        <f aca="false">INDEX(Book_Type,MATCH($B225,Book,0),1)</f>
        <v>D</v>
      </c>
      <c r="H225" s="138" t="str">
        <f aca="false">$F225&amp;$C225</f>
        <v>6IF-ELPO/PERMIAN</v>
      </c>
    </row>
    <row r="226" customFormat="false" ht="12.75" hidden="false" customHeight="false" outlineLevel="0" collapsed="false">
      <c r="A226" s="142" t="n">
        <v>38261</v>
      </c>
      <c r="B226" s="138" t="s">
        <v>115</v>
      </c>
      <c r="C226" s="138" t="s">
        <v>51</v>
      </c>
      <c r="D226" s="139" t="n">
        <v>0.0001</v>
      </c>
      <c r="E226" s="139" t="n">
        <v>-1E-005</v>
      </c>
      <c r="F226" s="143" t="n">
        <f aca="false">IF(REF_DT&lt;=LastDay,INDEX(IntraMonth_Buckets,MATCH($A226,IntraSumMonths,0),1),INDEX(BucketTable,MATCH($A226,SumMonths,0),1))</f>
        <v>6</v>
      </c>
      <c r="G226" s="138" t="str">
        <f aca="false">INDEX(Book_Type,MATCH($B226,Book,0),1)</f>
        <v>D</v>
      </c>
      <c r="H226" s="138" t="str">
        <f aca="false">$F226&amp;$C226</f>
        <v>6IF-ELPO/SJ</v>
      </c>
    </row>
    <row r="227" customFormat="false" ht="12.75" hidden="false" customHeight="false" outlineLevel="0" collapsed="false">
      <c r="A227" s="142" t="n">
        <v>38261</v>
      </c>
      <c r="B227" s="138" t="s">
        <v>115</v>
      </c>
      <c r="C227" s="138" t="s">
        <v>13</v>
      </c>
      <c r="D227" s="139" t="n">
        <v>0</v>
      </c>
      <c r="E227" s="139" t="n">
        <v>0</v>
      </c>
      <c r="F227" s="143" t="n">
        <f aca="false">IF(REF_DT&lt;=LastDay,INDEX(IntraMonth_Buckets,MATCH($A227,IntraSumMonths,0),1),INDEX(BucketTable,MATCH($A227,SumMonths,0),1))</f>
        <v>6</v>
      </c>
      <c r="G227" s="138" t="str">
        <f aca="false">INDEX(Book_Type,MATCH($B227,Book,0),1)</f>
        <v>D</v>
      </c>
      <c r="H227" s="138" t="str">
        <f aca="false">$F227&amp;$C227</f>
        <v>6NGI-PGE/CG</v>
      </c>
    </row>
    <row r="228" customFormat="false" ht="12.75" hidden="false" customHeight="false" outlineLevel="0" collapsed="false">
      <c r="A228" s="142" t="n">
        <v>38261</v>
      </c>
      <c r="B228" s="138" t="s">
        <v>115</v>
      </c>
      <c r="C228" s="138" t="s">
        <v>20</v>
      </c>
      <c r="D228" s="139" t="n">
        <v>-0.0001</v>
      </c>
      <c r="E228" s="139" t="n">
        <v>1E-005</v>
      </c>
      <c r="F228" s="143" t="n">
        <f aca="false">IF(REF_DT&lt;=LastDay,INDEX(IntraMonth_Buckets,MATCH($A228,IntraSumMonths,0),1),INDEX(BucketTable,MATCH($A228,SumMonths,0),1))</f>
        <v>6</v>
      </c>
      <c r="G228" s="138" t="str">
        <f aca="false">INDEX(Book_Type,MATCH($B228,Book,0),1)</f>
        <v>D</v>
      </c>
      <c r="H228" s="138" t="str">
        <f aca="false">$F228&amp;$C228</f>
        <v>6NGI-SOCAL</v>
      </c>
    </row>
    <row r="229" customFormat="false" ht="12.75" hidden="false" customHeight="false" outlineLevel="0" collapsed="false">
      <c r="A229" s="142" t="n">
        <v>38292</v>
      </c>
      <c r="B229" s="138" t="s">
        <v>115</v>
      </c>
      <c r="C229" s="138" t="s">
        <v>46</v>
      </c>
      <c r="D229" s="139" t="n">
        <v>0</v>
      </c>
      <c r="E229" s="139" t="n">
        <v>0</v>
      </c>
      <c r="F229" s="143" t="n">
        <f aca="false">IF(REF_DT&lt;=LastDay,INDEX(IntraMonth_Buckets,MATCH($A229,IntraSumMonths,0),1),INDEX(BucketTable,MATCH($A229,SumMonths,0),1))</f>
        <v>6</v>
      </c>
      <c r="G229" s="138" t="str">
        <f aca="false">INDEX(Book_Type,MATCH($B229,Book,0),1)</f>
        <v>D</v>
      </c>
      <c r="H229" s="138" t="str">
        <f aca="false">$F229&amp;$C229</f>
        <v>6IF-ELPO/PERMIAN</v>
      </c>
    </row>
    <row r="230" customFormat="false" ht="12.75" hidden="false" customHeight="false" outlineLevel="0" collapsed="false">
      <c r="A230" s="142" t="n">
        <v>38292</v>
      </c>
      <c r="B230" s="138" t="s">
        <v>115</v>
      </c>
      <c r="C230" s="138" t="s">
        <v>51</v>
      </c>
      <c r="D230" s="139" t="n">
        <v>0.0001</v>
      </c>
      <c r="E230" s="139" t="n">
        <v>-1E-005</v>
      </c>
      <c r="F230" s="143" t="n">
        <f aca="false">IF(REF_DT&lt;=LastDay,INDEX(IntraMonth_Buckets,MATCH($A230,IntraSumMonths,0),1),INDEX(BucketTable,MATCH($A230,SumMonths,0),1))</f>
        <v>6</v>
      </c>
      <c r="G230" s="138" t="str">
        <f aca="false">INDEX(Book_Type,MATCH($B230,Book,0),1)</f>
        <v>D</v>
      </c>
      <c r="H230" s="138" t="str">
        <f aca="false">$F230&amp;$C230</f>
        <v>6IF-ELPO/SJ</v>
      </c>
    </row>
    <row r="231" customFormat="false" ht="12.75" hidden="false" customHeight="false" outlineLevel="0" collapsed="false">
      <c r="A231" s="142" t="n">
        <v>38292</v>
      </c>
      <c r="B231" s="138" t="s">
        <v>115</v>
      </c>
      <c r="C231" s="138" t="s">
        <v>13</v>
      </c>
      <c r="D231" s="139" t="n">
        <v>0</v>
      </c>
      <c r="E231" s="139" t="n">
        <v>0</v>
      </c>
      <c r="F231" s="143" t="n">
        <f aca="false">IF(REF_DT&lt;=LastDay,INDEX(IntraMonth_Buckets,MATCH($A231,IntraSumMonths,0),1),INDEX(BucketTable,MATCH($A231,SumMonths,0),1))</f>
        <v>6</v>
      </c>
      <c r="G231" s="138" t="str">
        <f aca="false">INDEX(Book_Type,MATCH($B231,Book,0),1)</f>
        <v>D</v>
      </c>
      <c r="H231" s="138" t="str">
        <f aca="false">$F231&amp;$C231</f>
        <v>6NGI-PGE/CG</v>
      </c>
    </row>
    <row r="232" customFormat="false" ht="12.75" hidden="false" customHeight="false" outlineLevel="0" collapsed="false">
      <c r="A232" s="142" t="n">
        <v>38292</v>
      </c>
      <c r="B232" s="138" t="s">
        <v>115</v>
      </c>
      <c r="C232" s="138" t="s">
        <v>20</v>
      </c>
      <c r="D232" s="139" t="n">
        <v>-0.0002</v>
      </c>
      <c r="E232" s="139" t="n">
        <v>2E-005</v>
      </c>
      <c r="F232" s="143" t="n">
        <f aca="false">IF(REF_DT&lt;=LastDay,INDEX(IntraMonth_Buckets,MATCH($A232,IntraSumMonths,0),1),INDEX(BucketTable,MATCH($A232,SumMonths,0),1))</f>
        <v>6</v>
      </c>
      <c r="G232" s="138" t="str">
        <f aca="false">INDEX(Book_Type,MATCH($B232,Book,0),1)</f>
        <v>D</v>
      </c>
      <c r="H232" s="138" t="str">
        <f aca="false">$F232&amp;$C232</f>
        <v>6NGI-SOCAL</v>
      </c>
    </row>
    <row r="233" customFormat="false" ht="12.75" hidden="false" customHeight="false" outlineLevel="0" collapsed="false">
      <c r="A233" s="142" t="n">
        <v>38322</v>
      </c>
      <c r="B233" s="138" t="s">
        <v>115</v>
      </c>
      <c r="C233" s="138" t="s">
        <v>46</v>
      </c>
      <c r="D233" s="139" t="n">
        <v>0</v>
      </c>
      <c r="E233" s="139" t="n">
        <v>0</v>
      </c>
      <c r="F233" s="143" t="n">
        <f aca="false">IF(REF_DT&lt;=LastDay,INDEX(IntraMonth_Buckets,MATCH($A233,IntraSumMonths,0),1),INDEX(BucketTable,MATCH($A233,SumMonths,0),1))</f>
        <v>6</v>
      </c>
      <c r="G233" s="138" t="str">
        <f aca="false">INDEX(Book_Type,MATCH($B233,Book,0),1)</f>
        <v>D</v>
      </c>
      <c r="H233" s="138" t="str">
        <f aca="false">$F233&amp;$C233</f>
        <v>6IF-ELPO/PERMIAN</v>
      </c>
    </row>
    <row r="234" customFormat="false" ht="12.75" hidden="false" customHeight="false" outlineLevel="0" collapsed="false">
      <c r="A234" s="142" t="n">
        <v>38322</v>
      </c>
      <c r="B234" s="138" t="s">
        <v>115</v>
      </c>
      <c r="C234" s="138" t="s">
        <v>51</v>
      </c>
      <c r="D234" s="139" t="n">
        <v>-0.0001</v>
      </c>
      <c r="E234" s="139" t="n">
        <v>1E-005</v>
      </c>
      <c r="F234" s="143" t="n">
        <f aca="false">IF(REF_DT&lt;=LastDay,INDEX(IntraMonth_Buckets,MATCH($A234,IntraSumMonths,0),1),INDEX(BucketTable,MATCH($A234,SumMonths,0),1))</f>
        <v>6</v>
      </c>
      <c r="G234" s="138" t="str">
        <f aca="false">INDEX(Book_Type,MATCH($B234,Book,0),1)</f>
        <v>D</v>
      </c>
      <c r="H234" s="138" t="str">
        <f aca="false">$F234&amp;$C234</f>
        <v>6IF-ELPO/SJ</v>
      </c>
    </row>
    <row r="235" customFormat="false" ht="12.75" hidden="false" customHeight="false" outlineLevel="0" collapsed="false">
      <c r="A235" s="142" t="n">
        <v>38322</v>
      </c>
      <c r="B235" s="138" t="s">
        <v>115</v>
      </c>
      <c r="C235" s="138" t="s">
        <v>13</v>
      </c>
      <c r="D235" s="139" t="n">
        <v>-0.0001</v>
      </c>
      <c r="E235" s="139" t="n">
        <v>0</v>
      </c>
      <c r="F235" s="143" t="n">
        <f aca="false">IF(REF_DT&lt;=LastDay,INDEX(IntraMonth_Buckets,MATCH($A235,IntraSumMonths,0),1),INDEX(BucketTable,MATCH($A235,SumMonths,0),1))</f>
        <v>6</v>
      </c>
      <c r="G235" s="138" t="str">
        <f aca="false">INDEX(Book_Type,MATCH($B235,Book,0),1)</f>
        <v>D</v>
      </c>
      <c r="H235" s="138" t="str">
        <f aca="false">$F235&amp;$C235</f>
        <v>6NGI-PGE/CG</v>
      </c>
    </row>
    <row r="236" customFormat="false" ht="12.75" hidden="false" customHeight="false" outlineLevel="0" collapsed="false">
      <c r="A236" s="142" t="n">
        <v>38322</v>
      </c>
      <c r="B236" s="138" t="s">
        <v>115</v>
      </c>
      <c r="C236" s="138" t="s">
        <v>20</v>
      </c>
      <c r="D236" s="139" t="n">
        <v>0</v>
      </c>
      <c r="E236" s="139" t="n">
        <v>0</v>
      </c>
      <c r="F236" s="143" t="n">
        <f aca="false">IF(REF_DT&lt;=LastDay,INDEX(IntraMonth_Buckets,MATCH($A236,IntraSumMonths,0),1),INDEX(BucketTable,MATCH($A236,SumMonths,0),1))</f>
        <v>6</v>
      </c>
      <c r="G236" s="138" t="str">
        <f aca="false">INDEX(Book_Type,MATCH($B236,Book,0),1)</f>
        <v>D</v>
      </c>
      <c r="H236" s="138" t="str">
        <f aca="false">$F236&amp;$C236</f>
        <v>6NGI-SOCAL</v>
      </c>
    </row>
    <row r="237" customFormat="false" ht="12.75" hidden="false" customHeight="false" outlineLevel="0" collapsed="false">
      <c r="A237" s="142" t="n">
        <v>38353</v>
      </c>
      <c r="B237" s="138" t="s">
        <v>115</v>
      </c>
      <c r="C237" s="138" t="s">
        <v>46</v>
      </c>
      <c r="D237" s="139" t="n">
        <v>0</v>
      </c>
      <c r="E237" s="139" t="n">
        <v>0</v>
      </c>
      <c r="F237" s="143" t="n">
        <f aca="false">IF(REF_DT&lt;=LastDay,INDEX(IntraMonth_Buckets,MATCH($A237,IntraSumMonths,0),1),INDEX(BucketTable,MATCH($A237,SumMonths,0),1))</f>
        <v>6</v>
      </c>
      <c r="G237" s="138" t="str">
        <f aca="false">INDEX(Book_Type,MATCH($B237,Book,0),1)</f>
        <v>D</v>
      </c>
      <c r="H237" s="138" t="str">
        <f aca="false">$F237&amp;$C237</f>
        <v>6IF-ELPO/PERMIAN</v>
      </c>
    </row>
    <row r="238" customFormat="false" ht="12.75" hidden="false" customHeight="false" outlineLevel="0" collapsed="false">
      <c r="A238" s="142" t="n">
        <v>38353</v>
      </c>
      <c r="B238" s="138" t="s">
        <v>115</v>
      </c>
      <c r="C238" s="138" t="s">
        <v>13</v>
      </c>
      <c r="D238" s="139" t="n">
        <v>-0.0001</v>
      </c>
      <c r="E238" s="139" t="n">
        <v>0</v>
      </c>
      <c r="F238" s="143" t="n">
        <f aca="false">IF(REF_DT&lt;=LastDay,INDEX(IntraMonth_Buckets,MATCH($A238,IntraSumMonths,0),1),INDEX(BucketTable,MATCH($A238,SumMonths,0),1))</f>
        <v>6</v>
      </c>
      <c r="G238" s="138" t="str">
        <f aca="false">INDEX(Book_Type,MATCH($B238,Book,0),1)</f>
        <v>D</v>
      </c>
      <c r="H238" s="138" t="str">
        <f aca="false">$F238&amp;$C238</f>
        <v>6NGI-PGE/CG</v>
      </c>
    </row>
    <row r="239" customFormat="false" ht="12.75" hidden="false" customHeight="false" outlineLevel="0" collapsed="false">
      <c r="A239" s="142" t="n">
        <v>38353</v>
      </c>
      <c r="B239" s="138" t="s">
        <v>115</v>
      </c>
      <c r="C239" s="138" t="s">
        <v>20</v>
      </c>
      <c r="D239" s="139" t="n">
        <v>0.0001</v>
      </c>
      <c r="E239" s="139" t="n">
        <v>-1E-005</v>
      </c>
      <c r="F239" s="143" t="n">
        <f aca="false">IF(REF_DT&lt;=LastDay,INDEX(IntraMonth_Buckets,MATCH($A239,IntraSumMonths,0),1),INDEX(BucketTable,MATCH($A239,SumMonths,0),1))</f>
        <v>6</v>
      </c>
      <c r="G239" s="138" t="str">
        <f aca="false">INDEX(Book_Type,MATCH($B239,Book,0),1)</f>
        <v>D</v>
      </c>
      <c r="H239" s="138" t="str">
        <f aca="false">$F239&amp;$C239</f>
        <v>6NGI-SOCAL</v>
      </c>
    </row>
    <row r="240" customFormat="false" ht="12.75" hidden="false" customHeight="false" outlineLevel="0" collapsed="false">
      <c r="A240" s="142" t="n">
        <v>38384</v>
      </c>
      <c r="B240" s="138" t="s">
        <v>115</v>
      </c>
      <c r="C240" s="138" t="s">
        <v>46</v>
      </c>
      <c r="D240" s="139" t="n">
        <v>-0.0001</v>
      </c>
      <c r="E240" s="139" t="n">
        <v>1E-005</v>
      </c>
      <c r="F240" s="143" t="n">
        <f aca="false">IF(REF_DT&lt;=LastDay,INDEX(IntraMonth_Buckets,MATCH($A240,IntraSumMonths,0),1),INDEX(BucketTable,MATCH($A240,SumMonths,0),1))</f>
        <v>6</v>
      </c>
      <c r="G240" s="138" t="str">
        <f aca="false">INDEX(Book_Type,MATCH($B240,Book,0),1)</f>
        <v>D</v>
      </c>
      <c r="H240" s="138" t="str">
        <f aca="false">$F240&amp;$C240</f>
        <v>6IF-ELPO/PERMIAN</v>
      </c>
    </row>
    <row r="241" customFormat="false" ht="12.75" hidden="false" customHeight="false" outlineLevel="0" collapsed="false">
      <c r="A241" s="142" t="n">
        <v>38384</v>
      </c>
      <c r="B241" s="138" t="s">
        <v>115</v>
      </c>
      <c r="C241" s="138" t="s">
        <v>13</v>
      </c>
      <c r="D241" s="139" t="n">
        <v>0.0001</v>
      </c>
      <c r="E241" s="139" t="n">
        <v>0</v>
      </c>
      <c r="F241" s="143" t="n">
        <f aca="false">IF(REF_DT&lt;=LastDay,INDEX(IntraMonth_Buckets,MATCH($A241,IntraSumMonths,0),1),INDEX(BucketTable,MATCH($A241,SumMonths,0),1))</f>
        <v>6</v>
      </c>
      <c r="G241" s="138" t="str">
        <f aca="false">INDEX(Book_Type,MATCH($B241,Book,0),1)</f>
        <v>D</v>
      </c>
      <c r="H241" s="138" t="str">
        <f aca="false">$F241&amp;$C241</f>
        <v>6NGI-PGE/CG</v>
      </c>
    </row>
    <row r="242" customFormat="false" ht="12.75" hidden="false" customHeight="false" outlineLevel="0" collapsed="false">
      <c r="A242" s="142" t="n">
        <v>38384</v>
      </c>
      <c r="B242" s="138" t="s">
        <v>115</v>
      </c>
      <c r="C242" s="138" t="s">
        <v>20</v>
      </c>
      <c r="D242" s="139" t="n">
        <v>0</v>
      </c>
      <c r="E242" s="139" t="n">
        <v>0</v>
      </c>
      <c r="F242" s="143" t="n">
        <f aca="false">IF(REF_DT&lt;=LastDay,INDEX(IntraMonth_Buckets,MATCH($A242,IntraSumMonths,0),1),INDEX(BucketTable,MATCH($A242,SumMonths,0),1))</f>
        <v>6</v>
      </c>
      <c r="G242" s="138" t="str">
        <f aca="false">INDEX(Book_Type,MATCH($B242,Book,0),1)</f>
        <v>D</v>
      </c>
      <c r="H242" s="138" t="str">
        <f aca="false">$F242&amp;$C242</f>
        <v>6NGI-SOCAL</v>
      </c>
    </row>
    <row r="243" customFormat="false" ht="12.75" hidden="false" customHeight="false" outlineLevel="0" collapsed="false">
      <c r="A243" s="142" t="n">
        <v>38412</v>
      </c>
      <c r="B243" s="138" t="s">
        <v>115</v>
      </c>
      <c r="C243" s="138" t="s">
        <v>46</v>
      </c>
      <c r="D243" s="139" t="n">
        <v>0.0002</v>
      </c>
      <c r="E243" s="139" t="n">
        <v>-2E-005</v>
      </c>
      <c r="F243" s="143" t="n">
        <f aca="false">IF(REF_DT&lt;=LastDay,INDEX(IntraMonth_Buckets,MATCH($A243,IntraSumMonths,0),1),INDEX(BucketTable,MATCH($A243,SumMonths,0),1))</f>
        <v>6</v>
      </c>
      <c r="G243" s="138" t="str">
        <f aca="false">INDEX(Book_Type,MATCH($B243,Book,0),1)</f>
        <v>D</v>
      </c>
      <c r="H243" s="138" t="str">
        <f aca="false">$F243&amp;$C243</f>
        <v>6IF-ELPO/PERMIAN</v>
      </c>
    </row>
    <row r="244" customFormat="false" ht="12.75" hidden="false" customHeight="false" outlineLevel="0" collapsed="false">
      <c r="A244" s="142" t="n">
        <v>38412</v>
      </c>
      <c r="B244" s="138" t="s">
        <v>115</v>
      </c>
      <c r="C244" s="138" t="s">
        <v>13</v>
      </c>
      <c r="D244" s="139" t="n">
        <v>0.0001</v>
      </c>
      <c r="E244" s="139" t="n">
        <v>0</v>
      </c>
      <c r="F244" s="143" t="n">
        <f aca="false">IF(REF_DT&lt;=LastDay,INDEX(IntraMonth_Buckets,MATCH($A244,IntraSumMonths,0),1),INDEX(BucketTable,MATCH($A244,SumMonths,0),1))</f>
        <v>6</v>
      </c>
      <c r="G244" s="138" t="str">
        <f aca="false">INDEX(Book_Type,MATCH($B244,Book,0),1)</f>
        <v>D</v>
      </c>
      <c r="H244" s="138" t="str">
        <f aca="false">$F244&amp;$C244</f>
        <v>6NGI-PGE/CG</v>
      </c>
    </row>
    <row r="245" customFormat="false" ht="12.75" hidden="false" customHeight="false" outlineLevel="0" collapsed="false">
      <c r="A245" s="142" t="n">
        <v>38412</v>
      </c>
      <c r="B245" s="138" t="s">
        <v>115</v>
      </c>
      <c r="C245" s="138" t="s">
        <v>20</v>
      </c>
      <c r="D245" s="139" t="n">
        <v>-0.0001</v>
      </c>
      <c r="E245" s="139" t="n">
        <v>1E-005</v>
      </c>
      <c r="F245" s="143" t="n">
        <f aca="false">IF(REF_DT&lt;=LastDay,INDEX(IntraMonth_Buckets,MATCH($A245,IntraSumMonths,0),1),INDEX(BucketTable,MATCH($A245,SumMonths,0),1))</f>
        <v>6</v>
      </c>
      <c r="G245" s="138" t="str">
        <f aca="false">INDEX(Book_Type,MATCH($B245,Book,0),1)</f>
        <v>D</v>
      </c>
      <c r="H245" s="138" t="str">
        <f aca="false">$F245&amp;$C245</f>
        <v>6NGI-SOCAL</v>
      </c>
    </row>
    <row r="246" customFormat="false" ht="12.75" hidden="false" customHeight="false" outlineLevel="0" collapsed="false">
      <c r="A246" s="142" t="n">
        <v>38443</v>
      </c>
      <c r="B246" s="138" t="s">
        <v>115</v>
      </c>
      <c r="C246" s="138" t="s">
        <v>46</v>
      </c>
      <c r="D246" s="139" t="n">
        <v>0.0002</v>
      </c>
      <c r="E246" s="139" t="n">
        <v>-2E-005</v>
      </c>
      <c r="F246" s="143" t="n">
        <f aca="false">IF(REF_DT&lt;=LastDay,INDEX(IntraMonth_Buckets,MATCH($A246,IntraSumMonths,0),1),INDEX(BucketTable,MATCH($A246,SumMonths,0),1))</f>
        <v>6</v>
      </c>
      <c r="G246" s="138" t="str">
        <f aca="false">INDEX(Book_Type,MATCH($B246,Book,0),1)</f>
        <v>D</v>
      </c>
      <c r="H246" s="138" t="str">
        <f aca="false">$F246&amp;$C246</f>
        <v>6IF-ELPO/PERMIAN</v>
      </c>
    </row>
    <row r="247" customFormat="false" ht="12.75" hidden="false" customHeight="false" outlineLevel="0" collapsed="false">
      <c r="A247" s="142" t="n">
        <v>38443</v>
      </c>
      <c r="B247" s="138" t="s">
        <v>115</v>
      </c>
      <c r="C247" s="138" t="s">
        <v>13</v>
      </c>
      <c r="D247" s="139" t="n">
        <v>-0.0001</v>
      </c>
      <c r="E247" s="139" t="n">
        <v>0</v>
      </c>
      <c r="F247" s="143" t="n">
        <f aca="false">IF(REF_DT&lt;=LastDay,INDEX(IntraMonth_Buckets,MATCH($A247,IntraSumMonths,0),1),INDEX(BucketTable,MATCH($A247,SumMonths,0),1))</f>
        <v>6</v>
      </c>
      <c r="G247" s="138" t="str">
        <f aca="false">INDEX(Book_Type,MATCH($B247,Book,0),1)</f>
        <v>D</v>
      </c>
      <c r="H247" s="138" t="str">
        <f aca="false">$F247&amp;$C247</f>
        <v>6NGI-PGE/CG</v>
      </c>
    </row>
    <row r="248" customFormat="false" ht="12.75" hidden="false" customHeight="false" outlineLevel="0" collapsed="false">
      <c r="A248" s="142" t="n">
        <v>38443</v>
      </c>
      <c r="B248" s="138" t="s">
        <v>115</v>
      </c>
      <c r="C248" s="138" t="s">
        <v>20</v>
      </c>
      <c r="D248" s="139" t="n">
        <v>0</v>
      </c>
      <c r="E248" s="139" t="n">
        <v>0</v>
      </c>
      <c r="F248" s="143" t="n">
        <f aca="false">IF(REF_DT&lt;=LastDay,INDEX(IntraMonth_Buckets,MATCH($A248,IntraSumMonths,0),1),INDEX(BucketTable,MATCH($A248,SumMonths,0),1))</f>
        <v>6</v>
      </c>
      <c r="G248" s="138" t="str">
        <f aca="false">INDEX(Book_Type,MATCH($B248,Book,0),1)</f>
        <v>D</v>
      </c>
      <c r="H248" s="138" t="str">
        <f aca="false">$F248&amp;$C248</f>
        <v>6NGI-SOCAL</v>
      </c>
    </row>
    <row r="249" customFormat="false" ht="12.75" hidden="false" customHeight="false" outlineLevel="0" collapsed="false">
      <c r="A249" s="142" t="n">
        <v>38473</v>
      </c>
      <c r="B249" s="138" t="s">
        <v>115</v>
      </c>
      <c r="C249" s="138" t="s">
        <v>46</v>
      </c>
      <c r="D249" s="139" t="n">
        <v>0</v>
      </c>
      <c r="E249" s="139" t="n">
        <v>0</v>
      </c>
      <c r="F249" s="143" t="n">
        <f aca="false">IF(REF_DT&lt;=LastDay,INDEX(IntraMonth_Buckets,MATCH($A249,IntraSumMonths,0),1),INDEX(BucketTable,MATCH($A249,SumMonths,0),1))</f>
        <v>6</v>
      </c>
      <c r="G249" s="138" t="str">
        <f aca="false">INDEX(Book_Type,MATCH($B249,Book,0),1)</f>
        <v>D</v>
      </c>
      <c r="H249" s="138" t="str">
        <f aca="false">$F249&amp;$C249</f>
        <v>6IF-ELPO/PERMIAN</v>
      </c>
    </row>
    <row r="250" customFormat="false" ht="12.75" hidden="false" customHeight="false" outlineLevel="0" collapsed="false">
      <c r="A250" s="142" t="n">
        <v>38473</v>
      </c>
      <c r="B250" s="138" t="s">
        <v>115</v>
      </c>
      <c r="C250" s="138" t="s">
        <v>13</v>
      </c>
      <c r="D250" s="139" t="n">
        <v>0</v>
      </c>
      <c r="E250" s="139" t="n">
        <v>0</v>
      </c>
      <c r="F250" s="143" t="n">
        <f aca="false">IF(REF_DT&lt;=LastDay,INDEX(IntraMonth_Buckets,MATCH($A250,IntraSumMonths,0),1),INDEX(BucketTable,MATCH($A250,SumMonths,0),1))</f>
        <v>6</v>
      </c>
      <c r="G250" s="138" t="str">
        <f aca="false">INDEX(Book_Type,MATCH($B250,Book,0),1)</f>
        <v>D</v>
      </c>
      <c r="H250" s="138" t="str">
        <f aca="false">$F250&amp;$C250</f>
        <v>6NGI-PGE/CG</v>
      </c>
    </row>
    <row r="251" customFormat="false" ht="12.75" hidden="false" customHeight="false" outlineLevel="0" collapsed="false">
      <c r="A251" s="142" t="n">
        <v>38473</v>
      </c>
      <c r="B251" s="138" t="s">
        <v>115</v>
      </c>
      <c r="C251" s="138" t="s">
        <v>20</v>
      </c>
      <c r="D251" s="139" t="n">
        <v>0.0001</v>
      </c>
      <c r="E251" s="139" t="n">
        <v>-1E-005</v>
      </c>
      <c r="F251" s="143" t="n">
        <f aca="false">IF(REF_DT&lt;=LastDay,INDEX(IntraMonth_Buckets,MATCH($A251,IntraSumMonths,0),1),INDEX(BucketTable,MATCH($A251,SumMonths,0),1))</f>
        <v>6</v>
      </c>
      <c r="G251" s="138" t="str">
        <f aca="false">INDEX(Book_Type,MATCH($B251,Book,0),1)</f>
        <v>D</v>
      </c>
      <c r="H251" s="138" t="str">
        <f aca="false">$F251&amp;$C251</f>
        <v>6NGI-SOCAL</v>
      </c>
    </row>
    <row r="252" customFormat="false" ht="12.75" hidden="false" customHeight="false" outlineLevel="0" collapsed="false">
      <c r="A252" s="142" t="n">
        <v>38504</v>
      </c>
      <c r="B252" s="138" t="s">
        <v>115</v>
      </c>
      <c r="C252" s="138" t="s">
        <v>46</v>
      </c>
      <c r="D252" s="139" t="n">
        <v>0</v>
      </c>
      <c r="E252" s="139" t="n">
        <v>0</v>
      </c>
      <c r="F252" s="143" t="n">
        <f aca="false">IF(REF_DT&lt;=LastDay,INDEX(IntraMonth_Buckets,MATCH($A252,IntraSumMonths,0),1),INDEX(BucketTable,MATCH($A252,SumMonths,0),1))</f>
        <v>6</v>
      </c>
      <c r="G252" s="138" t="str">
        <f aca="false">INDEX(Book_Type,MATCH($B252,Book,0),1)</f>
        <v>D</v>
      </c>
      <c r="H252" s="138" t="str">
        <f aca="false">$F252&amp;$C252</f>
        <v>6IF-ELPO/PERMIAN</v>
      </c>
    </row>
    <row r="253" customFormat="false" ht="12.75" hidden="false" customHeight="false" outlineLevel="0" collapsed="false">
      <c r="A253" s="142" t="n">
        <v>38504</v>
      </c>
      <c r="B253" s="138" t="s">
        <v>115</v>
      </c>
      <c r="C253" s="138" t="s">
        <v>13</v>
      </c>
      <c r="D253" s="139" t="n">
        <v>0</v>
      </c>
      <c r="E253" s="139" t="n">
        <v>0</v>
      </c>
      <c r="F253" s="143" t="n">
        <f aca="false">IF(REF_DT&lt;=LastDay,INDEX(IntraMonth_Buckets,MATCH($A253,IntraSumMonths,0),1),INDEX(BucketTable,MATCH($A253,SumMonths,0),1))</f>
        <v>6</v>
      </c>
      <c r="G253" s="138" t="str">
        <f aca="false">INDEX(Book_Type,MATCH($B253,Book,0),1)</f>
        <v>D</v>
      </c>
      <c r="H253" s="138" t="str">
        <f aca="false">$F253&amp;$C253</f>
        <v>6NGI-PGE/CG</v>
      </c>
    </row>
    <row r="254" customFormat="false" ht="12.75" hidden="false" customHeight="false" outlineLevel="0" collapsed="false">
      <c r="A254" s="142" t="n">
        <v>38504</v>
      </c>
      <c r="B254" s="138" t="s">
        <v>115</v>
      </c>
      <c r="C254" s="138" t="s">
        <v>20</v>
      </c>
      <c r="D254" s="139" t="n">
        <v>0</v>
      </c>
      <c r="E254" s="139" t="n">
        <v>0</v>
      </c>
      <c r="F254" s="143" t="n">
        <f aca="false">IF(REF_DT&lt;=LastDay,INDEX(IntraMonth_Buckets,MATCH($A254,IntraSumMonths,0),1),INDEX(BucketTable,MATCH($A254,SumMonths,0),1))</f>
        <v>6</v>
      </c>
      <c r="G254" s="138" t="str">
        <f aca="false">INDEX(Book_Type,MATCH($B254,Book,0),1)</f>
        <v>D</v>
      </c>
      <c r="H254" s="138" t="str">
        <f aca="false">$F254&amp;$C254</f>
        <v>6NGI-SOCAL</v>
      </c>
    </row>
    <row r="255" customFormat="false" ht="12.75" hidden="false" customHeight="false" outlineLevel="0" collapsed="false">
      <c r="A255" s="142" t="n">
        <v>38534</v>
      </c>
      <c r="B255" s="138" t="s">
        <v>115</v>
      </c>
      <c r="C255" s="138" t="s">
        <v>46</v>
      </c>
      <c r="D255" s="139" t="n">
        <v>0.0002</v>
      </c>
      <c r="E255" s="139" t="n">
        <v>-2E-005</v>
      </c>
      <c r="F255" s="143" t="n">
        <f aca="false">IF(REF_DT&lt;=LastDay,INDEX(IntraMonth_Buckets,MATCH($A255,IntraSumMonths,0),1),INDEX(BucketTable,MATCH($A255,SumMonths,0),1))</f>
        <v>6</v>
      </c>
      <c r="G255" s="138" t="str">
        <f aca="false">INDEX(Book_Type,MATCH($B255,Book,0),1)</f>
        <v>D</v>
      </c>
      <c r="H255" s="138" t="str">
        <f aca="false">$F255&amp;$C255</f>
        <v>6IF-ELPO/PERMIAN</v>
      </c>
    </row>
    <row r="256" customFormat="false" ht="12.75" hidden="false" customHeight="false" outlineLevel="0" collapsed="false">
      <c r="A256" s="142" t="n">
        <v>38534</v>
      </c>
      <c r="B256" s="138" t="s">
        <v>115</v>
      </c>
      <c r="C256" s="138" t="s">
        <v>13</v>
      </c>
      <c r="D256" s="139" t="n">
        <v>0</v>
      </c>
      <c r="E256" s="139" t="n">
        <v>0</v>
      </c>
      <c r="F256" s="143" t="n">
        <f aca="false">IF(REF_DT&lt;=LastDay,INDEX(IntraMonth_Buckets,MATCH($A256,IntraSumMonths,0),1),INDEX(BucketTable,MATCH($A256,SumMonths,0),1))</f>
        <v>6</v>
      </c>
      <c r="G256" s="138" t="str">
        <f aca="false">INDEX(Book_Type,MATCH($B256,Book,0),1)</f>
        <v>D</v>
      </c>
      <c r="H256" s="138" t="str">
        <f aca="false">$F256&amp;$C256</f>
        <v>6NGI-PGE/CG</v>
      </c>
    </row>
    <row r="257" customFormat="false" ht="12.75" hidden="false" customHeight="false" outlineLevel="0" collapsed="false">
      <c r="A257" s="142" t="n">
        <v>38534</v>
      </c>
      <c r="B257" s="138" t="s">
        <v>115</v>
      </c>
      <c r="C257" s="138" t="s">
        <v>20</v>
      </c>
      <c r="D257" s="139" t="n">
        <v>0</v>
      </c>
      <c r="E257" s="139" t="n">
        <v>0</v>
      </c>
      <c r="F257" s="143" t="n">
        <f aca="false">IF(REF_DT&lt;=LastDay,INDEX(IntraMonth_Buckets,MATCH($A257,IntraSumMonths,0),1),INDEX(BucketTable,MATCH($A257,SumMonths,0),1))</f>
        <v>6</v>
      </c>
      <c r="G257" s="138" t="str">
        <f aca="false">INDEX(Book_Type,MATCH($B257,Book,0),1)</f>
        <v>D</v>
      </c>
      <c r="H257" s="138" t="str">
        <f aca="false">$F257&amp;$C257</f>
        <v>6NGI-SOCAL</v>
      </c>
    </row>
    <row r="258" customFormat="false" ht="12.75" hidden="false" customHeight="false" outlineLevel="0" collapsed="false">
      <c r="A258" s="142" t="n">
        <v>38565</v>
      </c>
      <c r="B258" s="138" t="s">
        <v>115</v>
      </c>
      <c r="C258" s="138" t="s">
        <v>46</v>
      </c>
      <c r="D258" s="139" t="n">
        <v>0.0001</v>
      </c>
      <c r="E258" s="139" t="n">
        <v>-1E-005</v>
      </c>
      <c r="F258" s="143" t="n">
        <f aca="false">IF(REF_DT&lt;=LastDay,INDEX(IntraMonth_Buckets,MATCH($A258,IntraSumMonths,0),1),INDEX(BucketTable,MATCH($A258,SumMonths,0),1))</f>
        <v>6</v>
      </c>
      <c r="G258" s="138" t="str">
        <f aca="false">INDEX(Book_Type,MATCH($B258,Book,0),1)</f>
        <v>D</v>
      </c>
      <c r="H258" s="138" t="str">
        <f aca="false">$F258&amp;$C258</f>
        <v>6IF-ELPO/PERMIAN</v>
      </c>
    </row>
    <row r="259" customFormat="false" ht="12.75" hidden="false" customHeight="false" outlineLevel="0" collapsed="false">
      <c r="A259" s="142" t="n">
        <v>38565</v>
      </c>
      <c r="B259" s="138" t="s">
        <v>115</v>
      </c>
      <c r="C259" s="138" t="s">
        <v>13</v>
      </c>
      <c r="D259" s="139" t="n">
        <v>-0.0001</v>
      </c>
      <c r="E259" s="139" t="n">
        <v>0</v>
      </c>
      <c r="F259" s="143" t="n">
        <f aca="false">IF(REF_DT&lt;=LastDay,INDEX(IntraMonth_Buckets,MATCH($A259,IntraSumMonths,0),1),INDEX(BucketTable,MATCH($A259,SumMonths,0),1))</f>
        <v>6</v>
      </c>
      <c r="G259" s="138" t="str">
        <f aca="false">INDEX(Book_Type,MATCH($B259,Book,0),1)</f>
        <v>D</v>
      </c>
      <c r="H259" s="138" t="str">
        <f aca="false">$F259&amp;$C259</f>
        <v>6NGI-PGE/CG</v>
      </c>
    </row>
    <row r="260" customFormat="false" ht="12.75" hidden="false" customHeight="false" outlineLevel="0" collapsed="false">
      <c r="A260" s="142" t="n">
        <v>38565</v>
      </c>
      <c r="B260" s="138" t="s">
        <v>115</v>
      </c>
      <c r="C260" s="138" t="s">
        <v>20</v>
      </c>
      <c r="D260" s="139" t="n">
        <v>0</v>
      </c>
      <c r="E260" s="139" t="n">
        <v>0</v>
      </c>
      <c r="F260" s="143" t="n">
        <f aca="false">IF(REF_DT&lt;=LastDay,INDEX(IntraMonth_Buckets,MATCH($A260,IntraSumMonths,0),1),INDEX(BucketTable,MATCH($A260,SumMonths,0),1))</f>
        <v>6</v>
      </c>
      <c r="G260" s="138" t="str">
        <f aca="false">INDEX(Book_Type,MATCH($B260,Book,0),1)</f>
        <v>D</v>
      </c>
      <c r="H260" s="138" t="str">
        <f aca="false">$F260&amp;$C260</f>
        <v>6NGI-SOCAL</v>
      </c>
    </row>
    <row r="261" customFormat="false" ht="12.75" hidden="false" customHeight="false" outlineLevel="0" collapsed="false">
      <c r="A261" s="142" t="n">
        <v>38596</v>
      </c>
      <c r="B261" s="138" t="s">
        <v>115</v>
      </c>
      <c r="C261" s="138" t="s">
        <v>46</v>
      </c>
      <c r="D261" s="139" t="n">
        <v>-0.0001</v>
      </c>
      <c r="E261" s="139" t="n">
        <v>1E-005</v>
      </c>
      <c r="F261" s="143" t="n">
        <f aca="false">IF(REF_DT&lt;=LastDay,INDEX(IntraMonth_Buckets,MATCH($A261,IntraSumMonths,0),1),INDEX(BucketTable,MATCH($A261,SumMonths,0),1))</f>
        <v>6</v>
      </c>
      <c r="G261" s="138" t="str">
        <f aca="false">INDEX(Book_Type,MATCH($B261,Book,0),1)</f>
        <v>D</v>
      </c>
      <c r="H261" s="138" t="str">
        <f aca="false">$F261&amp;$C261</f>
        <v>6IF-ELPO/PERMIAN</v>
      </c>
    </row>
    <row r="262" customFormat="false" ht="12.75" hidden="false" customHeight="false" outlineLevel="0" collapsed="false">
      <c r="A262" s="142" t="n">
        <v>38596</v>
      </c>
      <c r="B262" s="138" t="s">
        <v>115</v>
      </c>
      <c r="C262" s="138" t="s">
        <v>13</v>
      </c>
      <c r="D262" s="139" t="n">
        <v>0</v>
      </c>
      <c r="E262" s="139" t="n">
        <v>0</v>
      </c>
      <c r="F262" s="143" t="n">
        <f aca="false">IF(REF_DT&lt;=LastDay,INDEX(IntraMonth_Buckets,MATCH($A262,IntraSumMonths,0),1),INDEX(BucketTable,MATCH($A262,SumMonths,0),1))</f>
        <v>6</v>
      </c>
      <c r="G262" s="138" t="str">
        <f aca="false">INDEX(Book_Type,MATCH($B262,Book,0),1)</f>
        <v>D</v>
      </c>
      <c r="H262" s="138" t="str">
        <f aca="false">$F262&amp;$C262</f>
        <v>6NGI-PGE/CG</v>
      </c>
    </row>
    <row r="263" customFormat="false" ht="12.75" hidden="false" customHeight="false" outlineLevel="0" collapsed="false">
      <c r="A263" s="142" t="n">
        <v>38596</v>
      </c>
      <c r="B263" s="138" t="s">
        <v>115</v>
      </c>
      <c r="C263" s="138" t="s">
        <v>20</v>
      </c>
      <c r="D263" s="139" t="n">
        <v>0</v>
      </c>
      <c r="E263" s="139" t="n">
        <v>0</v>
      </c>
      <c r="F263" s="143" t="n">
        <f aca="false">IF(REF_DT&lt;=LastDay,INDEX(IntraMonth_Buckets,MATCH($A263,IntraSumMonths,0),1),INDEX(BucketTable,MATCH($A263,SumMonths,0),1))</f>
        <v>6</v>
      </c>
      <c r="G263" s="138" t="str">
        <f aca="false">INDEX(Book_Type,MATCH($B263,Book,0),1)</f>
        <v>D</v>
      </c>
      <c r="H263" s="138" t="str">
        <f aca="false">$F263&amp;$C263</f>
        <v>6NGI-SOCAL</v>
      </c>
    </row>
    <row r="264" customFormat="false" ht="12.75" hidden="false" customHeight="false" outlineLevel="0" collapsed="false">
      <c r="A264" s="142" t="n">
        <v>38626</v>
      </c>
      <c r="B264" s="138" t="s">
        <v>115</v>
      </c>
      <c r="C264" s="138" t="s">
        <v>46</v>
      </c>
      <c r="D264" s="139" t="n">
        <v>-0.0001</v>
      </c>
      <c r="E264" s="139" t="n">
        <v>1E-005</v>
      </c>
      <c r="F264" s="143" t="n">
        <f aca="false">IF(REF_DT&lt;=LastDay,INDEX(IntraMonth_Buckets,MATCH($A264,IntraSumMonths,0),1),INDEX(BucketTable,MATCH($A264,SumMonths,0),1))</f>
        <v>6</v>
      </c>
      <c r="G264" s="138" t="str">
        <f aca="false">INDEX(Book_Type,MATCH($B264,Book,0),1)</f>
        <v>D</v>
      </c>
      <c r="H264" s="138" t="str">
        <f aca="false">$F264&amp;$C264</f>
        <v>6IF-ELPO/PERMIAN</v>
      </c>
    </row>
    <row r="265" customFormat="false" ht="12.75" hidden="false" customHeight="false" outlineLevel="0" collapsed="false">
      <c r="A265" s="142" t="n">
        <v>38626</v>
      </c>
      <c r="B265" s="138" t="s">
        <v>115</v>
      </c>
      <c r="C265" s="138" t="s">
        <v>13</v>
      </c>
      <c r="D265" s="139" t="n">
        <v>0</v>
      </c>
      <c r="E265" s="139" t="n">
        <v>0</v>
      </c>
      <c r="F265" s="143" t="n">
        <f aca="false">IF(REF_DT&lt;=LastDay,INDEX(IntraMonth_Buckets,MATCH($A265,IntraSumMonths,0),1),INDEX(BucketTable,MATCH($A265,SumMonths,0),1))</f>
        <v>6</v>
      </c>
      <c r="G265" s="138" t="str">
        <f aca="false">INDEX(Book_Type,MATCH($B265,Book,0),1)</f>
        <v>D</v>
      </c>
      <c r="H265" s="138" t="str">
        <f aca="false">$F265&amp;$C265</f>
        <v>6NGI-PGE/CG</v>
      </c>
    </row>
    <row r="266" customFormat="false" ht="12.75" hidden="false" customHeight="false" outlineLevel="0" collapsed="false">
      <c r="A266" s="142" t="n">
        <v>38626</v>
      </c>
      <c r="B266" s="138" t="s">
        <v>115</v>
      </c>
      <c r="C266" s="138" t="s">
        <v>20</v>
      </c>
      <c r="D266" s="139" t="n">
        <v>0</v>
      </c>
      <c r="E266" s="139" t="n">
        <v>0</v>
      </c>
      <c r="F266" s="143" t="n">
        <f aca="false">IF(REF_DT&lt;=LastDay,INDEX(IntraMonth_Buckets,MATCH($A266,IntraSumMonths,0),1),INDEX(BucketTable,MATCH($A266,SumMonths,0),1))</f>
        <v>6</v>
      </c>
      <c r="G266" s="138" t="str">
        <f aca="false">INDEX(Book_Type,MATCH($B266,Book,0),1)</f>
        <v>D</v>
      </c>
      <c r="H266" s="138" t="str">
        <f aca="false">$F266&amp;$C266</f>
        <v>6NGI-SOCAL</v>
      </c>
    </row>
    <row r="267" customFormat="false" ht="12.75" hidden="false" customHeight="false" outlineLevel="0" collapsed="false">
      <c r="A267" s="142" t="n">
        <v>38657</v>
      </c>
      <c r="B267" s="138" t="s">
        <v>115</v>
      </c>
      <c r="C267" s="138" t="s">
        <v>46</v>
      </c>
      <c r="D267" s="139" t="n">
        <v>-0.0002</v>
      </c>
      <c r="E267" s="139" t="n">
        <v>2E-005</v>
      </c>
      <c r="F267" s="143" t="n">
        <f aca="false">IF(REF_DT&lt;=LastDay,INDEX(IntraMonth_Buckets,MATCH($A267,IntraSumMonths,0),1),INDEX(BucketTable,MATCH($A267,SumMonths,0),1))</f>
        <v>6</v>
      </c>
      <c r="G267" s="138" t="str">
        <f aca="false">INDEX(Book_Type,MATCH($B267,Book,0),1)</f>
        <v>D</v>
      </c>
      <c r="H267" s="138" t="str">
        <f aca="false">$F267&amp;$C267</f>
        <v>6IF-ELPO/PERMIAN</v>
      </c>
    </row>
    <row r="268" customFormat="false" ht="12.75" hidden="false" customHeight="false" outlineLevel="0" collapsed="false">
      <c r="A268" s="142" t="n">
        <v>38657</v>
      </c>
      <c r="B268" s="138" t="s">
        <v>115</v>
      </c>
      <c r="C268" s="138" t="s">
        <v>13</v>
      </c>
      <c r="D268" s="139" t="n">
        <v>0</v>
      </c>
      <c r="E268" s="139" t="n">
        <v>0</v>
      </c>
      <c r="F268" s="143" t="n">
        <f aca="false">IF(REF_DT&lt;=LastDay,INDEX(IntraMonth_Buckets,MATCH($A268,IntraSumMonths,0),1),INDEX(BucketTable,MATCH($A268,SumMonths,0),1))</f>
        <v>6</v>
      </c>
      <c r="G268" s="138" t="str">
        <f aca="false">INDEX(Book_Type,MATCH($B268,Book,0),1)</f>
        <v>D</v>
      </c>
      <c r="H268" s="138" t="str">
        <f aca="false">$F268&amp;$C268</f>
        <v>6NGI-PGE/CG</v>
      </c>
    </row>
    <row r="269" customFormat="false" ht="12.75" hidden="false" customHeight="false" outlineLevel="0" collapsed="false">
      <c r="A269" s="142" t="n">
        <v>38657</v>
      </c>
      <c r="B269" s="138" t="s">
        <v>115</v>
      </c>
      <c r="C269" s="138" t="s">
        <v>20</v>
      </c>
      <c r="D269" s="139" t="n">
        <v>0</v>
      </c>
      <c r="E269" s="139" t="n">
        <v>0</v>
      </c>
      <c r="F269" s="143" t="n">
        <f aca="false">IF(REF_DT&lt;=LastDay,INDEX(IntraMonth_Buckets,MATCH($A269,IntraSumMonths,0),1),INDEX(BucketTable,MATCH($A269,SumMonths,0),1))</f>
        <v>6</v>
      </c>
      <c r="G269" s="138" t="str">
        <f aca="false">INDEX(Book_Type,MATCH($B269,Book,0),1)</f>
        <v>D</v>
      </c>
      <c r="H269" s="138" t="str">
        <f aca="false">$F269&amp;$C269</f>
        <v>6NGI-SOCAL</v>
      </c>
    </row>
    <row r="270" customFormat="false" ht="12.75" hidden="false" customHeight="false" outlineLevel="0" collapsed="false">
      <c r="A270" s="142" t="n">
        <v>38687</v>
      </c>
      <c r="B270" s="138" t="s">
        <v>115</v>
      </c>
      <c r="C270" s="138" t="s">
        <v>46</v>
      </c>
      <c r="D270" s="139" t="n">
        <v>-0.0001</v>
      </c>
      <c r="E270" s="139" t="n">
        <v>1E-005</v>
      </c>
      <c r="F270" s="143" t="n">
        <f aca="false">IF(REF_DT&lt;=LastDay,INDEX(IntraMonth_Buckets,MATCH($A270,IntraSumMonths,0),1),INDEX(BucketTable,MATCH($A270,SumMonths,0),1))</f>
        <v>6</v>
      </c>
      <c r="G270" s="138" t="str">
        <f aca="false">INDEX(Book_Type,MATCH($B270,Book,0),1)</f>
        <v>D</v>
      </c>
      <c r="H270" s="138" t="str">
        <f aca="false">$F270&amp;$C270</f>
        <v>6IF-ELPO/PERMIAN</v>
      </c>
    </row>
    <row r="271" customFormat="false" ht="12.75" hidden="false" customHeight="false" outlineLevel="0" collapsed="false">
      <c r="A271" s="142" t="n">
        <v>38687</v>
      </c>
      <c r="B271" s="138" t="s">
        <v>115</v>
      </c>
      <c r="C271" s="138" t="s">
        <v>13</v>
      </c>
      <c r="D271" s="139" t="n">
        <v>-0.0001</v>
      </c>
      <c r="E271" s="139" t="n">
        <v>0</v>
      </c>
      <c r="F271" s="143" t="n">
        <f aca="false">IF(REF_DT&lt;=LastDay,INDEX(IntraMonth_Buckets,MATCH($A271,IntraSumMonths,0),1),INDEX(BucketTable,MATCH($A271,SumMonths,0),1))</f>
        <v>6</v>
      </c>
      <c r="G271" s="138" t="str">
        <f aca="false">INDEX(Book_Type,MATCH($B271,Book,0),1)</f>
        <v>D</v>
      </c>
      <c r="H271" s="138" t="str">
        <f aca="false">$F271&amp;$C271</f>
        <v>6NGI-PGE/CG</v>
      </c>
    </row>
    <row r="272" customFormat="false" ht="12.75" hidden="false" customHeight="false" outlineLevel="0" collapsed="false">
      <c r="A272" s="142" t="n">
        <v>38687</v>
      </c>
      <c r="B272" s="138" t="s">
        <v>115</v>
      </c>
      <c r="C272" s="138" t="s">
        <v>20</v>
      </c>
      <c r="D272" s="139" t="n">
        <v>0</v>
      </c>
      <c r="E272" s="139" t="n">
        <v>0</v>
      </c>
      <c r="F272" s="143" t="n">
        <f aca="false">IF(REF_DT&lt;=LastDay,INDEX(IntraMonth_Buckets,MATCH($A272,IntraSumMonths,0),1),INDEX(BucketTable,MATCH($A272,SumMonths,0),1))</f>
        <v>6</v>
      </c>
      <c r="G272" s="138" t="str">
        <f aca="false">INDEX(Book_Type,MATCH($B272,Book,0),1)</f>
        <v>D</v>
      </c>
      <c r="H272" s="138" t="str">
        <f aca="false">$F272&amp;$C272</f>
        <v>6NGI-SOCAL</v>
      </c>
    </row>
    <row r="273" customFormat="false" ht="12.75" hidden="false" customHeight="false" outlineLevel="0" collapsed="false">
      <c r="A273" s="142" t="n">
        <v>38718</v>
      </c>
      <c r="B273" s="138" t="s">
        <v>115</v>
      </c>
      <c r="C273" s="138" t="s">
        <v>27</v>
      </c>
      <c r="D273" s="139" t="n">
        <v>-129170.379</v>
      </c>
      <c r="E273" s="139" t="n">
        <v>12917.0379</v>
      </c>
      <c r="F273" s="143" t="n">
        <f aca="false">IF(REF_DT&lt;=LastDay,INDEX(IntraMonth_Buckets,MATCH($A273,IntraSumMonths,0),1),INDEX(BucketTable,MATCH($A273,SumMonths,0),1))</f>
        <v>6</v>
      </c>
      <c r="G273" s="138" t="str">
        <f aca="false">INDEX(Book_Type,MATCH($B273,Book,0),1)</f>
        <v>D</v>
      </c>
      <c r="H273" s="138" t="str">
        <f aca="false">$F273&amp;$C273</f>
        <v>6IF-NWPL_ROCKY_M</v>
      </c>
    </row>
    <row r="274" customFormat="false" ht="12.75" hidden="false" customHeight="false" outlineLevel="0" collapsed="false">
      <c r="A274" s="142" t="n">
        <v>38718</v>
      </c>
      <c r="B274" s="138" t="s">
        <v>115</v>
      </c>
      <c r="C274" s="138" t="s">
        <v>13</v>
      </c>
      <c r="D274" s="139" t="n">
        <v>0</v>
      </c>
      <c r="E274" s="139" t="n">
        <v>0</v>
      </c>
      <c r="F274" s="143" t="n">
        <f aca="false">IF(REF_DT&lt;=LastDay,INDEX(IntraMonth_Buckets,MATCH($A274,IntraSumMonths,0),1),INDEX(BucketTable,MATCH($A274,SumMonths,0),1))</f>
        <v>6</v>
      </c>
      <c r="G274" s="138" t="str">
        <f aca="false">INDEX(Book_Type,MATCH($B274,Book,0),1)</f>
        <v>D</v>
      </c>
      <c r="H274" s="138" t="str">
        <f aca="false">$F274&amp;$C274</f>
        <v>6NGI-PGE/CG</v>
      </c>
    </row>
    <row r="275" customFormat="false" ht="12.75" hidden="false" customHeight="false" outlineLevel="0" collapsed="false">
      <c r="A275" s="142" t="n">
        <v>38718</v>
      </c>
      <c r="B275" s="138" t="s">
        <v>115</v>
      </c>
      <c r="C275" s="138" t="s">
        <v>20</v>
      </c>
      <c r="D275" s="139" t="n">
        <v>0</v>
      </c>
      <c r="E275" s="139" t="n">
        <v>0</v>
      </c>
      <c r="F275" s="143" t="n">
        <f aca="false">IF(REF_DT&lt;=LastDay,INDEX(IntraMonth_Buckets,MATCH($A275,IntraSumMonths,0),1),INDEX(BucketTable,MATCH($A275,SumMonths,0),1))</f>
        <v>6</v>
      </c>
      <c r="G275" s="138" t="str">
        <f aca="false">INDEX(Book_Type,MATCH($B275,Book,0),1)</f>
        <v>D</v>
      </c>
      <c r="H275" s="138" t="str">
        <f aca="false">$F275&amp;$C275</f>
        <v>6NGI-SOCAL</v>
      </c>
    </row>
    <row r="276" customFormat="false" ht="12.75" hidden="false" customHeight="false" outlineLevel="0" collapsed="false">
      <c r="A276" s="142" t="n">
        <v>38749</v>
      </c>
      <c r="B276" s="138" t="s">
        <v>115</v>
      </c>
      <c r="C276" s="138" t="s">
        <v>27</v>
      </c>
      <c r="D276" s="139" t="n">
        <v>-116112.0738</v>
      </c>
      <c r="E276" s="139" t="n">
        <v>11611.20738</v>
      </c>
      <c r="F276" s="143" t="n">
        <f aca="false">IF(REF_DT&lt;=LastDay,INDEX(IntraMonth_Buckets,MATCH($A276,IntraSumMonths,0),1),INDEX(BucketTable,MATCH($A276,SumMonths,0),1))</f>
        <v>6</v>
      </c>
      <c r="G276" s="138" t="str">
        <f aca="false">INDEX(Book_Type,MATCH($B276,Book,0),1)</f>
        <v>D</v>
      </c>
      <c r="H276" s="138" t="str">
        <f aca="false">$F276&amp;$C276</f>
        <v>6IF-NWPL_ROCKY_M</v>
      </c>
    </row>
    <row r="277" customFormat="false" ht="12.75" hidden="false" customHeight="false" outlineLevel="0" collapsed="false">
      <c r="A277" s="142" t="n">
        <v>38749</v>
      </c>
      <c r="B277" s="138" t="s">
        <v>115</v>
      </c>
      <c r="C277" s="138" t="s">
        <v>13</v>
      </c>
      <c r="D277" s="139" t="n">
        <v>0</v>
      </c>
      <c r="E277" s="139" t="n">
        <v>0</v>
      </c>
      <c r="F277" s="143" t="n">
        <f aca="false">IF(REF_DT&lt;=LastDay,INDEX(IntraMonth_Buckets,MATCH($A277,IntraSumMonths,0),1),INDEX(BucketTable,MATCH($A277,SumMonths,0),1))</f>
        <v>6</v>
      </c>
      <c r="G277" s="138" t="str">
        <f aca="false">INDEX(Book_Type,MATCH($B277,Book,0),1)</f>
        <v>D</v>
      </c>
      <c r="H277" s="138" t="str">
        <f aca="false">$F277&amp;$C277</f>
        <v>6NGI-PGE/CG</v>
      </c>
    </row>
    <row r="278" customFormat="false" ht="12.75" hidden="false" customHeight="false" outlineLevel="0" collapsed="false">
      <c r="A278" s="142" t="n">
        <v>38749</v>
      </c>
      <c r="B278" s="138" t="s">
        <v>115</v>
      </c>
      <c r="C278" s="138" t="s">
        <v>20</v>
      </c>
      <c r="D278" s="139" t="n">
        <v>0</v>
      </c>
      <c r="E278" s="139" t="n">
        <v>0</v>
      </c>
      <c r="F278" s="143" t="n">
        <f aca="false">IF(REF_DT&lt;=LastDay,INDEX(IntraMonth_Buckets,MATCH($A278,IntraSumMonths,0),1),INDEX(BucketTable,MATCH($A278,SumMonths,0),1))</f>
        <v>6</v>
      </c>
      <c r="G278" s="138" t="str">
        <f aca="false">INDEX(Book_Type,MATCH($B278,Book,0),1)</f>
        <v>D</v>
      </c>
      <c r="H278" s="138" t="str">
        <f aca="false">$F278&amp;$C278</f>
        <v>6NGI-SOCAL</v>
      </c>
    </row>
    <row r="279" customFormat="false" ht="12.75" hidden="false" customHeight="false" outlineLevel="0" collapsed="false">
      <c r="A279" s="142" t="n">
        <v>38777</v>
      </c>
      <c r="B279" s="138" t="s">
        <v>115</v>
      </c>
      <c r="C279" s="138" t="s">
        <v>27</v>
      </c>
      <c r="D279" s="139" t="n">
        <v>-127992.4478</v>
      </c>
      <c r="E279" s="139" t="n">
        <v>12799.24478</v>
      </c>
      <c r="F279" s="143" t="n">
        <f aca="false">IF(REF_DT&lt;=LastDay,INDEX(IntraMonth_Buckets,MATCH($A279,IntraSumMonths,0),1),INDEX(BucketTable,MATCH($A279,SumMonths,0),1))</f>
        <v>6</v>
      </c>
      <c r="G279" s="138" t="str">
        <f aca="false">INDEX(Book_Type,MATCH($B279,Book,0),1)</f>
        <v>D</v>
      </c>
      <c r="H279" s="138" t="str">
        <f aca="false">$F279&amp;$C279</f>
        <v>6IF-NWPL_ROCKY_M</v>
      </c>
    </row>
    <row r="280" customFormat="false" ht="12.75" hidden="false" customHeight="false" outlineLevel="0" collapsed="false">
      <c r="A280" s="142" t="n">
        <v>38777</v>
      </c>
      <c r="B280" s="138" t="s">
        <v>115</v>
      </c>
      <c r="C280" s="138" t="s">
        <v>13</v>
      </c>
      <c r="D280" s="139" t="n">
        <v>0</v>
      </c>
      <c r="E280" s="139" t="n">
        <v>0</v>
      </c>
      <c r="F280" s="143" t="n">
        <f aca="false">IF(REF_DT&lt;=LastDay,INDEX(IntraMonth_Buckets,MATCH($A280,IntraSumMonths,0),1),INDEX(BucketTable,MATCH($A280,SumMonths,0),1))</f>
        <v>6</v>
      </c>
      <c r="G280" s="138" t="str">
        <f aca="false">INDEX(Book_Type,MATCH($B280,Book,0),1)</f>
        <v>D</v>
      </c>
      <c r="H280" s="138" t="str">
        <f aca="false">$F280&amp;$C280</f>
        <v>6NGI-PGE/CG</v>
      </c>
    </row>
    <row r="281" customFormat="false" ht="12.75" hidden="false" customHeight="false" outlineLevel="0" collapsed="false">
      <c r="A281" s="142" t="n">
        <v>38777</v>
      </c>
      <c r="B281" s="138" t="s">
        <v>115</v>
      </c>
      <c r="C281" s="138" t="s">
        <v>20</v>
      </c>
      <c r="D281" s="139" t="n">
        <v>0</v>
      </c>
      <c r="E281" s="139" t="n">
        <v>0</v>
      </c>
      <c r="F281" s="143" t="n">
        <f aca="false">IF(REF_DT&lt;=LastDay,INDEX(IntraMonth_Buckets,MATCH($A281,IntraSumMonths,0),1),INDEX(BucketTable,MATCH($A281,SumMonths,0),1))</f>
        <v>6</v>
      </c>
      <c r="G281" s="138" t="str">
        <f aca="false">INDEX(Book_Type,MATCH($B281,Book,0),1)</f>
        <v>D</v>
      </c>
      <c r="H281" s="138" t="str">
        <f aca="false">$F281&amp;$C281</f>
        <v>6NGI-SOCAL</v>
      </c>
    </row>
    <row r="282" customFormat="false" ht="12.75" hidden="false" customHeight="false" outlineLevel="0" collapsed="false">
      <c r="A282" s="142" t="n">
        <v>38808</v>
      </c>
      <c r="B282" s="138" t="s">
        <v>115</v>
      </c>
      <c r="C282" s="138" t="s">
        <v>27</v>
      </c>
      <c r="D282" s="139" t="n">
        <v>-123261.0786</v>
      </c>
      <c r="E282" s="139" t="n">
        <v>12326.10786</v>
      </c>
      <c r="F282" s="143" t="n">
        <f aca="false">IF(REF_DT&lt;=LastDay,INDEX(IntraMonth_Buckets,MATCH($A282,IntraSumMonths,0),1),INDEX(BucketTable,MATCH($A282,SumMonths,0),1))</f>
        <v>6</v>
      </c>
      <c r="G282" s="138" t="str">
        <f aca="false">INDEX(Book_Type,MATCH($B282,Book,0),1)</f>
        <v>D</v>
      </c>
      <c r="H282" s="138" t="str">
        <f aca="false">$F282&amp;$C282</f>
        <v>6IF-NWPL_ROCKY_M</v>
      </c>
    </row>
    <row r="283" customFormat="false" ht="12.75" hidden="false" customHeight="false" outlineLevel="0" collapsed="false">
      <c r="A283" s="142" t="n">
        <v>38808</v>
      </c>
      <c r="B283" s="138" t="s">
        <v>115</v>
      </c>
      <c r="C283" s="138" t="s">
        <v>20</v>
      </c>
      <c r="D283" s="139" t="n">
        <v>0</v>
      </c>
      <c r="E283" s="139" t="n">
        <v>0</v>
      </c>
      <c r="F283" s="143" t="n">
        <f aca="false">IF(REF_DT&lt;=LastDay,INDEX(IntraMonth_Buckets,MATCH($A283,IntraSumMonths,0),1),INDEX(BucketTable,MATCH($A283,SumMonths,0),1))</f>
        <v>6</v>
      </c>
      <c r="G283" s="138" t="str">
        <f aca="false">INDEX(Book_Type,MATCH($B283,Book,0),1)</f>
        <v>D</v>
      </c>
      <c r="H283" s="138" t="str">
        <f aca="false">$F283&amp;$C283</f>
        <v>6NGI-SOCAL</v>
      </c>
    </row>
    <row r="284" customFormat="false" ht="12.75" hidden="false" customHeight="false" outlineLevel="0" collapsed="false">
      <c r="A284" s="142" t="n">
        <v>38838</v>
      </c>
      <c r="B284" s="138" t="s">
        <v>115</v>
      </c>
      <c r="C284" s="138" t="s">
        <v>27</v>
      </c>
      <c r="D284" s="139" t="n">
        <v>-126764.8218</v>
      </c>
      <c r="E284" s="139" t="n">
        <v>12676.48218</v>
      </c>
      <c r="F284" s="143" t="n">
        <f aca="false">IF(REF_DT&lt;=LastDay,INDEX(IntraMonth_Buckets,MATCH($A284,IntraSumMonths,0),1),INDEX(BucketTable,MATCH($A284,SumMonths,0),1))</f>
        <v>6</v>
      </c>
      <c r="G284" s="138" t="str">
        <f aca="false">INDEX(Book_Type,MATCH($B284,Book,0),1)</f>
        <v>D</v>
      </c>
      <c r="H284" s="138" t="str">
        <f aca="false">$F284&amp;$C284</f>
        <v>6IF-NWPL_ROCKY_M</v>
      </c>
    </row>
    <row r="285" customFormat="false" ht="12.75" hidden="false" customHeight="false" outlineLevel="0" collapsed="false">
      <c r="A285" s="142" t="n">
        <v>38838</v>
      </c>
      <c r="B285" s="138" t="s">
        <v>115</v>
      </c>
      <c r="C285" s="138" t="s">
        <v>20</v>
      </c>
      <c r="D285" s="139" t="n">
        <v>0</v>
      </c>
      <c r="E285" s="139" t="n">
        <v>0</v>
      </c>
      <c r="F285" s="143" t="n">
        <f aca="false">IF(REF_DT&lt;=LastDay,INDEX(IntraMonth_Buckets,MATCH($A285,IntraSumMonths,0),1),INDEX(BucketTable,MATCH($A285,SumMonths,0),1))</f>
        <v>6</v>
      </c>
      <c r="G285" s="138" t="str">
        <f aca="false">INDEX(Book_Type,MATCH($B285,Book,0),1)</f>
        <v>D</v>
      </c>
      <c r="H285" s="138" t="str">
        <f aca="false">$F285&amp;$C285</f>
        <v>6NGI-SOCAL</v>
      </c>
    </row>
    <row r="286" customFormat="false" ht="12.75" hidden="false" customHeight="false" outlineLevel="0" collapsed="false">
      <c r="A286" s="142" t="n">
        <v>38869</v>
      </c>
      <c r="B286" s="138" t="s">
        <v>115</v>
      </c>
      <c r="C286" s="138" t="s">
        <v>27</v>
      </c>
      <c r="D286" s="139" t="n">
        <v>-122068.3596</v>
      </c>
      <c r="E286" s="139" t="n">
        <v>12206.83596</v>
      </c>
      <c r="F286" s="143" t="n">
        <f aca="false">IF(REF_DT&lt;=LastDay,INDEX(IntraMonth_Buckets,MATCH($A286,IntraSumMonths,0),1),INDEX(BucketTable,MATCH($A286,SumMonths,0),1))</f>
        <v>6</v>
      </c>
      <c r="G286" s="138" t="str">
        <f aca="false">INDEX(Book_Type,MATCH($B286,Book,0),1)</f>
        <v>D</v>
      </c>
      <c r="H286" s="138" t="str">
        <f aca="false">$F286&amp;$C286</f>
        <v>6IF-NWPL_ROCKY_M</v>
      </c>
    </row>
    <row r="287" customFormat="false" ht="12.75" hidden="false" customHeight="false" outlineLevel="0" collapsed="false">
      <c r="A287" s="142" t="n">
        <v>38899</v>
      </c>
      <c r="B287" s="138" t="s">
        <v>115</v>
      </c>
      <c r="C287" s="138" t="s">
        <v>27</v>
      </c>
      <c r="D287" s="139" t="n">
        <v>-125527.7785</v>
      </c>
      <c r="E287" s="139" t="n">
        <v>12552.77785</v>
      </c>
      <c r="F287" s="143" t="n">
        <f aca="false">IF(REF_DT&lt;=LastDay,INDEX(IntraMonth_Buckets,MATCH($A287,IntraSumMonths,0),1),INDEX(BucketTable,MATCH($A287,SumMonths,0),1))</f>
        <v>6</v>
      </c>
      <c r="G287" s="138" t="str">
        <f aca="false">INDEX(Book_Type,MATCH($B287,Book,0),1)</f>
        <v>D</v>
      </c>
      <c r="H287" s="138" t="str">
        <f aca="false">$F287&amp;$C287</f>
        <v>6IF-NWPL_ROCKY_M</v>
      </c>
    </row>
    <row r="288" customFormat="false" ht="12.75" hidden="false" customHeight="false" outlineLevel="0" collapsed="false">
      <c r="A288" s="142" t="n">
        <v>38930</v>
      </c>
      <c r="B288" s="138" t="s">
        <v>115</v>
      </c>
      <c r="C288" s="138" t="s">
        <v>27</v>
      </c>
      <c r="D288" s="139" t="n">
        <v>-124895.6734</v>
      </c>
      <c r="E288" s="139" t="n">
        <v>12489.56734</v>
      </c>
      <c r="F288" s="143" t="n">
        <f aca="false">IF(REF_DT&lt;=LastDay,INDEX(IntraMonth_Buckets,MATCH($A288,IntraSumMonths,0),1),INDEX(BucketTable,MATCH($A288,SumMonths,0),1))</f>
        <v>6</v>
      </c>
      <c r="G288" s="138" t="str">
        <f aca="false">INDEX(Book_Type,MATCH($B288,Book,0),1)</f>
        <v>D</v>
      </c>
      <c r="H288" s="138" t="str">
        <f aca="false">$F288&amp;$C288</f>
        <v>6IF-NWPL_ROCKY_M</v>
      </c>
    </row>
    <row r="289" customFormat="false" ht="12.75" hidden="false" customHeight="false" outlineLevel="0" collapsed="false">
      <c r="A289" s="142" t="n">
        <v>38961</v>
      </c>
      <c r="B289" s="138" t="s">
        <v>115</v>
      </c>
      <c r="C289" s="138" t="s">
        <v>27</v>
      </c>
      <c r="D289" s="139" t="n">
        <v>-120252.9066</v>
      </c>
      <c r="E289" s="139" t="n">
        <v>12025.29066</v>
      </c>
      <c r="F289" s="143" t="n">
        <f aca="false">IF(REF_DT&lt;=LastDay,INDEX(IntraMonth_Buckets,MATCH($A289,IntraSumMonths,0),1),INDEX(BucketTable,MATCH($A289,SumMonths,0),1))</f>
        <v>6</v>
      </c>
      <c r="G289" s="138" t="str">
        <f aca="false">INDEX(Book_Type,MATCH($B289,Book,0),1)</f>
        <v>D</v>
      </c>
      <c r="H289" s="138" t="str">
        <f aca="false">$F289&amp;$C289</f>
        <v>6IF-NWPL_ROCKY_M</v>
      </c>
    </row>
    <row r="290" customFormat="false" ht="12.75" hidden="false" customHeight="false" outlineLevel="0" collapsed="false">
      <c r="A290" s="142" t="n">
        <v>38991</v>
      </c>
      <c r="B290" s="138" t="s">
        <v>115</v>
      </c>
      <c r="C290" s="138" t="s">
        <v>27</v>
      </c>
      <c r="D290" s="139" t="n">
        <v>-123645.4016</v>
      </c>
      <c r="E290" s="139" t="n">
        <v>12364.54016</v>
      </c>
      <c r="F290" s="143" t="n">
        <f aca="false">IF(REF_DT&lt;=LastDay,INDEX(IntraMonth_Buckets,MATCH($A290,IntraSumMonths,0),1),INDEX(BucketTable,MATCH($A290,SumMonths,0),1))</f>
        <v>6</v>
      </c>
      <c r="G290" s="138" t="str">
        <f aca="false">INDEX(Book_Type,MATCH($B290,Book,0),1)</f>
        <v>D</v>
      </c>
      <c r="H290" s="138" t="str">
        <f aca="false">$F290&amp;$C290</f>
        <v>6IF-NWPL_ROCKY_M</v>
      </c>
    </row>
    <row r="291" customFormat="false" ht="12.75" hidden="false" customHeight="false" outlineLevel="0" collapsed="false">
      <c r="A291" s="142" t="n">
        <v>39022</v>
      </c>
      <c r="B291" s="138" t="s">
        <v>115</v>
      </c>
      <c r="C291" s="138" t="s">
        <v>27</v>
      </c>
      <c r="D291" s="139" t="n">
        <v>-119048.5868</v>
      </c>
      <c r="E291" s="139" t="n">
        <v>11904.85868</v>
      </c>
      <c r="F291" s="143" t="n">
        <f aca="false">IF(REF_DT&lt;=LastDay,INDEX(IntraMonth_Buckets,MATCH($A291,IntraSumMonths,0),1),INDEX(BucketTable,MATCH($A291,SumMonths,0),1))</f>
        <v>6</v>
      </c>
      <c r="G291" s="138" t="str">
        <f aca="false">INDEX(Book_Type,MATCH($B291,Book,0),1)</f>
        <v>D</v>
      </c>
      <c r="H291" s="138" t="str">
        <f aca="false">$F291&amp;$C291</f>
        <v>6IF-NWPL_ROCKY_M</v>
      </c>
    </row>
    <row r="292" customFormat="false" ht="12.75" hidden="false" customHeight="false" outlineLevel="0" collapsed="false">
      <c r="A292" s="142" t="n">
        <v>39052</v>
      </c>
      <c r="B292" s="138" t="s">
        <v>115</v>
      </c>
      <c r="C292" s="138" t="s">
        <v>27</v>
      </c>
      <c r="D292" s="139" t="n">
        <v>-122440.4679</v>
      </c>
      <c r="E292" s="139" t="n">
        <v>12244.04679</v>
      </c>
      <c r="F292" s="143" t="n">
        <f aca="false">IF(REF_DT&lt;=LastDay,INDEX(IntraMonth_Buckets,MATCH($A292,IntraSumMonths,0),1),INDEX(BucketTable,MATCH($A292,SumMonths,0),1))</f>
        <v>6</v>
      </c>
      <c r="G292" s="138" t="str">
        <f aca="false">INDEX(Book_Type,MATCH($B292,Book,0),1)</f>
        <v>D</v>
      </c>
      <c r="H292" s="138" t="str">
        <f aca="false">$F292&amp;$C292</f>
        <v>6IF-NWPL_ROCKY_M</v>
      </c>
    </row>
    <row r="293" customFormat="false" ht="12.75" hidden="false" customHeight="false" outlineLevel="0" collapsed="false">
      <c r="A293" s="142" t="n">
        <v>39083</v>
      </c>
      <c r="B293" s="138" t="s">
        <v>115</v>
      </c>
      <c r="C293" s="138" t="s">
        <v>27</v>
      </c>
      <c r="D293" s="139" t="n">
        <v>-121843.9155</v>
      </c>
      <c r="E293" s="139" t="n">
        <v>12184.39155</v>
      </c>
      <c r="F293" s="143" t="n">
        <f aca="false">IF(REF_DT&lt;=LastDay,INDEX(IntraMonth_Buckets,MATCH($A293,IntraSumMonths,0),1),INDEX(BucketTable,MATCH($A293,SumMonths,0),1))</f>
        <v>6</v>
      </c>
      <c r="G293" s="138" t="str">
        <f aca="false">INDEX(Book_Type,MATCH($B293,Book,0),1)</f>
        <v>D</v>
      </c>
      <c r="H293" s="138" t="str">
        <f aca="false">$F293&amp;$C293</f>
        <v>6IF-NWPL_ROCKY_M</v>
      </c>
    </row>
    <row r="294" customFormat="false" ht="12.75" hidden="false" customHeight="false" outlineLevel="0" collapsed="false">
      <c r="A294" s="142" t="n">
        <v>39114</v>
      </c>
      <c r="B294" s="138" t="s">
        <v>115</v>
      </c>
      <c r="C294" s="138" t="s">
        <v>27</v>
      </c>
      <c r="D294" s="139" t="n">
        <v>-109512.928</v>
      </c>
      <c r="E294" s="139" t="n">
        <v>10951.2928</v>
      </c>
      <c r="F294" s="143" t="n">
        <f aca="false">IF(REF_DT&lt;=LastDay,INDEX(IntraMonth_Buckets,MATCH($A294,IntraSumMonths,0),1),INDEX(BucketTable,MATCH($A294,SumMonths,0),1))</f>
        <v>6</v>
      </c>
      <c r="G294" s="138" t="str">
        <f aca="false">INDEX(Book_Type,MATCH($B294,Book,0),1)</f>
        <v>D</v>
      </c>
      <c r="H294" s="138" t="str">
        <f aca="false">$F294&amp;$C294</f>
        <v>6IF-NWPL_ROCKY_M</v>
      </c>
    </row>
    <row r="295" customFormat="false" ht="12.75" hidden="false" customHeight="false" outlineLevel="0" collapsed="false">
      <c r="A295" s="142" t="n">
        <v>39142</v>
      </c>
      <c r="B295" s="138" t="s">
        <v>115</v>
      </c>
      <c r="C295" s="138" t="s">
        <v>27</v>
      </c>
      <c r="D295" s="139" t="n">
        <v>-120706.0708</v>
      </c>
      <c r="E295" s="139" t="n">
        <v>12070.60708</v>
      </c>
      <c r="F295" s="143" t="n">
        <f aca="false">IF(REF_DT&lt;=LastDay,INDEX(IntraMonth_Buckets,MATCH($A295,IntraSumMonths,0),1),INDEX(BucketTable,MATCH($A295,SumMonths,0),1))</f>
        <v>6</v>
      </c>
      <c r="G295" s="138" t="str">
        <f aca="false">INDEX(Book_Type,MATCH($B295,Book,0),1)</f>
        <v>D</v>
      </c>
      <c r="H295" s="138" t="str">
        <f aca="false">$F295&amp;$C295</f>
        <v>6IF-NWPL_ROCKY_M</v>
      </c>
    </row>
    <row r="296" customFormat="false" ht="12.75" hidden="false" customHeight="false" outlineLevel="0" collapsed="false">
      <c r="A296" s="142" t="n">
        <v>39173</v>
      </c>
      <c r="B296" s="138" t="s">
        <v>115</v>
      </c>
      <c r="C296" s="138" t="s">
        <v>27</v>
      </c>
      <c r="D296" s="139" t="n">
        <v>-116232.5828</v>
      </c>
      <c r="E296" s="139" t="n">
        <v>11623.25828</v>
      </c>
      <c r="F296" s="143" t="n">
        <f aca="false">IF(REF_DT&lt;=LastDay,INDEX(IntraMonth_Buckets,MATCH($A296,IntraSumMonths,0),1),INDEX(BucketTable,MATCH($A296,SumMonths,0),1))</f>
        <v>6</v>
      </c>
      <c r="G296" s="138" t="str">
        <f aca="false">INDEX(Book_Type,MATCH($B296,Book,0),1)</f>
        <v>D</v>
      </c>
      <c r="H296" s="138" t="str">
        <f aca="false">$F296&amp;$C296</f>
        <v>6IF-NWPL_ROCKY_M</v>
      </c>
    </row>
    <row r="297" customFormat="false" ht="12.75" hidden="false" customHeight="false" outlineLevel="0" collapsed="false">
      <c r="A297" s="142" t="n">
        <v>39203</v>
      </c>
      <c r="B297" s="138" t="s">
        <v>115</v>
      </c>
      <c r="C297" s="138" t="s">
        <v>27</v>
      </c>
      <c r="D297" s="139" t="n">
        <v>-119526.5113</v>
      </c>
      <c r="E297" s="139" t="n">
        <v>11952.65113</v>
      </c>
      <c r="F297" s="143" t="n">
        <f aca="false">IF(REF_DT&lt;=LastDay,INDEX(IntraMonth_Buckets,MATCH($A297,IntraSumMonths,0),1),INDEX(BucketTable,MATCH($A297,SumMonths,0),1))</f>
        <v>6</v>
      </c>
      <c r="G297" s="138" t="str">
        <f aca="false">INDEX(Book_Type,MATCH($B297,Book,0),1)</f>
        <v>D</v>
      </c>
      <c r="H297" s="138" t="str">
        <f aca="false">$F297&amp;$C297</f>
        <v>6IF-NWPL_ROCKY_M</v>
      </c>
    </row>
    <row r="298" customFormat="false" ht="12.75" hidden="false" customHeight="false" outlineLevel="0" collapsed="false">
      <c r="A298" s="142" t="n">
        <v>39234</v>
      </c>
      <c r="B298" s="138" t="s">
        <v>115</v>
      </c>
      <c r="C298" s="138" t="s">
        <v>27</v>
      </c>
      <c r="D298" s="139" t="n">
        <v>-115089.6191</v>
      </c>
      <c r="E298" s="139" t="n">
        <v>11508.96191</v>
      </c>
      <c r="F298" s="143" t="n">
        <f aca="false">IF(REF_DT&lt;=LastDay,INDEX(IntraMonth_Buckets,MATCH($A298,IntraSumMonths,0),1),INDEX(BucketTable,MATCH($A298,SumMonths,0),1))</f>
        <v>6</v>
      </c>
      <c r="G298" s="138" t="str">
        <f aca="false">INDEX(Book_Type,MATCH($B298,Book,0),1)</f>
        <v>D</v>
      </c>
      <c r="H298" s="138" t="str">
        <f aca="false">$F298&amp;$C298</f>
        <v>6IF-NWPL_ROCKY_M</v>
      </c>
    </row>
    <row r="299" customFormat="false" ht="12.75" hidden="false" customHeight="false" outlineLevel="0" collapsed="false">
      <c r="A299" s="142" t="n">
        <v>39264</v>
      </c>
      <c r="B299" s="138" t="s">
        <v>115</v>
      </c>
      <c r="C299" s="138" t="s">
        <v>27</v>
      </c>
      <c r="D299" s="139" t="n">
        <v>-118344.073</v>
      </c>
      <c r="E299" s="139" t="n">
        <v>11834.4073</v>
      </c>
      <c r="F299" s="143" t="n">
        <f aca="false">IF(REF_DT&lt;=LastDay,INDEX(IntraMonth_Buckets,MATCH($A299,IntraSumMonths,0),1),INDEX(BucketTable,MATCH($A299,SumMonths,0),1))</f>
        <v>6</v>
      </c>
      <c r="G299" s="138" t="str">
        <f aca="false">INDEX(Book_Type,MATCH($B299,Book,0),1)</f>
        <v>D</v>
      </c>
      <c r="H299" s="138" t="str">
        <f aca="false">$F299&amp;$C299</f>
        <v>6IF-NWPL_ROCKY_M</v>
      </c>
    </row>
    <row r="300" customFormat="false" ht="12.75" hidden="false" customHeight="false" outlineLevel="0" collapsed="false">
      <c r="A300" s="142" t="n">
        <v>39295</v>
      </c>
      <c r="B300" s="138" t="s">
        <v>115</v>
      </c>
      <c r="C300" s="138" t="s">
        <v>27</v>
      </c>
      <c r="D300" s="139" t="n">
        <v>-117742.1608</v>
      </c>
      <c r="E300" s="139" t="n">
        <v>11774.21608</v>
      </c>
      <c r="F300" s="143" t="n">
        <f aca="false">IF(REF_DT&lt;=LastDay,INDEX(IntraMonth_Buckets,MATCH($A300,IntraSumMonths,0),1),INDEX(BucketTable,MATCH($A300,SumMonths,0),1))</f>
        <v>6</v>
      </c>
      <c r="G300" s="138" t="str">
        <f aca="false">INDEX(Book_Type,MATCH($B300,Book,0),1)</f>
        <v>D</v>
      </c>
      <c r="H300" s="138" t="str">
        <f aca="false">$F300&amp;$C300</f>
        <v>6IF-NWPL_ROCKY_M</v>
      </c>
    </row>
    <row r="301" customFormat="false" ht="12.75" hidden="false" customHeight="false" outlineLevel="0" collapsed="false">
      <c r="A301" s="142" t="n">
        <v>39326</v>
      </c>
      <c r="B301" s="138" t="s">
        <v>115</v>
      </c>
      <c r="C301" s="138" t="s">
        <v>27</v>
      </c>
      <c r="D301" s="139" t="n">
        <v>-113360.9313</v>
      </c>
      <c r="E301" s="139" t="n">
        <v>11336.09313</v>
      </c>
      <c r="F301" s="143" t="n">
        <f aca="false">IF(REF_DT&lt;=LastDay,INDEX(IntraMonth_Buckets,MATCH($A301,IntraSumMonths,0),1),INDEX(BucketTable,MATCH($A301,SumMonths,0),1))</f>
        <v>6</v>
      </c>
      <c r="G301" s="138" t="str">
        <f aca="false">INDEX(Book_Type,MATCH($B301,Book,0),1)</f>
        <v>D</v>
      </c>
      <c r="H301" s="138" t="str">
        <f aca="false">$F301&amp;$C301</f>
        <v>6IF-NWPL_ROCKY_M</v>
      </c>
    </row>
    <row r="302" customFormat="false" ht="12.75" hidden="false" customHeight="false" outlineLevel="0" collapsed="false">
      <c r="A302" s="142" t="n">
        <v>39356</v>
      </c>
      <c r="B302" s="138" t="s">
        <v>115</v>
      </c>
      <c r="C302" s="138" t="s">
        <v>27</v>
      </c>
      <c r="D302" s="139" t="n">
        <v>-116555.9829</v>
      </c>
      <c r="E302" s="139" t="n">
        <v>11655.59829</v>
      </c>
      <c r="F302" s="143" t="n">
        <f aca="false">IF(REF_DT&lt;=LastDay,INDEX(IntraMonth_Buckets,MATCH($A302,IntraSumMonths,0),1),INDEX(BucketTable,MATCH($A302,SumMonths,0),1))</f>
        <v>6</v>
      </c>
      <c r="G302" s="138" t="str">
        <f aca="false">INDEX(Book_Type,MATCH($B302,Book,0),1)</f>
        <v>D</v>
      </c>
      <c r="H302" s="138" t="str">
        <f aca="false">$F302&amp;$C302</f>
        <v>6IF-NWPL_ROCKY_M</v>
      </c>
    </row>
    <row r="303" customFormat="false" ht="12.75" hidden="false" customHeight="false" outlineLevel="0" collapsed="false">
      <c r="A303" s="142" t="n">
        <v>39387</v>
      </c>
      <c r="B303" s="138" t="s">
        <v>115</v>
      </c>
      <c r="C303" s="138" t="s">
        <v>27</v>
      </c>
      <c r="D303" s="139" t="n">
        <v>-112211.9545</v>
      </c>
      <c r="E303" s="139" t="n">
        <v>11221.19545</v>
      </c>
      <c r="F303" s="143" t="n">
        <f aca="false">IF(REF_DT&lt;=LastDay,INDEX(IntraMonth_Buckets,MATCH($A303,IntraSumMonths,0),1),INDEX(BucketTable,MATCH($A303,SumMonths,0),1))</f>
        <v>6</v>
      </c>
      <c r="G303" s="138" t="str">
        <f aca="false">INDEX(Book_Type,MATCH($B303,Book,0),1)</f>
        <v>D</v>
      </c>
      <c r="H303" s="138" t="str">
        <f aca="false">$F303&amp;$C303</f>
        <v>6IF-NWPL_ROCKY_M</v>
      </c>
    </row>
    <row r="304" customFormat="false" ht="12.75" hidden="false" customHeight="false" outlineLevel="0" collapsed="false">
      <c r="A304" s="142" t="n">
        <v>39417</v>
      </c>
      <c r="B304" s="138" t="s">
        <v>115</v>
      </c>
      <c r="C304" s="138" t="s">
        <v>27</v>
      </c>
      <c r="D304" s="139" t="n">
        <v>-115367.7214</v>
      </c>
      <c r="E304" s="139" t="n">
        <v>11536.77214</v>
      </c>
      <c r="F304" s="143" t="n">
        <f aca="false">IF(REF_DT&lt;=LastDay,INDEX(IntraMonth_Buckets,MATCH($A304,IntraSumMonths,0),1),INDEX(BucketTable,MATCH($A304,SumMonths,0),1))</f>
        <v>6</v>
      </c>
      <c r="G304" s="138" t="str">
        <f aca="false">INDEX(Book_Type,MATCH($B304,Book,0),1)</f>
        <v>D</v>
      </c>
      <c r="H304" s="138" t="str">
        <f aca="false">$F304&amp;$C304</f>
        <v>6IF-NWPL_ROCKY_M</v>
      </c>
    </row>
    <row r="305" customFormat="false" ht="12.75" hidden="false" customHeight="false" outlineLevel="0" collapsed="false">
      <c r="A305" s="142" t="n">
        <v>39448</v>
      </c>
      <c r="B305" s="138" t="s">
        <v>115</v>
      </c>
      <c r="C305" s="138" t="s">
        <v>27</v>
      </c>
      <c r="D305" s="139" t="n">
        <v>-114763.1525</v>
      </c>
      <c r="E305" s="139" t="n">
        <v>11476.31525</v>
      </c>
      <c r="F305" s="143" t="n">
        <f aca="false">IF(REF_DT&lt;=LastDay,INDEX(IntraMonth_Buckets,MATCH($A305,IntraSumMonths,0),1),INDEX(BucketTable,MATCH($A305,SumMonths,0),1))</f>
        <v>6</v>
      </c>
      <c r="G305" s="138" t="str">
        <f aca="false">INDEX(Book_Type,MATCH($B305,Book,0),1)</f>
        <v>D</v>
      </c>
      <c r="H305" s="138" t="str">
        <f aca="false">$F305&amp;$C305</f>
        <v>6IF-NWPL_ROCKY_M</v>
      </c>
    </row>
    <row r="306" customFormat="false" ht="12.75" hidden="false" customHeight="false" outlineLevel="0" collapsed="false">
      <c r="A306" s="142" t="n">
        <v>39479</v>
      </c>
      <c r="B306" s="138" t="s">
        <v>115</v>
      </c>
      <c r="C306" s="138" t="s">
        <v>27</v>
      </c>
      <c r="D306" s="139" t="n">
        <v>-106793.124</v>
      </c>
      <c r="E306" s="139" t="n">
        <v>10679.3124</v>
      </c>
      <c r="F306" s="143" t="n">
        <f aca="false">IF(REF_DT&lt;=LastDay,INDEX(IntraMonth_Buckets,MATCH($A306,IntraSumMonths,0),1),INDEX(BucketTable,MATCH($A306,SumMonths,0),1))</f>
        <v>6</v>
      </c>
      <c r="G306" s="138" t="str">
        <f aca="false">INDEX(Book_Type,MATCH($B306,Book,0),1)</f>
        <v>D</v>
      </c>
      <c r="H306" s="138" t="str">
        <f aca="false">$F306&amp;$C306</f>
        <v>6IF-NWPL_ROCKY_M</v>
      </c>
    </row>
    <row r="307" customFormat="false" ht="12.75" hidden="false" customHeight="false" outlineLevel="0" collapsed="false">
      <c r="A307" s="142" t="n">
        <v>39508</v>
      </c>
      <c r="B307" s="138" t="s">
        <v>115</v>
      </c>
      <c r="C307" s="138" t="s">
        <v>27</v>
      </c>
      <c r="D307" s="139" t="n">
        <v>-113591.8717</v>
      </c>
      <c r="E307" s="139" t="n">
        <v>11359.18717</v>
      </c>
      <c r="F307" s="143" t="n">
        <f aca="false">IF(REF_DT&lt;=LastDay,INDEX(IntraMonth_Buckets,MATCH($A307,IntraSumMonths,0),1),INDEX(BucketTable,MATCH($A307,SumMonths,0),1))</f>
        <v>6</v>
      </c>
      <c r="G307" s="138" t="str">
        <f aca="false">INDEX(Book_Type,MATCH($B307,Book,0),1)</f>
        <v>D</v>
      </c>
      <c r="H307" s="138" t="str">
        <f aca="false">$F307&amp;$C307</f>
        <v>6IF-NWPL_ROCKY_M</v>
      </c>
    </row>
    <row r="308" customFormat="false" ht="12.75" hidden="false" customHeight="false" outlineLevel="0" collapsed="false">
      <c r="A308" s="142" t="n">
        <v>39539</v>
      </c>
      <c r="B308" s="138" t="s">
        <v>115</v>
      </c>
      <c r="C308" s="138" t="s">
        <v>27</v>
      </c>
      <c r="D308" s="139" t="n">
        <v>-109341.479</v>
      </c>
      <c r="E308" s="139" t="n">
        <v>10934.1479</v>
      </c>
      <c r="F308" s="143" t="n">
        <f aca="false">IF(REF_DT&lt;=LastDay,INDEX(IntraMonth_Buckets,MATCH($A308,IntraSumMonths,0),1),INDEX(BucketTable,MATCH($A308,SumMonths,0),1))</f>
        <v>6</v>
      </c>
      <c r="G308" s="138" t="str">
        <f aca="false">INDEX(Book_Type,MATCH($B308,Book,0),1)</f>
        <v>D</v>
      </c>
      <c r="H308" s="138" t="str">
        <f aca="false">$F308&amp;$C308</f>
        <v>6IF-NWPL_ROCKY_M</v>
      </c>
    </row>
    <row r="309" customFormat="false" ht="12.75" hidden="false" customHeight="false" outlineLevel="0" collapsed="false">
      <c r="A309" s="142" t="n">
        <v>39569</v>
      </c>
      <c r="B309" s="138" t="s">
        <v>115</v>
      </c>
      <c r="C309" s="138" t="s">
        <v>27</v>
      </c>
      <c r="D309" s="139" t="n">
        <v>-112399.7722</v>
      </c>
      <c r="E309" s="139" t="n">
        <v>11239.97722</v>
      </c>
      <c r="F309" s="143" t="n">
        <f aca="false">IF(REF_DT&lt;=LastDay,INDEX(IntraMonth_Buckets,MATCH($A309,IntraSumMonths,0),1),INDEX(BucketTable,MATCH($A309,SumMonths,0),1))</f>
        <v>6</v>
      </c>
      <c r="G309" s="138" t="str">
        <f aca="false">INDEX(Book_Type,MATCH($B309,Book,0),1)</f>
        <v>D</v>
      </c>
      <c r="H309" s="138" t="str">
        <f aca="false">$F309&amp;$C309</f>
        <v>6IF-NWPL_ROCKY_M</v>
      </c>
    </row>
    <row r="310" customFormat="false" ht="12.75" hidden="false" customHeight="false" outlineLevel="0" collapsed="false">
      <c r="A310" s="142" t="n">
        <v>39600</v>
      </c>
      <c r="B310" s="138" t="s">
        <v>115</v>
      </c>
      <c r="C310" s="138" t="s">
        <v>27</v>
      </c>
      <c r="D310" s="139" t="n">
        <v>-108187.3038</v>
      </c>
      <c r="E310" s="139" t="n">
        <v>10818.73038</v>
      </c>
      <c r="F310" s="143" t="n">
        <f aca="false">IF(REF_DT&lt;=LastDay,INDEX(IntraMonth_Buckets,MATCH($A310,IntraSumMonths,0),1),INDEX(BucketTable,MATCH($A310,SumMonths,0),1))</f>
        <v>6</v>
      </c>
      <c r="G310" s="138" t="str">
        <f aca="false">INDEX(Book_Type,MATCH($B310,Book,0),1)</f>
        <v>D</v>
      </c>
      <c r="H310" s="138" t="str">
        <f aca="false">$F310&amp;$C310</f>
        <v>6IF-NWPL_ROCKY_M</v>
      </c>
    </row>
    <row r="311" customFormat="false" ht="12.75" hidden="false" customHeight="false" outlineLevel="0" collapsed="false">
      <c r="A311" s="142" t="n">
        <v>39630</v>
      </c>
      <c r="B311" s="138" t="s">
        <v>115</v>
      </c>
      <c r="C311" s="138" t="s">
        <v>27</v>
      </c>
      <c r="D311" s="139" t="n">
        <v>-111206.6687</v>
      </c>
      <c r="E311" s="139" t="n">
        <v>11120.66687</v>
      </c>
      <c r="F311" s="143" t="n">
        <f aca="false">IF(REF_DT&lt;=LastDay,INDEX(IntraMonth_Buckets,MATCH($A311,IntraSumMonths,0),1),INDEX(BucketTable,MATCH($A311,SumMonths,0),1))</f>
        <v>6</v>
      </c>
      <c r="G311" s="138" t="str">
        <f aca="false">INDEX(Book_Type,MATCH($B311,Book,0),1)</f>
        <v>D</v>
      </c>
      <c r="H311" s="138" t="str">
        <f aca="false">$F311&amp;$C311</f>
        <v>6IF-NWPL_ROCKY_M</v>
      </c>
    </row>
    <row r="312" customFormat="false" ht="12.75" hidden="false" customHeight="false" outlineLevel="0" collapsed="false">
      <c r="A312" s="142" t="n">
        <v>39661</v>
      </c>
      <c r="B312" s="138" t="s">
        <v>115</v>
      </c>
      <c r="C312" s="138" t="s">
        <v>27</v>
      </c>
      <c r="D312" s="139" t="n">
        <v>-110600.0497</v>
      </c>
      <c r="E312" s="139" t="n">
        <v>11060.00497</v>
      </c>
      <c r="F312" s="143" t="n">
        <f aca="false">IF(REF_DT&lt;=LastDay,INDEX(IntraMonth_Buckets,MATCH($A312,IntraSumMonths,0),1),INDEX(BucketTable,MATCH($A312,SumMonths,0),1))</f>
        <v>6</v>
      </c>
      <c r="G312" s="138" t="str">
        <f aca="false">INDEX(Book_Type,MATCH($B312,Book,0),1)</f>
        <v>D</v>
      </c>
      <c r="H312" s="138" t="str">
        <f aca="false">$F312&amp;$C312</f>
        <v>6IF-NWPL_ROCKY_M</v>
      </c>
    </row>
    <row r="313" customFormat="false" ht="12.75" hidden="false" customHeight="false" outlineLevel="0" collapsed="false">
      <c r="A313" s="142" t="n">
        <v>39692</v>
      </c>
      <c r="B313" s="138" t="s">
        <v>115</v>
      </c>
      <c r="C313" s="138" t="s">
        <v>27</v>
      </c>
      <c r="D313" s="139" t="n">
        <v>-106445.1185</v>
      </c>
      <c r="E313" s="139" t="n">
        <v>10644.51185</v>
      </c>
      <c r="F313" s="143" t="n">
        <f aca="false">IF(REF_DT&lt;=LastDay,INDEX(IntraMonth_Buckets,MATCH($A313,IntraSumMonths,0),1),INDEX(BucketTable,MATCH($A313,SumMonths,0),1))</f>
        <v>6</v>
      </c>
      <c r="G313" s="138" t="str">
        <f aca="false">INDEX(Book_Type,MATCH($B313,Book,0),1)</f>
        <v>D</v>
      </c>
      <c r="H313" s="138" t="str">
        <f aca="false">$F313&amp;$C313</f>
        <v>6IF-NWPL_ROCKY_M</v>
      </c>
    </row>
    <row r="314" customFormat="false" ht="12.75" hidden="false" customHeight="false" outlineLevel="0" collapsed="false">
      <c r="A314" s="142" t="n">
        <v>39722</v>
      </c>
      <c r="B314" s="138" t="s">
        <v>115</v>
      </c>
      <c r="C314" s="138" t="s">
        <v>27</v>
      </c>
      <c r="D314" s="139" t="n">
        <v>-109406.0035</v>
      </c>
      <c r="E314" s="139" t="n">
        <v>10940.60035</v>
      </c>
      <c r="F314" s="143" t="n">
        <f aca="false">IF(REF_DT&lt;=LastDay,INDEX(IntraMonth_Buckets,MATCH($A314,IntraSumMonths,0),1),INDEX(BucketTable,MATCH($A314,SumMonths,0),1))</f>
        <v>6</v>
      </c>
      <c r="G314" s="138" t="str">
        <f aca="false">INDEX(Book_Type,MATCH($B314,Book,0),1)</f>
        <v>D</v>
      </c>
      <c r="H314" s="138" t="str">
        <f aca="false">$F314&amp;$C314</f>
        <v>6IF-NWPL_ROCKY_M</v>
      </c>
    </row>
    <row r="315" customFormat="false" ht="12.75" hidden="false" customHeight="false" outlineLevel="0" collapsed="false">
      <c r="A315" s="142" t="n">
        <v>39753</v>
      </c>
      <c r="B315" s="138" t="s">
        <v>115</v>
      </c>
      <c r="C315" s="138" t="s">
        <v>27</v>
      </c>
      <c r="D315" s="139" t="n">
        <v>-105298.7</v>
      </c>
      <c r="E315" s="139" t="n">
        <v>10529.87</v>
      </c>
      <c r="F315" s="143" t="n">
        <f aca="false">IF(REF_DT&lt;=LastDay,INDEX(IntraMonth_Buckets,MATCH($A315,IntraSumMonths,0),1),INDEX(BucketTable,MATCH($A315,SumMonths,0),1))</f>
        <v>6</v>
      </c>
      <c r="G315" s="138" t="str">
        <f aca="false">INDEX(Book_Type,MATCH($B315,Book,0),1)</f>
        <v>D</v>
      </c>
      <c r="H315" s="138" t="str">
        <f aca="false">$F315&amp;$C315</f>
        <v>6IF-NWPL_ROCKY_M</v>
      </c>
    </row>
    <row r="316" customFormat="false" ht="12.75" hidden="false" customHeight="false" outlineLevel="0" collapsed="false">
      <c r="A316" s="142" t="n">
        <v>39783</v>
      </c>
      <c r="B316" s="138" t="s">
        <v>115</v>
      </c>
      <c r="C316" s="138" t="s">
        <v>27</v>
      </c>
      <c r="D316" s="139" t="n">
        <v>-108279.1851</v>
      </c>
      <c r="E316" s="139" t="n">
        <v>10827.91851</v>
      </c>
      <c r="F316" s="143" t="n">
        <f aca="false">IF(REF_DT&lt;=LastDay,INDEX(IntraMonth_Buckets,MATCH($A316,IntraSumMonths,0),1),INDEX(BucketTable,MATCH($A316,SumMonths,0),1))</f>
        <v>6</v>
      </c>
      <c r="G316" s="138" t="str">
        <f aca="false">INDEX(Book_Type,MATCH($B316,Book,0),1)</f>
        <v>D</v>
      </c>
      <c r="H316" s="138" t="str">
        <f aca="false">$F316&amp;$C316</f>
        <v>6IF-NWPL_ROCKY_M</v>
      </c>
    </row>
    <row r="317" customFormat="false" ht="12.75" hidden="false" customHeight="false" outlineLevel="0" collapsed="false">
      <c r="A317" s="142" t="n">
        <v>37188</v>
      </c>
      <c r="B317" s="138" t="s">
        <v>134</v>
      </c>
      <c r="C317" s="138" t="s">
        <v>73</v>
      </c>
      <c r="D317" s="139" t="n">
        <v>0</v>
      </c>
      <c r="E317" s="139" t="n">
        <v>0</v>
      </c>
      <c r="F317" s="143" t="n">
        <f aca="false">IF(REF_DT&lt;=LastDay,INDEX(IntraMonth_Buckets,MATCH($A317,IntraSumMonths,0),1),INDEX(BucketTable,MATCH($A317,SumMonths,0),1))</f>
        <v>1</v>
      </c>
      <c r="G317" s="138" t="str">
        <f aca="false">INDEX(Book_Type,MATCH($B317,Book,0),1)</f>
        <v>M</v>
      </c>
      <c r="H317" s="138" t="str">
        <f aca="false">$F317&amp;$C317</f>
        <v>1GD-AECOCD/FRWKD</v>
      </c>
    </row>
    <row r="318" customFormat="false" ht="12.75" hidden="false" customHeight="false" outlineLevel="0" collapsed="false">
      <c r="A318" s="142" t="n">
        <v>37188</v>
      </c>
      <c r="B318" s="138" t="s">
        <v>134</v>
      </c>
      <c r="C318" s="138" t="s">
        <v>72</v>
      </c>
      <c r="D318" s="139" t="n">
        <v>0</v>
      </c>
      <c r="E318" s="139" t="n">
        <v>0</v>
      </c>
      <c r="F318" s="143" t="n">
        <f aca="false">IF(REF_DT&lt;=LastDay,INDEX(IntraMonth_Buckets,MATCH($A318,IntraSumMonths,0),1),INDEX(BucketTable,MATCH($A318,SumMonths,0),1))</f>
        <v>1</v>
      </c>
      <c r="G318" s="138" t="str">
        <f aca="false">INDEX(Book_Type,MATCH($B318,Book,0),1)</f>
        <v>M</v>
      </c>
      <c r="H318" s="138" t="str">
        <f aca="false">$F318&amp;$C318</f>
        <v>1GD-CGPR-AECO/AV</v>
      </c>
    </row>
    <row r="319" customFormat="false" ht="12.75" hidden="false" customHeight="false" outlineLevel="0" collapsed="false">
      <c r="A319" s="142" t="n">
        <v>37188</v>
      </c>
      <c r="B319" s="138" t="s">
        <v>134</v>
      </c>
      <c r="C319" s="138" t="s">
        <v>22</v>
      </c>
      <c r="D319" s="139" t="n">
        <v>0</v>
      </c>
      <c r="E319" s="139" t="n">
        <v>0</v>
      </c>
      <c r="F319" s="143" t="n">
        <f aca="false">IF(REF_DT&lt;=LastDay,INDEX(IntraMonth_Buckets,MATCH($A319,IntraSumMonths,0),1),INDEX(BucketTable,MATCH($A319,SumMonths,0),1))</f>
        <v>1</v>
      </c>
      <c r="G319" s="138" t="str">
        <f aca="false">INDEX(Book_Type,MATCH($B319,Book,0),1)</f>
        <v>M</v>
      </c>
      <c r="H319" s="138" t="str">
        <f aca="false">$F319&amp;$C319</f>
        <v>1GDP-CAL BORDER</v>
      </c>
    </row>
    <row r="320" customFormat="false" ht="12.75" hidden="false" customHeight="false" outlineLevel="0" collapsed="false">
      <c r="A320" s="142" t="n">
        <v>37188</v>
      </c>
      <c r="B320" s="138" t="s">
        <v>134</v>
      </c>
      <c r="C320" s="138" t="s">
        <v>41</v>
      </c>
      <c r="D320" s="139" t="n">
        <v>0</v>
      </c>
      <c r="E320" s="139" t="n">
        <v>0</v>
      </c>
      <c r="F320" s="143" t="n">
        <f aca="false">IF(REF_DT&lt;=LastDay,INDEX(IntraMonth_Buckets,MATCH($A320,IntraSumMonths,0),1),INDEX(BucketTable,MATCH($A320,SumMonths,0),1))</f>
        <v>1</v>
      </c>
      <c r="G320" s="138" t="str">
        <f aca="false">INDEX(Book_Type,MATCH($B320,Book,0),1)</f>
        <v>M</v>
      </c>
      <c r="H320" s="138" t="str">
        <f aca="false">$F320&amp;$C320</f>
        <v>1GDP-CIG/CHEYENN</v>
      </c>
    </row>
    <row r="321" customFormat="false" ht="12.75" hidden="false" customHeight="false" outlineLevel="0" collapsed="false">
      <c r="A321" s="142" t="n">
        <v>37188</v>
      </c>
      <c r="B321" s="138" t="s">
        <v>134</v>
      </c>
      <c r="C321" s="138" t="s">
        <v>40</v>
      </c>
      <c r="D321" s="139" t="n">
        <v>0</v>
      </c>
      <c r="E321" s="139" t="n">
        <v>0</v>
      </c>
      <c r="F321" s="143" t="n">
        <f aca="false">IF(REF_DT&lt;=LastDay,INDEX(IntraMonth_Buckets,MATCH($A321,IntraSumMonths,0),1),INDEX(BucketTable,MATCH($A321,SumMonths,0),1))</f>
        <v>1</v>
      </c>
      <c r="G321" s="138" t="str">
        <f aca="false">INDEX(Book_Type,MATCH($B321,Book,0),1)</f>
        <v>M</v>
      </c>
      <c r="H321" s="138" t="str">
        <f aca="false">$F321&amp;$C321</f>
        <v>1GDP-CIG/RKYMTN</v>
      </c>
    </row>
    <row r="322" customFormat="false" ht="12.75" hidden="false" customHeight="false" outlineLevel="0" collapsed="false">
      <c r="A322" s="142" t="n">
        <v>37188</v>
      </c>
      <c r="B322" s="138" t="s">
        <v>134</v>
      </c>
      <c r="C322" s="138" t="s">
        <v>48</v>
      </c>
      <c r="D322" s="139" t="n">
        <v>0</v>
      </c>
      <c r="E322" s="139" t="n">
        <v>0</v>
      </c>
      <c r="F322" s="143" t="n">
        <f aca="false">IF(REF_DT&lt;=LastDay,INDEX(IntraMonth_Buckets,MATCH($A322,IntraSumMonths,0),1),INDEX(BucketTable,MATCH($A322,SumMonths,0),1))</f>
        <v>1</v>
      </c>
      <c r="G322" s="138" t="str">
        <f aca="false">INDEX(Book_Type,MATCH($B322,Book,0),1)</f>
        <v>M</v>
      </c>
      <c r="H322" s="138" t="str">
        <f aca="false">$F322&amp;$C322</f>
        <v>1GDP-ELPO/PERM2</v>
      </c>
    </row>
    <row r="323" customFormat="false" ht="12.75" hidden="false" customHeight="false" outlineLevel="0" collapsed="false">
      <c r="A323" s="142" t="n">
        <v>37188</v>
      </c>
      <c r="B323" s="138" t="s">
        <v>134</v>
      </c>
      <c r="C323" s="138" t="s">
        <v>53</v>
      </c>
      <c r="D323" s="139" t="n">
        <v>0</v>
      </c>
      <c r="E323" s="139" t="n">
        <v>0</v>
      </c>
      <c r="F323" s="143" t="n">
        <f aca="false">IF(REF_DT&lt;=LastDay,INDEX(IntraMonth_Buckets,MATCH($A323,IntraSumMonths,0),1),INDEX(BucketTable,MATCH($A323,SumMonths,0),1))</f>
        <v>1</v>
      </c>
      <c r="G323" s="138" t="str">
        <f aca="false">INDEX(Book_Type,MATCH($B323,Book,0),1)</f>
        <v>M</v>
      </c>
      <c r="H323" s="138" t="str">
        <f aca="false">$F323&amp;$C323</f>
        <v>1GDP-ELPO/SANJUA</v>
      </c>
    </row>
    <row r="324" customFormat="false" ht="12.75" hidden="false" customHeight="false" outlineLevel="0" collapsed="false">
      <c r="A324" s="142" t="n">
        <v>37188</v>
      </c>
      <c r="B324" s="138" t="s">
        <v>134</v>
      </c>
      <c r="C324" s="138" t="s">
        <v>168</v>
      </c>
      <c r="D324" s="139" t="n">
        <v>0</v>
      </c>
      <c r="E324" s="139" t="n">
        <v>0</v>
      </c>
      <c r="F324" s="143" t="n">
        <f aca="false">IF(REF_DT&lt;=LastDay,INDEX(IntraMonth_Buckets,MATCH($A324,IntraSumMonths,0),1),INDEX(BucketTable,MATCH($A324,SumMonths,0),1))</f>
        <v>1</v>
      </c>
      <c r="G324" s="138" t="str">
        <f aca="false">INDEX(Book_Type,MATCH($B324,Book,0),1)</f>
        <v>M</v>
      </c>
      <c r="H324" s="138" t="str">
        <f aca="false">$F324&amp;$C324</f>
        <v>1GDP-HEHUB</v>
      </c>
    </row>
    <row r="325" customFormat="false" ht="12.75" hidden="false" customHeight="false" outlineLevel="0" collapsed="false">
      <c r="A325" s="142" t="n">
        <v>37188</v>
      </c>
      <c r="B325" s="138" t="s">
        <v>134</v>
      </c>
      <c r="C325" s="138" t="s">
        <v>30</v>
      </c>
      <c r="D325" s="139" t="n">
        <v>0</v>
      </c>
      <c r="E325" s="139" t="n">
        <v>0</v>
      </c>
      <c r="F325" s="143" t="n">
        <f aca="false">IF(REF_DT&lt;=LastDay,INDEX(IntraMonth_Buckets,MATCH($A325,IntraSumMonths,0),1),INDEX(BucketTable,MATCH($A325,SumMonths,0),1))</f>
        <v>1</v>
      </c>
      <c r="G325" s="138" t="str">
        <f aca="false">INDEX(Book_Type,MATCH($B325,Book,0),1)</f>
        <v>M</v>
      </c>
      <c r="H325" s="138" t="str">
        <f aca="false">$F325&amp;$C325</f>
        <v>1GDP-KERN/OPAL</v>
      </c>
    </row>
    <row r="326" customFormat="false" ht="12.75" hidden="false" customHeight="false" outlineLevel="0" collapsed="false">
      <c r="A326" s="142" t="n">
        <v>37188</v>
      </c>
      <c r="B326" s="138" t="s">
        <v>134</v>
      </c>
      <c r="C326" s="138" t="s">
        <v>19</v>
      </c>
      <c r="D326" s="139" t="n">
        <v>0</v>
      </c>
      <c r="E326" s="139" t="n">
        <v>0</v>
      </c>
      <c r="F326" s="143" t="n">
        <f aca="false">IF(REF_DT&lt;=LastDay,INDEX(IntraMonth_Buckets,MATCH($A326,IntraSumMonths,0),1),INDEX(BucketTable,MATCH($A326,SumMonths,0),1))</f>
        <v>1</v>
      </c>
      <c r="G326" s="138" t="str">
        <f aca="false">INDEX(Book_Type,MATCH($B326,Book,0),1)</f>
        <v>M</v>
      </c>
      <c r="H326" s="138" t="str">
        <f aca="false">$F326&amp;$C326</f>
        <v>1GDP-MALIN-CTYGA</v>
      </c>
    </row>
    <row r="327" customFormat="false" ht="12.75" hidden="false" customHeight="false" outlineLevel="0" collapsed="false">
      <c r="A327" s="142" t="n">
        <v>37188</v>
      </c>
      <c r="B327" s="138" t="s">
        <v>134</v>
      </c>
      <c r="C327" s="138" t="s">
        <v>68</v>
      </c>
      <c r="D327" s="139" t="n">
        <v>0</v>
      </c>
      <c r="E327" s="139" t="n">
        <v>0</v>
      </c>
      <c r="F327" s="143" t="n">
        <f aca="false">IF(REF_DT&lt;=LastDay,INDEX(IntraMonth_Buckets,MATCH($A327,IntraSumMonths,0),1),INDEX(BucketTable,MATCH($A327,SumMonths,0),1))</f>
        <v>1</v>
      </c>
      <c r="G327" s="138" t="str">
        <f aca="false">INDEX(Book_Type,MATCH($B327,Book,0),1)</f>
        <v>M</v>
      </c>
      <c r="H327" s="138" t="str">
        <f aca="false">$F327&amp;$C327</f>
        <v>1GDP-NTHWST/CANB</v>
      </c>
    </row>
    <row r="328" customFormat="false" ht="12.75" hidden="false" customHeight="false" outlineLevel="0" collapsed="false">
      <c r="A328" s="142" t="n">
        <v>37188</v>
      </c>
      <c r="B328" s="138" t="s">
        <v>134</v>
      </c>
      <c r="C328" s="138" t="s">
        <v>14</v>
      </c>
      <c r="D328" s="139" t="n">
        <v>0</v>
      </c>
      <c r="E328" s="139" t="n">
        <v>0</v>
      </c>
      <c r="F328" s="143" t="n">
        <f aca="false">IF(REF_DT&lt;=LastDay,INDEX(IntraMonth_Buckets,MATCH($A328,IntraSumMonths,0),1),INDEX(BucketTable,MATCH($A328,SumMonths,0),1))</f>
        <v>1</v>
      </c>
      <c r="G328" s="138" t="str">
        <f aca="false">INDEX(Book_Type,MATCH($B328,Book,0),1)</f>
        <v>M</v>
      </c>
      <c r="H328" s="138" t="str">
        <f aca="false">$F328&amp;$C328</f>
        <v>1GDP-PG&amp;E/CITIGA</v>
      </c>
    </row>
    <row r="329" customFormat="false" ht="12.75" hidden="false" customHeight="false" outlineLevel="0" collapsed="false">
      <c r="A329" s="142" t="n">
        <v>37188</v>
      </c>
      <c r="B329" s="138" t="s">
        <v>134</v>
      </c>
      <c r="C329" s="138" t="s">
        <v>15</v>
      </c>
      <c r="D329" s="139" t="n">
        <v>0</v>
      </c>
      <c r="E329" s="139" t="n">
        <v>0</v>
      </c>
      <c r="F329" s="143" t="n">
        <f aca="false">IF(REF_DT&lt;=LastDay,INDEX(IntraMonth_Buckets,MATCH($A329,IntraSumMonths,0),1),INDEX(BucketTable,MATCH($A329,SumMonths,0),1))</f>
        <v>1</v>
      </c>
      <c r="G329" s="138" t="str">
        <f aca="false">INDEX(Book_Type,MATCH($B329,Book,0),1)</f>
        <v>M</v>
      </c>
      <c r="H329" s="138" t="str">
        <f aca="false">$F329&amp;$C329</f>
        <v>1GDP-PG&amp;E/LG-PKG</v>
      </c>
    </row>
    <row r="330" customFormat="false" ht="12.75" hidden="false" customHeight="false" outlineLevel="0" collapsed="false">
      <c r="A330" s="142" t="n">
        <v>37188</v>
      </c>
      <c r="B330" s="138" t="s">
        <v>134</v>
      </c>
      <c r="C330" s="138" t="s">
        <v>61</v>
      </c>
      <c r="D330" s="139" t="n">
        <v>0</v>
      </c>
      <c r="E330" s="139" t="n">
        <v>0</v>
      </c>
      <c r="F330" s="143" t="n">
        <f aca="false">IF(REF_DT&lt;=LastDay,INDEX(IntraMonth_Buckets,MATCH($A330,IntraSumMonths,0),1),INDEX(BucketTable,MATCH($A330,SumMonths,0),1))</f>
        <v>1</v>
      </c>
      <c r="G330" s="138" t="str">
        <f aca="false">INDEX(Book_Type,MATCH($B330,Book,0),1)</f>
        <v>M</v>
      </c>
      <c r="H330" s="138" t="str">
        <f aca="false">$F330&amp;$C330</f>
        <v>1GDP-WAHA</v>
      </c>
    </row>
    <row r="331" customFormat="false" ht="12.75" hidden="false" customHeight="false" outlineLevel="0" collapsed="false">
      <c r="A331" s="142" t="n">
        <v>37189</v>
      </c>
      <c r="B331" s="138" t="s">
        <v>134</v>
      </c>
      <c r="C331" s="138" t="s">
        <v>73</v>
      </c>
      <c r="D331" s="139" t="n">
        <v>0</v>
      </c>
      <c r="E331" s="139" t="n">
        <v>0</v>
      </c>
      <c r="F331" s="143" t="n">
        <f aca="false">IF(REF_DT&lt;=LastDay,INDEX(IntraMonth_Buckets,MATCH($A331,IntraSumMonths,0),1),INDEX(BucketTable,MATCH($A331,SumMonths,0),1))</f>
        <v>1</v>
      </c>
      <c r="G331" s="138" t="str">
        <f aca="false">INDEX(Book_Type,MATCH($B331,Book,0),1)</f>
        <v>M</v>
      </c>
      <c r="H331" s="138" t="str">
        <f aca="false">$F331&amp;$C331</f>
        <v>1GD-AECOCD/FRWKD</v>
      </c>
    </row>
    <row r="332" customFormat="false" ht="12.75" hidden="false" customHeight="false" outlineLevel="0" collapsed="false">
      <c r="A332" s="142" t="n">
        <v>37189</v>
      </c>
      <c r="B332" s="138" t="s">
        <v>134</v>
      </c>
      <c r="C332" s="138" t="s">
        <v>72</v>
      </c>
      <c r="D332" s="139" t="n">
        <v>0</v>
      </c>
      <c r="E332" s="139" t="n">
        <v>0</v>
      </c>
      <c r="F332" s="143" t="n">
        <f aca="false">IF(REF_DT&lt;=LastDay,INDEX(IntraMonth_Buckets,MATCH($A332,IntraSumMonths,0),1),INDEX(BucketTable,MATCH($A332,SumMonths,0),1))</f>
        <v>1</v>
      </c>
      <c r="G332" s="138" t="str">
        <f aca="false">INDEX(Book_Type,MATCH($B332,Book,0),1)</f>
        <v>M</v>
      </c>
      <c r="H332" s="138" t="str">
        <f aca="false">$F332&amp;$C332</f>
        <v>1GD-CGPR-AECO/AV</v>
      </c>
    </row>
    <row r="333" customFormat="false" ht="12.75" hidden="false" customHeight="false" outlineLevel="0" collapsed="false">
      <c r="A333" s="142" t="n">
        <v>37189</v>
      </c>
      <c r="B333" s="138" t="s">
        <v>134</v>
      </c>
      <c r="C333" s="138" t="s">
        <v>22</v>
      </c>
      <c r="D333" s="139" t="n">
        <v>25000</v>
      </c>
      <c r="E333" s="139" t="n">
        <v>25000</v>
      </c>
      <c r="F333" s="143" t="n">
        <f aca="false">IF(REF_DT&lt;=LastDay,INDEX(IntraMonth_Buckets,MATCH($A333,IntraSumMonths,0),1),INDEX(BucketTable,MATCH($A333,SumMonths,0),1))</f>
        <v>1</v>
      </c>
      <c r="G333" s="138" t="str">
        <f aca="false">INDEX(Book_Type,MATCH($B333,Book,0),1)</f>
        <v>M</v>
      </c>
      <c r="H333" s="138" t="str">
        <f aca="false">$F333&amp;$C333</f>
        <v>1GDP-CAL BORDER</v>
      </c>
    </row>
    <row r="334" customFormat="false" ht="12.75" hidden="false" customHeight="false" outlineLevel="0" collapsed="false">
      <c r="A334" s="142" t="n">
        <v>37189</v>
      </c>
      <c r="B334" s="138" t="s">
        <v>134</v>
      </c>
      <c r="C334" s="138" t="s">
        <v>41</v>
      </c>
      <c r="D334" s="139" t="n">
        <v>-120000</v>
      </c>
      <c r="E334" s="139" t="n">
        <v>-120000</v>
      </c>
      <c r="F334" s="143" t="n">
        <f aca="false">IF(REF_DT&lt;=LastDay,INDEX(IntraMonth_Buckets,MATCH($A334,IntraSumMonths,0),1),INDEX(BucketTable,MATCH($A334,SumMonths,0),1))</f>
        <v>1</v>
      </c>
      <c r="G334" s="138" t="str">
        <f aca="false">INDEX(Book_Type,MATCH($B334,Book,0),1)</f>
        <v>M</v>
      </c>
      <c r="H334" s="138" t="str">
        <f aca="false">$F334&amp;$C334</f>
        <v>1GDP-CIG/CHEYENN</v>
      </c>
    </row>
    <row r="335" customFormat="false" ht="12.75" hidden="false" customHeight="false" outlineLevel="0" collapsed="false">
      <c r="A335" s="142" t="n">
        <v>37189</v>
      </c>
      <c r="B335" s="138" t="s">
        <v>134</v>
      </c>
      <c r="C335" s="138" t="s">
        <v>40</v>
      </c>
      <c r="D335" s="139" t="n">
        <v>-85000</v>
      </c>
      <c r="E335" s="139" t="n">
        <v>-85000</v>
      </c>
      <c r="F335" s="143" t="n">
        <f aca="false">IF(REF_DT&lt;=LastDay,INDEX(IntraMonth_Buckets,MATCH($A335,IntraSumMonths,0),1),INDEX(BucketTable,MATCH($A335,SumMonths,0),1))</f>
        <v>1</v>
      </c>
      <c r="G335" s="138" t="str">
        <f aca="false">INDEX(Book_Type,MATCH($B335,Book,0),1)</f>
        <v>M</v>
      </c>
      <c r="H335" s="138" t="str">
        <f aca="false">$F335&amp;$C335</f>
        <v>1GDP-CIG/RKYMTN</v>
      </c>
    </row>
    <row r="336" customFormat="false" ht="12.75" hidden="false" customHeight="false" outlineLevel="0" collapsed="false">
      <c r="A336" s="142" t="n">
        <v>37189</v>
      </c>
      <c r="B336" s="138" t="s">
        <v>134</v>
      </c>
      <c r="C336" s="138" t="s">
        <v>48</v>
      </c>
      <c r="D336" s="139" t="n">
        <v>200076</v>
      </c>
      <c r="E336" s="139" t="n">
        <v>200076</v>
      </c>
      <c r="F336" s="143" t="n">
        <f aca="false">IF(REF_DT&lt;=LastDay,INDEX(IntraMonth_Buckets,MATCH($A336,IntraSumMonths,0),1),INDEX(BucketTable,MATCH($A336,SumMonths,0),1))</f>
        <v>1</v>
      </c>
      <c r="G336" s="138" t="str">
        <f aca="false">INDEX(Book_Type,MATCH($B336,Book,0),1)</f>
        <v>M</v>
      </c>
      <c r="H336" s="138" t="str">
        <f aca="false">$F336&amp;$C336</f>
        <v>1GDP-ELPO/PERM2</v>
      </c>
    </row>
    <row r="337" customFormat="false" ht="12.75" hidden="false" customHeight="false" outlineLevel="0" collapsed="false">
      <c r="A337" s="142" t="n">
        <v>37189</v>
      </c>
      <c r="B337" s="138" t="s">
        <v>134</v>
      </c>
      <c r="C337" s="138" t="s">
        <v>53</v>
      </c>
      <c r="D337" s="139" t="n">
        <v>395000</v>
      </c>
      <c r="E337" s="139" t="n">
        <v>395000</v>
      </c>
      <c r="F337" s="143" t="n">
        <f aca="false">IF(REF_DT&lt;=LastDay,INDEX(IntraMonth_Buckets,MATCH($A337,IntraSumMonths,0),1),INDEX(BucketTable,MATCH($A337,SumMonths,0),1))</f>
        <v>1</v>
      </c>
      <c r="G337" s="138" t="str">
        <f aca="false">INDEX(Book_Type,MATCH($B337,Book,0),1)</f>
        <v>M</v>
      </c>
      <c r="H337" s="138" t="str">
        <f aca="false">$F337&amp;$C337</f>
        <v>1GDP-ELPO/SANJUA</v>
      </c>
    </row>
    <row r="338" customFormat="false" ht="12.75" hidden="false" customHeight="false" outlineLevel="0" collapsed="false">
      <c r="A338" s="142" t="n">
        <v>37189</v>
      </c>
      <c r="B338" s="138" t="s">
        <v>134</v>
      </c>
      <c r="C338" s="138" t="s">
        <v>168</v>
      </c>
      <c r="D338" s="139" t="n">
        <v>-111300</v>
      </c>
      <c r="E338" s="139" t="n">
        <v>-111300</v>
      </c>
      <c r="F338" s="143" t="n">
        <f aca="false">IF(REF_DT&lt;=LastDay,INDEX(IntraMonth_Buckets,MATCH($A338,IntraSumMonths,0),1),INDEX(BucketTable,MATCH($A338,SumMonths,0),1))</f>
        <v>1</v>
      </c>
      <c r="G338" s="138" t="str">
        <f aca="false">INDEX(Book_Type,MATCH($B338,Book,0),1)</f>
        <v>M</v>
      </c>
      <c r="H338" s="138" t="str">
        <f aca="false">$F338&amp;$C338</f>
        <v>1GDP-HEHUB</v>
      </c>
    </row>
    <row r="339" customFormat="false" ht="12.75" hidden="false" customHeight="false" outlineLevel="0" collapsed="false">
      <c r="A339" s="142" t="n">
        <v>37189</v>
      </c>
      <c r="B339" s="138" t="s">
        <v>134</v>
      </c>
      <c r="C339" s="138" t="s">
        <v>30</v>
      </c>
      <c r="D339" s="139" t="n">
        <v>-110000</v>
      </c>
      <c r="E339" s="139" t="n">
        <v>-110000</v>
      </c>
      <c r="F339" s="143" t="n">
        <f aca="false">IF(REF_DT&lt;=LastDay,INDEX(IntraMonth_Buckets,MATCH($A339,IntraSumMonths,0),1),INDEX(BucketTable,MATCH($A339,SumMonths,0),1))</f>
        <v>1</v>
      </c>
      <c r="G339" s="138" t="str">
        <f aca="false">INDEX(Book_Type,MATCH($B339,Book,0),1)</f>
        <v>M</v>
      </c>
      <c r="H339" s="138" t="str">
        <f aca="false">$F339&amp;$C339</f>
        <v>1GDP-KERN/OPAL</v>
      </c>
    </row>
    <row r="340" customFormat="false" ht="12.75" hidden="false" customHeight="false" outlineLevel="0" collapsed="false">
      <c r="A340" s="142" t="n">
        <v>37189</v>
      </c>
      <c r="B340" s="138" t="s">
        <v>134</v>
      </c>
      <c r="C340" s="138" t="s">
        <v>19</v>
      </c>
      <c r="D340" s="139" t="n">
        <v>-115000</v>
      </c>
      <c r="E340" s="139" t="n">
        <v>-115000</v>
      </c>
      <c r="F340" s="143" t="n">
        <f aca="false">IF(REF_DT&lt;=LastDay,INDEX(IntraMonth_Buckets,MATCH($A340,IntraSumMonths,0),1),INDEX(BucketTable,MATCH($A340,SumMonths,0),1))</f>
        <v>1</v>
      </c>
      <c r="G340" s="138" t="str">
        <f aca="false">INDEX(Book_Type,MATCH($B340,Book,0),1)</f>
        <v>M</v>
      </c>
      <c r="H340" s="138" t="str">
        <f aca="false">$F340&amp;$C340</f>
        <v>1GDP-MALIN-CTYGA</v>
      </c>
    </row>
    <row r="341" customFormat="false" ht="12.75" hidden="false" customHeight="false" outlineLevel="0" collapsed="false">
      <c r="A341" s="142" t="n">
        <v>37189</v>
      </c>
      <c r="B341" s="138" t="s">
        <v>134</v>
      </c>
      <c r="C341" s="138" t="s">
        <v>68</v>
      </c>
      <c r="D341" s="139" t="n">
        <v>0</v>
      </c>
      <c r="E341" s="139" t="n">
        <v>0</v>
      </c>
      <c r="F341" s="143" t="n">
        <f aca="false">IF(REF_DT&lt;=LastDay,INDEX(IntraMonth_Buckets,MATCH($A341,IntraSumMonths,0),1),INDEX(BucketTable,MATCH($A341,SumMonths,0),1))</f>
        <v>1</v>
      </c>
      <c r="G341" s="138" t="str">
        <f aca="false">INDEX(Book_Type,MATCH($B341,Book,0),1)</f>
        <v>M</v>
      </c>
      <c r="H341" s="138" t="str">
        <f aca="false">$F341&amp;$C341</f>
        <v>1GDP-NTHWST/CANB</v>
      </c>
    </row>
    <row r="342" customFormat="false" ht="12.75" hidden="false" customHeight="false" outlineLevel="0" collapsed="false">
      <c r="A342" s="142" t="n">
        <v>37189</v>
      </c>
      <c r="B342" s="138" t="s">
        <v>134</v>
      </c>
      <c r="C342" s="138" t="s">
        <v>14</v>
      </c>
      <c r="D342" s="139" t="n">
        <v>144797</v>
      </c>
      <c r="E342" s="139" t="n">
        <v>144797</v>
      </c>
      <c r="F342" s="143" t="n">
        <f aca="false">IF(REF_DT&lt;=LastDay,INDEX(IntraMonth_Buckets,MATCH($A342,IntraSumMonths,0),1),INDEX(BucketTable,MATCH($A342,SumMonths,0),1))</f>
        <v>1</v>
      </c>
      <c r="G342" s="138" t="str">
        <f aca="false">INDEX(Book_Type,MATCH($B342,Book,0),1)</f>
        <v>M</v>
      </c>
      <c r="H342" s="138" t="str">
        <f aca="false">$F342&amp;$C342</f>
        <v>1GDP-PG&amp;E/CITIGA</v>
      </c>
    </row>
    <row r="343" customFormat="false" ht="12.75" hidden="false" customHeight="false" outlineLevel="0" collapsed="false">
      <c r="A343" s="142" t="n">
        <v>37189</v>
      </c>
      <c r="B343" s="138" t="s">
        <v>134</v>
      </c>
      <c r="C343" s="138" t="s">
        <v>15</v>
      </c>
      <c r="D343" s="139" t="n">
        <v>-20000</v>
      </c>
      <c r="E343" s="139" t="n">
        <v>-20000</v>
      </c>
      <c r="F343" s="143" t="n">
        <f aca="false">IF(REF_DT&lt;=LastDay,INDEX(IntraMonth_Buckets,MATCH($A343,IntraSumMonths,0),1),INDEX(BucketTable,MATCH($A343,SumMonths,0),1))</f>
        <v>1</v>
      </c>
      <c r="G343" s="138" t="str">
        <f aca="false">INDEX(Book_Type,MATCH($B343,Book,0),1)</f>
        <v>M</v>
      </c>
      <c r="H343" s="138" t="str">
        <f aca="false">$F343&amp;$C343</f>
        <v>1GDP-PG&amp;E/LG-PKG</v>
      </c>
    </row>
    <row r="344" customFormat="false" ht="12.75" hidden="false" customHeight="false" outlineLevel="0" collapsed="false">
      <c r="A344" s="142" t="n">
        <v>37189</v>
      </c>
      <c r="B344" s="138" t="s">
        <v>134</v>
      </c>
      <c r="C344" s="138" t="s">
        <v>61</v>
      </c>
      <c r="D344" s="139" t="n">
        <v>62000</v>
      </c>
      <c r="E344" s="139" t="n">
        <v>62000</v>
      </c>
      <c r="F344" s="143" t="n">
        <f aca="false">IF(REF_DT&lt;=LastDay,INDEX(IntraMonth_Buckets,MATCH($A344,IntraSumMonths,0),1),INDEX(BucketTable,MATCH($A344,SumMonths,0),1))</f>
        <v>1</v>
      </c>
      <c r="G344" s="138" t="str">
        <f aca="false">INDEX(Book_Type,MATCH($B344,Book,0),1)</f>
        <v>M</v>
      </c>
      <c r="H344" s="138" t="str">
        <f aca="false">$F344&amp;$C344</f>
        <v>1GDP-WAHA</v>
      </c>
    </row>
    <row r="345" customFormat="false" ht="12.75" hidden="false" customHeight="false" outlineLevel="0" collapsed="false">
      <c r="A345" s="142" t="n">
        <v>37190</v>
      </c>
      <c r="B345" s="138" t="s">
        <v>134</v>
      </c>
      <c r="C345" s="138" t="s">
        <v>73</v>
      </c>
      <c r="D345" s="139" t="n">
        <v>0</v>
      </c>
      <c r="E345" s="139" t="n">
        <v>0</v>
      </c>
      <c r="F345" s="143" t="n">
        <f aca="false">IF(REF_DT&lt;=LastDay,INDEX(IntraMonth_Buckets,MATCH($A345,IntraSumMonths,0),1),INDEX(BucketTable,MATCH($A345,SumMonths,0),1))</f>
        <v>1</v>
      </c>
      <c r="G345" s="138" t="str">
        <f aca="false">INDEX(Book_Type,MATCH($B345,Book,0),1)</f>
        <v>M</v>
      </c>
      <c r="H345" s="138" t="str">
        <f aca="false">$F345&amp;$C345</f>
        <v>1GD-AECOCD/FRWKD</v>
      </c>
    </row>
    <row r="346" customFormat="false" ht="12.75" hidden="false" customHeight="false" outlineLevel="0" collapsed="false">
      <c r="A346" s="142" t="n">
        <v>37190</v>
      </c>
      <c r="B346" s="138" t="s">
        <v>134</v>
      </c>
      <c r="C346" s="138" t="s">
        <v>72</v>
      </c>
      <c r="D346" s="139" t="n">
        <v>0</v>
      </c>
      <c r="E346" s="139" t="n">
        <v>0</v>
      </c>
      <c r="F346" s="143" t="n">
        <f aca="false">IF(REF_DT&lt;=LastDay,INDEX(IntraMonth_Buckets,MATCH($A346,IntraSumMonths,0),1),INDEX(BucketTable,MATCH($A346,SumMonths,0),1))</f>
        <v>1</v>
      </c>
      <c r="G346" s="138" t="str">
        <f aca="false">INDEX(Book_Type,MATCH($B346,Book,0),1)</f>
        <v>M</v>
      </c>
      <c r="H346" s="138" t="str">
        <f aca="false">$F346&amp;$C346</f>
        <v>1GD-CGPR-AECO/AV</v>
      </c>
    </row>
    <row r="347" customFormat="false" ht="12.75" hidden="false" customHeight="false" outlineLevel="0" collapsed="false">
      <c r="A347" s="142" t="n">
        <v>37190</v>
      </c>
      <c r="B347" s="138" t="s">
        <v>134</v>
      </c>
      <c r="C347" s="138" t="s">
        <v>22</v>
      </c>
      <c r="D347" s="139" t="n">
        <v>25000</v>
      </c>
      <c r="E347" s="139" t="n">
        <v>25000</v>
      </c>
      <c r="F347" s="143" t="n">
        <f aca="false">IF(REF_DT&lt;=LastDay,INDEX(IntraMonth_Buckets,MATCH($A347,IntraSumMonths,0),1),INDEX(BucketTable,MATCH($A347,SumMonths,0),1))</f>
        <v>1</v>
      </c>
      <c r="G347" s="138" t="str">
        <f aca="false">INDEX(Book_Type,MATCH($B347,Book,0),1)</f>
        <v>M</v>
      </c>
      <c r="H347" s="138" t="str">
        <f aca="false">$F347&amp;$C347</f>
        <v>1GDP-CAL BORDER</v>
      </c>
    </row>
    <row r="348" customFormat="false" ht="12.75" hidden="false" customHeight="false" outlineLevel="0" collapsed="false">
      <c r="A348" s="142" t="n">
        <v>37190</v>
      </c>
      <c r="B348" s="138" t="s">
        <v>134</v>
      </c>
      <c r="C348" s="138" t="s">
        <v>41</v>
      </c>
      <c r="D348" s="139" t="n">
        <v>-120000</v>
      </c>
      <c r="E348" s="139" t="n">
        <v>-120000</v>
      </c>
      <c r="F348" s="143" t="n">
        <f aca="false">IF(REF_DT&lt;=LastDay,INDEX(IntraMonth_Buckets,MATCH($A348,IntraSumMonths,0),1),INDEX(BucketTable,MATCH($A348,SumMonths,0),1))</f>
        <v>1</v>
      </c>
      <c r="G348" s="138" t="str">
        <f aca="false">INDEX(Book_Type,MATCH($B348,Book,0),1)</f>
        <v>M</v>
      </c>
      <c r="H348" s="138" t="str">
        <f aca="false">$F348&amp;$C348</f>
        <v>1GDP-CIG/CHEYENN</v>
      </c>
    </row>
    <row r="349" customFormat="false" ht="12.75" hidden="false" customHeight="false" outlineLevel="0" collapsed="false">
      <c r="A349" s="142" t="n">
        <v>37190</v>
      </c>
      <c r="B349" s="138" t="s">
        <v>134</v>
      </c>
      <c r="C349" s="138" t="s">
        <v>40</v>
      </c>
      <c r="D349" s="139" t="n">
        <v>-85000</v>
      </c>
      <c r="E349" s="139" t="n">
        <v>-85000</v>
      </c>
      <c r="F349" s="143" t="n">
        <f aca="false">IF(REF_DT&lt;=LastDay,INDEX(IntraMonth_Buckets,MATCH($A349,IntraSumMonths,0),1),INDEX(BucketTable,MATCH($A349,SumMonths,0),1))</f>
        <v>1</v>
      </c>
      <c r="G349" s="138" t="str">
        <f aca="false">INDEX(Book_Type,MATCH($B349,Book,0),1)</f>
        <v>M</v>
      </c>
      <c r="H349" s="138" t="str">
        <f aca="false">$F349&amp;$C349</f>
        <v>1GDP-CIG/RKYMTN</v>
      </c>
    </row>
    <row r="350" customFormat="false" ht="12.75" hidden="false" customHeight="false" outlineLevel="0" collapsed="false">
      <c r="A350" s="142" t="n">
        <v>37190</v>
      </c>
      <c r="B350" s="138" t="s">
        <v>134</v>
      </c>
      <c r="C350" s="138" t="s">
        <v>48</v>
      </c>
      <c r="D350" s="139" t="n">
        <v>200076</v>
      </c>
      <c r="E350" s="139" t="n">
        <v>200076</v>
      </c>
      <c r="F350" s="143" t="n">
        <f aca="false">IF(REF_DT&lt;=LastDay,INDEX(IntraMonth_Buckets,MATCH($A350,IntraSumMonths,0),1),INDEX(BucketTable,MATCH($A350,SumMonths,0),1))</f>
        <v>1</v>
      </c>
      <c r="G350" s="138" t="str">
        <f aca="false">INDEX(Book_Type,MATCH($B350,Book,0),1)</f>
        <v>M</v>
      </c>
      <c r="H350" s="138" t="str">
        <f aca="false">$F350&amp;$C350</f>
        <v>1GDP-ELPO/PERM2</v>
      </c>
    </row>
    <row r="351" customFormat="false" ht="12.75" hidden="false" customHeight="false" outlineLevel="0" collapsed="false">
      <c r="A351" s="142" t="n">
        <v>37190</v>
      </c>
      <c r="B351" s="138" t="s">
        <v>134</v>
      </c>
      <c r="C351" s="138" t="s">
        <v>53</v>
      </c>
      <c r="D351" s="139" t="n">
        <v>395000</v>
      </c>
      <c r="E351" s="139" t="n">
        <v>395000</v>
      </c>
      <c r="F351" s="143" t="n">
        <f aca="false">IF(REF_DT&lt;=LastDay,INDEX(IntraMonth_Buckets,MATCH($A351,IntraSumMonths,0),1),INDEX(BucketTable,MATCH($A351,SumMonths,0),1))</f>
        <v>1</v>
      </c>
      <c r="G351" s="138" t="str">
        <f aca="false">INDEX(Book_Type,MATCH($B351,Book,0),1)</f>
        <v>M</v>
      </c>
      <c r="H351" s="138" t="str">
        <f aca="false">$F351&amp;$C351</f>
        <v>1GDP-ELPO/SANJUA</v>
      </c>
    </row>
    <row r="352" customFormat="false" ht="12.75" hidden="false" customHeight="false" outlineLevel="0" collapsed="false">
      <c r="A352" s="142" t="n">
        <v>37190</v>
      </c>
      <c r="B352" s="138" t="s">
        <v>134</v>
      </c>
      <c r="C352" s="138" t="s">
        <v>168</v>
      </c>
      <c r="D352" s="139" t="n">
        <v>-111300</v>
      </c>
      <c r="E352" s="139" t="n">
        <v>-111300</v>
      </c>
      <c r="F352" s="143" t="n">
        <f aca="false">IF(REF_DT&lt;=LastDay,INDEX(IntraMonth_Buckets,MATCH($A352,IntraSumMonths,0),1),INDEX(BucketTable,MATCH($A352,SumMonths,0),1))</f>
        <v>1</v>
      </c>
      <c r="G352" s="138" t="str">
        <f aca="false">INDEX(Book_Type,MATCH($B352,Book,0),1)</f>
        <v>M</v>
      </c>
      <c r="H352" s="138" t="str">
        <f aca="false">$F352&amp;$C352</f>
        <v>1GDP-HEHUB</v>
      </c>
    </row>
    <row r="353" customFormat="false" ht="12.75" hidden="false" customHeight="false" outlineLevel="0" collapsed="false">
      <c r="A353" s="142" t="n">
        <v>37190</v>
      </c>
      <c r="B353" s="138" t="s">
        <v>134</v>
      </c>
      <c r="C353" s="138" t="s">
        <v>30</v>
      </c>
      <c r="D353" s="139" t="n">
        <v>-110000</v>
      </c>
      <c r="E353" s="139" t="n">
        <v>-110000</v>
      </c>
      <c r="F353" s="143" t="n">
        <f aca="false">IF(REF_DT&lt;=LastDay,INDEX(IntraMonth_Buckets,MATCH($A353,IntraSumMonths,0),1),INDEX(BucketTable,MATCH($A353,SumMonths,0),1))</f>
        <v>1</v>
      </c>
      <c r="G353" s="138" t="str">
        <f aca="false">INDEX(Book_Type,MATCH($B353,Book,0),1)</f>
        <v>M</v>
      </c>
      <c r="H353" s="138" t="str">
        <f aca="false">$F353&amp;$C353</f>
        <v>1GDP-KERN/OPAL</v>
      </c>
    </row>
    <row r="354" customFormat="false" ht="12.75" hidden="false" customHeight="false" outlineLevel="0" collapsed="false">
      <c r="A354" s="142" t="n">
        <v>37190</v>
      </c>
      <c r="B354" s="138" t="s">
        <v>134</v>
      </c>
      <c r="C354" s="138" t="s">
        <v>19</v>
      </c>
      <c r="D354" s="139" t="n">
        <v>-115000</v>
      </c>
      <c r="E354" s="139" t="n">
        <v>-115000</v>
      </c>
      <c r="F354" s="143" t="n">
        <f aca="false">IF(REF_DT&lt;=LastDay,INDEX(IntraMonth_Buckets,MATCH($A354,IntraSumMonths,0),1),INDEX(BucketTable,MATCH($A354,SumMonths,0),1))</f>
        <v>1</v>
      </c>
      <c r="G354" s="138" t="str">
        <f aca="false">INDEX(Book_Type,MATCH($B354,Book,0),1)</f>
        <v>M</v>
      </c>
      <c r="H354" s="138" t="str">
        <f aca="false">$F354&amp;$C354</f>
        <v>1GDP-MALIN-CTYGA</v>
      </c>
    </row>
    <row r="355" customFormat="false" ht="12.75" hidden="false" customHeight="false" outlineLevel="0" collapsed="false">
      <c r="A355" s="142" t="n">
        <v>37190</v>
      </c>
      <c r="B355" s="138" t="s">
        <v>134</v>
      </c>
      <c r="C355" s="138" t="s">
        <v>68</v>
      </c>
      <c r="D355" s="139" t="n">
        <v>0</v>
      </c>
      <c r="E355" s="139" t="n">
        <v>0</v>
      </c>
      <c r="F355" s="143" t="n">
        <f aca="false">IF(REF_DT&lt;=LastDay,INDEX(IntraMonth_Buckets,MATCH($A355,IntraSumMonths,0),1),INDEX(BucketTable,MATCH($A355,SumMonths,0),1))</f>
        <v>1</v>
      </c>
      <c r="G355" s="138" t="str">
        <f aca="false">INDEX(Book_Type,MATCH($B355,Book,0),1)</f>
        <v>M</v>
      </c>
      <c r="H355" s="138" t="str">
        <f aca="false">$F355&amp;$C355</f>
        <v>1GDP-NTHWST/CANB</v>
      </c>
    </row>
    <row r="356" customFormat="false" ht="12.75" hidden="false" customHeight="false" outlineLevel="0" collapsed="false">
      <c r="A356" s="142" t="n">
        <v>37190</v>
      </c>
      <c r="B356" s="138" t="s">
        <v>134</v>
      </c>
      <c r="C356" s="138" t="s">
        <v>14</v>
      </c>
      <c r="D356" s="139" t="n">
        <v>144797</v>
      </c>
      <c r="E356" s="139" t="n">
        <v>144797</v>
      </c>
      <c r="F356" s="143" t="n">
        <f aca="false">IF(REF_DT&lt;=LastDay,INDEX(IntraMonth_Buckets,MATCH($A356,IntraSumMonths,0),1),INDEX(BucketTable,MATCH($A356,SumMonths,0),1))</f>
        <v>1</v>
      </c>
      <c r="G356" s="138" t="str">
        <f aca="false">INDEX(Book_Type,MATCH($B356,Book,0),1)</f>
        <v>M</v>
      </c>
      <c r="H356" s="138" t="str">
        <f aca="false">$F356&amp;$C356</f>
        <v>1GDP-PG&amp;E/CITIGA</v>
      </c>
    </row>
    <row r="357" customFormat="false" ht="12.75" hidden="false" customHeight="false" outlineLevel="0" collapsed="false">
      <c r="A357" s="142" t="n">
        <v>37190</v>
      </c>
      <c r="B357" s="138" t="s">
        <v>134</v>
      </c>
      <c r="C357" s="138" t="s">
        <v>15</v>
      </c>
      <c r="D357" s="139" t="n">
        <v>-20000</v>
      </c>
      <c r="E357" s="139" t="n">
        <v>-20000</v>
      </c>
      <c r="F357" s="143" t="n">
        <f aca="false">IF(REF_DT&lt;=LastDay,INDEX(IntraMonth_Buckets,MATCH($A357,IntraSumMonths,0),1),INDEX(BucketTable,MATCH($A357,SumMonths,0),1))</f>
        <v>1</v>
      </c>
      <c r="G357" s="138" t="str">
        <f aca="false">INDEX(Book_Type,MATCH($B357,Book,0),1)</f>
        <v>M</v>
      </c>
      <c r="H357" s="138" t="str">
        <f aca="false">$F357&amp;$C357</f>
        <v>1GDP-PG&amp;E/LG-PKG</v>
      </c>
    </row>
    <row r="358" customFormat="false" ht="12.75" hidden="false" customHeight="false" outlineLevel="0" collapsed="false">
      <c r="A358" s="142" t="n">
        <v>37190</v>
      </c>
      <c r="B358" s="138" t="s">
        <v>134</v>
      </c>
      <c r="C358" s="138" t="s">
        <v>61</v>
      </c>
      <c r="D358" s="139" t="n">
        <v>62000</v>
      </c>
      <c r="E358" s="139" t="n">
        <v>62000</v>
      </c>
      <c r="F358" s="143" t="n">
        <f aca="false">IF(REF_DT&lt;=LastDay,INDEX(IntraMonth_Buckets,MATCH($A358,IntraSumMonths,0),1),INDEX(BucketTable,MATCH($A358,SumMonths,0),1))</f>
        <v>1</v>
      </c>
      <c r="G358" s="138" t="str">
        <f aca="false">INDEX(Book_Type,MATCH($B358,Book,0),1)</f>
        <v>M</v>
      </c>
      <c r="H358" s="138" t="str">
        <f aca="false">$F358&amp;$C358</f>
        <v>1GDP-WAHA</v>
      </c>
    </row>
    <row r="359" customFormat="false" ht="12.75" hidden="false" customHeight="false" outlineLevel="0" collapsed="false">
      <c r="A359" s="142" t="n">
        <v>37191</v>
      </c>
      <c r="B359" s="138" t="s">
        <v>134</v>
      </c>
      <c r="C359" s="138" t="s">
        <v>73</v>
      </c>
      <c r="D359" s="139" t="n">
        <v>0</v>
      </c>
      <c r="E359" s="139" t="n">
        <v>0</v>
      </c>
      <c r="F359" s="143" t="n">
        <f aca="false">IF(REF_DT&lt;=LastDay,INDEX(IntraMonth_Buckets,MATCH($A359,IntraSumMonths,0),1),INDEX(BucketTable,MATCH($A359,SumMonths,0),1))</f>
        <v>1</v>
      </c>
      <c r="G359" s="138" t="str">
        <f aca="false">INDEX(Book_Type,MATCH($B359,Book,0),1)</f>
        <v>M</v>
      </c>
      <c r="H359" s="138" t="str">
        <f aca="false">$F359&amp;$C359</f>
        <v>1GD-AECOCD/FRWKD</v>
      </c>
    </row>
    <row r="360" customFormat="false" ht="12.75" hidden="false" customHeight="false" outlineLevel="0" collapsed="false">
      <c r="A360" s="142" t="n">
        <v>37191</v>
      </c>
      <c r="B360" s="138" t="s">
        <v>134</v>
      </c>
      <c r="C360" s="138" t="s">
        <v>72</v>
      </c>
      <c r="D360" s="139" t="n">
        <v>0</v>
      </c>
      <c r="E360" s="139" t="n">
        <v>0</v>
      </c>
      <c r="F360" s="143" t="n">
        <f aca="false">IF(REF_DT&lt;=LastDay,INDEX(IntraMonth_Buckets,MATCH($A360,IntraSumMonths,0),1),INDEX(BucketTable,MATCH($A360,SumMonths,0),1))</f>
        <v>1</v>
      </c>
      <c r="G360" s="138" t="str">
        <f aca="false">INDEX(Book_Type,MATCH($B360,Book,0),1)</f>
        <v>M</v>
      </c>
      <c r="H360" s="138" t="str">
        <f aca="false">$F360&amp;$C360</f>
        <v>1GD-CGPR-AECO/AV</v>
      </c>
    </row>
    <row r="361" customFormat="false" ht="12.75" hidden="false" customHeight="false" outlineLevel="0" collapsed="false">
      <c r="A361" s="142" t="n">
        <v>37191</v>
      </c>
      <c r="B361" s="138" t="s">
        <v>134</v>
      </c>
      <c r="C361" s="138" t="s">
        <v>22</v>
      </c>
      <c r="D361" s="139" t="n">
        <v>25000</v>
      </c>
      <c r="E361" s="139" t="n">
        <v>25000</v>
      </c>
      <c r="F361" s="143" t="n">
        <f aca="false">IF(REF_DT&lt;=LastDay,INDEX(IntraMonth_Buckets,MATCH($A361,IntraSumMonths,0),1),INDEX(BucketTable,MATCH($A361,SumMonths,0),1))</f>
        <v>1</v>
      </c>
      <c r="G361" s="138" t="str">
        <f aca="false">INDEX(Book_Type,MATCH($B361,Book,0),1)</f>
        <v>M</v>
      </c>
      <c r="H361" s="138" t="str">
        <f aca="false">$F361&amp;$C361</f>
        <v>1GDP-CAL BORDER</v>
      </c>
    </row>
    <row r="362" customFormat="false" ht="12.75" hidden="false" customHeight="false" outlineLevel="0" collapsed="false">
      <c r="A362" s="142" t="n">
        <v>37191</v>
      </c>
      <c r="B362" s="138" t="s">
        <v>134</v>
      </c>
      <c r="C362" s="138" t="s">
        <v>41</v>
      </c>
      <c r="D362" s="139" t="n">
        <v>-120000</v>
      </c>
      <c r="E362" s="139" t="n">
        <v>-120000</v>
      </c>
      <c r="F362" s="143" t="n">
        <f aca="false">IF(REF_DT&lt;=LastDay,INDEX(IntraMonth_Buckets,MATCH($A362,IntraSumMonths,0),1),INDEX(BucketTable,MATCH($A362,SumMonths,0),1))</f>
        <v>1</v>
      </c>
      <c r="G362" s="138" t="str">
        <f aca="false">INDEX(Book_Type,MATCH($B362,Book,0),1)</f>
        <v>M</v>
      </c>
      <c r="H362" s="138" t="str">
        <f aca="false">$F362&amp;$C362</f>
        <v>1GDP-CIG/CHEYENN</v>
      </c>
    </row>
    <row r="363" customFormat="false" ht="12.75" hidden="false" customHeight="false" outlineLevel="0" collapsed="false">
      <c r="A363" s="142" t="n">
        <v>37191</v>
      </c>
      <c r="B363" s="138" t="s">
        <v>134</v>
      </c>
      <c r="C363" s="138" t="s">
        <v>40</v>
      </c>
      <c r="D363" s="139" t="n">
        <v>-85000</v>
      </c>
      <c r="E363" s="139" t="n">
        <v>-85000</v>
      </c>
      <c r="F363" s="143" t="n">
        <f aca="false">IF(REF_DT&lt;=LastDay,INDEX(IntraMonth_Buckets,MATCH($A363,IntraSumMonths,0),1),INDEX(BucketTable,MATCH($A363,SumMonths,0),1))</f>
        <v>1</v>
      </c>
      <c r="G363" s="138" t="str">
        <f aca="false">INDEX(Book_Type,MATCH($B363,Book,0),1)</f>
        <v>M</v>
      </c>
      <c r="H363" s="138" t="str">
        <f aca="false">$F363&amp;$C363</f>
        <v>1GDP-CIG/RKYMTN</v>
      </c>
    </row>
    <row r="364" customFormat="false" ht="12.75" hidden="false" customHeight="false" outlineLevel="0" collapsed="false">
      <c r="A364" s="142" t="n">
        <v>37191</v>
      </c>
      <c r="B364" s="138" t="s">
        <v>134</v>
      </c>
      <c r="C364" s="138" t="s">
        <v>48</v>
      </c>
      <c r="D364" s="139" t="n">
        <v>200076</v>
      </c>
      <c r="E364" s="139" t="n">
        <v>200076</v>
      </c>
      <c r="F364" s="143" t="n">
        <f aca="false">IF(REF_DT&lt;=LastDay,INDEX(IntraMonth_Buckets,MATCH($A364,IntraSumMonths,0),1),INDEX(BucketTable,MATCH($A364,SumMonths,0),1))</f>
        <v>1</v>
      </c>
      <c r="G364" s="138" t="str">
        <f aca="false">INDEX(Book_Type,MATCH($B364,Book,0),1)</f>
        <v>M</v>
      </c>
      <c r="H364" s="138" t="str">
        <f aca="false">$F364&amp;$C364</f>
        <v>1GDP-ELPO/PERM2</v>
      </c>
    </row>
    <row r="365" customFormat="false" ht="12.75" hidden="false" customHeight="false" outlineLevel="0" collapsed="false">
      <c r="A365" s="142" t="n">
        <v>37191</v>
      </c>
      <c r="B365" s="138" t="s">
        <v>134</v>
      </c>
      <c r="C365" s="138" t="s">
        <v>53</v>
      </c>
      <c r="D365" s="139" t="n">
        <v>395000</v>
      </c>
      <c r="E365" s="139" t="n">
        <v>395000</v>
      </c>
      <c r="F365" s="143" t="n">
        <f aca="false">IF(REF_DT&lt;=LastDay,INDEX(IntraMonth_Buckets,MATCH($A365,IntraSumMonths,0),1),INDEX(BucketTable,MATCH($A365,SumMonths,0),1))</f>
        <v>1</v>
      </c>
      <c r="G365" s="138" t="str">
        <f aca="false">INDEX(Book_Type,MATCH($B365,Book,0),1)</f>
        <v>M</v>
      </c>
      <c r="H365" s="138" t="str">
        <f aca="false">$F365&amp;$C365</f>
        <v>1GDP-ELPO/SANJUA</v>
      </c>
    </row>
    <row r="366" customFormat="false" ht="12.75" hidden="false" customHeight="false" outlineLevel="0" collapsed="false">
      <c r="A366" s="142" t="n">
        <v>37191</v>
      </c>
      <c r="B366" s="138" t="s">
        <v>134</v>
      </c>
      <c r="C366" s="138" t="s">
        <v>168</v>
      </c>
      <c r="D366" s="139" t="n">
        <v>-111300</v>
      </c>
      <c r="E366" s="139" t="n">
        <v>-111300</v>
      </c>
      <c r="F366" s="143" t="n">
        <f aca="false">IF(REF_DT&lt;=LastDay,INDEX(IntraMonth_Buckets,MATCH($A366,IntraSumMonths,0),1),INDEX(BucketTable,MATCH($A366,SumMonths,0),1))</f>
        <v>1</v>
      </c>
      <c r="G366" s="138" t="str">
        <f aca="false">INDEX(Book_Type,MATCH($B366,Book,0),1)</f>
        <v>M</v>
      </c>
      <c r="H366" s="138" t="str">
        <f aca="false">$F366&amp;$C366</f>
        <v>1GDP-HEHUB</v>
      </c>
    </row>
    <row r="367" customFormat="false" ht="12.75" hidden="false" customHeight="false" outlineLevel="0" collapsed="false">
      <c r="A367" s="142" t="n">
        <v>37191</v>
      </c>
      <c r="B367" s="138" t="s">
        <v>134</v>
      </c>
      <c r="C367" s="138" t="s">
        <v>30</v>
      </c>
      <c r="D367" s="139" t="n">
        <v>-110000</v>
      </c>
      <c r="E367" s="139" t="n">
        <v>-110000</v>
      </c>
      <c r="F367" s="143" t="n">
        <f aca="false">IF(REF_DT&lt;=LastDay,INDEX(IntraMonth_Buckets,MATCH($A367,IntraSumMonths,0),1),INDEX(BucketTable,MATCH($A367,SumMonths,0),1))</f>
        <v>1</v>
      </c>
      <c r="G367" s="138" t="str">
        <f aca="false">INDEX(Book_Type,MATCH($B367,Book,0),1)</f>
        <v>M</v>
      </c>
      <c r="H367" s="138" t="str">
        <f aca="false">$F367&amp;$C367</f>
        <v>1GDP-KERN/OPAL</v>
      </c>
    </row>
    <row r="368" customFormat="false" ht="12.75" hidden="false" customHeight="false" outlineLevel="0" collapsed="false">
      <c r="A368" s="142" t="n">
        <v>37191</v>
      </c>
      <c r="B368" s="138" t="s">
        <v>134</v>
      </c>
      <c r="C368" s="138" t="s">
        <v>19</v>
      </c>
      <c r="D368" s="139" t="n">
        <v>-115000</v>
      </c>
      <c r="E368" s="139" t="n">
        <v>-115000</v>
      </c>
      <c r="F368" s="143" t="n">
        <f aca="false">IF(REF_DT&lt;=LastDay,INDEX(IntraMonth_Buckets,MATCH($A368,IntraSumMonths,0),1),INDEX(BucketTable,MATCH($A368,SumMonths,0),1))</f>
        <v>1</v>
      </c>
      <c r="G368" s="138" t="str">
        <f aca="false">INDEX(Book_Type,MATCH($B368,Book,0),1)</f>
        <v>M</v>
      </c>
      <c r="H368" s="138" t="str">
        <f aca="false">$F368&amp;$C368</f>
        <v>1GDP-MALIN-CTYGA</v>
      </c>
    </row>
    <row r="369" customFormat="false" ht="12.75" hidden="false" customHeight="false" outlineLevel="0" collapsed="false">
      <c r="A369" s="142" t="n">
        <v>37191</v>
      </c>
      <c r="B369" s="138" t="s">
        <v>134</v>
      </c>
      <c r="C369" s="138" t="s">
        <v>68</v>
      </c>
      <c r="D369" s="139" t="n">
        <v>0</v>
      </c>
      <c r="E369" s="139" t="n">
        <v>0</v>
      </c>
      <c r="F369" s="143" t="n">
        <f aca="false">IF(REF_DT&lt;=LastDay,INDEX(IntraMonth_Buckets,MATCH($A369,IntraSumMonths,0),1),INDEX(BucketTable,MATCH($A369,SumMonths,0),1))</f>
        <v>1</v>
      </c>
      <c r="G369" s="138" t="str">
        <f aca="false">INDEX(Book_Type,MATCH($B369,Book,0),1)</f>
        <v>M</v>
      </c>
      <c r="H369" s="138" t="str">
        <f aca="false">$F369&amp;$C369</f>
        <v>1GDP-NTHWST/CANB</v>
      </c>
    </row>
    <row r="370" customFormat="false" ht="12.75" hidden="false" customHeight="false" outlineLevel="0" collapsed="false">
      <c r="A370" s="142" t="n">
        <v>37191</v>
      </c>
      <c r="B370" s="138" t="s">
        <v>134</v>
      </c>
      <c r="C370" s="138" t="s">
        <v>14</v>
      </c>
      <c r="D370" s="139" t="n">
        <v>144797</v>
      </c>
      <c r="E370" s="139" t="n">
        <v>144797</v>
      </c>
      <c r="F370" s="143" t="n">
        <f aca="false">IF(REF_DT&lt;=LastDay,INDEX(IntraMonth_Buckets,MATCH($A370,IntraSumMonths,0),1),INDEX(BucketTable,MATCH($A370,SumMonths,0),1))</f>
        <v>1</v>
      </c>
      <c r="G370" s="138" t="str">
        <f aca="false">INDEX(Book_Type,MATCH($B370,Book,0),1)</f>
        <v>M</v>
      </c>
      <c r="H370" s="138" t="str">
        <f aca="false">$F370&amp;$C370</f>
        <v>1GDP-PG&amp;E/CITIGA</v>
      </c>
    </row>
    <row r="371" customFormat="false" ht="12.75" hidden="false" customHeight="false" outlineLevel="0" collapsed="false">
      <c r="A371" s="142" t="n">
        <v>37191</v>
      </c>
      <c r="B371" s="138" t="s">
        <v>134</v>
      </c>
      <c r="C371" s="138" t="s">
        <v>15</v>
      </c>
      <c r="D371" s="139" t="n">
        <v>-20000</v>
      </c>
      <c r="E371" s="139" t="n">
        <v>-20000</v>
      </c>
      <c r="F371" s="143" t="n">
        <f aca="false">IF(REF_DT&lt;=LastDay,INDEX(IntraMonth_Buckets,MATCH($A371,IntraSumMonths,0),1),INDEX(BucketTable,MATCH($A371,SumMonths,0),1))</f>
        <v>1</v>
      </c>
      <c r="G371" s="138" t="str">
        <f aca="false">INDEX(Book_Type,MATCH($B371,Book,0),1)</f>
        <v>M</v>
      </c>
      <c r="H371" s="138" t="str">
        <f aca="false">$F371&amp;$C371</f>
        <v>1GDP-PG&amp;E/LG-PKG</v>
      </c>
    </row>
    <row r="372" customFormat="false" ht="12.75" hidden="false" customHeight="false" outlineLevel="0" collapsed="false">
      <c r="A372" s="142" t="n">
        <v>37191</v>
      </c>
      <c r="B372" s="138" t="s">
        <v>134</v>
      </c>
      <c r="C372" s="138" t="s">
        <v>61</v>
      </c>
      <c r="D372" s="139" t="n">
        <v>62000</v>
      </c>
      <c r="E372" s="139" t="n">
        <v>62000</v>
      </c>
      <c r="F372" s="143" t="n">
        <f aca="false">IF(REF_DT&lt;=LastDay,INDEX(IntraMonth_Buckets,MATCH($A372,IntraSumMonths,0),1),INDEX(BucketTable,MATCH($A372,SumMonths,0),1))</f>
        <v>1</v>
      </c>
      <c r="G372" s="138" t="str">
        <f aca="false">INDEX(Book_Type,MATCH($B372,Book,0),1)</f>
        <v>M</v>
      </c>
      <c r="H372" s="138" t="str">
        <f aca="false">$F372&amp;$C372</f>
        <v>1GDP-WAHA</v>
      </c>
    </row>
    <row r="373" customFormat="false" ht="12.75" hidden="false" customHeight="false" outlineLevel="0" collapsed="false">
      <c r="A373" s="142" t="n">
        <v>37192</v>
      </c>
      <c r="B373" s="138" t="s">
        <v>134</v>
      </c>
      <c r="C373" s="138" t="s">
        <v>73</v>
      </c>
      <c r="D373" s="139" t="n">
        <v>0</v>
      </c>
      <c r="E373" s="139" t="n">
        <v>0</v>
      </c>
      <c r="F373" s="143" t="n">
        <f aca="false">IF(REF_DT&lt;=LastDay,INDEX(IntraMonth_Buckets,MATCH($A373,IntraSumMonths,0),1),INDEX(BucketTable,MATCH($A373,SumMonths,0),1))</f>
        <v>1</v>
      </c>
      <c r="G373" s="138" t="str">
        <f aca="false">INDEX(Book_Type,MATCH($B373,Book,0),1)</f>
        <v>M</v>
      </c>
      <c r="H373" s="138" t="str">
        <f aca="false">$F373&amp;$C373</f>
        <v>1GD-AECOCD/FRWKD</v>
      </c>
    </row>
    <row r="374" customFormat="false" ht="12.75" hidden="false" customHeight="false" outlineLevel="0" collapsed="false">
      <c r="A374" s="142" t="n">
        <v>37192</v>
      </c>
      <c r="B374" s="138" t="s">
        <v>134</v>
      </c>
      <c r="C374" s="138" t="s">
        <v>72</v>
      </c>
      <c r="D374" s="139" t="n">
        <v>0</v>
      </c>
      <c r="E374" s="139" t="n">
        <v>0</v>
      </c>
      <c r="F374" s="143" t="n">
        <f aca="false">IF(REF_DT&lt;=LastDay,INDEX(IntraMonth_Buckets,MATCH($A374,IntraSumMonths,0),1),INDEX(BucketTable,MATCH($A374,SumMonths,0),1))</f>
        <v>1</v>
      </c>
      <c r="G374" s="138" t="str">
        <f aca="false">INDEX(Book_Type,MATCH($B374,Book,0),1)</f>
        <v>M</v>
      </c>
      <c r="H374" s="138" t="str">
        <f aca="false">$F374&amp;$C374</f>
        <v>1GD-CGPR-AECO/AV</v>
      </c>
    </row>
    <row r="375" customFormat="false" ht="12.75" hidden="false" customHeight="false" outlineLevel="0" collapsed="false">
      <c r="A375" s="142" t="n">
        <v>37192</v>
      </c>
      <c r="B375" s="138" t="s">
        <v>134</v>
      </c>
      <c r="C375" s="138" t="s">
        <v>22</v>
      </c>
      <c r="D375" s="139" t="n">
        <v>25000</v>
      </c>
      <c r="E375" s="139" t="n">
        <v>25000</v>
      </c>
      <c r="F375" s="143" t="n">
        <f aca="false">IF(REF_DT&lt;=LastDay,INDEX(IntraMonth_Buckets,MATCH($A375,IntraSumMonths,0),1),INDEX(BucketTable,MATCH($A375,SumMonths,0),1))</f>
        <v>1</v>
      </c>
      <c r="G375" s="138" t="str">
        <f aca="false">INDEX(Book_Type,MATCH($B375,Book,0),1)</f>
        <v>M</v>
      </c>
      <c r="H375" s="138" t="str">
        <f aca="false">$F375&amp;$C375</f>
        <v>1GDP-CAL BORDER</v>
      </c>
    </row>
    <row r="376" customFormat="false" ht="12.75" hidden="false" customHeight="false" outlineLevel="0" collapsed="false">
      <c r="A376" s="142" t="n">
        <v>37192</v>
      </c>
      <c r="B376" s="138" t="s">
        <v>134</v>
      </c>
      <c r="C376" s="138" t="s">
        <v>41</v>
      </c>
      <c r="D376" s="139" t="n">
        <v>-120000</v>
      </c>
      <c r="E376" s="139" t="n">
        <v>-120000</v>
      </c>
      <c r="F376" s="143" t="n">
        <f aca="false">IF(REF_DT&lt;=LastDay,INDEX(IntraMonth_Buckets,MATCH($A376,IntraSumMonths,0),1),INDEX(BucketTable,MATCH($A376,SumMonths,0),1))</f>
        <v>1</v>
      </c>
      <c r="G376" s="138" t="str">
        <f aca="false">INDEX(Book_Type,MATCH($B376,Book,0),1)</f>
        <v>M</v>
      </c>
      <c r="H376" s="138" t="str">
        <f aca="false">$F376&amp;$C376</f>
        <v>1GDP-CIG/CHEYENN</v>
      </c>
    </row>
    <row r="377" customFormat="false" ht="12.75" hidden="false" customHeight="false" outlineLevel="0" collapsed="false">
      <c r="A377" s="142" t="n">
        <v>37192</v>
      </c>
      <c r="B377" s="138" t="s">
        <v>134</v>
      </c>
      <c r="C377" s="138" t="s">
        <v>40</v>
      </c>
      <c r="D377" s="139" t="n">
        <v>-85000</v>
      </c>
      <c r="E377" s="139" t="n">
        <v>-85000</v>
      </c>
      <c r="F377" s="143" t="n">
        <f aca="false">IF(REF_DT&lt;=LastDay,INDEX(IntraMonth_Buckets,MATCH($A377,IntraSumMonths,0),1),INDEX(BucketTable,MATCH($A377,SumMonths,0),1))</f>
        <v>1</v>
      </c>
      <c r="G377" s="138" t="str">
        <f aca="false">INDEX(Book_Type,MATCH($B377,Book,0),1)</f>
        <v>M</v>
      </c>
      <c r="H377" s="138" t="str">
        <f aca="false">$F377&amp;$C377</f>
        <v>1GDP-CIG/RKYMTN</v>
      </c>
    </row>
    <row r="378" customFormat="false" ht="12.75" hidden="false" customHeight="false" outlineLevel="0" collapsed="false">
      <c r="A378" s="142" t="n">
        <v>37192</v>
      </c>
      <c r="B378" s="138" t="s">
        <v>134</v>
      </c>
      <c r="C378" s="138" t="s">
        <v>48</v>
      </c>
      <c r="D378" s="139" t="n">
        <v>200076</v>
      </c>
      <c r="E378" s="139" t="n">
        <v>200076</v>
      </c>
      <c r="F378" s="143" t="n">
        <f aca="false">IF(REF_DT&lt;=LastDay,INDEX(IntraMonth_Buckets,MATCH($A378,IntraSumMonths,0),1),INDEX(BucketTable,MATCH($A378,SumMonths,0),1))</f>
        <v>1</v>
      </c>
      <c r="G378" s="138" t="str">
        <f aca="false">INDEX(Book_Type,MATCH($B378,Book,0),1)</f>
        <v>M</v>
      </c>
      <c r="H378" s="138" t="str">
        <f aca="false">$F378&amp;$C378</f>
        <v>1GDP-ELPO/PERM2</v>
      </c>
    </row>
    <row r="379" customFormat="false" ht="12.75" hidden="false" customHeight="false" outlineLevel="0" collapsed="false">
      <c r="A379" s="142" t="n">
        <v>37192</v>
      </c>
      <c r="B379" s="138" t="s">
        <v>134</v>
      </c>
      <c r="C379" s="138" t="s">
        <v>53</v>
      </c>
      <c r="D379" s="139" t="n">
        <v>395000</v>
      </c>
      <c r="E379" s="139" t="n">
        <v>395000</v>
      </c>
      <c r="F379" s="143" t="n">
        <f aca="false">IF(REF_DT&lt;=LastDay,INDEX(IntraMonth_Buckets,MATCH($A379,IntraSumMonths,0),1),INDEX(BucketTable,MATCH($A379,SumMonths,0),1))</f>
        <v>1</v>
      </c>
      <c r="G379" s="138" t="str">
        <f aca="false">INDEX(Book_Type,MATCH($B379,Book,0),1)</f>
        <v>M</v>
      </c>
      <c r="H379" s="138" t="str">
        <f aca="false">$F379&amp;$C379</f>
        <v>1GDP-ELPO/SANJUA</v>
      </c>
    </row>
    <row r="380" customFormat="false" ht="12.75" hidden="false" customHeight="false" outlineLevel="0" collapsed="false">
      <c r="A380" s="142" t="n">
        <v>37192</v>
      </c>
      <c r="B380" s="138" t="s">
        <v>134</v>
      </c>
      <c r="C380" s="138" t="s">
        <v>168</v>
      </c>
      <c r="D380" s="139" t="n">
        <v>-111300</v>
      </c>
      <c r="E380" s="139" t="n">
        <v>-111300</v>
      </c>
      <c r="F380" s="143" t="n">
        <f aca="false">IF(REF_DT&lt;=LastDay,INDEX(IntraMonth_Buckets,MATCH($A380,IntraSumMonths,0),1),INDEX(BucketTable,MATCH($A380,SumMonths,0),1))</f>
        <v>1</v>
      </c>
      <c r="G380" s="138" t="str">
        <f aca="false">INDEX(Book_Type,MATCH($B380,Book,0),1)</f>
        <v>M</v>
      </c>
      <c r="H380" s="138" t="str">
        <f aca="false">$F380&amp;$C380</f>
        <v>1GDP-HEHUB</v>
      </c>
    </row>
    <row r="381" customFormat="false" ht="12.75" hidden="false" customHeight="false" outlineLevel="0" collapsed="false">
      <c r="A381" s="142" t="n">
        <v>37192</v>
      </c>
      <c r="B381" s="138" t="s">
        <v>134</v>
      </c>
      <c r="C381" s="138" t="s">
        <v>30</v>
      </c>
      <c r="D381" s="139" t="n">
        <v>-110000</v>
      </c>
      <c r="E381" s="139" t="n">
        <v>-110000</v>
      </c>
      <c r="F381" s="143" t="n">
        <f aca="false">IF(REF_DT&lt;=LastDay,INDEX(IntraMonth_Buckets,MATCH($A381,IntraSumMonths,0),1),INDEX(BucketTable,MATCH($A381,SumMonths,0),1))</f>
        <v>1</v>
      </c>
      <c r="G381" s="138" t="str">
        <f aca="false">INDEX(Book_Type,MATCH($B381,Book,0),1)</f>
        <v>M</v>
      </c>
      <c r="H381" s="138" t="str">
        <f aca="false">$F381&amp;$C381</f>
        <v>1GDP-KERN/OPAL</v>
      </c>
    </row>
    <row r="382" customFormat="false" ht="12.75" hidden="false" customHeight="false" outlineLevel="0" collapsed="false">
      <c r="A382" s="142" t="n">
        <v>37192</v>
      </c>
      <c r="B382" s="138" t="s">
        <v>134</v>
      </c>
      <c r="C382" s="138" t="s">
        <v>19</v>
      </c>
      <c r="D382" s="139" t="n">
        <v>-115000</v>
      </c>
      <c r="E382" s="139" t="n">
        <v>-115000</v>
      </c>
      <c r="F382" s="143" t="n">
        <f aca="false">IF(REF_DT&lt;=LastDay,INDEX(IntraMonth_Buckets,MATCH($A382,IntraSumMonths,0),1),INDEX(BucketTable,MATCH($A382,SumMonths,0),1))</f>
        <v>1</v>
      </c>
      <c r="G382" s="138" t="str">
        <f aca="false">INDEX(Book_Type,MATCH($B382,Book,0),1)</f>
        <v>M</v>
      </c>
      <c r="H382" s="138" t="str">
        <f aca="false">$F382&amp;$C382</f>
        <v>1GDP-MALIN-CTYGA</v>
      </c>
    </row>
    <row r="383" customFormat="false" ht="12.75" hidden="false" customHeight="false" outlineLevel="0" collapsed="false">
      <c r="A383" s="142" t="n">
        <v>37192</v>
      </c>
      <c r="B383" s="138" t="s">
        <v>134</v>
      </c>
      <c r="C383" s="138" t="s">
        <v>68</v>
      </c>
      <c r="D383" s="139" t="n">
        <v>0</v>
      </c>
      <c r="E383" s="139" t="n">
        <v>0</v>
      </c>
      <c r="F383" s="143" t="n">
        <f aca="false">IF(REF_DT&lt;=LastDay,INDEX(IntraMonth_Buckets,MATCH($A383,IntraSumMonths,0),1),INDEX(BucketTable,MATCH($A383,SumMonths,0),1))</f>
        <v>1</v>
      </c>
      <c r="G383" s="138" t="str">
        <f aca="false">INDEX(Book_Type,MATCH($B383,Book,0),1)</f>
        <v>M</v>
      </c>
      <c r="H383" s="138" t="str">
        <f aca="false">$F383&amp;$C383</f>
        <v>1GDP-NTHWST/CANB</v>
      </c>
    </row>
    <row r="384" customFormat="false" ht="12.75" hidden="false" customHeight="false" outlineLevel="0" collapsed="false">
      <c r="A384" s="142" t="n">
        <v>37192</v>
      </c>
      <c r="B384" s="138" t="s">
        <v>134</v>
      </c>
      <c r="C384" s="138" t="s">
        <v>14</v>
      </c>
      <c r="D384" s="139" t="n">
        <v>144797</v>
      </c>
      <c r="E384" s="139" t="n">
        <v>144797</v>
      </c>
      <c r="F384" s="143" t="n">
        <f aca="false">IF(REF_DT&lt;=LastDay,INDEX(IntraMonth_Buckets,MATCH($A384,IntraSumMonths,0),1),INDEX(BucketTable,MATCH($A384,SumMonths,0),1))</f>
        <v>1</v>
      </c>
      <c r="G384" s="138" t="str">
        <f aca="false">INDEX(Book_Type,MATCH($B384,Book,0),1)</f>
        <v>M</v>
      </c>
      <c r="H384" s="138" t="str">
        <f aca="false">$F384&amp;$C384</f>
        <v>1GDP-PG&amp;E/CITIGA</v>
      </c>
    </row>
    <row r="385" customFormat="false" ht="12.75" hidden="false" customHeight="false" outlineLevel="0" collapsed="false">
      <c r="A385" s="142" t="n">
        <v>37192</v>
      </c>
      <c r="B385" s="138" t="s">
        <v>134</v>
      </c>
      <c r="C385" s="138" t="s">
        <v>15</v>
      </c>
      <c r="D385" s="139" t="n">
        <v>-20000</v>
      </c>
      <c r="E385" s="139" t="n">
        <v>-20000</v>
      </c>
      <c r="F385" s="143" t="n">
        <f aca="false">IF(REF_DT&lt;=LastDay,INDEX(IntraMonth_Buckets,MATCH($A385,IntraSumMonths,0),1),INDEX(BucketTable,MATCH($A385,SumMonths,0),1))</f>
        <v>1</v>
      </c>
      <c r="G385" s="138" t="str">
        <f aca="false">INDEX(Book_Type,MATCH($B385,Book,0),1)</f>
        <v>M</v>
      </c>
      <c r="H385" s="138" t="str">
        <f aca="false">$F385&amp;$C385</f>
        <v>1GDP-PG&amp;E/LG-PKG</v>
      </c>
    </row>
    <row r="386" customFormat="false" ht="12.75" hidden="false" customHeight="false" outlineLevel="0" collapsed="false">
      <c r="A386" s="142" t="n">
        <v>37192</v>
      </c>
      <c r="B386" s="138" t="s">
        <v>134</v>
      </c>
      <c r="C386" s="138" t="s">
        <v>61</v>
      </c>
      <c r="D386" s="139" t="n">
        <v>62000</v>
      </c>
      <c r="E386" s="139" t="n">
        <v>62000</v>
      </c>
      <c r="F386" s="143" t="n">
        <f aca="false">IF(REF_DT&lt;=LastDay,INDEX(IntraMonth_Buckets,MATCH($A386,IntraSumMonths,0),1),INDEX(BucketTable,MATCH($A386,SumMonths,0),1))</f>
        <v>1</v>
      </c>
      <c r="G386" s="138" t="str">
        <f aca="false">INDEX(Book_Type,MATCH($B386,Book,0),1)</f>
        <v>M</v>
      </c>
      <c r="H386" s="138" t="str">
        <f aca="false">$F386&amp;$C386</f>
        <v>1GDP-WAHA</v>
      </c>
    </row>
    <row r="387" customFormat="false" ht="12.75" hidden="false" customHeight="false" outlineLevel="0" collapsed="false">
      <c r="A387" s="142" t="n">
        <v>37193</v>
      </c>
      <c r="B387" s="138" t="s">
        <v>134</v>
      </c>
      <c r="C387" s="138" t="s">
        <v>73</v>
      </c>
      <c r="D387" s="139" t="n">
        <v>0</v>
      </c>
      <c r="E387" s="139" t="n">
        <v>0</v>
      </c>
      <c r="F387" s="143" t="n">
        <f aca="false">IF(REF_DT&lt;=LastDay,INDEX(IntraMonth_Buckets,MATCH($A387,IntraSumMonths,0),1),INDEX(BucketTable,MATCH($A387,SumMonths,0),1))</f>
        <v>1</v>
      </c>
      <c r="G387" s="138" t="str">
        <f aca="false">INDEX(Book_Type,MATCH($B387,Book,0),1)</f>
        <v>M</v>
      </c>
      <c r="H387" s="138" t="str">
        <f aca="false">$F387&amp;$C387</f>
        <v>1GD-AECOCD/FRWKD</v>
      </c>
    </row>
    <row r="388" customFormat="false" ht="12.75" hidden="false" customHeight="false" outlineLevel="0" collapsed="false">
      <c r="A388" s="142" t="n">
        <v>37193</v>
      </c>
      <c r="B388" s="138" t="s">
        <v>134</v>
      </c>
      <c r="C388" s="138" t="s">
        <v>72</v>
      </c>
      <c r="D388" s="139" t="n">
        <v>0</v>
      </c>
      <c r="E388" s="139" t="n">
        <v>0</v>
      </c>
      <c r="F388" s="143" t="n">
        <f aca="false">IF(REF_DT&lt;=LastDay,INDEX(IntraMonth_Buckets,MATCH($A388,IntraSumMonths,0),1),INDEX(BucketTable,MATCH($A388,SumMonths,0),1))</f>
        <v>1</v>
      </c>
      <c r="G388" s="138" t="str">
        <f aca="false">INDEX(Book_Type,MATCH($B388,Book,0),1)</f>
        <v>M</v>
      </c>
      <c r="H388" s="138" t="str">
        <f aca="false">$F388&amp;$C388</f>
        <v>1GD-CGPR-AECO/AV</v>
      </c>
    </row>
    <row r="389" customFormat="false" ht="12.75" hidden="false" customHeight="false" outlineLevel="0" collapsed="false">
      <c r="A389" s="142" t="n">
        <v>37193</v>
      </c>
      <c r="B389" s="138" t="s">
        <v>134</v>
      </c>
      <c r="C389" s="138" t="s">
        <v>22</v>
      </c>
      <c r="D389" s="139" t="n">
        <v>25000</v>
      </c>
      <c r="E389" s="139" t="n">
        <v>25000</v>
      </c>
      <c r="F389" s="143" t="n">
        <f aca="false">IF(REF_DT&lt;=LastDay,INDEX(IntraMonth_Buckets,MATCH($A389,IntraSumMonths,0),1),INDEX(BucketTable,MATCH($A389,SumMonths,0),1))</f>
        <v>1</v>
      </c>
      <c r="G389" s="138" t="str">
        <f aca="false">INDEX(Book_Type,MATCH($B389,Book,0),1)</f>
        <v>M</v>
      </c>
      <c r="H389" s="138" t="str">
        <f aca="false">$F389&amp;$C389</f>
        <v>1GDP-CAL BORDER</v>
      </c>
    </row>
    <row r="390" customFormat="false" ht="12.75" hidden="false" customHeight="false" outlineLevel="0" collapsed="false">
      <c r="A390" s="142" t="n">
        <v>37193</v>
      </c>
      <c r="B390" s="138" t="s">
        <v>134</v>
      </c>
      <c r="C390" s="138" t="s">
        <v>41</v>
      </c>
      <c r="D390" s="139" t="n">
        <v>-120000</v>
      </c>
      <c r="E390" s="139" t="n">
        <v>-120000</v>
      </c>
      <c r="F390" s="143" t="n">
        <f aca="false">IF(REF_DT&lt;=LastDay,INDEX(IntraMonth_Buckets,MATCH($A390,IntraSumMonths,0),1),INDEX(BucketTable,MATCH($A390,SumMonths,0),1))</f>
        <v>1</v>
      </c>
      <c r="G390" s="138" t="str">
        <f aca="false">INDEX(Book_Type,MATCH($B390,Book,0),1)</f>
        <v>M</v>
      </c>
      <c r="H390" s="138" t="str">
        <f aca="false">$F390&amp;$C390</f>
        <v>1GDP-CIG/CHEYENN</v>
      </c>
    </row>
    <row r="391" customFormat="false" ht="12.75" hidden="false" customHeight="false" outlineLevel="0" collapsed="false">
      <c r="A391" s="142" t="n">
        <v>37193</v>
      </c>
      <c r="B391" s="138" t="s">
        <v>134</v>
      </c>
      <c r="C391" s="138" t="s">
        <v>40</v>
      </c>
      <c r="D391" s="139" t="n">
        <v>-85000</v>
      </c>
      <c r="E391" s="139" t="n">
        <v>-85000</v>
      </c>
      <c r="F391" s="143" t="n">
        <f aca="false">IF(REF_DT&lt;=LastDay,INDEX(IntraMonth_Buckets,MATCH($A391,IntraSumMonths,0),1),INDEX(BucketTable,MATCH($A391,SumMonths,0),1))</f>
        <v>1</v>
      </c>
      <c r="G391" s="138" t="str">
        <f aca="false">INDEX(Book_Type,MATCH($B391,Book,0),1)</f>
        <v>M</v>
      </c>
      <c r="H391" s="138" t="str">
        <f aca="false">$F391&amp;$C391</f>
        <v>1GDP-CIG/RKYMTN</v>
      </c>
    </row>
    <row r="392" customFormat="false" ht="12.75" hidden="false" customHeight="false" outlineLevel="0" collapsed="false">
      <c r="A392" s="142" t="n">
        <v>37193</v>
      </c>
      <c r="B392" s="138" t="s">
        <v>134</v>
      </c>
      <c r="C392" s="138" t="s">
        <v>48</v>
      </c>
      <c r="D392" s="139" t="n">
        <v>200076</v>
      </c>
      <c r="E392" s="139" t="n">
        <v>200076</v>
      </c>
      <c r="F392" s="143" t="n">
        <f aca="false">IF(REF_DT&lt;=LastDay,INDEX(IntraMonth_Buckets,MATCH($A392,IntraSumMonths,0),1),INDEX(BucketTable,MATCH($A392,SumMonths,0),1))</f>
        <v>1</v>
      </c>
      <c r="G392" s="138" t="str">
        <f aca="false">INDEX(Book_Type,MATCH($B392,Book,0),1)</f>
        <v>M</v>
      </c>
      <c r="H392" s="138" t="str">
        <f aca="false">$F392&amp;$C392</f>
        <v>1GDP-ELPO/PERM2</v>
      </c>
    </row>
    <row r="393" customFormat="false" ht="12.75" hidden="false" customHeight="false" outlineLevel="0" collapsed="false">
      <c r="A393" s="142" t="n">
        <v>37193</v>
      </c>
      <c r="B393" s="138" t="s">
        <v>134</v>
      </c>
      <c r="C393" s="138" t="s">
        <v>53</v>
      </c>
      <c r="D393" s="139" t="n">
        <v>395000</v>
      </c>
      <c r="E393" s="139" t="n">
        <v>395000</v>
      </c>
      <c r="F393" s="143" t="n">
        <f aca="false">IF(REF_DT&lt;=LastDay,INDEX(IntraMonth_Buckets,MATCH($A393,IntraSumMonths,0),1),INDEX(BucketTable,MATCH($A393,SumMonths,0),1))</f>
        <v>1</v>
      </c>
      <c r="G393" s="138" t="str">
        <f aca="false">INDEX(Book_Type,MATCH($B393,Book,0),1)</f>
        <v>M</v>
      </c>
      <c r="H393" s="138" t="str">
        <f aca="false">$F393&amp;$C393</f>
        <v>1GDP-ELPO/SANJUA</v>
      </c>
    </row>
    <row r="394" customFormat="false" ht="12.75" hidden="false" customHeight="false" outlineLevel="0" collapsed="false">
      <c r="A394" s="142" t="n">
        <v>37193</v>
      </c>
      <c r="B394" s="138" t="s">
        <v>134</v>
      </c>
      <c r="C394" s="138" t="s">
        <v>168</v>
      </c>
      <c r="D394" s="139" t="n">
        <v>-111300</v>
      </c>
      <c r="E394" s="139" t="n">
        <v>-111300</v>
      </c>
      <c r="F394" s="143" t="n">
        <f aca="false">IF(REF_DT&lt;=LastDay,INDEX(IntraMonth_Buckets,MATCH($A394,IntraSumMonths,0),1),INDEX(BucketTable,MATCH($A394,SumMonths,0),1))</f>
        <v>1</v>
      </c>
      <c r="G394" s="138" t="str">
        <f aca="false">INDEX(Book_Type,MATCH($B394,Book,0),1)</f>
        <v>M</v>
      </c>
      <c r="H394" s="138" t="str">
        <f aca="false">$F394&amp;$C394</f>
        <v>1GDP-HEHUB</v>
      </c>
    </row>
    <row r="395" customFormat="false" ht="12.75" hidden="false" customHeight="false" outlineLevel="0" collapsed="false">
      <c r="A395" s="142" t="n">
        <v>37193</v>
      </c>
      <c r="B395" s="138" t="s">
        <v>134</v>
      </c>
      <c r="C395" s="138" t="s">
        <v>30</v>
      </c>
      <c r="D395" s="139" t="n">
        <v>-110000</v>
      </c>
      <c r="E395" s="139" t="n">
        <v>-110000</v>
      </c>
      <c r="F395" s="143" t="n">
        <f aca="false">IF(REF_DT&lt;=LastDay,INDEX(IntraMonth_Buckets,MATCH($A395,IntraSumMonths,0),1),INDEX(BucketTable,MATCH($A395,SumMonths,0),1))</f>
        <v>1</v>
      </c>
      <c r="G395" s="138" t="str">
        <f aca="false">INDEX(Book_Type,MATCH($B395,Book,0),1)</f>
        <v>M</v>
      </c>
      <c r="H395" s="138" t="str">
        <f aca="false">$F395&amp;$C395</f>
        <v>1GDP-KERN/OPAL</v>
      </c>
    </row>
    <row r="396" customFormat="false" ht="12.75" hidden="false" customHeight="false" outlineLevel="0" collapsed="false">
      <c r="A396" s="142" t="n">
        <v>37193</v>
      </c>
      <c r="B396" s="138" t="s">
        <v>134</v>
      </c>
      <c r="C396" s="138" t="s">
        <v>19</v>
      </c>
      <c r="D396" s="139" t="n">
        <v>-115000</v>
      </c>
      <c r="E396" s="139" t="n">
        <v>-115000</v>
      </c>
      <c r="F396" s="143" t="n">
        <f aca="false">IF(REF_DT&lt;=LastDay,INDEX(IntraMonth_Buckets,MATCH($A396,IntraSumMonths,0),1),INDEX(BucketTable,MATCH($A396,SumMonths,0),1))</f>
        <v>1</v>
      </c>
      <c r="G396" s="138" t="str">
        <f aca="false">INDEX(Book_Type,MATCH($B396,Book,0),1)</f>
        <v>M</v>
      </c>
      <c r="H396" s="138" t="str">
        <f aca="false">$F396&amp;$C396</f>
        <v>1GDP-MALIN-CTYGA</v>
      </c>
    </row>
    <row r="397" customFormat="false" ht="12.75" hidden="false" customHeight="false" outlineLevel="0" collapsed="false">
      <c r="A397" s="142" t="n">
        <v>37193</v>
      </c>
      <c r="B397" s="138" t="s">
        <v>134</v>
      </c>
      <c r="C397" s="138" t="s">
        <v>68</v>
      </c>
      <c r="D397" s="139" t="n">
        <v>0</v>
      </c>
      <c r="E397" s="139" t="n">
        <v>0</v>
      </c>
      <c r="F397" s="143" t="n">
        <f aca="false">IF(REF_DT&lt;=LastDay,INDEX(IntraMonth_Buckets,MATCH($A397,IntraSumMonths,0),1),INDEX(BucketTable,MATCH($A397,SumMonths,0),1))</f>
        <v>1</v>
      </c>
      <c r="G397" s="138" t="str">
        <f aca="false">INDEX(Book_Type,MATCH($B397,Book,0),1)</f>
        <v>M</v>
      </c>
      <c r="H397" s="138" t="str">
        <f aca="false">$F397&amp;$C397</f>
        <v>1GDP-NTHWST/CANB</v>
      </c>
    </row>
    <row r="398" customFormat="false" ht="12.75" hidden="false" customHeight="false" outlineLevel="0" collapsed="false">
      <c r="A398" s="142" t="n">
        <v>37193</v>
      </c>
      <c r="B398" s="138" t="s">
        <v>134</v>
      </c>
      <c r="C398" s="138" t="s">
        <v>14</v>
      </c>
      <c r="D398" s="139" t="n">
        <v>144797</v>
      </c>
      <c r="E398" s="139" t="n">
        <v>144797</v>
      </c>
      <c r="F398" s="143" t="n">
        <f aca="false">IF(REF_DT&lt;=LastDay,INDEX(IntraMonth_Buckets,MATCH($A398,IntraSumMonths,0),1),INDEX(BucketTable,MATCH($A398,SumMonths,0),1))</f>
        <v>1</v>
      </c>
      <c r="G398" s="138" t="str">
        <f aca="false">INDEX(Book_Type,MATCH($B398,Book,0),1)</f>
        <v>M</v>
      </c>
      <c r="H398" s="138" t="str">
        <f aca="false">$F398&amp;$C398</f>
        <v>1GDP-PG&amp;E/CITIGA</v>
      </c>
    </row>
    <row r="399" customFormat="false" ht="12.75" hidden="false" customHeight="false" outlineLevel="0" collapsed="false">
      <c r="A399" s="142" t="n">
        <v>37193</v>
      </c>
      <c r="B399" s="138" t="s">
        <v>134</v>
      </c>
      <c r="C399" s="138" t="s">
        <v>15</v>
      </c>
      <c r="D399" s="139" t="n">
        <v>-20000</v>
      </c>
      <c r="E399" s="139" t="n">
        <v>-20000</v>
      </c>
      <c r="F399" s="143" t="n">
        <f aca="false">IF(REF_DT&lt;=LastDay,INDEX(IntraMonth_Buckets,MATCH($A399,IntraSumMonths,0),1),INDEX(BucketTable,MATCH($A399,SumMonths,0),1))</f>
        <v>1</v>
      </c>
      <c r="G399" s="138" t="str">
        <f aca="false">INDEX(Book_Type,MATCH($B399,Book,0),1)</f>
        <v>M</v>
      </c>
      <c r="H399" s="138" t="str">
        <f aca="false">$F399&amp;$C399</f>
        <v>1GDP-PG&amp;E/LG-PKG</v>
      </c>
    </row>
    <row r="400" customFormat="false" ht="12.75" hidden="false" customHeight="false" outlineLevel="0" collapsed="false">
      <c r="A400" s="142" t="n">
        <v>37193</v>
      </c>
      <c r="B400" s="138" t="s">
        <v>134</v>
      </c>
      <c r="C400" s="138" t="s">
        <v>61</v>
      </c>
      <c r="D400" s="139" t="n">
        <v>62000</v>
      </c>
      <c r="E400" s="139" t="n">
        <v>62000</v>
      </c>
      <c r="F400" s="143" t="n">
        <f aca="false">IF(REF_DT&lt;=LastDay,INDEX(IntraMonth_Buckets,MATCH($A400,IntraSumMonths,0),1),INDEX(BucketTable,MATCH($A400,SumMonths,0),1))</f>
        <v>1</v>
      </c>
      <c r="G400" s="138" t="str">
        <f aca="false">INDEX(Book_Type,MATCH($B400,Book,0),1)</f>
        <v>M</v>
      </c>
      <c r="H400" s="138" t="str">
        <f aca="false">$F400&amp;$C400</f>
        <v>1GDP-WAHA</v>
      </c>
    </row>
    <row r="401" customFormat="false" ht="12.75" hidden="false" customHeight="false" outlineLevel="0" collapsed="false">
      <c r="A401" s="142" t="n">
        <v>37194</v>
      </c>
      <c r="B401" s="138" t="s">
        <v>134</v>
      </c>
      <c r="C401" s="138" t="s">
        <v>73</v>
      </c>
      <c r="D401" s="139" t="n">
        <v>0</v>
      </c>
      <c r="E401" s="139" t="n">
        <v>0</v>
      </c>
      <c r="F401" s="143" t="n">
        <f aca="false">IF(REF_DT&lt;=LastDay,INDEX(IntraMonth_Buckets,MATCH($A401,IntraSumMonths,0),1),INDEX(BucketTable,MATCH($A401,SumMonths,0),1))</f>
        <v>1</v>
      </c>
      <c r="G401" s="138" t="str">
        <f aca="false">INDEX(Book_Type,MATCH($B401,Book,0),1)</f>
        <v>M</v>
      </c>
      <c r="H401" s="138" t="str">
        <f aca="false">$F401&amp;$C401</f>
        <v>1GD-AECOCD/FRWKD</v>
      </c>
    </row>
    <row r="402" customFormat="false" ht="12.75" hidden="false" customHeight="false" outlineLevel="0" collapsed="false">
      <c r="A402" s="142" t="n">
        <v>37194</v>
      </c>
      <c r="B402" s="138" t="s">
        <v>134</v>
      </c>
      <c r="C402" s="138" t="s">
        <v>72</v>
      </c>
      <c r="D402" s="139" t="n">
        <v>0</v>
      </c>
      <c r="E402" s="139" t="n">
        <v>0</v>
      </c>
      <c r="F402" s="143" t="n">
        <f aca="false">IF(REF_DT&lt;=LastDay,INDEX(IntraMonth_Buckets,MATCH($A402,IntraSumMonths,0),1),INDEX(BucketTable,MATCH($A402,SumMonths,0),1))</f>
        <v>1</v>
      </c>
      <c r="G402" s="138" t="str">
        <f aca="false">INDEX(Book_Type,MATCH($B402,Book,0),1)</f>
        <v>M</v>
      </c>
      <c r="H402" s="138" t="str">
        <f aca="false">$F402&amp;$C402</f>
        <v>1GD-CGPR-AECO/AV</v>
      </c>
    </row>
    <row r="403" customFormat="false" ht="12.75" hidden="false" customHeight="false" outlineLevel="0" collapsed="false">
      <c r="A403" s="142" t="n">
        <v>37194</v>
      </c>
      <c r="B403" s="138" t="s">
        <v>134</v>
      </c>
      <c r="C403" s="138" t="s">
        <v>22</v>
      </c>
      <c r="D403" s="139" t="n">
        <v>25000</v>
      </c>
      <c r="E403" s="139" t="n">
        <v>25000</v>
      </c>
      <c r="F403" s="143" t="n">
        <f aca="false">IF(REF_DT&lt;=LastDay,INDEX(IntraMonth_Buckets,MATCH($A403,IntraSumMonths,0),1),INDEX(BucketTable,MATCH($A403,SumMonths,0),1))</f>
        <v>1</v>
      </c>
      <c r="G403" s="138" t="str">
        <f aca="false">INDEX(Book_Type,MATCH($B403,Book,0),1)</f>
        <v>M</v>
      </c>
      <c r="H403" s="138" t="str">
        <f aca="false">$F403&amp;$C403</f>
        <v>1GDP-CAL BORDER</v>
      </c>
    </row>
    <row r="404" customFormat="false" ht="12.75" hidden="false" customHeight="false" outlineLevel="0" collapsed="false">
      <c r="A404" s="142" t="n">
        <v>37194</v>
      </c>
      <c r="B404" s="138" t="s">
        <v>134</v>
      </c>
      <c r="C404" s="138" t="s">
        <v>41</v>
      </c>
      <c r="D404" s="139" t="n">
        <v>-120000</v>
      </c>
      <c r="E404" s="139" t="n">
        <v>-120000</v>
      </c>
      <c r="F404" s="143" t="n">
        <f aca="false">IF(REF_DT&lt;=LastDay,INDEX(IntraMonth_Buckets,MATCH($A404,IntraSumMonths,0),1),INDEX(BucketTable,MATCH($A404,SumMonths,0),1))</f>
        <v>1</v>
      </c>
      <c r="G404" s="138" t="str">
        <f aca="false">INDEX(Book_Type,MATCH($B404,Book,0),1)</f>
        <v>M</v>
      </c>
      <c r="H404" s="138" t="str">
        <f aca="false">$F404&amp;$C404</f>
        <v>1GDP-CIG/CHEYENN</v>
      </c>
    </row>
    <row r="405" customFormat="false" ht="12.75" hidden="false" customHeight="false" outlineLevel="0" collapsed="false">
      <c r="A405" s="142" t="n">
        <v>37194</v>
      </c>
      <c r="B405" s="138" t="s">
        <v>134</v>
      </c>
      <c r="C405" s="138" t="s">
        <v>40</v>
      </c>
      <c r="D405" s="139" t="n">
        <v>-85000</v>
      </c>
      <c r="E405" s="139" t="n">
        <v>-85000</v>
      </c>
      <c r="F405" s="143" t="n">
        <f aca="false">IF(REF_DT&lt;=LastDay,INDEX(IntraMonth_Buckets,MATCH($A405,IntraSumMonths,0),1),INDEX(BucketTable,MATCH($A405,SumMonths,0),1))</f>
        <v>1</v>
      </c>
      <c r="G405" s="138" t="str">
        <f aca="false">INDEX(Book_Type,MATCH($B405,Book,0),1)</f>
        <v>M</v>
      </c>
      <c r="H405" s="138" t="str">
        <f aca="false">$F405&amp;$C405</f>
        <v>1GDP-CIG/RKYMTN</v>
      </c>
    </row>
    <row r="406" customFormat="false" ht="12.75" hidden="false" customHeight="false" outlineLevel="0" collapsed="false">
      <c r="A406" s="142" t="n">
        <v>37194</v>
      </c>
      <c r="B406" s="138" t="s">
        <v>134</v>
      </c>
      <c r="C406" s="138" t="s">
        <v>48</v>
      </c>
      <c r="D406" s="139" t="n">
        <v>200076</v>
      </c>
      <c r="E406" s="139" t="n">
        <v>200076</v>
      </c>
      <c r="F406" s="143" t="n">
        <f aca="false">IF(REF_DT&lt;=LastDay,INDEX(IntraMonth_Buckets,MATCH($A406,IntraSumMonths,0),1),INDEX(BucketTable,MATCH($A406,SumMonths,0),1))</f>
        <v>1</v>
      </c>
      <c r="G406" s="138" t="str">
        <f aca="false">INDEX(Book_Type,MATCH($B406,Book,0),1)</f>
        <v>M</v>
      </c>
      <c r="H406" s="138" t="str">
        <f aca="false">$F406&amp;$C406</f>
        <v>1GDP-ELPO/PERM2</v>
      </c>
    </row>
    <row r="407" customFormat="false" ht="12.75" hidden="false" customHeight="false" outlineLevel="0" collapsed="false">
      <c r="A407" s="142" t="n">
        <v>37194</v>
      </c>
      <c r="B407" s="138" t="s">
        <v>134</v>
      </c>
      <c r="C407" s="138" t="s">
        <v>53</v>
      </c>
      <c r="D407" s="139" t="n">
        <v>395000</v>
      </c>
      <c r="E407" s="139" t="n">
        <v>395000</v>
      </c>
      <c r="F407" s="143" t="n">
        <f aca="false">IF(REF_DT&lt;=LastDay,INDEX(IntraMonth_Buckets,MATCH($A407,IntraSumMonths,0),1),INDEX(BucketTable,MATCH($A407,SumMonths,0),1))</f>
        <v>1</v>
      </c>
      <c r="G407" s="138" t="str">
        <f aca="false">INDEX(Book_Type,MATCH($B407,Book,0),1)</f>
        <v>M</v>
      </c>
      <c r="H407" s="138" t="str">
        <f aca="false">$F407&amp;$C407</f>
        <v>1GDP-ELPO/SANJUA</v>
      </c>
    </row>
    <row r="408" customFormat="false" ht="12.75" hidden="false" customHeight="false" outlineLevel="0" collapsed="false">
      <c r="A408" s="142" t="n">
        <v>37194</v>
      </c>
      <c r="B408" s="138" t="s">
        <v>134</v>
      </c>
      <c r="C408" s="138" t="s">
        <v>168</v>
      </c>
      <c r="D408" s="139" t="n">
        <v>-111300</v>
      </c>
      <c r="E408" s="139" t="n">
        <v>-111300</v>
      </c>
      <c r="F408" s="143" t="n">
        <f aca="false">IF(REF_DT&lt;=LastDay,INDEX(IntraMonth_Buckets,MATCH($A408,IntraSumMonths,0),1),INDEX(BucketTable,MATCH($A408,SumMonths,0),1))</f>
        <v>1</v>
      </c>
      <c r="G408" s="138" t="str">
        <f aca="false">INDEX(Book_Type,MATCH($B408,Book,0),1)</f>
        <v>M</v>
      </c>
      <c r="H408" s="138" t="str">
        <f aca="false">$F408&amp;$C408</f>
        <v>1GDP-HEHUB</v>
      </c>
    </row>
    <row r="409" customFormat="false" ht="12.75" hidden="false" customHeight="false" outlineLevel="0" collapsed="false">
      <c r="A409" s="142" t="n">
        <v>37194</v>
      </c>
      <c r="B409" s="138" t="s">
        <v>134</v>
      </c>
      <c r="C409" s="138" t="s">
        <v>30</v>
      </c>
      <c r="D409" s="139" t="n">
        <v>-110000</v>
      </c>
      <c r="E409" s="139" t="n">
        <v>-110000</v>
      </c>
      <c r="F409" s="143" t="n">
        <f aca="false">IF(REF_DT&lt;=LastDay,INDEX(IntraMonth_Buckets,MATCH($A409,IntraSumMonths,0),1),INDEX(BucketTable,MATCH($A409,SumMonths,0),1))</f>
        <v>1</v>
      </c>
      <c r="G409" s="138" t="str">
        <f aca="false">INDEX(Book_Type,MATCH($B409,Book,0),1)</f>
        <v>M</v>
      </c>
      <c r="H409" s="138" t="str">
        <f aca="false">$F409&amp;$C409</f>
        <v>1GDP-KERN/OPAL</v>
      </c>
    </row>
    <row r="410" customFormat="false" ht="12.75" hidden="false" customHeight="false" outlineLevel="0" collapsed="false">
      <c r="A410" s="142" t="n">
        <v>37194</v>
      </c>
      <c r="B410" s="138" t="s">
        <v>134</v>
      </c>
      <c r="C410" s="138" t="s">
        <v>19</v>
      </c>
      <c r="D410" s="139" t="n">
        <v>-115000</v>
      </c>
      <c r="E410" s="139" t="n">
        <v>-115000</v>
      </c>
      <c r="F410" s="143" t="n">
        <f aca="false">IF(REF_DT&lt;=LastDay,INDEX(IntraMonth_Buckets,MATCH($A410,IntraSumMonths,0),1),INDEX(BucketTable,MATCH($A410,SumMonths,0),1))</f>
        <v>1</v>
      </c>
      <c r="G410" s="138" t="str">
        <f aca="false">INDEX(Book_Type,MATCH($B410,Book,0),1)</f>
        <v>M</v>
      </c>
      <c r="H410" s="138" t="str">
        <f aca="false">$F410&amp;$C410</f>
        <v>1GDP-MALIN-CTYGA</v>
      </c>
    </row>
    <row r="411" customFormat="false" ht="12.75" hidden="false" customHeight="false" outlineLevel="0" collapsed="false">
      <c r="A411" s="142" t="n">
        <v>37194</v>
      </c>
      <c r="B411" s="138" t="s">
        <v>134</v>
      </c>
      <c r="C411" s="138" t="s">
        <v>68</v>
      </c>
      <c r="D411" s="139" t="n">
        <v>0</v>
      </c>
      <c r="E411" s="139" t="n">
        <v>0</v>
      </c>
      <c r="F411" s="143" t="n">
        <f aca="false">IF(REF_DT&lt;=LastDay,INDEX(IntraMonth_Buckets,MATCH($A411,IntraSumMonths,0),1),INDEX(BucketTable,MATCH($A411,SumMonths,0),1))</f>
        <v>1</v>
      </c>
      <c r="G411" s="138" t="str">
        <f aca="false">INDEX(Book_Type,MATCH($B411,Book,0),1)</f>
        <v>M</v>
      </c>
      <c r="H411" s="138" t="str">
        <f aca="false">$F411&amp;$C411</f>
        <v>1GDP-NTHWST/CANB</v>
      </c>
    </row>
    <row r="412" customFormat="false" ht="12.75" hidden="false" customHeight="false" outlineLevel="0" collapsed="false">
      <c r="A412" s="142" t="n">
        <v>37194</v>
      </c>
      <c r="B412" s="138" t="s">
        <v>134</v>
      </c>
      <c r="C412" s="138" t="s">
        <v>14</v>
      </c>
      <c r="D412" s="139" t="n">
        <v>144797</v>
      </c>
      <c r="E412" s="139" t="n">
        <v>144797</v>
      </c>
      <c r="F412" s="143" t="n">
        <f aca="false">IF(REF_DT&lt;=LastDay,INDEX(IntraMonth_Buckets,MATCH($A412,IntraSumMonths,0),1),INDEX(BucketTable,MATCH($A412,SumMonths,0),1))</f>
        <v>1</v>
      </c>
      <c r="G412" s="138" t="str">
        <f aca="false">INDEX(Book_Type,MATCH($B412,Book,0),1)</f>
        <v>M</v>
      </c>
      <c r="H412" s="138" t="str">
        <f aca="false">$F412&amp;$C412</f>
        <v>1GDP-PG&amp;E/CITIGA</v>
      </c>
    </row>
    <row r="413" customFormat="false" ht="12.75" hidden="false" customHeight="false" outlineLevel="0" collapsed="false">
      <c r="A413" s="142" t="n">
        <v>37194</v>
      </c>
      <c r="B413" s="138" t="s">
        <v>134</v>
      </c>
      <c r="C413" s="138" t="s">
        <v>15</v>
      </c>
      <c r="D413" s="139" t="n">
        <v>-20000</v>
      </c>
      <c r="E413" s="139" t="n">
        <v>-20000</v>
      </c>
      <c r="F413" s="143" t="n">
        <f aca="false">IF(REF_DT&lt;=LastDay,INDEX(IntraMonth_Buckets,MATCH($A413,IntraSumMonths,0),1),INDEX(BucketTable,MATCH($A413,SumMonths,0),1))</f>
        <v>1</v>
      </c>
      <c r="G413" s="138" t="str">
        <f aca="false">INDEX(Book_Type,MATCH($B413,Book,0),1)</f>
        <v>M</v>
      </c>
      <c r="H413" s="138" t="str">
        <f aca="false">$F413&amp;$C413</f>
        <v>1GDP-PG&amp;E/LG-PKG</v>
      </c>
    </row>
    <row r="414" customFormat="false" ht="12.75" hidden="false" customHeight="false" outlineLevel="0" collapsed="false">
      <c r="A414" s="142" t="n">
        <v>37194</v>
      </c>
      <c r="B414" s="138" t="s">
        <v>134</v>
      </c>
      <c r="C414" s="138" t="s">
        <v>61</v>
      </c>
      <c r="D414" s="139" t="n">
        <v>62000</v>
      </c>
      <c r="E414" s="139" t="n">
        <v>62000</v>
      </c>
      <c r="F414" s="143" t="n">
        <f aca="false">IF(REF_DT&lt;=LastDay,INDEX(IntraMonth_Buckets,MATCH($A414,IntraSumMonths,0),1),INDEX(BucketTable,MATCH($A414,SumMonths,0),1))</f>
        <v>1</v>
      </c>
      <c r="G414" s="138" t="str">
        <f aca="false">INDEX(Book_Type,MATCH($B414,Book,0),1)</f>
        <v>M</v>
      </c>
      <c r="H414" s="138" t="str">
        <f aca="false">$F414&amp;$C414</f>
        <v>1GDP-WAHA</v>
      </c>
    </row>
    <row r="415" customFormat="false" ht="12.75" hidden="false" customHeight="false" outlineLevel="0" collapsed="false">
      <c r="A415" s="142" t="n">
        <v>37195</v>
      </c>
      <c r="B415" s="138" t="s">
        <v>134</v>
      </c>
      <c r="C415" s="138" t="s">
        <v>73</v>
      </c>
      <c r="D415" s="139" t="n">
        <v>0</v>
      </c>
      <c r="E415" s="139" t="n">
        <v>0</v>
      </c>
      <c r="F415" s="143" t="n">
        <f aca="false">IF(REF_DT&lt;=LastDay,INDEX(IntraMonth_Buckets,MATCH($A415,IntraSumMonths,0),1),INDEX(BucketTable,MATCH($A415,SumMonths,0),1))</f>
        <v>1</v>
      </c>
      <c r="G415" s="138" t="str">
        <f aca="false">INDEX(Book_Type,MATCH($B415,Book,0),1)</f>
        <v>M</v>
      </c>
      <c r="H415" s="138" t="str">
        <f aca="false">$F415&amp;$C415</f>
        <v>1GD-AECOCD/FRWKD</v>
      </c>
    </row>
    <row r="416" customFormat="false" ht="12.75" hidden="false" customHeight="false" outlineLevel="0" collapsed="false">
      <c r="A416" s="142" t="n">
        <v>37195</v>
      </c>
      <c r="B416" s="138" t="s">
        <v>134</v>
      </c>
      <c r="C416" s="138" t="s">
        <v>72</v>
      </c>
      <c r="D416" s="139" t="n">
        <v>0</v>
      </c>
      <c r="E416" s="139" t="n">
        <v>0</v>
      </c>
      <c r="F416" s="143" t="n">
        <f aca="false">IF(REF_DT&lt;=LastDay,INDEX(IntraMonth_Buckets,MATCH($A416,IntraSumMonths,0),1),INDEX(BucketTable,MATCH($A416,SumMonths,0),1))</f>
        <v>1</v>
      </c>
      <c r="G416" s="138" t="str">
        <f aca="false">INDEX(Book_Type,MATCH($B416,Book,0),1)</f>
        <v>M</v>
      </c>
      <c r="H416" s="138" t="str">
        <f aca="false">$F416&amp;$C416</f>
        <v>1GD-CGPR-AECO/AV</v>
      </c>
    </row>
    <row r="417" customFormat="false" ht="12.75" hidden="false" customHeight="false" outlineLevel="0" collapsed="false">
      <c r="A417" s="142" t="n">
        <v>37195</v>
      </c>
      <c r="B417" s="138" t="s">
        <v>134</v>
      </c>
      <c r="C417" s="138" t="s">
        <v>22</v>
      </c>
      <c r="D417" s="139" t="n">
        <v>25000</v>
      </c>
      <c r="E417" s="139" t="n">
        <v>25000</v>
      </c>
      <c r="F417" s="143" t="n">
        <f aca="false">IF(REF_DT&lt;=LastDay,INDEX(IntraMonth_Buckets,MATCH($A417,IntraSumMonths,0),1),INDEX(BucketTable,MATCH($A417,SumMonths,0),1))</f>
        <v>1</v>
      </c>
      <c r="G417" s="138" t="str">
        <f aca="false">INDEX(Book_Type,MATCH($B417,Book,0),1)</f>
        <v>M</v>
      </c>
      <c r="H417" s="138" t="str">
        <f aca="false">$F417&amp;$C417</f>
        <v>1GDP-CAL BORDER</v>
      </c>
    </row>
    <row r="418" customFormat="false" ht="12.75" hidden="false" customHeight="false" outlineLevel="0" collapsed="false">
      <c r="A418" s="142" t="n">
        <v>37195</v>
      </c>
      <c r="B418" s="138" t="s">
        <v>134</v>
      </c>
      <c r="C418" s="138" t="s">
        <v>41</v>
      </c>
      <c r="D418" s="139" t="n">
        <v>-120000</v>
      </c>
      <c r="E418" s="139" t="n">
        <v>-120000</v>
      </c>
      <c r="F418" s="143" t="n">
        <f aca="false">IF(REF_DT&lt;=LastDay,INDEX(IntraMonth_Buckets,MATCH($A418,IntraSumMonths,0),1),INDEX(BucketTable,MATCH($A418,SumMonths,0),1))</f>
        <v>1</v>
      </c>
      <c r="G418" s="138" t="str">
        <f aca="false">INDEX(Book_Type,MATCH($B418,Book,0),1)</f>
        <v>M</v>
      </c>
      <c r="H418" s="138" t="str">
        <f aca="false">$F418&amp;$C418</f>
        <v>1GDP-CIG/CHEYENN</v>
      </c>
    </row>
    <row r="419" customFormat="false" ht="12.75" hidden="false" customHeight="false" outlineLevel="0" collapsed="false">
      <c r="A419" s="142" t="n">
        <v>37195</v>
      </c>
      <c r="B419" s="138" t="s">
        <v>134</v>
      </c>
      <c r="C419" s="138" t="s">
        <v>40</v>
      </c>
      <c r="D419" s="139" t="n">
        <v>-85000</v>
      </c>
      <c r="E419" s="139" t="n">
        <v>-85000</v>
      </c>
      <c r="F419" s="143" t="n">
        <f aca="false">IF(REF_DT&lt;=LastDay,INDEX(IntraMonth_Buckets,MATCH($A419,IntraSumMonths,0),1),INDEX(BucketTable,MATCH($A419,SumMonths,0),1))</f>
        <v>1</v>
      </c>
      <c r="G419" s="138" t="str">
        <f aca="false">INDEX(Book_Type,MATCH($B419,Book,0),1)</f>
        <v>M</v>
      </c>
      <c r="H419" s="138" t="str">
        <f aca="false">$F419&amp;$C419</f>
        <v>1GDP-CIG/RKYMTN</v>
      </c>
    </row>
    <row r="420" customFormat="false" ht="12.75" hidden="false" customHeight="false" outlineLevel="0" collapsed="false">
      <c r="A420" s="142" t="n">
        <v>37195</v>
      </c>
      <c r="B420" s="138" t="s">
        <v>134</v>
      </c>
      <c r="C420" s="138" t="s">
        <v>48</v>
      </c>
      <c r="D420" s="139" t="n">
        <v>200076</v>
      </c>
      <c r="E420" s="139" t="n">
        <v>200076</v>
      </c>
      <c r="F420" s="143" t="n">
        <f aca="false">IF(REF_DT&lt;=LastDay,INDEX(IntraMonth_Buckets,MATCH($A420,IntraSumMonths,0),1),INDEX(BucketTable,MATCH($A420,SumMonths,0),1))</f>
        <v>1</v>
      </c>
      <c r="G420" s="138" t="str">
        <f aca="false">INDEX(Book_Type,MATCH($B420,Book,0),1)</f>
        <v>M</v>
      </c>
      <c r="H420" s="138" t="str">
        <f aca="false">$F420&amp;$C420</f>
        <v>1GDP-ELPO/PERM2</v>
      </c>
    </row>
    <row r="421" customFormat="false" ht="12.75" hidden="false" customHeight="false" outlineLevel="0" collapsed="false">
      <c r="A421" s="142" t="n">
        <v>37195</v>
      </c>
      <c r="B421" s="138" t="s">
        <v>134</v>
      </c>
      <c r="C421" s="138" t="s">
        <v>53</v>
      </c>
      <c r="D421" s="139" t="n">
        <v>395000</v>
      </c>
      <c r="E421" s="139" t="n">
        <v>395000</v>
      </c>
      <c r="F421" s="143" t="n">
        <f aca="false">IF(REF_DT&lt;=LastDay,INDEX(IntraMonth_Buckets,MATCH($A421,IntraSumMonths,0),1),INDEX(BucketTable,MATCH($A421,SumMonths,0),1))</f>
        <v>1</v>
      </c>
      <c r="G421" s="138" t="str">
        <f aca="false">INDEX(Book_Type,MATCH($B421,Book,0),1)</f>
        <v>M</v>
      </c>
      <c r="H421" s="138" t="str">
        <f aca="false">$F421&amp;$C421</f>
        <v>1GDP-ELPO/SANJUA</v>
      </c>
    </row>
    <row r="422" customFormat="false" ht="12.75" hidden="false" customHeight="false" outlineLevel="0" collapsed="false">
      <c r="A422" s="142" t="n">
        <v>37195</v>
      </c>
      <c r="B422" s="138" t="s">
        <v>134</v>
      </c>
      <c r="C422" s="138" t="s">
        <v>168</v>
      </c>
      <c r="D422" s="139" t="n">
        <v>-111300</v>
      </c>
      <c r="E422" s="139" t="n">
        <v>-111300</v>
      </c>
      <c r="F422" s="143" t="n">
        <f aca="false">IF(REF_DT&lt;=LastDay,INDEX(IntraMonth_Buckets,MATCH($A422,IntraSumMonths,0),1),INDEX(BucketTable,MATCH($A422,SumMonths,0),1))</f>
        <v>1</v>
      </c>
      <c r="G422" s="138" t="str">
        <f aca="false">INDEX(Book_Type,MATCH($B422,Book,0),1)</f>
        <v>M</v>
      </c>
      <c r="H422" s="138" t="str">
        <f aca="false">$F422&amp;$C422</f>
        <v>1GDP-HEHUB</v>
      </c>
    </row>
    <row r="423" customFormat="false" ht="12.75" hidden="false" customHeight="false" outlineLevel="0" collapsed="false">
      <c r="A423" s="142" t="n">
        <v>37195</v>
      </c>
      <c r="B423" s="138" t="s">
        <v>134</v>
      </c>
      <c r="C423" s="138" t="s">
        <v>30</v>
      </c>
      <c r="D423" s="139" t="n">
        <v>-110000</v>
      </c>
      <c r="E423" s="139" t="n">
        <v>-110000</v>
      </c>
      <c r="F423" s="143" t="n">
        <f aca="false">IF(REF_DT&lt;=LastDay,INDEX(IntraMonth_Buckets,MATCH($A423,IntraSumMonths,0),1),INDEX(BucketTable,MATCH($A423,SumMonths,0),1))</f>
        <v>1</v>
      </c>
      <c r="G423" s="138" t="str">
        <f aca="false">INDEX(Book_Type,MATCH($B423,Book,0),1)</f>
        <v>M</v>
      </c>
      <c r="H423" s="138" t="str">
        <f aca="false">$F423&amp;$C423</f>
        <v>1GDP-KERN/OPAL</v>
      </c>
    </row>
    <row r="424" customFormat="false" ht="12.75" hidden="false" customHeight="false" outlineLevel="0" collapsed="false">
      <c r="A424" s="142" t="n">
        <v>37195</v>
      </c>
      <c r="B424" s="138" t="s">
        <v>134</v>
      </c>
      <c r="C424" s="138" t="s">
        <v>19</v>
      </c>
      <c r="D424" s="139" t="n">
        <v>-115000</v>
      </c>
      <c r="E424" s="139" t="n">
        <v>-115000</v>
      </c>
      <c r="F424" s="143" t="n">
        <f aca="false">IF(REF_DT&lt;=LastDay,INDEX(IntraMonth_Buckets,MATCH($A424,IntraSumMonths,0),1),INDEX(BucketTable,MATCH($A424,SumMonths,0),1))</f>
        <v>1</v>
      </c>
      <c r="G424" s="138" t="str">
        <f aca="false">INDEX(Book_Type,MATCH($B424,Book,0),1)</f>
        <v>M</v>
      </c>
      <c r="H424" s="138" t="str">
        <f aca="false">$F424&amp;$C424</f>
        <v>1GDP-MALIN-CTYGA</v>
      </c>
    </row>
    <row r="425" customFormat="false" ht="12.75" hidden="false" customHeight="false" outlineLevel="0" collapsed="false">
      <c r="A425" s="142" t="n">
        <v>37195</v>
      </c>
      <c r="B425" s="138" t="s">
        <v>134</v>
      </c>
      <c r="C425" s="138" t="s">
        <v>68</v>
      </c>
      <c r="D425" s="139" t="n">
        <v>0</v>
      </c>
      <c r="E425" s="139" t="n">
        <v>0</v>
      </c>
      <c r="F425" s="143" t="n">
        <f aca="false">IF(REF_DT&lt;=LastDay,INDEX(IntraMonth_Buckets,MATCH($A425,IntraSumMonths,0),1),INDEX(BucketTable,MATCH($A425,SumMonths,0),1))</f>
        <v>1</v>
      </c>
      <c r="G425" s="138" t="str">
        <f aca="false">INDEX(Book_Type,MATCH($B425,Book,0),1)</f>
        <v>M</v>
      </c>
      <c r="H425" s="138" t="str">
        <f aca="false">$F425&amp;$C425</f>
        <v>1GDP-NTHWST/CANB</v>
      </c>
    </row>
    <row r="426" customFormat="false" ht="12.75" hidden="false" customHeight="false" outlineLevel="0" collapsed="false">
      <c r="A426" s="142" t="n">
        <v>37195</v>
      </c>
      <c r="B426" s="138" t="s">
        <v>134</v>
      </c>
      <c r="C426" s="138" t="s">
        <v>14</v>
      </c>
      <c r="D426" s="139" t="n">
        <v>144797</v>
      </c>
      <c r="E426" s="139" t="n">
        <v>144797</v>
      </c>
      <c r="F426" s="143" t="n">
        <f aca="false">IF(REF_DT&lt;=LastDay,INDEX(IntraMonth_Buckets,MATCH($A426,IntraSumMonths,0),1),INDEX(BucketTable,MATCH($A426,SumMonths,0),1))</f>
        <v>1</v>
      </c>
      <c r="G426" s="138" t="str">
        <f aca="false">INDEX(Book_Type,MATCH($B426,Book,0),1)</f>
        <v>M</v>
      </c>
      <c r="H426" s="138" t="str">
        <f aca="false">$F426&amp;$C426</f>
        <v>1GDP-PG&amp;E/CITIGA</v>
      </c>
    </row>
    <row r="427" customFormat="false" ht="12.75" hidden="false" customHeight="false" outlineLevel="0" collapsed="false">
      <c r="A427" s="142" t="n">
        <v>37195</v>
      </c>
      <c r="B427" s="138" t="s">
        <v>134</v>
      </c>
      <c r="C427" s="138" t="s">
        <v>15</v>
      </c>
      <c r="D427" s="139" t="n">
        <v>-20000</v>
      </c>
      <c r="E427" s="139" t="n">
        <v>-20000</v>
      </c>
      <c r="F427" s="143" t="n">
        <f aca="false">IF(REF_DT&lt;=LastDay,INDEX(IntraMonth_Buckets,MATCH($A427,IntraSumMonths,0),1),INDEX(BucketTable,MATCH($A427,SumMonths,0),1))</f>
        <v>1</v>
      </c>
      <c r="G427" s="138" t="str">
        <f aca="false">INDEX(Book_Type,MATCH($B427,Book,0),1)</f>
        <v>M</v>
      </c>
      <c r="H427" s="138" t="str">
        <f aca="false">$F427&amp;$C427</f>
        <v>1GDP-PG&amp;E/LG-PKG</v>
      </c>
    </row>
    <row r="428" customFormat="false" ht="12.75" hidden="false" customHeight="false" outlineLevel="0" collapsed="false">
      <c r="A428" s="142" t="n">
        <v>37195</v>
      </c>
      <c r="B428" s="138" t="s">
        <v>134</v>
      </c>
      <c r="C428" s="138" t="s">
        <v>61</v>
      </c>
      <c r="D428" s="139" t="n">
        <v>62000</v>
      </c>
      <c r="E428" s="139" t="n">
        <v>62000</v>
      </c>
      <c r="F428" s="143" t="n">
        <f aca="false">IF(REF_DT&lt;=LastDay,INDEX(IntraMonth_Buckets,MATCH($A428,IntraSumMonths,0),1),INDEX(BucketTable,MATCH($A428,SumMonths,0),1))</f>
        <v>1</v>
      </c>
      <c r="G428" s="138" t="str">
        <f aca="false">INDEX(Book_Type,MATCH($B428,Book,0),1)</f>
        <v>M</v>
      </c>
      <c r="H428" s="138" t="str">
        <f aca="false">$F428&amp;$C428</f>
        <v>1GDP-WAHA</v>
      </c>
    </row>
    <row r="429" customFormat="false" ht="12.75" hidden="false" customHeight="false" outlineLevel="0" collapsed="false">
      <c r="A429" s="142" t="n">
        <v>37196</v>
      </c>
      <c r="B429" s="138" t="s">
        <v>134</v>
      </c>
      <c r="C429" s="138" t="s">
        <v>73</v>
      </c>
      <c r="D429" s="139" t="n">
        <v>0</v>
      </c>
      <c r="E429" s="139" t="n">
        <v>0</v>
      </c>
      <c r="F429" s="143" t="n">
        <f aca="false">IF(REF_DT&lt;=LastDay,INDEX(IntraMonth_Buckets,MATCH($A429,IntraSumMonths,0),1),INDEX(BucketTable,MATCH($A429,SumMonths,0),1))</f>
        <v>2</v>
      </c>
      <c r="G429" s="138" t="str">
        <f aca="false">INDEX(Book_Type,MATCH($B429,Book,0),1)</f>
        <v>M</v>
      </c>
      <c r="H429" s="138" t="str">
        <f aca="false">$F429&amp;$C429</f>
        <v>2GD-AECOCD/FRWKD</v>
      </c>
    </row>
    <row r="430" customFormat="false" ht="12.75" hidden="false" customHeight="false" outlineLevel="0" collapsed="false">
      <c r="A430" s="142" t="n">
        <v>37196</v>
      </c>
      <c r="B430" s="138" t="s">
        <v>134</v>
      </c>
      <c r="C430" s="138" t="s">
        <v>74</v>
      </c>
      <c r="D430" s="139" t="n">
        <v>0</v>
      </c>
      <c r="E430" s="139" t="n">
        <v>0</v>
      </c>
      <c r="F430" s="143" t="n">
        <f aca="false">IF(REF_DT&lt;=LastDay,INDEX(IntraMonth_Buckets,MATCH($A430,IntraSumMonths,0),1),INDEX(BucketTable,MATCH($A430,SumMonths,0),1))</f>
        <v>2</v>
      </c>
      <c r="G430" s="138" t="str">
        <f aca="false">INDEX(Book_Type,MATCH($B430,Book,0),1)</f>
        <v>M</v>
      </c>
      <c r="H430" s="138" t="str">
        <f aca="false">$F430&amp;$C430</f>
        <v>2GD-AECOUS/FRWKD</v>
      </c>
    </row>
    <row r="431" customFormat="false" ht="12.75" hidden="false" customHeight="false" outlineLevel="0" collapsed="false">
      <c r="A431" s="142" t="n">
        <v>37196</v>
      </c>
      <c r="B431" s="138" t="s">
        <v>134</v>
      </c>
      <c r="C431" s="138" t="s">
        <v>72</v>
      </c>
      <c r="D431" s="139" t="n">
        <v>0</v>
      </c>
      <c r="E431" s="139" t="n">
        <v>0</v>
      </c>
      <c r="F431" s="143" t="n">
        <f aca="false">IF(REF_DT&lt;=LastDay,INDEX(IntraMonth_Buckets,MATCH($A431,IntraSumMonths,0),1),INDEX(BucketTable,MATCH($A431,SumMonths,0),1))</f>
        <v>2</v>
      </c>
      <c r="G431" s="138" t="str">
        <f aca="false">INDEX(Book_Type,MATCH($B431,Book,0),1)</f>
        <v>M</v>
      </c>
      <c r="H431" s="138" t="str">
        <f aca="false">$F431&amp;$C431</f>
        <v>2GD-CGPR-AECO/AV</v>
      </c>
    </row>
    <row r="432" customFormat="false" ht="12.75" hidden="false" customHeight="false" outlineLevel="0" collapsed="false">
      <c r="A432" s="142" t="n">
        <v>37196</v>
      </c>
      <c r="B432" s="138" t="s">
        <v>134</v>
      </c>
      <c r="C432" s="138" t="s">
        <v>76</v>
      </c>
      <c r="D432" s="139" t="n">
        <v>0</v>
      </c>
      <c r="E432" s="139" t="n">
        <v>0</v>
      </c>
      <c r="F432" s="143" t="n">
        <f aca="false">IF(REF_DT&lt;=LastDay,INDEX(IntraMonth_Buckets,MATCH($A432,IntraSumMonths,0),1),INDEX(BucketTable,MATCH($A432,SumMonths,0),1))</f>
        <v>2</v>
      </c>
      <c r="G432" s="138" t="str">
        <f aca="false">INDEX(Book_Type,MATCH($B432,Book,0),1)</f>
        <v>M</v>
      </c>
      <c r="H432" s="138" t="str">
        <f aca="false">$F432&amp;$C432</f>
        <v>2GDP-AECO</v>
      </c>
    </row>
    <row r="433" customFormat="false" ht="12.75" hidden="false" customHeight="false" outlineLevel="0" collapsed="false">
      <c r="A433" s="142" t="n">
        <v>37196</v>
      </c>
      <c r="B433" s="138" t="s">
        <v>134</v>
      </c>
      <c r="C433" s="138" t="s">
        <v>68</v>
      </c>
      <c r="D433" s="139" t="n">
        <v>0.0001</v>
      </c>
      <c r="E433" s="139" t="n">
        <v>0.0001</v>
      </c>
      <c r="F433" s="143" t="n">
        <f aca="false">IF(REF_DT&lt;=LastDay,INDEX(IntraMonth_Buckets,MATCH($A433,IntraSumMonths,0),1),INDEX(BucketTable,MATCH($A433,SumMonths,0),1))</f>
        <v>2</v>
      </c>
      <c r="G433" s="138" t="str">
        <f aca="false">INDEX(Book_Type,MATCH($B433,Book,0),1)</f>
        <v>M</v>
      </c>
      <c r="H433" s="138" t="str">
        <f aca="false">$F433&amp;$C433</f>
        <v>2GDP-NTHWST/CANB</v>
      </c>
    </row>
    <row r="434" customFormat="false" ht="12.75" hidden="false" customHeight="false" outlineLevel="0" collapsed="false">
      <c r="A434" s="142" t="n">
        <v>37197</v>
      </c>
      <c r="B434" s="138" t="s">
        <v>134</v>
      </c>
      <c r="C434" s="138" t="s">
        <v>73</v>
      </c>
      <c r="D434" s="139" t="n">
        <v>0</v>
      </c>
      <c r="E434" s="139" t="n">
        <v>0</v>
      </c>
      <c r="F434" s="143" t="n">
        <f aca="false">IF(REF_DT&lt;=LastDay,INDEX(IntraMonth_Buckets,MATCH($A434,IntraSumMonths,0),1),INDEX(BucketTable,MATCH($A434,SumMonths,0),1))</f>
        <v>2</v>
      </c>
      <c r="G434" s="138" t="str">
        <f aca="false">INDEX(Book_Type,MATCH($B434,Book,0),1)</f>
        <v>M</v>
      </c>
      <c r="H434" s="138" t="str">
        <f aca="false">$F434&amp;$C434</f>
        <v>2GD-AECOCD/FRWKD</v>
      </c>
    </row>
    <row r="435" customFormat="false" ht="12.75" hidden="false" customHeight="false" outlineLevel="0" collapsed="false">
      <c r="A435" s="142" t="n">
        <v>37197</v>
      </c>
      <c r="B435" s="138" t="s">
        <v>134</v>
      </c>
      <c r="C435" s="138" t="s">
        <v>74</v>
      </c>
      <c r="D435" s="139" t="n">
        <v>0</v>
      </c>
      <c r="E435" s="139" t="n">
        <v>0</v>
      </c>
      <c r="F435" s="143" t="n">
        <f aca="false">IF(REF_DT&lt;=LastDay,INDEX(IntraMonth_Buckets,MATCH($A435,IntraSumMonths,0),1),INDEX(BucketTable,MATCH($A435,SumMonths,0),1))</f>
        <v>2</v>
      </c>
      <c r="G435" s="138" t="str">
        <f aca="false">INDEX(Book_Type,MATCH($B435,Book,0),1)</f>
        <v>M</v>
      </c>
      <c r="H435" s="138" t="str">
        <f aca="false">$F435&amp;$C435</f>
        <v>2GD-AECOUS/FRWKD</v>
      </c>
    </row>
    <row r="436" customFormat="false" ht="12.75" hidden="false" customHeight="false" outlineLevel="0" collapsed="false">
      <c r="A436" s="142" t="n">
        <v>37197</v>
      </c>
      <c r="B436" s="138" t="s">
        <v>134</v>
      </c>
      <c r="C436" s="138" t="s">
        <v>72</v>
      </c>
      <c r="D436" s="139" t="n">
        <v>0</v>
      </c>
      <c r="E436" s="139" t="n">
        <v>0</v>
      </c>
      <c r="F436" s="143" t="n">
        <f aca="false">IF(REF_DT&lt;=LastDay,INDEX(IntraMonth_Buckets,MATCH($A436,IntraSumMonths,0),1),INDEX(BucketTable,MATCH($A436,SumMonths,0),1))</f>
        <v>2</v>
      </c>
      <c r="G436" s="138" t="str">
        <f aca="false">INDEX(Book_Type,MATCH($B436,Book,0),1)</f>
        <v>M</v>
      </c>
      <c r="H436" s="138" t="str">
        <f aca="false">$F436&amp;$C436</f>
        <v>2GD-CGPR-AECO/AV</v>
      </c>
    </row>
    <row r="437" customFormat="false" ht="12.75" hidden="false" customHeight="false" outlineLevel="0" collapsed="false">
      <c r="A437" s="142" t="n">
        <v>37197</v>
      </c>
      <c r="B437" s="138" t="s">
        <v>134</v>
      </c>
      <c r="C437" s="138" t="s">
        <v>76</v>
      </c>
      <c r="D437" s="139" t="n">
        <v>0</v>
      </c>
      <c r="E437" s="139" t="n">
        <v>0</v>
      </c>
      <c r="F437" s="143" t="n">
        <f aca="false">IF(REF_DT&lt;=LastDay,INDEX(IntraMonth_Buckets,MATCH($A437,IntraSumMonths,0),1),INDEX(BucketTable,MATCH($A437,SumMonths,0),1))</f>
        <v>2</v>
      </c>
      <c r="G437" s="138" t="str">
        <f aca="false">INDEX(Book_Type,MATCH($B437,Book,0),1)</f>
        <v>M</v>
      </c>
      <c r="H437" s="138" t="str">
        <f aca="false">$F437&amp;$C437</f>
        <v>2GDP-AECO</v>
      </c>
    </row>
    <row r="438" customFormat="false" ht="12.75" hidden="false" customHeight="false" outlineLevel="0" collapsed="false">
      <c r="A438" s="142" t="n">
        <v>37197</v>
      </c>
      <c r="B438" s="138" t="s">
        <v>134</v>
      </c>
      <c r="C438" s="138" t="s">
        <v>68</v>
      </c>
      <c r="D438" s="139" t="n">
        <v>0.0001</v>
      </c>
      <c r="E438" s="139" t="n">
        <v>0.0001</v>
      </c>
      <c r="F438" s="143" t="n">
        <f aca="false">IF(REF_DT&lt;=LastDay,INDEX(IntraMonth_Buckets,MATCH($A438,IntraSumMonths,0),1),INDEX(BucketTable,MATCH($A438,SumMonths,0),1))</f>
        <v>2</v>
      </c>
      <c r="G438" s="138" t="str">
        <f aca="false">INDEX(Book_Type,MATCH($B438,Book,0),1)</f>
        <v>M</v>
      </c>
      <c r="H438" s="138" t="str">
        <f aca="false">$F438&amp;$C438</f>
        <v>2GDP-NTHWST/CANB</v>
      </c>
    </row>
    <row r="439" customFormat="false" ht="12.75" hidden="false" customHeight="false" outlineLevel="0" collapsed="false">
      <c r="A439" s="142" t="n">
        <v>37198</v>
      </c>
      <c r="B439" s="138" t="s">
        <v>134</v>
      </c>
      <c r="C439" s="138" t="s">
        <v>73</v>
      </c>
      <c r="D439" s="139" t="n">
        <v>0</v>
      </c>
      <c r="E439" s="139" t="n">
        <v>0</v>
      </c>
      <c r="F439" s="143" t="n">
        <f aca="false">IF(REF_DT&lt;=LastDay,INDEX(IntraMonth_Buckets,MATCH($A439,IntraSumMonths,0),1),INDEX(BucketTable,MATCH($A439,SumMonths,0),1))</f>
        <v>2</v>
      </c>
      <c r="G439" s="138" t="str">
        <f aca="false">INDEX(Book_Type,MATCH($B439,Book,0),1)</f>
        <v>M</v>
      </c>
      <c r="H439" s="138" t="str">
        <f aca="false">$F439&amp;$C439</f>
        <v>2GD-AECOCD/FRWKD</v>
      </c>
    </row>
    <row r="440" customFormat="false" ht="12.75" hidden="false" customHeight="false" outlineLevel="0" collapsed="false">
      <c r="A440" s="142" t="n">
        <v>37198</v>
      </c>
      <c r="B440" s="138" t="s">
        <v>134</v>
      </c>
      <c r="C440" s="138" t="s">
        <v>74</v>
      </c>
      <c r="D440" s="139" t="n">
        <v>0</v>
      </c>
      <c r="E440" s="139" t="n">
        <v>0</v>
      </c>
      <c r="F440" s="143" t="n">
        <f aca="false">IF(REF_DT&lt;=LastDay,INDEX(IntraMonth_Buckets,MATCH($A440,IntraSumMonths,0),1),INDEX(BucketTable,MATCH($A440,SumMonths,0),1))</f>
        <v>2</v>
      </c>
      <c r="G440" s="138" t="str">
        <f aca="false">INDEX(Book_Type,MATCH($B440,Book,0),1)</f>
        <v>M</v>
      </c>
      <c r="H440" s="138" t="str">
        <f aca="false">$F440&amp;$C440</f>
        <v>2GD-AECOUS/FRWKD</v>
      </c>
    </row>
    <row r="441" customFormat="false" ht="12.75" hidden="false" customHeight="false" outlineLevel="0" collapsed="false">
      <c r="A441" s="142" t="n">
        <v>37198</v>
      </c>
      <c r="B441" s="138" t="s">
        <v>134</v>
      </c>
      <c r="C441" s="138" t="s">
        <v>72</v>
      </c>
      <c r="D441" s="139" t="n">
        <v>0</v>
      </c>
      <c r="E441" s="139" t="n">
        <v>0</v>
      </c>
      <c r="F441" s="143" t="n">
        <f aca="false">IF(REF_DT&lt;=LastDay,INDEX(IntraMonth_Buckets,MATCH($A441,IntraSumMonths,0),1),INDEX(BucketTable,MATCH($A441,SumMonths,0),1))</f>
        <v>2</v>
      </c>
      <c r="G441" s="138" t="str">
        <f aca="false">INDEX(Book_Type,MATCH($B441,Book,0),1)</f>
        <v>M</v>
      </c>
      <c r="H441" s="138" t="str">
        <f aca="false">$F441&amp;$C441</f>
        <v>2GD-CGPR-AECO/AV</v>
      </c>
    </row>
    <row r="442" customFormat="false" ht="12.75" hidden="false" customHeight="false" outlineLevel="0" collapsed="false">
      <c r="A442" s="142" t="n">
        <v>37198</v>
      </c>
      <c r="B442" s="138" t="s">
        <v>134</v>
      </c>
      <c r="C442" s="138" t="s">
        <v>76</v>
      </c>
      <c r="D442" s="139" t="n">
        <v>0</v>
      </c>
      <c r="E442" s="139" t="n">
        <v>0</v>
      </c>
      <c r="F442" s="143" t="n">
        <f aca="false">IF(REF_DT&lt;=LastDay,INDEX(IntraMonth_Buckets,MATCH($A442,IntraSumMonths,0),1),INDEX(BucketTable,MATCH($A442,SumMonths,0),1))</f>
        <v>2</v>
      </c>
      <c r="G442" s="138" t="str">
        <f aca="false">INDEX(Book_Type,MATCH($B442,Book,0),1)</f>
        <v>M</v>
      </c>
      <c r="H442" s="138" t="str">
        <f aca="false">$F442&amp;$C442</f>
        <v>2GDP-AECO</v>
      </c>
    </row>
    <row r="443" customFormat="false" ht="12.75" hidden="false" customHeight="false" outlineLevel="0" collapsed="false">
      <c r="A443" s="142" t="n">
        <v>37198</v>
      </c>
      <c r="B443" s="138" t="s">
        <v>134</v>
      </c>
      <c r="C443" s="138" t="s">
        <v>68</v>
      </c>
      <c r="D443" s="139" t="n">
        <v>0.0001</v>
      </c>
      <c r="E443" s="139" t="n">
        <v>0.0001</v>
      </c>
      <c r="F443" s="143" t="n">
        <f aca="false">IF(REF_DT&lt;=LastDay,INDEX(IntraMonth_Buckets,MATCH($A443,IntraSumMonths,0),1),INDEX(BucketTable,MATCH($A443,SumMonths,0),1))</f>
        <v>2</v>
      </c>
      <c r="G443" s="138" t="str">
        <f aca="false">INDEX(Book_Type,MATCH($B443,Book,0),1)</f>
        <v>M</v>
      </c>
      <c r="H443" s="138" t="str">
        <f aca="false">$F443&amp;$C443</f>
        <v>2GDP-NTHWST/CANB</v>
      </c>
    </row>
    <row r="444" customFormat="false" ht="12.75" hidden="false" customHeight="false" outlineLevel="0" collapsed="false">
      <c r="A444" s="142" t="n">
        <v>37199</v>
      </c>
      <c r="B444" s="138" t="s">
        <v>134</v>
      </c>
      <c r="C444" s="138" t="s">
        <v>73</v>
      </c>
      <c r="D444" s="139" t="n">
        <v>0</v>
      </c>
      <c r="E444" s="139" t="n">
        <v>0</v>
      </c>
      <c r="F444" s="143" t="n">
        <f aca="false">IF(REF_DT&lt;=LastDay,INDEX(IntraMonth_Buckets,MATCH($A444,IntraSumMonths,0),1),INDEX(BucketTable,MATCH($A444,SumMonths,0),1))</f>
        <v>2</v>
      </c>
      <c r="G444" s="138" t="str">
        <f aca="false">INDEX(Book_Type,MATCH($B444,Book,0),1)</f>
        <v>M</v>
      </c>
      <c r="H444" s="138" t="str">
        <f aca="false">$F444&amp;$C444</f>
        <v>2GD-AECOCD/FRWKD</v>
      </c>
    </row>
    <row r="445" customFormat="false" ht="12.75" hidden="false" customHeight="false" outlineLevel="0" collapsed="false">
      <c r="A445" s="142" t="n">
        <v>37199</v>
      </c>
      <c r="B445" s="138" t="s">
        <v>134</v>
      </c>
      <c r="C445" s="138" t="s">
        <v>74</v>
      </c>
      <c r="D445" s="139" t="n">
        <v>0</v>
      </c>
      <c r="E445" s="139" t="n">
        <v>0</v>
      </c>
      <c r="F445" s="143" t="n">
        <f aca="false">IF(REF_DT&lt;=LastDay,INDEX(IntraMonth_Buckets,MATCH($A445,IntraSumMonths,0),1),INDEX(BucketTable,MATCH($A445,SumMonths,0),1))</f>
        <v>2</v>
      </c>
      <c r="G445" s="138" t="str">
        <f aca="false">INDEX(Book_Type,MATCH($B445,Book,0),1)</f>
        <v>M</v>
      </c>
      <c r="H445" s="138" t="str">
        <f aca="false">$F445&amp;$C445</f>
        <v>2GD-AECOUS/FRWKD</v>
      </c>
    </row>
    <row r="446" customFormat="false" ht="12.75" hidden="false" customHeight="false" outlineLevel="0" collapsed="false">
      <c r="A446" s="142" t="n">
        <v>37199</v>
      </c>
      <c r="B446" s="138" t="s">
        <v>134</v>
      </c>
      <c r="C446" s="138" t="s">
        <v>72</v>
      </c>
      <c r="D446" s="139" t="n">
        <v>0</v>
      </c>
      <c r="E446" s="139" t="n">
        <v>0</v>
      </c>
      <c r="F446" s="143" t="n">
        <f aca="false">IF(REF_DT&lt;=LastDay,INDEX(IntraMonth_Buckets,MATCH($A446,IntraSumMonths,0),1),INDEX(BucketTable,MATCH($A446,SumMonths,0),1))</f>
        <v>2</v>
      </c>
      <c r="G446" s="138" t="str">
        <f aca="false">INDEX(Book_Type,MATCH($B446,Book,0),1)</f>
        <v>M</v>
      </c>
      <c r="H446" s="138" t="str">
        <f aca="false">$F446&amp;$C446</f>
        <v>2GD-CGPR-AECO/AV</v>
      </c>
    </row>
    <row r="447" customFormat="false" ht="12.75" hidden="false" customHeight="false" outlineLevel="0" collapsed="false">
      <c r="A447" s="142" t="n">
        <v>37199</v>
      </c>
      <c r="B447" s="138" t="s">
        <v>134</v>
      </c>
      <c r="C447" s="138" t="s">
        <v>76</v>
      </c>
      <c r="D447" s="139" t="n">
        <v>0</v>
      </c>
      <c r="E447" s="139" t="n">
        <v>0</v>
      </c>
      <c r="F447" s="143" t="n">
        <f aca="false">IF(REF_DT&lt;=LastDay,INDEX(IntraMonth_Buckets,MATCH($A447,IntraSumMonths,0),1),INDEX(BucketTable,MATCH($A447,SumMonths,0),1))</f>
        <v>2</v>
      </c>
      <c r="G447" s="138" t="str">
        <f aca="false">INDEX(Book_Type,MATCH($B447,Book,0),1)</f>
        <v>M</v>
      </c>
      <c r="H447" s="138" t="str">
        <f aca="false">$F447&amp;$C447</f>
        <v>2GDP-AECO</v>
      </c>
    </row>
    <row r="448" customFormat="false" ht="12.75" hidden="false" customHeight="false" outlineLevel="0" collapsed="false">
      <c r="A448" s="142" t="n">
        <v>37199</v>
      </c>
      <c r="B448" s="138" t="s">
        <v>134</v>
      </c>
      <c r="C448" s="138" t="s">
        <v>68</v>
      </c>
      <c r="D448" s="139" t="n">
        <v>0.0001</v>
      </c>
      <c r="E448" s="139" t="n">
        <v>0.0001</v>
      </c>
      <c r="F448" s="143" t="n">
        <f aca="false">IF(REF_DT&lt;=LastDay,INDEX(IntraMonth_Buckets,MATCH($A448,IntraSumMonths,0),1),INDEX(BucketTable,MATCH($A448,SumMonths,0),1))</f>
        <v>2</v>
      </c>
      <c r="G448" s="138" t="str">
        <f aca="false">INDEX(Book_Type,MATCH($B448,Book,0),1)</f>
        <v>M</v>
      </c>
      <c r="H448" s="138" t="str">
        <f aca="false">$F448&amp;$C448</f>
        <v>2GDP-NTHWST/CANB</v>
      </c>
    </row>
    <row r="449" customFormat="false" ht="12.75" hidden="false" customHeight="false" outlineLevel="0" collapsed="false">
      <c r="A449" s="142" t="n">
        <v>37200</v>
      </c>
      <c r="B449" s="138" t="s">
        <v>134</v>
      </c>
      <c r="C449" s="138" t="s">
        <v>73</v>
      </c>
      <c r="D449" s="139" t="n">
        <v>0</v>
      </c>
      <c r="E449" s="139" t="n">
        <v>0</v>
      </c>
      <c r="F449" s="143" t="n">
        <f aca="false">IF(REF_DT&lt;=LastDay,INDEX(IntraMonth_Buckets,MATCH($A449,IntraSumMonths,0),1),INDEX(BucketTable,MATCH($A449,SumMonths,0),1))</f>
        <v>2</v>
      </c>
      <c r="G449" s="138" t="str">
        <f aca="false">INDEX(Book_Type,MATCH($B449,Book,0),1)</f>
        <v>M</v>
      </c>
      <c r="H449" s="138" t="str">
        <f aca="false">$F449&amp;$C449</f>
        <v>2GD-AECOCD/FRWKD</v>
      </c>
    </row>
    <row r="450" customFormat="false" ht="12.75" hidden="false" customHeight="false" outlineLevel="0" collapsed="false">
      <c r="A450" s="142" t="n">
        <v>37200</v>
      </c>
      <c r="B450" s="138" t="s">
        <v>134</v>
      </c>
      <c r="C450" s="138" t="s">
        <v>74</v>
      </c>
      <c r="D450" s="139" t="n">
        <v>0</v>
      </c>
      <c r="E450" s="139" t="n">
        <v>0</v>
      </c>
      <c r="F450" s="143" t="n">
        <f aca="false">IF(REF_DT&lt;=LastDay,INDEX(IntraMonth_Buckets,MATCH($A450,IntraSumMonths,0),1),INDEX(BucketTable,MATCH($A450,SumMonths,0),1))</f>
        <v>2</v>
      </c>
      <c r="G450" s="138" t="str">
        <f aca="false">INDEX(Book_Type,MATCH($B450,Book,0),1)</f>
        <v>M</v>
      </c>
      <c r="H450" s="138" t="str">
        <f aca="false">$F450&amp;$C450</f>
        <v>2GD-AECOUS/FRWKD</v>
      </c>
    </row>
    <row r="451" customFormat="false" ht="12.75" hidden="false" customHeight="false" outlineLevel="0" collapsed="false">
      <c r="A451" s="142" t="n">
        <v>37200</v>
      </c>
      <c r="B451" s="138" t="s">
        <v>134</v>
      </c>
      <c r="C451" s="138" t="s">
        <v>72</v>
      </c>
      <c r="D451" s="139" t="n">
        <v>0</v>
      </c>
      <c r="E451" s="139" t="n">
        <v>0</v>
      </c>
      <c r="F451" s="143" t="n">
        <f aca="false">IF(REF_DT&lt;=LastDay,INDEX(IntraMonth_Buckets,MATCH($A451,IntraSumMonths,0),1),INDEX(BucketTable,MATCH($A451,SumMonths,0),1))</f>
        <v>2</v>
      </c>
      <c r="G451" s="138" t="str">
        <f aca="false">INDEX(Book_Type,MATCH($B451,Book,0),1)</f>
        <v>M</v>
      </c>
      <c r="H451" s="138" t="str">
        <f aca="false">$F451&amp;$C451</f>
        <v>2GD-CGPR-AECO/AV</v>
      </c>
    </row>
    <row r="452" customFormat="false" ht="12.75" hidden="false" customHeight="false" outlineLevel="0" collapsed="false">
      <c r="A452" s="142" t="n">
        <v>37200</v>
      </c>
      <c r="B452" s="138" t="s">
        <v>134</v>
      </c>
      <c r="C452" s="138" t="s">
        <v>76</v>
      </c>
      <c r="D452" s="139" t="n">
        <v>0</v>
      </c>
      <c r="E452" s="139" t="n">
        <v>0</v>
      </c>
      <c r="F452" s="143" t="n">
        <f aca="false">IF(REF_DT&lt;=LastDay,INDEX(IntraMonth_Buckets,MATCH($A452,IntraSumMonths,0),1),INDEX(BucketTable,MATCH($A452,SumMonths,0),1))</f>
        <v>2</v>
      </c>
      <c r="G452" s="138" t="str">
        <f aca="false">INDEX(Book_Type,MATCH($B452,Book,0),1)</f>
        <v>M</v>
      </c>
      <c r="H452" s="138" t="str">
        <f aca="false">$F452&amp;$C452</f>
        <v>2GDP-AECO</v>
      </c>
    </row>
    <row r="453" customFormat="false" ht="12.75" hidden="false" customHeight="false" outlineLevel="0" collapsed="false">
      <c r="A453" s="142" t="n">
        <v>37200</v>
      </c>
      <c r="B453" s="138" t="s">
        <v>134</v>
      </c>
      <c r="C453" s="138" t="s">
        <v>68</v>
      </c>
      <c r="D453" s="139" t="n">
        <v>0.0001</v>
      </c>
      <c r="E453" s="139" t="n">
        <v>0.0001</v>
      </c>
      <c r="F453" s="143" t="n">
        <f aca="false">IF(REF_DT&lt;=LastDay,INDEX(IntraMonth_Buckets,MATCH($A453,IntraSumMonths,0),1),INDEX(BucketTable,MATCH($A453,SumMonths,0),1))</f>
        <v>2</v>
      </c>
      <c r="G453" s="138" t="str">
        <f aca="false">INDEX(Book_Type,MATCH($B453,Book,0),1)</f>
        <v>M</v>
      </c>
      <c r="H453" s="138" t="str">
        <f aca="false">$F453&amp;$C453</f>
        <v>2GDP-NTHWST/CANB</v>
      </c>
    </row>
    <row r="454" customFormat="false" ht="12.75" hidden="false" customHeight="false" outlineLevel="0" collapsed="false">
      <c r="A454" s="142" t="n">
        <v>37201</v>
      </c>
      <c r="B454" s="138" t="s">
        <v>134</v>
      </c>
      <c r="C454" s="138" t="s">
        <v>73</v>
      </c>
      <c r="D454" s="139" t="n">
        <v>0</v>
      </c>
      <c r="E454" s="139" t="n">
        <v>0</v>
      </c>
      <c r="F454" s="143" t="n">
        <f aca="false">IF(REF_DT&lt;=LastDay,INDEX(IntraMonth_Buckets,MATCH($A454,IntraSumMonths,0),1),INDEX(BucketTable,MATCH($A454,SumMonths,0),1))</f>
        <v>2</v>
      </c>
      <c r="G454" s="138" t="str">
        <f aca="false">INDEX(Book_Type,MATCH($B454,Book,0),1)</f>
        <v>M</v>
      </c>
      <c r="H454" s="138" t="str">
        <f aca="false">$F454&amp;$C454</f>
        <v>2GD-AECOCD/FRWKD</v>
      </c>
    </row>
    <row r="455" customFormat="false" ht="12.75" hidden="false" customHeight="false" outlineLevel="0" collapsed="false">
      <c r="A455" s="142" t="n">
        <v>37201</v>
      </c>
      <c r="B455" s="138" t="s">
        <v>134</v>
      </c>
      <c r="C455" s="138" t="s">
        <v>74</v>
      </c>
      <c r="D455" s="139" t="n">
        <v>0</v>
      </c>
      <c r="E455" s="139" t="n">
        <v>0</v>
      </c>
      <c r="F455" s="143" t="n">
        <f aca="false">IF(REF_DT&lt;=LastDay,INDEX(IntraMonth_Buckets,MATCH($A455,IntraSumMonths,0),1),INDEX(BucketTable,MATCH($A455,SumMonths,0),1))</f>
        <v>2</v>
      </c>
      <c r="G455" s="138" t="str">
        <f aca="false">INDEX(Book_Type,MATCH($B455,Book,0),1)</f>
        <v>M</v>
      </c>
      <c r="H455" s="138" t="str">
        <f aca="false">$F455&amp;$C455</f>
        <v>2GD-AECOUS/FRWKD</v>
      </c>
    </row>
    <row r="456" customFormat="false" ht="12.75" hidden="false" customHeight="false" outlineLevel="0" collapsed="false">
      <c r="A456" s="142" t="n">
        <v>37201</v>
      </c>
      <c r="B456" s="138" t="s">
        <v>134</v>
      </c>
      <c r="C456" s="138" t="s">
        <v>72</v>
      </c>
      <c r="D456" s="139" t="n">
        <v>0</v>
      </c>
      <c r="E456" s="139" t="n">
        <v>0</v>
      </c>
      <c r="F456" s="143" t="n">
        <f aca="false">IF(REF_DT&lt;=LastDay,INDEX(IntraMonth_Buckets,MATCH($A456,IntraSumMonths,0),1),INDEX(BucketTable,MATCH($A456,SumMonths,0),1))</f>
        <v>2</v>
      </c>
      <c r="G456" s="138" t="str">
        <f aca="false">INDEX(Book_Type,MATCH($B456,Book,0),1)</f>
        <v>M</v>
      </c>
      <c r="H456" s="138" t="str">
        <f aca="false">$F456&amp;$C456</f>
        <v>2GD-CGPR-AECO/AV</v>
      </c>
    </row>
    <row r="457" customFormat="false" ht="12.75" hidden="false" customHeight="false" outlineLevel="0" collapsed="false">
      <c r="A457" s="142" t="n">
        <v>37201</v>
      </c>
      <c r="B457" s="138" t="s">
        <v>134</v>
      </c>
      <c r="C457" s="138" t="s">
        <v>76</v>
      </c>
      <c r="D457" s="139" t="n">
        <v>0</v>
      </c>
      <c r="E457" s="139" t="n">
        <v>0</v>
      </c>
      <c r="F457" s="143" t="n">
        <f aca="false">IF(REF_DT&lt;=LastDay,INDEX(IntraMonth_Buckets,MATCH($A457,IntraSumMonths,0),1),INDEX(BucketTable,MATCH($A457,SumMonths,0),1))</f>
        <v>2</v>
      </c>
      <c r="G457" s="138" t="str">
        <f aca="false">INDEX(Book_Type,MATCH($B457,Book,0),1)</f>
        <v>M</v>
      </c>
      <c r="H457" s="138" t="str">
        <f aca="false">$F457&amp;$C457</f>
        <v>2GDP-AECO</v>
      </c>
    </row>
    <row r="458" customFormat="false" ht="12.75" hidden="false" customHeight="false" outlineLevel="0" collapsed="false">
      <c r="A458" s="142" t="n">
        <v>37201</v>
      </c>
      <c r="B458" s="138" t="s">
        <v>134</v>
      </c>
      <c r="C458" s="138" t="s">
        <v>68</v>
      </c>
      <c r="D458" s="139" t="n">
        <v>0.0001</v>
      </c>
      <c r="E458" s="139" t="n">
        <v>0.0001</v>
      </c>
      <c r="F458" s="143" t="n">
        <f aca="false">IF(REF_DT&lt;=LastDay,INDEX(IntraMonth_Buckets,MATCH($A458,IntraSumMonths,0),1),INDEX(BucketTable,MATCH($A458,SumMonths,0),1))</f>
        <v>2</v>
      </c>
      <c r="G458" s="138" t="str">
        <f aca="false">INDEX(Book_Type,MATCH($B458,Book,0),1)</f>
        <v>M</v>
      </c>
      <c r="H458" s="138" t="str">
        <f aca="false">$F458&amp;$C458</f>
        <v>2GDP-NTHWST/CANB</v>
      </c>
    </row>
    <row r="459" customFormat="false" ht="12.75" hidden="false" customHeight="false" outlineLevel="0" collapsed="false">
      <c r="A459" s="142" t="n">
        <v>37202</v>
      </c>
      <c r="B459" s="138" t="s">
        <v>134</v>
      </c>
      <c r="C459" s="138" t="s">
        <v>73</v>
      </c>
      <c r="D459" s="139" t="n">
        <v>0</v>
      </c>
      <c r="E459" s="139" t="n">
        <v>0</v>
      </c>
      <c r="F459" s="143" t="n">
        <f aca="false">IF(REF_DT&lt;=LastDay,INDEX(IntraMonth_Buckets,MATCH($A459,IntraSumMonths,0),1),INDEX(BucketTable,MATCH($A459,SumMonths,0),1))</f>
        <v>2</v>
      </c>
      <c r="G459" s="138" t="str">
        <f aca="false">INDEX(Book_Type,MATCH($B459,Book,0),1)</f>
        <v>M</v>
      </c>
      <c r="H459" s="138" t="str">
        <f aca="false">$F459&amp;$C459</f>
        <v>2GD-AECOCD/FRWKD</v>
      </c>
    </row>
    <row r="460" customFormat="false" ht="12.75" hidden="false" customHeight="false" outlineLevel="0" collapsed="false">
      <c r="A460" s="142" t="n">
        <v>37202</v>
      </c>
      <c r="B460" s="138" t="s">
        <v>134</v>
      </c>
      <c r="C460" s="138" t="s">
        <v>74</v>
      </c>
      <c r="D460" s="139" t="n">
        <v>0</v>
      </c>
      <c r="E460" s="139" t="n">
        <v>0</v>
      </c>
      <c r="F460" s="143" t="n">
        <f aca="false">IF(REF_DT&lt;=LastDay,INDEX(IntraMonth_Buckets,MATCH($A460,IntraSumMonths,0),1),INDEX(BucketTable,MATCH($A460,SumMonths,0),1))</f>
        <v>2</v>
      </c>
      <c r="G460" s="138" t="str">
        <f aca="false">INDEX(Book_Type,MATCH($B460,Book,0),1)</f>
        <v>M</v>
      </c>
      <c r="H460" s="138" t="str">
        <f aca="false">$F460&amp;$C460</f>
        <v>2GD-AECOUS/FRWKD</v>
      </c>
    </row>
    <row r="461" customFormat="false" ht="12.75" hidden="false" customHeight="false" outlineLevel="0" collapsed="false">
      <c r="A461" s="142" t="n">
        <v>37202</v>
      </c>
      <c r="B461" s="138" t="s">
        <v>134</v>
      </c>
      <c r="C461" s="138" t="s">
        <v>72</v>
      </c>
      <c r="D461" s="139" t="n">
        <v>0</v>
      </c>
      <c r="E461" s="139" t="n">
        <v>0</v>
      </c>
      <c r="F461" s="143" t="n">
        <f aca="false">IF(REF_DT&lt;=LastDay,INDEX(IntraMonth_Buckets,MATCH($A461,IntraSumMonths,0),1),INDEX(BucketTable,MATCH($A461,SumMonths,0),1))</f>
        <v>2</v>
      </c>
      <c r="G461" s="138" t="str">
        <f aca="false">INDEX(Book_Type,MATCH($B461,Book,0),1)</f>
        <v>M</v>
      </c>
      <c r="H461" s="138" t="str">
        <f aca="false">$F461&amp;$C461</f>
        <v>2GD-CGPR-AECO/AV</v>
      </c>
    </row>
    <row r="462" customFormat="false" ht="12.75" hidden="false" customHeight="false" outlineLevel="0" collapsed="false">
      <c r="A462" s="142" t="n">
        <v>37202</v>
      </c>
      <c r="B462" s="138" t="s">
        <v>134</v>
      </c>
      <c r="C462" s="138" t="s">
        <v>76</v>
      </c>
      <c r="D462" s="139" t="n">
        <v>0</v>
      </c>
      <c r="E462" s="139" t="n">
        <v>0</v>
      </c>
      <c r="F462" s="143" t="n">
        <f aca="false">IF(REF_DT&lt;=LastDay,INDEX(IntraMonth_Buckets,MATCH($A462,IntraSumMonths,0),1),INDEX(BucketTable,MATCH($A462,SumMonths,0),1))</f>
        <v>2</v>
      </c>
      <c r="G462" s="138" t="str">
        <f aca="false">INDEX(Book_Type,MATCH($B462,Book,0),1)</f>
        <v>M</v>
      </c>
      <c r="H462" s="138" t="str">
        <f aca="false">$F462&amp;$C462</f>
        <v>2GDP-AECO</v>
      </c>
    </row>
    <row r="463" customFormat="false" ht="12.75" hidden="false" customHeight="false" outlineLevel="0" collapsed="false">
      <c r="A463" s="142" t="n">
        <v>37202</v>
      </c>
      <c r="B463" s="138" t="s">
        <v>134</v>
      </c>
      <c r="C463" s="138" t="s">
        <v>68</v>
      </c>
      <c r="D463" s="139" t="n">
        <v>0.0001</v>
      </c>
      <c r="E463" s="139" t="n">
        <v>0.0001</v>
      </c>
      <c r="F463" s="143" t="n">
        <f aca="false">IF(REF_DT&lt;=LastDay,INDEX(IntraMonth_Buckets,MATCH($A463,IntraSumMonths,0),1),INDEX(BucketTable,MATCH($A463,SumMonths,0),1))</f>
        <v>2</v>
      </c>
      <c r="G463" s="138" t="str">
        <f aca="false">INDEX(Book_Type,MATCH($B463,Book,0),1)</f>
        <v>M</v>
      </c>
      <c r="H463" s="138" t="str">
        <f aca="false">$F463&amp;$C463</f>
        <v>2GDP-NTHWST/CANB</v>
      </c>
    </row>
    <row r="464" customFormat="false" ht="12.75" hidden="false" customHeight="false" outlineLevel="0" collapsed="false">
      <c r="A464" s="142" t="n">
        <v>37203</v>
      </c>
      <c r="B464" s="138" t="s">
        <v>134</v>
      </c>
      <c r="C464" s="138" t="s">
        <v>73</v>
      </c>
      <c r="D464" s="139" t="n">
        <v>0</v>
      </c>
      <c r="E464" s="139" t="n">
        <v>0</v>
      </c>
      <c r="F464" s="143" t="n">
        <f aca="false">IF(REF_DT&lt;=LastDay,INDEX(IntraMonth_Buckets,MATCH($A464,IntraSumMonths,0),1),INDEX(BucketTable,MATCH($A464,SumMonths,0),1))</f>
        <v>2</v>
      </c>
      <c r="G464" s="138" t="str">
        <f aca="false">INDEX(Book_Type,MATCH($B464,Book,0),1)</f>
        <v>M</v>
      </c>
      <c r="H464" s="138" t="str">
        <f aca="false">$F464&amp;$C464</f>
        <v>2GD-AECOCD/FRWKD</v>
      </c>
    </row>
    <row r="465" customFormat="false" ht="12.75" hidden="false" customHeight="false" outlineLevel="0" collapsed="false">
      <c r="A465" s="142" t="n">
        <v>37203</v>
      </c>
      <c r="B465" s="138" t="s">
        <v>134</v>
      </c>
      <c r="C465" s="138" t="s">
        <v>74</v>
      </c>
      <c r="D465" s="139" t="n">
        <v>0</v>
      </c>
      <c r="E465" s="139" t="n">
        <v>0</v>
      </c>
      <c r="F465" s="143" t="n">
        <f aca="false">IF(REF_DT&lt;=LastDay,INDEX(IntraMonth_Buckets,MATCH($A465,IntraSumMonths,0),1),INDEX(BucketTable,MATCH($A465,SumMonths,0),1))</f>
        <v>2</v>
      </c>
      <c r="G465" s="138" t="str">
        <f aca="false">INDEX(Book_Type,MATCH($B465,Book,0),1)</f>
        <v>M</v>
      </c>
      <c r="H465" s="138" t="str">
        <f aca="false">$F465&amp;$C465</f>
        <v>2GD-AECOUS/FRWKD</v>
      </c>
    </row>
    <row r="466" customFormat="false" ht="12.75" hidden="false" customHeight="false" outlineLevel="0" collapsed="false">
      <c r="A466" s="142" t="n">
        <v>37203</v>
      </c>
      <c r="B466" s="138" t="s">
        <v>134</v>
      </c>
      <c r="C466" s="138" t="s">
        <v>72</v>
      </c>
      <c r="D466" s="139" t="n">
        <v>0</v>
      </c>
      <c r="E466" s="139" t="n">
        <v>0</v>
      </c>
      <c r="F466" s="143" t="n">
        <f aca="false">IF(REF_DT&lt;=LastDay,INDEX(IntraMonth_Buckets,MATCH($A466,IntraSumMonths,0),1),INDEX(BucketTable,MATCH($A466,SumMonths,0),1))</f>
        <v>2</v>
      </c>
      <c r="G466" s="138" t="str">
        <f aca="false">INDEX(Book_Type,MATCH($B466,Book,0),1)</f>
        <v>M</v>
      </c>
      <c r="H466" s="138" t="str">
        <f aca="false">$F466&amp;$C466</f>
        <v>2GD-CGPR-AECO/AV</v>
      </c>
    </row>
    <row r="467" customFormat="false" ht="12.75" hidden="false" customHeight="false" outlineLevel="0" collapsed="false">
      <c r="A467" s="142" t="n">
        <v>37203</v>
      </c>
      <c r="B467" s="138" t="s">
        <v>134</v>
      </c>
      <c r="C467" s="138" t="s">
        <v>76</v>
      </c>
      <c r="D467" s="139" t="n">
        <v>0</v>
      </c>
      <c r="E467" s="139" t="n">
        <v>0</v>
      </c>
      <c r="F467" s="143" t="n">
        <f aca="false">IF(REF_DT&lt;=LastDay,INDEX(IntraMonth_Buckets,MATCH($A467,IntraSumMonths,0),1),INDEX(BucketTable,MATCH($A467,SumMonths,0),1))</f>
        <v>2</v>
      </c>
      <c r="G467" s="138" t="str">
        <f aca="false">INDEX(Book_Type,MATCH($B467,Book,0),1)</f>
        <v>M</v>
      </c>
      <c r="H467" s="138" t="str">
        <f aca="false">$F467&amp;$C467</f>
        <v>2GDP-AECO</v>
      </c>
    </row>
    <row r="468" customFormat="false" ht="12.75" hidden="false" customHeight="false" outlineLevel="0" collapsed="false">
      <c r="A468" s="142" t="n">
        <v>37203</v>
      </c>
      <c r="B468" s="138" t="s">
        <v>134</v>
      </c>
      <c r="C468" s="138" t="s">
        <v>68</v>
      </c>
      <c r="D468" s="139" t="n">
        <v>0.0001</v>
      </c>
      <c r="E468" s="139" t="n">
        <v>0.0001</v>
      </c>
      <c r="F468" s="143" t="n">
        <f aca="false">IF(REF_DT&lt;=LastDay,INDEX(IntraMonth_Buckets,MATCH($A468,IntraSumMonths,0),1),INDEX(BucketTable,MATCH($A468,SumMonths,0),1))</f>
        <v>2</v>
      </c>
      <c r="G468" s="138" t="str">
        <f aca="false">INDEX(Book_Type,MATCH($B468,Book,0),1)</f>
        <v>M</v>
      </c>
      <c r="H468" s="138" t="str">
        <f aca="false">$F468&amp;$C468</f>
        <v>2GDP-NTHWST/CANB</v>
      </c>
    </row>
    <row r="469" customFormat="false" ht="12.75" hidden="false" customHeight="false" outlineLevel="0" collapsed="false">
      <c r="A469" s="142" t="n">
        <v>37204</v>
      </c>
      <c r="B469" s="138" t="s">
        <v>134</v>
      </c>
      <c r="C469" s="138" t="s">
        <v>73</v>
      </c>
      <c r="D469" s="139" t="n">
        <v>0</v>
      </c>
      <c r="E469" s="139" t="n">
        <v>0</v>
      </c>
      <c r="F469" s="143" t="n">
        <f aca="false">IF(REF_DT&lt;=LastDay,INDEX(IntraMonth_Buckets,MATCH($A469,IntraSumMonths,0),1),INDEX(BucketTable,MATCH($A469,SumMonths,0),1))</f>
        <v>2</v>
      </c>
      <c r="G469" s="138" t="str">
        <f aca="false">INDEX(Book_Type,MATCH($B469,Book,0),1)</f>
        <v>M</v>
      </c>
      <c r="H469" s="138" t="str">
        <f aca="false">$F469&amp;$C469</f>
        <v>2GD-AECOCD/FRWKD</v>
      </c>
    </row>
    <row r="470" customFormat="false" ht="12.75" hidden="false" customHeight="false" outlineLevel="0" collapsed="false">
      <c r="A470" s="142" t="n">
        <v>37204</v>
      </c>
      <c r="B470" s="138" t="s">
        <v>134</v>
      </c>
      <c r="C470" s="138" t="s">
        <v>74</v>
      </c>
      <c r="D470" s="139" t="n">
        <v>0</v>
      </c>
      <c r="E470" s="139" t="n">
        <v>0</v>
      </c>
      <c r="F470" s="143" t="n">
        <f aca="false">IF(REF_DT&lt;=LastDay,INDEX(IntraMonth_Buckets,MATCH($A470,IntraSumMonths,0),1),INDEX(BucketTable,MATCH($A470,SumMonths,0),1))</f>
        <v>2</v>
      </c>
      <c r="G470" s="138" t="str">
        <f aca="false">INDEX(Book_Type,MATCH($B470,Book,0),1)</f>
        <v>M</v>
      </c>
      <c r="H470" s="138" t="str">
        <f aca="false">$F470&amp;$C470</f>
        <v>2GD-AECOUS/FRWKD</v>
      </c>
    </row>
    <row r="471" customFormat="false" ht="12.75" hidden="false" customHeight="false" outlineLevel="0" collapsed="false">
      <c r="A471" s="142" t="n">
        <v>37204</v>
      </c>
      <c r="B471" s="138" t="s">
        <v>134</v>
      </c>
      <c r="C471" s="138" t="s">
        <v>72</v>
      </c>
      <c r="D471" s="139" t="n">
        <v>0</v>
      </c>
      <c r="E471" s="139" t="n">
        <v>0</v>
      </c>
      <c r="F471" s="143" t="n">
        <f aca="false">IF(REF_DT&lt;=LastDay,INDEX(IntraMonth_Buckets,MATCH($A471,IntraSumMonths,0),1),INDEX(BucketTable,MATCH($A471,SumMonths,0),1))</f>
        <v>2</v>
      </c>
      <c r="G471" s="138" t="str">
        <f aca="false">INDEX(Book_Type,MATCH($B471,Book,0),1)</f>
        <v>M</v>
      </c>
      <c r="H471" s="138" t="str">
        <f aca="false">$F471&amp;$C471</f>
        <v>2GD-CGPR-AECO/AV</v>
      </c>
    </row>
    <row r="472" customFormat="false" ht="12.75" hidden="false" customHeight="false" outlineLevel="0" collapsed="false">
      <c r="A472" s="142" t="n">
        <v>37204</v>
      </c>
      <c r="B472" s="138" t="s">
        <v>134</v>
      </c>
      <c r="C472" s="138" t="s">
        <v>76</v>
      </c>
      <c r="D472" s="139" t="n">
        <v>0</v>
      </c>
      <c r="E472" s="139" t="n">
        <v>0</v>
      </c>
      <c r="F472" s="143" t="n">
        <f aca="false">IF(REF_DT&lt;=LastDay,INDEX(IntraMonth_Buckets,MATCH($A472,IntraSumMonths,0),1),INDEX(BucketTable,MATCH($A472,SumMonths,0),1))</f>
        <v>2</v>
      </c>
      <c r="G472" s="138" t="str">
        <f aca="false">INDEX(Book_Type,MATCH($B472,Book,0),1)</f>
        <v>M</v>
      </c>
      <c r="H472" s="138" t="str">
        <f aca="false">$F472&amp;$C472</f>
        <v>2GDP-AECO</v>
      </c>
    </row>
    <row r="473" customFormat="false" ht="12.75" hidden="false" customHeight="false" outlineLevel="0" collapsed="false">
      <c r="A473" s="142" t="n">
        <v>37204</v>
      </c>
      <c r="B473" s="138" t="s">
        <v>134</v>
      </c>
      <c r="C473" s="138" t="s">
        <v>68</v>
      </c>
      <c r="D473" s="139" t="n">
        <v>0.0001</v>
      </c>
      <c r="E473" s="139" t="n">
        <v>0.0001</v>
      </c>
      <c r="F473" s="143" t="n">
        <f aca="false">IF(REF_DT&lt;=LastDay,INDEX(IntraMonth_Buckets,MATCH($A473,IntraSumMonths,0),1),INDEX(BucketTable,MATCH($A473,SumMonths,0),1))</f>
        <v>2</v>
      </c>
      <c r="G473" s="138" t="str">
        <f aca="false">INDEX(Book_Type,MATCH($B473,Book,0),1)</f>
        <v>M</v>
      </c>
      <c r="H473" s="138" t="str">
        <f aca="false">$F473&amp;$C473</f>
        <v>2GDP-NTHWST/CANB</v>
      </c>
    </row>
    <row r="474" customFormat="false" ht="12.75" hidden="false" customHeight="false" outlineLevel="0" collapsed="false">
      <c r="A474" s="142" t="n">
        <v>37205</v>
      </c>
      <c r="B474" s="138" t="s">
        <v>134</v>
      </c>
      <c r="C474" s="138" t="s">
        <v>73</v>
      </c>
      <c r="D474" s="139" t="n">
        <v>0</v>
      </c>
      <c r="E474" s="139" t="n">
        <v>0</v>
      </c>
      <c r="F474" s="143" t="n">
        <f aca="false">IF(REF_DT&lt;=LastDay,INDEX(IntraMonth_Buckets,MATCH($A474,IntraSumMonths,0),1),INDEX(BucketTable,MATCH($A474,SumMonths,0),1))</f>
        <v>2</v>
      </c>
      <c r="G474" s="138" t="str">
        <f aca="false">INDEX(Book_Type,MATCH($B474,Book,0),1)</f>
        <v>M</v>
      </c>
      <c r="H474" s="138" t="str">
        <f aca="false">$F474&amp;$C474</f>
        <v>2GD-AECOCD/FRWKD</v>
      </c>
    </row>
    <row r="475" customFormat="false" ht="12.75" hidden="false" customHeight="false" outlineLevel="0" collapsed="false">
      <c r="A475" s="142" t="n">
        <v>37205</v>
      </c>
      <c r="B475" s="138" t="s">
        <v>134</v>
      </c>
      <c r="C475" s="138" t="s">
        <v>74</v>
      </c>
      <c r="D475" s="139" t="n">
        <v>0</v>
      </c>
      <c r="E475" s="139" t="n">
        <v>0</v>
      </c>
      <c r="F475" s="143" t="n">
        <f aca="false">IF(REF_DT&lt;=LastDay,INDEX(IntraMonth_Buckets,MATCH($A475,IntraSumMonths,0),1),INDEX(BucketTable,MATCH($A475,SumMonths,0),1))</f>
        <v>2</v>
      </c>
      <c r="G475" s="138" t="str">
        <f aca="false">INDEX(Book_Type,MATCH($B475,Book,0),1)</f>
        <v>M</v>
      </c>
      <c r="H475" s="138" t="str">
        <f aca="false">$F475&amp;$C475</f>
        <v>2GD-AECOUS/FRWKD</v>
      </c>
    </row>
    <row r="476" customFormat="false" ht="12.75" hidden="false" customHeight="false" outlineLevel="0" collapsed="false">
      <c r="A476" s="142" t="n">
        <v>37205</v>
      </c>
      <c r="B476" s="138" t="s">
        <v>134</v>
      </c>
      <c r="C476" s="138" t="s">
        <v>72</v>
      </c>
      <c r="D476" s="139" t="n">
        <v>0</v>
      </c>
      <c r="E476" s="139" t="n">
        <v>0</v>
      </c>
      <c r="F476" s="143" t="n">
        <f aca="false">IF(REF_DT&lt;=LastDay,INDEX(IntraMonth_Buckets,MATCH($A476,IntraSumMonths,0),1),INDEX(BucketTable,MATCH($A476,SumMonths,0),1))</f>
        <v>2</v>
      </c>
      <c r="G476" s="138" t="str">
        <f aca="false">INDEX(Book_Type,MATCH($B476,Book,0),1)</f>
        <v>M</v>
      </c>
      <c r="H476" s="138" t="str">
        <f aca="false">$F476&amp;$C476</f>
        <v>2GD-CGPR-AECO/AV</v>
      </c>
    </row>
    <row r="477" customFormat="false" ht="12.75" hidden="false" customHeight="false" outlineLevel="0" collapsed="false">
      <c r="A477" s="142" t="n">
        <v>37205</v>
      </c>
      <c r="B477" s="138" t="s">
        <v>134</v>
      </c>
      <c r="C477" s="138" t="s">
        <v>76</v>
      </c>
      <c r="D477" s="139" t="n">
        <v>0</v>
      </c>
      <c r="E477" s="139" t="n">
        <v>0</v>
      </c>
      <c r="F477" s="143" t="n">
        <f aca="false">IF(REF_DT&lt;=LastDay,INDEX(IntraMonth_Buckets,MATCH($A477,IntraSumMonths,0),1),INDEX(BucketTable,MATCH($A477,SumMonths,0),1))</f>
        <v>2</v>
      </c>
      <c r="G477" s="138" t="str">
        <f aca="false">INDEX(Book_Type,MATCH($B477,Book,0),1)</f>
        <v>M</v>
      </c>
      <c r="H477" s="138" t="str">
        <f aca="false">$F477&amp;$C477</f>
        <v>2GDP-AECO</v>
      </c>
    </row>
    <row r="478" customFormat="false" ht="12.75" hidden="false" customHeight="false" outlineLevel="0" collapsed="false">
      <c r="A478" s="142" t="n">
        <v>37205</v>
      </c>
      <c r="B478" s="138" t="s">
        <v>134</v>
      </c>
      <c r="C478" s="138" t="s">
        <v>68</v>
      </c>
      <c r="D478" s="139" t="n">
        <v>0.0001</v>
      </c>
      <c r="E478" s="139" t="n">
        <v>0.0001</v>
      </c>
      <c r="F478" s="143" t="n">
        <f aca="false">IF(REF_DT&lt;=LastDay,INDEX(IntraMonth_Buckets,MATCH($A478,IntraSumMonths,0),1),INDEX(BucketTable,MATCH($A478,SumMonths,0),1))</f>
        <v>2</v>
      </c>
      <c r="G478" s="138" t="str">
        <f aca="false">INDEX(Book_Type,MATCH($B478,Book,0),1)</f>
        <v>M</v>
      </c>
      <c r="H478" s="138" t="str">
        <f aca="false">$F478&amp;$C478</f>
        <v>2GDP-NTHWST/CANB</v>
      </c>
    </row>
    <row r="479" customFormat="false" ht="12.75" hidden="false" customHeight="false" outlineLevel="0" collapsed="false">
      <c r="A479" s="142" t="n">
        <v>37206</v>
      </c>
      <c r="B479" s="138" t="s">
        <v>134</v>
      </c>
      <c r="C479" s="138" t="s">
        <v>73</v>
      </c>
      <c r="D479" s="139" t="n">
        <v>0</v>
      </c>
      <c r="E479" s="139" t="n">
        <v>0</v>
      </c>
      <c r="F479" s="143" t="n">
        <f aca="false">IF(REF_DT&lt;=LastDay,INDEX(IntraMonth_Buckets,MATCH($A479,IntraSumMonths,0),1),INDEX(BucketTable,MATCH($A479,SumMonths,0),1))</f>
        <v>2</v>
      </c>
      <c r="G479" s="138" t="str">
        <f aca="false">INDEX(Book_Type,MATCH($B479,Book,0),1)</f>
        <v>M</v>
      </c>
      <c r="H479" s="138" t="str">
        <f aca="false">$F479&amp;$C479</f>
        <v>2GD-AECOCD/FRWKD</v>
      </c>
    </row>
    <row r="480" customFormat="false" ht="12.75" hidden="false" customHeight="false" outlineLevel="0" collapsed="false">
      <c r="A480" s="142" t="n">
        <v>37206</v>
      </c>
      <c r="B480" s="138" t="s">
        <v>134</v>
      </c>
      <c r="C480" s="138" t="s">
        <v>74</v>
      </c>
      <c r="D480" s="139" t="n">
        <v>0</v>
      </c>
      <c r="E480" s="139" t="n">
        <v>0</v>
      </c>
      <c r="F480" s="143" t="n">
        <f aca="false">IF(REF_DT&lt;=LastDay,INDEX(IntraMonth_Buckets,MATCH($A480,IntraSumMonths,0),1),INDEX(BucketTable,MATCH($A480,SumMonths,0),1))</f>
        <v>2</v>
      </c>
      <c r="G480" s="138" t="str">
        <f aca="false">INDEX(Book_Type,MATCH($B480,Book,0),1)</f>
        <v>M</v>
      </c>
      <c r="H480" s="138" t="str">
        <f aca="false">$F480&amp;$C480</f>
        <v>2GD-AECOUS/FRWKD</v>
      </c>
    </row>
    <row r="481" customFormat="false" ht="12.75" hidden="false" customHeight="false" outlineLevel="0" collapsed="false">
      <c r="A481" s="142" t="n">
        <v>37206</v>
      </c>
      <c r="B481" s="138" t="s">
        <v>134</v>
      </c>
      <c r="C481" s="138" t="s">
        <v>72</v>
      </c>
      <c r="D481" s="139" t="n">
        <v>0</v>
      </c>
      <c r="E481" s="139" t="n">
        <v>0</v>
      </c>
      <c r="F481" s="143" t="n">
        <f aca="false">IF(REF_DT&lt;=LastDay,INDEX(IntraMonth_Buckets,MATCH($A481,IntraSumMonths,0),1),INDEX(BucketTable,MATCH($A481,SumMonths,0),1))</f>
        <v>2</v>
      </c>
      <c r="G481" s="138" t="str">
        <f aca="false">INDEX(Book_Type,MATCH($B481,Book,0),1)</f>
        <v>M</v>
      </c>
      <c r="H481" s="138" t="str">
        <f aca="false">$F481&amp;$C481</f>
        <v>2GD-CGPR-AECO/AV</v>
      </c>
    </row>
    <row r="482" customFormat="false" ht="12.75" hidden="false" customHeight="false" outlineLevel="0" collapsed="false">
      <c r="A482" s="142" t="n">
        <v>37206</v>
      </c>
      <c r="B482" s="138" t="s">
        <v>134</v>
      </c>
      <c r="C482" s="138" t="s">
        <v>76</v>
      </c>
      <c r="D482" s="139" t="n">
        <v>0</v>
      </c>
      <c r="E482" s="139" t="n">
        <v>0</v>
      </c>
      <c r="F482" s="143" t="n">
        <f aca="false">IF(REF_DT&lt;=LastDay,INDEX(IntraMonth_Buckets,MATCH($A482,IntraSumMonths,0),1),INDEX(BucketTable,MATCH($A482,SumMonths,0),1))</f>
        <v>2</v>
      </c>
      <c r="G482" s="138" t="str">
        <f aca="false">INDEX(Book_Type,MATCH($B482,Book,0),1)</f>
        <v>M</v>
      </c>
      <c r="H482" s="138" t="str">
        <f aca="false">$F482&amp;$C482</f>
        <v>2GDP-AECO</v>
      </c>
    </row>
    <row r="483" customFormat="false" ht="12.75" hidden="false" customHeight="false" outlineLevel="0" collapsed="false">
      <c r="A483" s="142" t="n">
        <v>37206</v>
      </c>
      <c r="B483" s="138" t="s">
        <v>134</v>
      </c>
      <c r="C483" s="138" t="s">
        <v>68</v>
      </c>
      <c r="D483" s="139" t="n">
        <v>0.0001</v>
      </c>
      <c r="E483" s="139" t="n">
        <v>0.0001</v>
      </c>
      <c r="F483" s="143" t="n">
        <f aca="false">IF(REF_DT&lt;=LastDay,INDEX(IntraMonth_Buckets,MATCH($A483,IntraSumMonths,0),1),INDEX(BucketTable,MATCH($A483,SumMonths,0),1))</f>
        <v>2</v>
      </c>
      <c r="G483" s="138" t="str">
        <f aca="false">INDEX(Book_Type,MATCH($B483,Book,0),1)</f>
        <v>M</v>
      </c>
      <c r="H483" s="138" t="str">
        <f aca="false">$F483&amp;$C483</f>
        <v>2GDP-NTHWST/CANB</v>
      </c>
    </row>
    <row r="484" customFormat="false" ht="12.75" hidden="false" customHeight="false" outlineLevel="0" collapsed="false">
      <c r="A484" s="142" t="n">
        <v>37207</v>
      </c>
      <c r="B484" s="138" t="s">
        <v>134</v>
      </c>
      <c r="C484" s="138" t="s">
        <v>73</v>
      </c>
      <c r="D484" s="139" t="n">
        <v>0</v>
      </c>
      <c r="E484" s="139" t="n">
        <v>0</v>
      </c>
      <c r="F484" s="143" t="n">
        <f aca="false">IF(REF_DT&lt;=LastDay,INDEX(IntraMonth_Buckets,MATCH($A484,IntraSumMonths,0),1),INDEX(BucketTable,MATCH($A484,SumMonths,0),1))</f>
        <v>2</v>
      </c>
      <c r="G484" s="138" t="str">
        <f aca="false">INDEX(Book_Type,MATCH($B484,Book,0),1)</f>
        <v>M</v>
      </c>
      <c r="H484" s="138" t="str">
        <f aca="false">$F484&amp;$C484</f>
        <v>2GD-AECOCD/FRWKD</v>
      </c>
    </row>
    <row r="485" customFormat="false" ht="12.75" hidden="false" customHeight="false" outlineLevel="0" collapsed="false">
      <c r="A485" s="142" t="n">
        <v>37207</v>
      </c>
      <c r="B485" s="138" t="s">
        <v>134</v>
      </c>
      <c r="C485" s="138" t="s">
        <v>74</v>
      </c>
      <c r="D485" s="139" t="n">
        <v>0</v>
      </c>
      <c r="E485" s="139" t="n">
        <v>0</v>
      </c>
      <c r="F485" s="143" t="n">
        <f aca="false">IF(REF_DT&lt;=LastDay,INDEX(IntraMonth_Buckets,MATCH($A485,IntraSumMonths,0),1),INDEX(BucketTable,MATCH($A485,SumMonths,0),1))</f>
        <v>2</v>
      </c>
      <c r="G485" s="138" t="str">
        <f aca="false">INDEX(Book_Type,MATCH($B485,Book,0),1)</f>
        <v>M</v>
      </c>
      <c r="H485" s="138" t="str">
        <f aca="false">$F485&amp;$C485</f>
        <v>2GD-AECOUS/FRWKD</v>
      </c>
    </row>
    <row r="486" customFormat="false" ht="12.75" hidden="false" customHeight="false" outlineLevel="0" collapsed="false">
      <c r="A486" s="142" t="n">
        <v>37207</v>
      </c>
      <c r="B486" s="138" t="s">
        <v>134</v>
      </c>
      <c r="C486" s="138" t="s">
        <v>72</v>
      </c>
      <c r="D486" s="139" t="n">
        <v>0</v>
      </c>
      <c r="E486" s="139" t="n">
        <v>0</v>
      </c>
      <c r="F486" s="143" t="n">
        <f aca="false">IF(REF_DT&lt;=LastDay,INDEX(IntraMonth_Buckets,MATCH($A486,IntraSumMonths,0),1),INDEX(BucketTable,MATCH($A486,SumMonths,0),1))</f>
        <v>2</v>
      </c>
      <c r="G486" s="138" t="str">
        <f aca="false">INDEX(Book_Type,MATCH($B486,Book,0),1)</f>
        <v>M</v>
      </c>
      <c r="H486" s="138" t="str">
        <f aca="false">$F486&amp;$C486</f>
        <v>2GD-CGPR-AECO/AV</v>
      </c>
    </row>
    <row r="487" customFormat="false" ht="12.75" hidden="false" customHeight="false" outlineLevel="0" collapsed="false">
      <c r="A487" s="142" t="n">
        <v>37207</v>
      </c>
      <c r="B487" s="138" t="s">
        <v>134</v>
      </c>
      <c r="C487" s="138" t="s">
        <v>76</v>
      </c>
      <c r="D487" s="139" t="n">
        <v>0</v>
      </c>
      <c r="E487" s="139" t="n">
        <v>0</v>
      </c>
      <c r="F487" s="143" t="n">
        <f aca="false">IF(REF_DT&lt;=LastDay,INDEX(IntraMonth_Buckets,MATCH($A487,IntraSumMonths,0),1),INDEX(BucketTable,MATCH($A487,SumMonths,0),1))</f>
        <v>2</v>
      </c>
      <c r="G487" s="138" t="str">
        <f aca="false">INDEX(Book_Type,MATCH($B487,Book,0),1)</f>
        <v>M</v>
      </c>
      <c r="H487" s="138" t="str">
        <f aca="false">$F487&amp;$C487</f>
        <v>2GDP-AECO</v>
      </c>
    </row>
    <row r="488" customFormat="false" ht="12.75" hidden="false" customHeight="false" outlineLevel="0" collapsed="false">
      <c r="A488" s="142" t="n">
        <v>37207</v>
      </c>
      <c r="B488" s="138" t="s">
        <v>134</v>
      </c>
      <c r="C488" s="138" t="s">
        <v>68</v>
      </c>
      <c r="D488" s="139" t="n">
        <v>0.0001</v>
      </c>
      <c r="E488" s="139" t="n">
        <v>0.0001</v>
      </c>
      <c r="F488" s="143" t="n">
        <f aca="false">IF(REF_DT&lt;=LastDay,INDEX(IntraMonth_Buckets,MATCH($A488,IntraSumMonths,0),1),INDEX(BucketTable,MATCH($A488,SumMonths,0),1))</f>
        <v>2</v>
      </c>
      <c r="G488" s="138" t="str">
        <f aca="false">INDEX(Book_Type,MATCH($B488,Book,0),1)</f>
        <v>M</v>
      </c>
      <c r="H488" s="138" t="str">
        <f aca="false">$F488&amp;$C488</f>
        <v>2GDP-NTHWST/CANB</v>
      </c>
    </row>
    <row r="489" customFormat="false" ht="12.75" hidden="false" customHeight="false" outlineLevel="0" collapsed="false">
      <c r="A489" s="142" t="n">
        <v>37208</v>
      </c>
      <c r="B489" s="138" t="s">
        <v>134</v>
      </c>
      <c r="C489" s="138" t="s">
        <v>73</v>
      </c>
      <c r="D489" s="139" t="n">
        <v>0</v>
      </c>
      <c r="E489" s="139" t="n">
        <v>0</v>
      </c>
      <c r="F489" s="143" t="n">
        <f aca="false">IF(REF_DT&lt;=LastDay,INDEX(IntraMonth_Buckets,MATCH($A489,IntraSumMonths,0),1),INDEX(BucketTable,MATCH($A489,SumMonths,0),1))</f>
        <v>2</v>
      </c>
      <c r="G489" s="138" t="str">
        <f aca="false">INDEX(Book_Type,MATCH($B489,Book,0),1)</f>
        <v>M</v>
      </c>
      <c r="H489" s="138" t="str">
        <f aca="false">$F489&amp;$C489</f>
        <v>2GD-AECOCD/FRWKD</v>
      </c>
    </row>
    <row r="490" customFormat="false" ht="12.75" hidden="false" customHeight="false" outlineLevel="0" collapsed="false">
      <c r="A490" s="142" t="n">
        <v>37208</v>
      </c>
      <c r="B490" s="138" t="s">
        <v>134</v>
      </c>
      <c r="C490" s="138" t="s">
        <v>74</v>
      </c>
      <c r="D490" s="139" t="n">
        <v>0</v>
      </c>
      <c r="E490" s="139" t="n">
        <v>0</v>
      </c>
      <c r="F490" s="143" t="n">
        <f aca="false">IF(REF_DT&lt;=LastDay,INDEX(IntraMonth_Buckets,MATCH($A490,IntraSumMonths,0),1),INDEX(BucketTable,MATCH($A490,SumMonths,0),1))</f>
        <v>2</v>
      </c>
      <c r="G490" s="138" t="str">
        <f aca="false">INDEX(Book_Type,MATCH($B490,Book,0),1)</f>
        <v>M</v>
      </c>
      <c r="H490" s="138" t="str">
        <f aca="false">$F490&amp;$C490</f>
        <v>2GD-AECOUS/FRWKD</v>
      </c>
    </row>
    <row r="491" customFormat="false" ht="12.75" hidden="false" customHeight="false" outlineLevel="0" collapsed="false">
      <c r="A491" s="142" t="n">
        <v>37208</v>
      </c>
      <c r="B491" s="138" t="s">
        <v>134</v>
      </c>
      <c r="C491" s="138" t="s">
        <v>72</v>
      </c>
      <c r="D491" s="139" t="n">
        <v>0</v>
      </c>
      <c r="E491" s="139" t="n">
        <v>0</v>
      </c>
      <c r="F491" s="143" t="n">
        <f aca="false">IF(REF_DT&lt;=LastDay,INDEX(IntraMonth_Buckets,MATCH($A491,IntraSumMonths,0),1),INDEX(BucketTable,MATCH($A491,SumMonths,0),1))</f>
        <v>2</v>
      </c>
      <c r="G491" s="138" t="str">
        <f aca="false">INDEX(Book_Type,MATCH($B491,Book,0),1)</f>
        <v>M</v>
      </c>
      <c r="H491" s="138" t="str">
        <f aca="false">$F491&amp;$C491</f>
        <v>2GD-CGPR-AECO/AV</v>
      </c>
    </row>
    <row r="492" customFormat="false" ht="12.75" hidden="false" customHeight="false" outlineLevel="0" collapsed="false">
      <c r="A492" s="142" t="n">
        <v>37208</v>
      </c>
      <c r="B492" s="138" t="s">
        <v>134</v>
      </c>
      <c r="C492" s="138" t="s">
        <v>76</v>
      </c>
      <c r="D492" s="139" t="n">
        <v>0</v>
      </c>
      <c r="E492" s="139" t="n">
        <v>0</v>
      </c>
      <c r="F492" s="143" t="n">
        <f aca="false">IF(REF_DT&lt;=LastDay,INDEX(IntraMonth_Buckets,MATCH($A492,IntraSumMonths,0),1),INDEX(BucketTable,MATCH($A492,SumMonths,0),1))</f>
        <v>2</v>
      </c>
      <c r="G492" s="138" t="str">
        <f aca="false">INDEX(Book_Type,MATCH($B492,Book,0),1)</f>
        <v>M</v>
      </c>
      <c r="H492" s="138" t="str">
        <f aca="false">$F492&amp;$C492</f>
        <v>2GDP-AECO</v>
      </c>
    </row>
    <row r="493" customFormat="false" ht="12.75" hidden="false" customHeight="false" outlineLevel="0" collapsed="false">
      <c r="A493" s="142" t="n">
        <v>37208</v>
      </c>
      <c r="B493" s="138" t="s">
        <v>134</v>
      </c>
      <c r="C493" s="138" t="s">
        <v>68</v>
      </c>
      <c r="D493" s="139" t="n">
        <v>0.0001</v>
      </c>
      <c r="E493" s="139" t="n">
        <v>0.0001</v>
      </c>
      <c r="F493" s="143" t="n">
        <f aca="false">IF(REF_DT&lt;=LastDay,INDEX(IntraMonth_Buckets,MATCH($A493,IntraSumMonths,0),1),INDEX(BucketTable,MATCH($A493,SumMonths,0),1))</f>
        <v>2</v>
      </c>
      <c r="G493" s="138" t="str">
        <f aca="false">INDEX(Book_Type,MATCH($B493,Book,0),1)</f>
        <v>M</v>
      </c>
      <c r="H493" s="138" t="str">
        <f aca="false">$F493&amp;$C493</f>
        <v>2GDP-NTHWST/CANB</v>
      </c>
    </row>
    <row r="494" customFormat="false" ht="12.75" hidden="false" customHeight="false" outlineLevel="0" collapsed="false">
      <c r="A494" s="142" t="n">
        <v>37209</v>
      </c>
      <c r="B494" s="138" t="s">
        <v>134</v>
      </c>
      <c r="C494" s="138" t="s">
        <v>73</v>
      </c>
      <c r="D494" s="139" t="n">
        <v>0</v>
      </c>
      <c r="E494" s="139" t="n">
        <v>0</v>
      </c>
      <c r="F494" s="143" t="n">
        <f aca="false">IF(REF_DT&lt;=LastDay,INDEX(IntraMonth_Buckets,MATCH($A494,IntraSumMonths,0),1),INDEX(BucketTable,MATCH($A494,SumMonths,0),1))</f>
        <v>2</v>
      </c>
      <c r="G494" s="138" t="str">
        <f aca="false">INDEX(Book_Type,MATCH($B494,Book,0),1)</f>
        <v>M</v>
      </c>
      <c r="H494" s="138" t="str">
        <f aca="false">$F494&amp;$C494</f>
        <v>2GD-AECOCD/FRWKD</v>
      </c>
    </row>
    <row r="495" customFormat="false" ht="12.75" hidden="false" customHeight="false" outlineLevel="0" collapsed="false">
      <c r="A495" s="142" t="n">
        <v>37209</v>
      </c>
      <c r="B495" s="138" t="s">
        <v>134</v>
      </c>
      <c r="C495" s="138" t="s">
        <v>74</v>
      </c>
      <c r="D495" s="139" t="n">
        <v>0</v>
      </c>
      <c r="E495" s="139" t="n">
        <v>0</v>
      </c>
      <c r="F495" s="143" t="n">
        <f aca="false">IF(REF_DT&lt;=LastDay,INDEX(IntraMonth_Buckets,MATCH($A495,IntraSumMonths,0),1),INDEX(BucketTable,MATCH($A495,SumMonths,0),1))</f>
        <v>2</v>
      </c>
      <c r="G495" s="138" t="str">
        <f aca="false">INDEX(Book_Type,MATCH($B495,Book,0),1)</f>
        <v>M</v>
      </c>
      <c r="H495" s="138" t="str">
        <f aca="false">$F495&amp;$C495</f>
        <v>2GD-AECOUS/FRWKD</v>
      </c>
    </row>
    <row r="496" customFormat="false" ht="12.75" hidden="false" customHeight="false" outlineLevel="0" collapsed="false">
      <c r="A496" s="142" t="n">
        <v>37209</v>
      </c>
      <c r="B496" s="138" t="s">
        <v>134</v>
      </c>
      <c r="C496" s="138" t="s">
        <v>72</v>
      </c>
      <c r="D496" s="139" t="n">
        <v>0</v>
      </c>
      <c r="E496" s="139" t="n">
        <v>0</v>
      </c>
      <c r="F496" s="143" t="n">
        <f aca="false">IF(REF_DT&lt;=LastDay,INDEX(IntraMonth_Buckets,MATCH($A496,IntraSumMonths,0),1),INDEX(BucketTable,MATCH($A496,SumMonths,0),1))</f>
        <v>2</v>
      </c>
      <c r="G496" s="138" t="str">
        <f aca="false">INDEX(Book_Type,MATCH($B496,Book,0),1)</f>
        <v>M</v>
      </c>
      <c r="H496" s="138" t="str">
        <f aca="false">$F496&amp;$C496</f>
        <v>2GD-CGPR-AECO/AV</v>
      </c>
    </row>
    <row r="497" customFormat="false" ht="12.75" hidden="false" customHeight="false" outlineLevel="0" collapsed="false">
      <c r="A497" s="142" t="n">
        <v>37209</v>
      </c>
      <c r="B497" s="138" t="s">
        <v>134</v>
      </c>
      <c r="C497" s="138" t="s">
        <v>76</v>
      </c>
      <c r="D497" s="139" t="n">
        <v>0</v>
      </c>
      <c r="E497" s="139" t="n">
        <v>0</v>
      </c>
      <c r="F497" s="143" t="n">
        <f aca="false">IF(REF_DT&lt;=LastDay,INDEX(IntraMonth_Buckets,MATCH($A497,IntraSumMonths,0),1),INDEX(BucketTable,MATCH($A497,SumMonths,0),1))</f>
        <v>2</v>
      </c>
      <c r="G497" s="138" t="str">
        <f aca="false">INDEX(Book_Type,MATCH($B497,Book,0),1)</f>
        <v>M</v>
      </c>
      <c r="H497" s="138" t="str">
        <f aca="false">$F497&amp;$C497</f>
        <v>2GDP-AECO</v>
      </c>
    </row>
    <row r="498" customFormat="false" ht="12.75" hidden="false" customHeight="false" outlineLevel="0" collapsed="false">
      <c r="A498" s="142" t="n">
        <v>37209</v>
      </c>
      <c r="B498" s="138" t="s">
        <v>134</v>
      </c>
      <c r="C498" s="138" t="s">
        <v>68</v>
      </c>
      <c r="D498" s="139" t="n">
        <v>0.0001</v>
      </c>
      <c r="E498" s="139" t="n">
        <v>0.0001</v>
      </c>
      <c r="F498" s="143" t="n">
        <f aca="false">IF(REF_DT&lt;=LastDay,INDEX(IntraMonth_Buckets,MATCH($A498,IntraSumMonths,0),1),INDEX(BucketTable,MATCH($A498,SumMonths,0),1))</f>
        <v>2</v>
      </c>
      <c r="G498" s="138" t="str">
        <f aca="false">INDEX(Book_Type,MATCH($B498,Book,0),1)</f>
        <v>M</v>
      </c>
      <c r="H498" s="138" t="str">
        <f aca="false">$F498&amp;$C498</f>
        <v>2GDP-NTHWST/CANB</v>
      </c>
    </row>
    <row r="499" customFormat="false" ht="12.75" hidden="false" customHeight="false" outlineLevel="0" collapsed="false">
      <c r="A499" s="142" t="n">
        <v>37210</v>
      </c>
      <c r="B499" s="138" t="s">
        <v>134</v>
      </c>
      <c r="C499" s="138" t="s">
        <v>73</v>
      </c>
      <c r="D499" s="139" t="n">
        <v>0</v>
      </c>
      <c r="E499" s="139" t="n">
        <v>0</v>
      </c>
      <c r="F499" s="143" t="n">
        <f aca="false">IF(REF_DT&lt;=LastDay,INDEX(IntraMonth_Buckets,MATCH($A499,IntraSumMonths,0),1),INDEX(BucketTable,MATCH($A499,SumMonths,0),1))</f>
        <v>2</v>
      </c>
      <c r="G499" s="138" t="str">
        <f aca="false">INDEX(Book_Type,MATCH($B499,Book,0),1)</f>
        <v>M</v>
      </c>
      <c r="H499" s="138" t="str">
        <f aca="false">$F499&amp;$C499</f>
        <v>2GD-AECOCD/FRWKD</v>
      </c>
    </row>
    <row r="500" customFormat="false" ht="12.75" hidden="false" customHeight="false" outlineLevel="0" collapsed="false">
      <c r="A500" s="142" t="n">
        <v>37210</v>
      </c>
      <c r="B500" s="138" t="s">
        <v>134</v>
      </c>
      <c r="C500" s="138" t="s">
        <v>74</v>
      </c>
      <c r="D500" s="139" t="n">
        <v>0</v>
      </c>
      <c r="E500" s="139" t="n">
        <v>0</v>
      </c>
      <c r="F500" s="143" t="n">
        <f aca="false">IF(REF_DT&lt;=LastDay,INDEX(IntraMonth_Buckets,MATCH($A500,IntraSumMonths,0),1),INDEX(BucketTable,MATCH($A500,SumMonths,0),1))</f>
        <v>2</v>
      </c>
      <c r="G500" s="138" t="str">
        <f aca="false">INDEX(Book_Type,MATCH($B500,Book,0),1)</f>
        <v>M</v>
      </c>
      <c r="H500" s="138" t="str">
        <f aca="false">$F500&amp;$C500</f>
        <v>2GD-AECOUS/FRWKD</v>
      </c>
    </row>
    <row r="501" customFormat="false" ht="12.75" hidden="false" customHeight="false" outlineLevel="0" collapsed="false">
      <c r="A501" s="142" t="n">
        <v>37210</v>
      </c>
      <c r="B501" s="138" t="s">
        <v>134</v>
      </c>
      <c r="C501" s="138" t="s">
        <v>72</v>
      </c>
      <c r="D501" s="139" t="n">
        <v>0</v>
      </c>
      <c r="E501" s="139" t="n">
        <v>0</v>
      </c>
      <c r="F501" s="143" t="n">
        <f aca="false">IF(REF_DT&lt;=LastDay,INDEX(IntraMonth_Buckets,MATCH($A501,IntraSumMonths,0),1),INDEX(BucketTable,MATCH($A501,SumMonths,0),1))</f>
        <v>2</v>
      </c>
      <c r="G501" s="138" t="str">
        <f aca="false">INDEX(Book_Type,MATCH($B501,Book,0),1)</f>
        <v>M</v>
      </c>
      <c r="H501" s="138" t="str">
        <f aca="false">$F501&amp;$C501</f>
        <v>2GD-CGPR-AECO/AV</v>
      </c>
    </row>
    <row r="502" customFormat="false" ht="12.75" hidden="false" customHeight="false" outlineLevel="0" collapsed="false">
      <c r="A502" s="142" t="n">
        <v>37210</v>
      </c>
      <c r="B502" s="138" t="s">
        <v>134</v>
      </c>
      <c r="C502" s="138" t="s">
        <v>76</v>
      </c>
      <c r="D502" s="139" t="n">
        <v>0</v>
      </c>
      <c r="E502" s="139" t="n">
        <v>0</v>
      </c>
      <c r="F502" s="143" t="n">
        <f aca="false">IF(REF_DT&lt;=LastDay,INDEX(IntraMonth_Buckets,MATCH($A502,IntraSumMonths,0),1),INDEX(BucketTable,MATCH($A502,SumMonths,0),1))</f>
        <v>2</v>
      </c>
      <c r="G502" s="138" t="str">
        <f aca="false">INDEX(Book_Type,MATCH($B502,Book,0),1)</f>
        <v>M</v>
      </c>
      <c r="H502" s="138" t="str">
        <f aca="false">$F502&amp;$C502</f>
        <v>2GDP-AECO</v>
      </c>
    </row>
    <row r="503" customFormat="false" ht="12.75" hidden="false" customHeight="false" outlineLevel="0" collapsed="false">
      <c r="A503" s="142" t="n">
        <v>37210</v>
      </c>
      <c r="B503" s="138" t="s">
        <v>134</v>
      </c>
      <c r="C503" s="138" t="s">
        <v>68</v>
      </c>
      <c r="D503" s="139" t="n">
        <v>0.0001</v>
      </c>
      <c r="E503" s="139" t="n">
        <v>0.0001</v>
      </c>
      <c r="F503" s="143" t="n">
        <f aca="false">IF(REF_DT&lt;=LastDay,INDEX(IntraMonth_Buckets,MATCH($A503,IntraSumMonths,0),1),INDEX(BucketTable,MATCH($A503,SumMonths,0),1))</f>
        <v>2</v>
      </c>
      <c r="G503" s="138" t="str">
        <f aca="false">INDEX(Book_Type,MATCH($B503,Book,0),1)</f>
        <v>M</v>
      </c>
      <c r="H503" s="138" t="str">
        <f aca="false">$F503&amp;$C503</f>
        <v>2GDP-NTHWST/CANB</v>
      </c>
    </row>
    <row r="504" customFormat="false" ht="12.75" hidden="false" customHeight="false" outlineLevel="0" collapsed="false">
      <c r="A504" s="142" t="n">
        <v>37211</v>
      </c>
      <c r="B504" s="138" t="s">
        <v>134</v>
      </c>
      <c r="C504" s="138" t="s">
        <v>73</v>
      </c>
      <c r="D504" s="139" t="n">
        <v>0</v>
      </c>
      <c r="E504" s="139" t="n">
        <v>0</v>
      </c>
      <c r="F504" s="143" t="n">
        <f aca="false">IF(REF_DT&lt;=LastDay,INDEX(IntraMonth_Buckets,MATCH($A504,IntraSumMonths,0),1),INDEX(BucketTable,MATCH($A504,SumMonths,0),1))</f>
        <v>2</v>
      </c>
      <c r="G504" s="138" t="str">
        <f aca="false">INDEX(Book_Type,MATCH($B504,Book,0),1)</f>
        <v>M</v>
      </c>
      <c r="H504" s="138" t="str">
        <f aca="false">$F504&amp;$C504</f>
        <v>2GD-AECOCD/FRWKD</v>
      </c>
    </row>
    <row r="505" customFormat="false" ht="12.75" hidden="false" customHeight="false" outlineLevel="0" collapsed="false">
      <c r="A505" s="142" t="n">
        <v>37211</v>
      </c>
      <c r="B505" s="138" t="s">
        <v>134</v>
      </c>
      <c r="C505" s="138" t="s">
        <v>74</v>
      </c>
      <c r="D505" s="139" t="n">
        <v>0</v>
      </c>
      <c r="E505" s="139" t="n">
        <v>0</v>
      </c>
      <c r="F505" s="143" t="n">
        <f aca="false">IF(REF_DT&lt;=LastDay,INDEX(IntraMonth_Buckets,MATCH($A505,IntraSumMonths,0),1),INDEX(BucketTable,MATCH($A505,SumMonths,0),1))</f>
        <v>2</v>
      </c>
      <c r="G505" s="138" t="str">
        <f aca="false">INDEX(Book_Type,MATCH($B505,Book,0),1)</f>
        <v>M</v>
      </c>
      <c r="H505" s="138" t="str">
        <f aca="false">$F505&amp;$C505</f>
        <v>2GD-AECOUS/FRWKD</v>
      </c>
    </row>
    <row r="506" customFormat="false" ht="12.75" hidden="false" customHeight="false" outlineLevel="0" collapsed="false">
      <c r="A506" s="142" t="n">
        <v>37211</v>
      </c>
      <c r="B506" s="138" t="s">
        <v>134</v>
      </c>
      <c r="C506" s="138" t="s">
        <v>72</v>
      </c>
      <c r="D506" s="139" t="n">
        <v>0</v>
      </c>
      <c r="E506" s="139" t="n">
        <v>0</v>
      </c>
      <c r="F506" s="143" t="n">
        <f aca="false">IF(REF_DT&lt;=LastDay,INDEX(IntraMonth_Buckets,MATCH($A506,IntraSumMonths,0),1),INDEX(BucketTable,MATCH($A506,SumMonths,0),1))</f>
        <v>2</v>
      </c>
      <c r="G506" s="138" t="str">
        <f aca="false">INDEX(Book_Type,MATCH($B506,Book,0),1)</f>
        <v>M</v>
      </c>
      <c r="H506" s="138" t="str">
        <f aca="false">$F506&amp;$C506</f>
        <v>2GD-CGPR-AECO/AV</v>
      </c>
    </row>
    <row r="507" customFormat="false" ht="12.75" hidden="false" customHeight="false" outlineLevel="0" collapsed="false">
      <c r="A507" s="142" t="n">
        <v>37211</v>
      </c>
      <c r="B507" s="138" t="s">
        <v>134</v>
      </c>
      <c r="C507" s="138" t="s">
        <v>76</v>
      </c>
      <c r="D507" s="139" t="n">
        <v>0</v>
      </c>
      <c r="E507" s="139" t="n">
        <v>0</v>
      </c>
      <c r="F507" s="143" t="n">
        <f aca="false">IF(REF_DT&lt;=LastDay,INDEX(IntraMonth_Buckets,MATCH($A507,IntraSumMonths,0),1),INDEX(BucketTable,MATCH($A507,SumMonths,0),1))</f>
        <v>2</v>
      </c>
      <c r="G507" s="138" t="str">
        <f aca="false">INDEX(Book_Type,MATCH($B507,Book,0),1)</f>
        <v>M</v>
      </c>
      <c r="H507" s="138" t="str">
        <f aca="false">$F507&amp;$C507</f>
        <v>2GDP-AECO</v>
      </c>
    </row>
    <row r="508" customFormat="false" ht="12.75" hidden="false" customHeight="false" outlineLevel="0" collapsed="false">
      <c r="A508" s="142" t="n">
        <v>37211</v>
      </c>
      <c r="B508" s="138" t="s">
        <v>134</v>
      </c>
      <c r="C508" s="138" t="s">
        <v>68</v>
      </c>
      <c r="D508" s="139" t="n">
        <v>0.0001</v>
      </c>
      <c r="E508" s="139" t="n">
        <v>0.0001</v>
      </c>
      <c r="F508" s="143" t="n">
        <f aca="false">IF(REF_DT&lt;=LastDay,INDEX(IntraMonth_Buckets,MATCH($A508,IntraSumMonths,0),1),INDEX(BucketTable,MATCH($A508,SumMonths,0),1))</f>
        <v>2</v>
      </c>
      <c r="G508" s="138" t="str">
        <f aca="false">INDEX(Book_Type,MATCH($B508,Book,0),1)</f>
        <v>M</v>
      </c>
      <c r="H508" s="138" t="str">
        <f aca="false">$F508&amp;$C508</f>
        <v>2GDP-NTHWST/CANB</v>
      </c>
    </row>
    <row r="509" customFormat="false" ht="12.75" hidden="false" customHeight="false" outlineLevel="0" collapsed="false">
      <c r="A509" s="142" t="n">
        <v>37212</v>
      </c>
      <c r="B509" s="138" t="s">
        <v>134</v>
      </c>
      <c r="C509" s="138" t="s">
        <v>73</v>
      </c>
      <c r="D509" s="139" t="n">
        <v>0</v>
      </c>
      <c r="E509" s="139" t="n">
        <v>0</v>
      </c>
      <c r="F509" s="143" t="n">
        <f aca="false">IF(REF_DT&lt;=LastDay,INDEX(IntraMonth_Buckets,MATCH($A509,IntraSumMonths,0),1),INDEX(BucketTable,MATCH($A509,SumMonths,0),1))</f>
        <v>2</v>
      </c>
      <c r="G509" s="138" t="str">
        <f aca="false">INDEX(Book_Type,MATCH($B509,Book,0),1)</f>
        <v>M</v>
      </c>
      <c r="H509" s="138" t="str">
        <f aca="false">$F509&amp;$C509</f>
        <v>2GD-AECOCD/FRWKD</v>
      </c>
    </row>
    <row r="510" customFormat="false" ht="12.75" hidden="false" customHeight="false" outlineLevel="0" collapsed="false">
      <c r="A510" s="142" t="n">
        <v>37212</v>
      </c>
      <c r="B510" s="138" t="s">
        <v>134</v>
      </c>
      <c r="C510" s="138" t="s">
        <v>74</v>
      </c>
      <c r="D510" s="139" t="n">
        <v>0</v>
      </c>
      <c r="E510" s="139" t="n">
        <v>0</v>
      </c>
      <c r="F510" s="143" t="n">
        <f aca="false">IF(REF_DT&lt;=LastDay,INDEX(IntraMonth_Buckets,MATCH($A510,IntraSumMonths,0),1),INDEX(BucketTable,MATCH($A510,SumMonths,0),1))</f>
        <v>2</v>
      </c>
      <c r="G510" s="138" t="str">
        <f aca="false">INDEX(Book_Type,MATCH($B510,Book,0),1)</f>
        <v>M</v>
      </c>
      <c r="H510" s="138" t="str">
        <f aca="false">$F510&amp;$C510</f>
        <v>2GD-AECOUS/FRWKD</v>
      </c>
    </row>
    <row r="511" customFormat="false" ht="12.75" hidden="false" customHeight="false" outlineLevel="0" collapsed="false">
      <c r="A511" s="142" t="n">
        <v>37212</v>
      </c>
      <c r="B511" s="138" t="s">
        <v>134</v>
      </c>
      <c r="C511" s="138" t="s">
        <v>72</v>
      </c>
      <c r="D511" s="139" t="n">
        <v>0</v>
      </c>
      <c r="E511" s="139" t="n">
        <v>0</v>
      </c>
      <c r="F511" s="143" t="n">
        <f aca="false">IF(REF_DT&lt;=LastDay,INDEX(IntraMonth_Buckets,MATCH($A511,IntraSumMonths,0),1),INDEX(BucketTable,MATCH($A511,SumMonths,0),1))</f>
        <v>2</v>
      </c>
      <c r="G511" s="138" t="str">
        <f aca="false">INDEX(Book_Type,MATCH($B511,Book,0),1)</f>
        <v>M</v>
      </c>
      <c r="H511" s="138" t="str">
        <f aca="false">$F511&amp;$C511</f>
        <v>2GD-CGPR-AECO/AV</v>
      </c>
    </row>
    <row r="512" customFormat="false" ht="12.75" hidden="false" customHeight="false" outlineLevel="0" collapsed="false">
      <c r="A512" s="142" t="n">
        <v>37212</v>
      </c>
      <c r="B512" s="138" t="s">
        <v>134</v>
      </c>
      <c r="C512" s="138" t="s">
        <v>76</v>
      </c>
      <c r="D512" s="139" t="n">
        <v>0</v>
      </c>
      <c r="E512" s="139" t="n">
        <v>0</v>
      </c>
      <c r="F512" s="143" t="n">
        <f aca="false">IF(REF_DT&lt;=LastDay,INDEX(IntraMonth_Buckets,MATCH($A512,IntraSumMonths,0),1),INDEX(BucketTable,MATCH($A512,SumMonths,0),1))</f>
        <v>2</v>
      </c>
      <c r="G512" s="138" t="str">
        <f aca="false">INDEX(Book_Type,MATCH($B512,Book,0),1)</f>
        <v>M</v>
      </c>
      <c r="H512" s="138" t="str">
        <f aca="false">$F512&amp;$C512</f>
        <v>2GDP-AECO</v>
      </c>
    </row>
    <row r="513" customFormat="false" ht="12.75" hidden="false" customHeight="false" outlineLevel="0" collapsed="false">
      <c r="A513" s="142" t="n">
        <v>37212</v>
      </c>
      <c r="B513" s="138" t="s">
        <v>134</v>
      </c>
      <c r="C513" s="138" t="s">
        <v>68</v>
      </c>
      <c r="D513" s="139" t="n">
        <v>0.0001</v>
      </c>
      <c r="E513" s="139" t="n">
        <v>0.0001</v>
      </c>
      <c r="F513" s="143" t="n">
        <f aca="false">IF(REF_DT&lt;=LastDay,INDEX(IntraMonth_Buckets,MATCH($A513,IntraSumMonths,0),1),INDEX(BucketTable,MATCH($A513,SumMonths,0),1))</f>
        <v>2</v>
      </c>
      <c r="G513" s="138" t="str">
        <f aca="false">INDEX(Book_Type,MATCH($B513,Book,0),1)</f>
        <v>M</v>
      </c>
      <c r="H513" s="138" t="str">
        <f aca="false">$F513&amp;$C513</f>
        <v>2GDP-NTHWST/CANB</v>
      </c>
    </row>
    <row r="514" customFormat="false" ht="12.75" hidden="false" customHeight="false" outlineLevel="0" collapsed="false">
      <c r="A514" s="142" t="n">
        <v>37213</v>
      </c>
      <c r="B514" s="138" t="s">
        <v>134</v>
      </c>
      <c r="C514" s="138" t="s">
        <v>73</v>
      </c>
      <c r="D514" s="139" t="n">
        <v>0</v>
      </c>
      <c r="E514" s="139" t="n">
        <v>0</v>
      </c>
      <c r="F514" s="143" t="n">
        <f aca="false">IF(REF_DT&lt;=LastDay,INDEX(IntraMonth_Buckets,MATCH($A514,IntraSumMonths,0),1),INDEX(BucketTable,MATCH($A514,SumMonths,0),1))</f>
        <v>2</v>
      </c>
      <c r="G514" s="138" t="str">
        <f aca="false">INDEX(Book_Type,MATCH($B514,Book,0),1)</f>
        <v>M</v>
      </c>
      <c r="H514" s="138" t="str">
        <f aca="false">$F514&amp;$C514</f>
        <v>2GD-AECOCD/FRWKD</v>
      </c>
    </row>
    <row r="515" customFormat="false" ht="12.75" hidden="false" customHeight="false" outlineLevel="0" collapsed="false">
      <c r="A515" s="142" t="n">
        <v>37213</v>
      </c>
      <c r="B515" s="138" t="s">
        <v>134</v>
      </c>
      <c r="C515" s="138" t="s">
        <v>74</v>
      </c>
      <c r="D515" s="139" t="n">
        <v>0</v>
      </c>
      <c r="E515" s="139" t="n">
        <v>0</v>
      </c>
      <c r="F515" s="143" t="n">
        <f aca="false">IF(REF_DT&lt;=LastDay,INDEX(IntraMonth_Buckets,MATCH($A515,IntraSumMonths,0),1),INDEX(BucketTable,MATCH($A515,SumMonths,0),1))</f>
        <v>2</v>
      </c>
      <c r="G515" s="138" t="str">
        <f aca="false">INDEX(Book_Type,MATCH($B515,Book,0),1)</f>
        <v>M</v>
      </c>
      <c r="H515" s="138" t="str">
        <f aca="false">$F515&amp;$C515</f>
        <v>2GD-AECOUS/FRWKD</v>
      </c>
    </row>
    <row r="516" customFormat="false" ht="12.75" hidden="false" customHeight="false" outlineLevel="0" collapsed="false">
      <c r="A516" s="142" t="n">
        <v>37213</v>
      </c>
      <c r="B516" s="138" t="s">
        <v>134</v>
      </c>
      <c r="C516" s="138" t="s">
        <v>72</v>
      </c>
      <c r="D516" s="139" t="n">
        <v>0</v>
      </c>
      <c r="E516" s="139" t="n">
        <v>0</v>
      </c>
      <c r="F516" s="143" t="n">
        <f aca="false">IF(REF_DT&lt;=LastDay,INDEX(IntraMonth_Buckets,MATCH($A516,IntraSumMonths,0),1),INDEX(BucketTable,MATCH($A516,SumMonths,0),1))</f>
        <v>2</v>
      </c>
      <c r="G516" s="138" t="str">
        <f aca="false">INDEX(Book_Type,MATCH($B516,Book,0),1)</f>
        <v>M</v>
      </c>
      <c r="H516" s="138" t="str">
        <f aca="false">$F516&amp;$C516</f>
        <v>2GD-CGPR-AECO/AV</v>
      </c>
    </row>
    <row r="517" customFormat="false" ht="12.75" hidden="false" customHeight="false" outlineLevel="0" collapsed="false">
      <c r="A517" s="142" t="n">
        <v>37213</v>
      </c>
      <c r="B517" s="138" t="s">
        <v>134</v>
      </c>
      <c r="C517" s="138" t="s">
        <v>76</v>
      </c>
      <c r="D517" s="139" t="n">
        <v>0</v>
      </c>
      <c r="E517" s="139" t="n">
        <v>0</v>
      </c>
      <c r="F517" s="143" t="n">
        <f aca="false">IF(REF_DT&lt;=LastDay,INDEX(IntraMonth_Buckets,MATCH($A517,IntraSumMonths,0),1),INDEX(BucketTable,MATCH($A517,SumMonths,0),1))</f>
        <v>2</v>
      </c>
      <c r="G517" s="138" t="str">
        <f aca="false">INDEX(Book_Type,MATCH($B517,Book,0),1)</f>
        <v>M</v>
      </c>
      <c r="H517" s="138" t="str">
        <f aca="false">$F517&amp;$C517</f>
        <v>2GDP-AECO</v>
      </c>
    </row>
    <row r="518" customFormat="false" ht="12.75" hidden="false" customHeight="false" outlineLevel="0" collapsed="false">
      <c r="A518" s="142" t="n">
        <v>37213</v>
      </c>
      <c r="B518" s="138" t="s">
        <v>134</v>
      </c>
      <c r="C518" s="138" t="s">
        <v>68</v>
      </c>
      <c r="D518" s="139" t="n">
        <v>0.0001</v>
      </c>
      <c r="E518" s="139" t="n">
        <v>0.0001</v>
      </c>
      <c r="F518" s="143" t="n">
        <f aca="false">IF(REF_DT&lt;=LastDay,INDEX(IntraMonth_Buckets,MATCH($A518,IntraSumMonths,0),1),INDEX(BucketTable,MATCH($A518,SumMonths,0),1))</f>
        <v>2</v>
      </c>
      <c r="G518" s="138" t="str">
        <f aca="false">INDEX(Book_Type,MATCH($B518,Book,0),1)</f>
        <v>M</v>
      </c>
      <c r="H518" s="138" t="str">
        <f aca="false">$F518&amp;$C518</f>
        <v>2GDP-NTHWST/CANB</v>
      </c>
    </row>
    <row r="519" customFormat="false" ht="12.75" hidden="false" customHeight="false" outlineLevel="0" collapsed="false">
      <c r="A519" s="142" t="n">
        <v>37214</v>
      </c>
      <c r="B519" s="138" t="s">
        <v>134</v>
      </c>
      <c r="C519" s="138" t="s">
        <v>73</v>
      </c>
      <c r="D519" s="139" t="n">
        <v>0</v>
      </c>
      <c r="E519" s="139" t="n">
        <v>0</v>
      </c>
      <c r="F519" s="143" t="n">
        <f aca="false">IF(REF_DT&lt;=LastDay,INDEX(IntraMonth_Buckets,MATCH($A519,IntraSumMonths,0),1),INDEX(BucketTable,MATCH($A519,SumMonths,0),1))</f>
        <v>2</v>
      </c>
      <c r="G519" s="138" t="str">
        <f aca="false">INDEX(Book_Type,MATCH($B519,Book,0),1)</f>
        <v>M</v>
      </c>
      <c r="H519" s="138" t="str">
        <f aca="false">$F519&amp;$C519</f>
        <v>2GD-AECOCD/FRWKD</v>
      </c>
    </row>
    <row r="520" customFormat="false" ht="12.75" hidden="false" customHeight="false" outlineLevel="0" collapsed="false">
      <c r="A520" s="142" t="n">
        <v>37214</v>
      </c>
      <c r="B520" s="138" t="s">
        <v>134</v>
      </c>
      <c r="C520" s="138" t="s">
        <v>74</v>
      </c>
      <c r="D520" s="139" t="n">
        <v>0</v>
      </c>
      <c r="E520" s="139" t="n">
        <v>0</v>
      </c>
      <c r="F520" s="143" t="n">
        <f aca="false">IF(REF_DT&lt;=LastDay,INDEX(IntraMonth_Buckets,MATCH($A520,IntraSumMonths,0),1),INDEX(BucketTable,MATCH($A520,SumMonths,0),1))</f>
        <v>2</v>
      </c>
      <c r="G520" s="138" t="str">
        <f aca="false">INDEX(Book_Type,MATCH($B520,Book,0),1)</f>
        <v>M</v>
      </c>
      <c r="H520" s="138" t="str">
        <f aca="false">$F520&amp;$C520</f>
        <v>2GD-AECOUS/FRWKD</v>
      </c>
    </row>
    <row r="521" customFormat="false" ht="12.75" hidden="false" customHeight="false" outlineLevel="0" collapsed="false">
      <c r="A521" s="142" t="n">
        <v>37214</v>
      </c>
      <c r="B521" s="138" t="s">
        <v>134</v>
      </c>
      <c r="C521" s="138" t="s">
        <v>72</v>
      </c>
      <c r="D521" s="139" t="n">
        <v>0</v>
      </c>
      <c r="E521" s="139" t="n">
        <v>0</v>
      </c>
      <c r="F521" s="143" t="n">
        <f aca="false">IF(REF_DT&lt;=LastDay,INDEX(IntraMonth_Buckets,MATCH($A521,IntraSumMonths,0),1),INDEX(BucketTable,MATCH($A521,SumMonths,0),1))</f>
        <v>2</v>
      </c>
      <c r="G521" s="138" t="str">
        <f aca="false">INDEX(Book_Type,MATCH($B521,Book,0),1)</f>
        <v>M</v>
      </c>
      <c r="H521" s="138" t="str">
        <f aca="false">$F521&amp;$C521</f>
        <v>2GD-CGPR-AECO/AV</v>
      </c>
    </row>
    <row r="522" customFormat="false" ht="12.75" hidden="false" customHeight="false" outlineLevel="0" collapsed="false">
      <c r="A522" s="142" t="n">
        <v>37214</v>
      </c>
      <c r="B522" s="138" t="s">
        <v>134</v>
      </c>
      <c r="C522" s="138" t="s">
        <v>76</v>
      </c>
      <c r="D522" s="139" t="n">
        <v>0</v>
      </c>
      <c r="E522" s="139" t="n">
        <v>0</v>
      </c>
      <c r="F522" s="143" t="n">
        <f aca="false">IF(REF_DT&lt;=LastDay,INDEX(IntraMonth_Buckets,MATCH($A522,IntraSumMonths,0),1),INDEX(BucketTable,MATCH($A522,SumMonths,0),1))</f>
        <v>2</v>
      </c>
      <c r="G522" s="138" t="str">
        <f aca="false">INDEX(Book_Type,MATCH($B522,Book,0),1)</f>
        <v>M</v>
      </c>
      <c r="H522" s="138" t="str">
        <f aca="false">$F522&amp;$C522</f>
        <v>2GDP-AECO</v>
      </c>
    </row>
    <row r="523" customFormat="false" ht="12.75" hidden="false" customHeight="false" outlineLevel="0" collapsed="false">
      <c r="A523" s="142" t="n">
        <v>37214</v>
      </c>
      <c r="B523" s="138" t="s">
        <v>134</v>
      </c>
      <c r="C523" s="138" t="s">
        <v>68</v>
      </c>
      <c r="D523" s="139" t="n">
        <v>0.0001</v>
      </c>
      <c r="E523" s="139" t="n">
        <v>0.0001</v>
      </c>
      <c r="F523" s="143" t="n">
        <f aca="false">IF(REF_DT&lt;=LastDay,INDEX(IntraMonth_Buckets,MATCH($A523,IntraSumMonths,0),1),INDEX(BucketTable,MATCH($A523,SumMonths,0),1))</f>
        <v>2</v>
      </c>
      <c r="G523" s="138" t="str">
        <f aca="false">INDEX(Book_Type,MATCH($B523,Book,0),1)</f>
        <v>M</v>
      </c>
      <c r="H523" s="138" t="str">
        <f aca="false">$F523&amp;$C523</f>
        <v>2GDP-NTHWST/CANB</v>
      </c>
    </row>
    <row r="524" customFormat="false" ht="12.75" hidden="false" customHeight="false" outlineLevel="0" collapsed="false">
      <c r="A524" s="142" t="n">
        <v>37215</v>
      </c>
      <c r="B524" s="138" t="s">
        <v>134</v>
      </c>
      <c r="C524" s="138" t="s">
        <v>73</v>
      </c>
      <c r="D524" s="139" t="n">
        <v>0</v>
      </c>
      <c r="E524" s="139" t="n">
        <v>0</v>
      </c>
      <c r="F524" s="143" t="n">
        <f aca="false">IF(REF_DT&lt;=LastDay,INDEX(IntraMonth_Buckets,MATCH($A524,IntraSumMonths,0),1),INDEX(BucketTable,MATCH($A524,SumMonths,0),1))</f>
        <v>2</v>
      </c>
      <c r="G524" s="138" t="str">
        <f aca="false">INDEX(Book_Type,MATCH($B524,Book,0),1)</f>
        <v>M</v>
      </c>
      <c r="H524" s="138" t="str">
        <f aca="false">$F524&amp;$C524</f>
        <v>2GD-AECOCD/FRWKD</v>
      </c>
    </row>
    <row r="525" customFormat="false" ht="12.75" hidden="false" customHeight="false" outlineLevel="0" collapsed="false">
      <c r="A525" s="142" t="n">
        <v>37215</v>
      </c>
      <c r="B525" s="138" t="s">
        <v>134</v>
      </c>
      <c r="C525" s="138" t="s">
        <v>74</v>
      </c>
      <c r="D525" s="139" t="n">
        <v>0</v>
      </c>
      <c r="E525" s="139" t="n">
        <v>0</v>
      </c>
      <c r="F525" s="143" t="n">
        <f aca="false">IF(REF_DT&lt;=LastDay,INDEX(IntraMonth_Buckets,MATCH($A525,IntraSumMonths,0),1),INDEX(BucketTable,MATCH($A525,SumMonths,0),1))</f>
        <v>2</v>
      </c>
      <c r="G525" s="138" t="str">
        <f aca="false">INDEX(Book_Type,MATCH($B525,Book,0),1)</f>
        <v>M</v>
      </c>
      <c r="H525" s="138" t="str">
        <f aca="false">$F525&amp;$C525</f>
        <v>2GD-AECOUS/FRWKD</v>
      </c>
    </row>
    <row r="526" customFormat="false" ht="12.75" hidden="false" customHeight="false" outlineLevel="0" collapsed="false">
      <c r="A526" s="142" t="n">
        <v>37215</v>
      </c>
      <c r="B526" s="138" t="s">
        <v>134</v>
      </c>
      <c r="C526" s="138" t="s">
        <v>72</v>
      </c>
      <c r="D526" s="139" t="n">
        <v>0</v>
      </c>
      <c r="E526" s="139" t="n">
        <v>0</v>
      </c>
      <c r="F526" s="143" t="n">
        <f aca="false">IF(REF_DT&lt;=LastDay,INDEX(IntraMonth_Buckets,MATCH($A526,IntraSumMonths,0),1),INDEX(BucketTable,MATCH($A526,SumMonths,0),1))</f>
        <v>2</v>
      </c>
      <c r="G526" s="138" t="str">
        <f aca="false">INDEX(Book_Type,MATCH($B526,Book,0),1)</f>
        <v>M</v>
      </c>
      <c r="H526" s="138" t="str">
        <f aca="false">$F526&amp;$C526</f>
        <v>2GD-CGPR-AECO/AV</v>
      </c>
    </row>
    <row r="527" customFormat="false" ht="12.75" hidden="false" customHeight="false" outlineLevel="0" collapsed="false">
      <c r="A527" s="142" t="n">
        <v>37215</v>
      </c>
      <c r="B527" s="138" t="s">
        <v>134</v>
      </c>
      <c r="C527" s="138" t="s">
        <v>76</v>
      </c>
      <c r="D527" s="139" t="n">
        <v>0</v>
      </c>
      <c r="E527" s="139" t="n">
        <v>0</v>
      </c>
      <c r="F527" s="143" t="n">
        <f aca="false">IF(REF_DT&lt;=LastDay,INDEX(IntraMonth_Buckets,MATCH($A527,IntraSumMonths,0),1),INDEX(BucketTable,MATCH($A527,SumMonths,0),1))</f>
        <v>2</v>
      </c>
      <c r="G527" s="138" t="str">
        <f aca="false">INDEX(Book_Type,MATCH($B527,Book,0),1)</f>
        <v>M</v>
      </c>
      <c r="H527" s="138" t="str">
        <f aca="false">$F527&amp;$C527</f>
        <v>2GDP-AECO</v>
      </c>
    </row>
    <row r="528" customFormat="false" ht="12.75" hidden="false" customHeight="false" outlineLevel="0" collapsed="false">
      <c r="A528" s="142" t="n">
        <v>37215</v>
      </c>
      <c r="B528" s="138" t="s">
        <v>134</v>
      </c>
      <c r="C528" s="138" t="s">
        <v>68</v>
      </c>
      <c r="D528" s="139" t="n">
        <v>0.0001</v>
      </c>
      <c r="E528" s="139" t="n">
        <v>0.0001</v>
      </c>
      <c r="F528" s="143" t="n">
        <f aca="false">IF(REF_DT&lt;=LastDay,INDEX(IntraMonth_Buckets,MATCH($A528,IntraSumMonths,0),1),INDEX(BucketTable,MATCH($A528,SumMonths,0),1))</f>
        <v>2</v>
      </c>
      <c r="G528" s="138" t="str">
        <f aca="false">INDEX(Book_Type,MATCH($B528,Book,0),1)</f>
        <v>M</v>
      </c>
      <c r="H528" s="138" t="str">
        <f aca="false">$F528&amp;$C528</f>
        <v>2GDP-NTHWST/CANB</v>
      </c>
    </row>
    <row r="529" customFormat="false" ht="12.75" hidden="false" customHeight="false" outlineLevel="0" collapsed="false">
      <c r="A529" s="142" t="n">
        <v>37216</v>
      </c>
      <c r="B529" s="138" t="s">
        <v>134</v>
      </c>
      <c r="C529" s="138" t="s">
        <v>73</v>
      </c>
      <c r="D529" s="139" t="n">
        <v>0</v>
      </c>
      <c r="E529" s="139" t="n">
        <v>0</v>
      </c>
      <c r="F529" s="143" t="n">
        <f aca="false">IF(REF_DT&lt;=LastDay,INDEX(IntraMonth_Buckets,MATCH($A529,IntraSumMonths,0),1),INDEX(BucketTable,MATCH($A529,SumMonths,0),1))</f>
        <v>2</v>
      </c>
      <c r="G529" s="138" t="str">
        <f aca="false">INDEX(Book_Type,MATCH($B529,Book,0),1)</f>
        <v>M</v>
      </c>
      <c r="H529" s="138" t="str">
        <f aca="false">$F529&amp;$C529</f>
        <v>2GD-AECOCD/FRWKD</v>
      </c>
    </row>
    <row r="530" customFormat="false" ht="12.75" hidden="false" customHeight="false" outlineLevel="0" collapsed="false">
      <c r="A530" s="142" t="n">
        <v>37216</v>
      </c>
      <c r="B530" s="138" t="s">
        <v>134</v>
      </c>
      <c r="C530" s="138" t="s">
        <v>74</v>
      </c>
      <c r="D530" s="139" t="n">
        <v>0</v>
      </c>
      <c r="E530" s="139" t="n">
        <v>0</v>
      </c>
      <c r="F530" s="143" t="n">
        <f aca="false">IF(REF_DT&lt;=LastDay,INDEX(IntraMonth_Buckets,MATCH($A530,IntraSumMonths,0),1),INDEX(BucketTable,MATCH($A530,SumMonths,0),1))</f>
        <v>2</v>
      </c>
      <c r="G530" s="138" t="str">
        <f aca="false">INDEX(Book_Type,MATCH($B530,Book,0),1)</f>
        <v>M</v>
      </c>
      <c r="H530" s="138" t="str">
        <f aca="false">$F530&amp;$C530</f>
        <v>2GD-AECOUS/FRWKD</v>
      </c>
    </row>
    <row r="531" customFormat="false" ht="12.75" hidden="false" customHeight="false" outlineLevel="0" collapsed="false">
      <c r="A531" s="142" t="n">
        <v>37216</v>
      </c>
      <c r="B531" s="138" t="s">
        <v>134</v>
      </c>
      <c r="C531" s="138" t="s">
        <v>72</v>
      </c>
      <c r="D531" s="139" t="n">
        <v>0</v>
      </c>
      <c r="E531" s="139" t="n">
        <v>0</v>
      </c>
      <c r="F531" s="143" t="n">
        <f aca="false">IF(REF_DT&lt;=LastDay,INDEX(IntraMonth_Buckets,MATCH($A531,IntraSumMonths,0),1),INDEX(BucketTable,MATCH($A531,SumMonths,0),1))</f>
        <v>2</v>
      </c>
      <c r="G531" s="138" t="str">
        <f aca="false">INDEX(Book_Type,MATCH($B531,Book,0),1)</f>
        <v>M</v>
      </c>
      <c r="H531" s="138" t="str">
        <f aca="false">$F531&amp;$C531</f>
        <v>2GD-CGPR-AECO/AV</v>
      </c>
    </row>
    <row r="532" customFormat="false" ht="12.75" hidden="false" customHeight="false" outlineLevel="0" collapsed="false">
      <c r="A532" s="142" t="n">
        <v>37216</v>
      </c>
      <c r="B532" s="138" t="s">
        <v>134</v>
      </c>
      <c r="C532" s="138" t="s">
        <v>76</v>
      </c>
      <c r="D532" s="139" t="n">
        <v>0</v>
      </c>
      <c r="E532" s="139" t="n">
        <v>0</v>
      </c>
      <c r="F532" s="143" t="n">
        <f aca="false">IF(REF_DT&lt;=LastDay,INDEX(IntraMonth_Buckets,MATCH($A532,IntraSumMonths,0),1),INDEX(BucketTable,MATCH($A532,SumMonths,0),1))</f>
        <v>2</v>
      </c>
      <c r="G532" s="138" t="str">
        <f aca="false">INDEX(Book_Type,MATCH($B532,Book,0),1)</f>
        <v>M</v>
      </c>
      <c r="H532" s="138" t="str">
        <f aca="false">$F532&amp;$C532</f>
        <v>2GDP-AECO</v>
      </c>
    </row>
    <row r="533" customFormat="false" ht="12.75" hidden="false" customHeight="false" outlineLevel="0" collapsed="false">
      <c r="A533" s="142" t="n">
        <v>37216</v>
      </c>
      <c r="B533" s="138" t="s">
        <v>134</v>
      </c>
      <c r="C533" s="138" t="s">
        <v>68</v>
      </c>
      <c r="D533" s="139" t="n">
        <v>0.0001</v>
      </c>
      <c r="E533" s="139" t="n">
        <v>0.0001</v>
      </c>
      <c r="F533" s="143" t="n">
        <f aca="false">IF(REF_DT&lt;=LastDay,INDEX(IntraMonth_Buckets,MATCH($A533,IntraSumMonths,0),1),INDEX(BucketTable,MATCH($A533,SumMonths,0),1))</f>
        <v>2</v>
      </c>
      <c r="G533" s="138" t="str">
        <f aca="false">INDEX(Book_Type,MATCH($B533,Book,0),1)</f>
        <v>M</v>
      </c>
      <c r="H533" s="138" t="str">
        <f aca="false">$F533&amp;$C533</f>
        <v>2GDP-NTHWST/CANB</v>
      </c>
    </row>
    <row r="534" customFormat="false" ht="12.75" hidden="false" customHeight="false" outlineLevel="0" collapsed="false">
      <c r="A534" s="142" t="n">
        <v>37217</v>
      </c>
      <c r="B534" s="138" t="s">
        <v>134</v>
      </c>
      <c r="C534" s="138" t="s">
        <v>73</v>
      </c>
      <c r="D534" s="139" t="n">
        <v>0</v>
      </c>
      <c r="E534" s="139" t="n">
        <v>0</v>
      </c>
      <c r="F534" s="143" t="n">
        <f aca="false">IF(REF_DT&lt;=LastDay,INDEX(IntraMonth_Buckets,MATCH($A534,IntraSumMonths,0),1),INDEX(BucketTable,MATCH($A534,SumMonths,0),1))</f>
        <v>2</v>
      </c>
      <c r="G534" s="138" t="str">
        <f aca="false">INDEX(Book_Type,MATCH($B534,Book,0),1)</f>
        <v>M</v>
      </c>
      <c r="H534" s="138" t="str">
        <f aca="false">$F534&amp;$C534</f>
        <v>2GD-AECOCD/FRWKD</v>
      </c>
    </row>
    <row r="535" customFormat="false" ht="12.75" hidden="false" customHeight="false" outlineLevel="0" collapsed="false">
      <c r="A535" s="142" t="n">
        <v>37217</v>
      </c>
      <c r="B535" s="138" t="s">
        <v>134</v>
      </c>
      <c r="C535" s="138" t="s">
        <v>74</v>
      </c>
      <c r="D535" s="139" t="n">
        <v>0</v>
      </c>
      <c r="E535" s="139" t="n">
        <v>0</v>
      </c>
      <c r="F535" s="143" t="n">
        <f aca="false">IF(REF_DT&lt;=LastDay,INDEX(IntraMonth_Buckets,MATCH($A535,IntraSumMonths,0),1),INDEX(BucketTable,MATCH($A535,SumMonths,0),1))</f>
        <v>2</v>
      </c>
      <c r="G535" s="138" t="str">
        <f aca="false">INDEX(Book_Type,MATCH($B535,Book,0),1)</f>
        <v>M</v>
      </c>
      <c r="H535" s="138" t="str">
        <f aca="false">$F535&amp;$C535</f>
        <v>2GD-AECOUS/FRWKD</v>
      </c>
    </row>
    <row r="536" customFormat="false" ht="12.75" hidden="false" customHeight="false" outlineLevel="0" collapsed="false">
      <c r="A536" s="142" t="n">
        <v>37217</v>
      </c>
      <c r="B536" s="138" t="s">
        <v>134</v>
      </c>
      <c r="C536" s="138" t="s">
        <v>72</v>
      </c>
      <c r="D536" s="139" t="n">
        <v>0</v>
      </c>
      <c r="E536" s="139" t="n">
        <v>0</v>
      </c>
      <c r="F536" s="143" t="n">
        <f aca="false">IF(REF_DT&lt;=LastDay,INDEX(IntraMonth_Buckets,MATCH($A536,IntraSumMonths,0),1),INDEX(BucketTable,MATCH($A536,SumMonths,0),1))</f>
        <v>2</v>
      </c>
      <c r="G536" s="138" t="str">
        <f aca="false">INDEX(Book_Type,MATCH($B536,Book,0),1)</f>
        <v>M</v>
      </c>
      <c r="H536" s="138" t="str">
        <f aca="false">$F536&amp;$C536</f>
        <v>2GD-CGPR-AECO/AV</v>
      </c>
    </row>
    <row r="537" customFormat="false" ht="12.75" hidden="false" customHeight="false" outlineLevel="0" collapsed="false">
      <c r="A537" s="142" t="n">
        <v>37217</v>
      </c>
      <c r="B537" s="138" t="s">
        <v>134</v>
      </c>
      <c r="C537" s="138" t="s">
        <v>76</v>
      </c>
      <c r="D537" s="139" t="n">
        <v>0</v>
      </c>
      <c r="E537" s="139" t="n">
        <v>0</v>
      </c>
      <c r="F537" s="143" t="n">
        <f aca="false">IF(REF_DT&lt;=LastDay,INDEX(IntraMonth_Buckets,MATCH($A537,IntraSumMonths,0),1),INDEX(BucketTable,MATCH($A537,SumMonths,0),1))</f>
        <v>2</v>
      </c>
      <c r="G537" s="138" t="str">
        <f aca="false">INDEX(Book_Type,MATCH($B537,Book,0),1)</f>
        <v>M</v>
      </c>
      <c r="H537" s="138" t="str">
        <f aca="false">$F537&amp;$C537</f>
        <v>2GDP-AECO</v>
      </c>
    </row>
    <row r="538" customFormat="false" ht="12.75" hidden="false" customHeight="false" outlineLevel="0" collapsed="false">
      <c r="A538" s="142" t="n">
        <v>37217</v>
      </c>
      <c r="B538" s="138" t="s">
        <v>134</v>
      </c>
      <c r="C538" s="138" t="s">
        <v>68</v>
      </c>
      <c r="D538" s="139" t="n">
        <v>0.0001</v>
      </c>
      <c r="E538" s="139" t="n">
        <v>0.0001</v>
      </c>
      <c r="F538" s="143" t="n">
        <f aca="false">IF(REF_DT&lt;=LastDay,INDEX(IntraMonth_Buckets,MATCH($A538,IntraSumMonths,0),1),INDEX(BucketTable,MATCH($A538,SumMonths,0),1))</f>
        <v>2</v>
      </c>
      <c r="G538" s="138" t="str">
        <f aca="false">INDEX(Book_Type,MATCH($B538,Book,0),1)</f>
        <v>M</v>
      </c>
      <c r="H538" s="138" t="str">
        <f aca="false">$F538&amp;$C538</f>
        <v>2GDP-NTHWST/CANB</v>
      </c>
    </row>
    <row r="539" customFormat="false" ht="12.75" hidden="false" customHeight="false" outlineLevel="0" collapsed="false">
      <c r="A539" s="142" t="n">
        <v>37218</v>
      </c>
      <c r="B539" s="138" t="s">
        <v>134</v>
      </c>
      <c r="C539" s="138" t="s">
        <v>73</v>
      </c>
      <c r="D539" s="139" t="n">
        <v>0</v>
      </c>
      <c r="E539" s="139" t="n">
        <v>0</v>
      </c>
      <c r="F539" s="143" t="n">
        <f aca="false">IF(REF_DT&lt;=LastDay,INDEX(IntraMonth_Buckets,MATCH($A539,IntraSumMonths,0),1),INDEX(BucketTable,MATCH($A539,SumMonths,0),1))</f>
        <v>2</v>
      </c>
      <c r="G539" s="138" t="str">
        <f aca="false">INDEX(Book_Type,MATCH($B539,Book,0),1)</f>
        <v>M</v>
      </c>
      <c r="H539" s="138" t="str">
        <f aca="false">$F539&amp;$C539</f>
        <v>2GD-AECOCD/FRWKD</v>
      </c>
    </row>
    <row r="540" customFormat="false" ht="12.75" hidden="false" customHeight="false" outlineLevel="0" collapsed="false">
      <c r="A540" s="142" t="n">
        <v>37218</v>
      </c>
      <c r="B540" s="138" t="s">
        <v>134</v>
      </c>
      <c r="C540" s="138" t="s">
        <v>74</v>
      </c>
      <c r="D540" s="139" t="n">
        <v>0</v>
      </c>
      <c r="E540" s="139" t="n">
        <v>0</v>
      </c>
      <c r="F540" s="143" t="n">
        <f aca="false">IF(REF_DT&lt;=LastDay,INDEX(IntraMonth_Buckets,MATCH($A540,IntraSumMonths,0),1),INDEX(BucketTable,MATCH($A540,SumMonths,0),1))</f>
        <v>2</v>
      </c>
      <c r="G540" s="138" t="str">
        <f aca="false">INDEX(Book_Type,MATCH($B540,Book,0),1)</f>
        <v>M</v>
      </c>
      <c r="H540" s="138" t="str">
        <f aca="false">$F540&amp;$C540</f>
        <v>2GD-AECOUS/FRWKD</v>
      </c>
    </row>
    <row r="541" customFormat="false" ht="12.75" hidden="false" customHeight="false" outlineLevel="0" collapsed="false">
      <c r="A541" s="142" t="n">
        <v>37218</v>
      </c>
      <c r="B541" s="138" t="s">
        <v>134</v>
      </c>
      <c r="C541" s="138" t="s">
        <v>72</v>
      </c>
      <c r="D541" s="139" t="n">
        <v>0</v>
      </c>
      <c r="E541" s="139" t="n">
        <v>0</v>
      </c>
      <c r="F541" s="143" t="n">
        <f aca="false">IF(REF_DT&lt;=LastDay,INDEX(IntraMonth_Buckets,MATCH($A541,IntraSumMonths,0),1),INDEX(BucketTable,MATCH($A541,SumMonths,0),1))</f>
        <v>2</v>
      </c>
      <c r="G541" s="138" t="str">
        <f aca="false">INDEX(Book_Type,MATCH($B541,Book,0),1)</f>
        <v>M</v>
      </c>
      <c r="H541" s="138" t="str">
        <f aca="false">$F541&amp;$C541</f>
        <v>2GD-CGPR-AECO/AV</v>
      </c>
    </row>
    <row r="542" customFormat="false" ht="12.75" hidden="false" customHeight="false" outlineLevel="0" collapsed="false">
      <c r="A542" s="142" t="n">
        <v>37218</v>
      </c>
      <c r="B542" s="138" t="s">
        <v>134</v>
      </c>
      <c r="C542" s="138" t="s">
        <v>76</v>
      </c>
      <c r="D542" s="139" t="n">
        <v>0</v>
      </c>
      <c r="E542" s="139" t="n">
        <v>0</v>
      </c>
      <c r="F542" s="143" t="n">
        <f aca="false">IF(REF_DT&lt;=LastDay,INDEX(IntraMonth_Buckets,MATCH($A542,IntraSumMonths,0),1),INDEX(BucketTable,MATCH($A542,SumMonths,0),1))</f>
        <v>2</v>
      </c>
      <c r="G542" s="138" t="str">
        <f aca="false">INDEX(Book_Type,MATCH($B542,Book,0),1)</f>
        <v>M</v>
      </c>
      <c r="H542" s="138" t="str">
        <f aca="false">$F542&amp;$C542</f>
        <v>2GDP-AECO</v>
      </c>
    </row>
    <row r="543" customFormat="false" ht="12.75" hidden="false" customHeight="false" outlineLevel="0" collapsed="false">
      <c r="A543" s="142" t="n">
        <v>37218</v>
      </c>
      <c r="B543" s="138" t="s">
        <v>134</v>
      </c>
      <c r="C543" s="138" t="s">
        <v>68</v>
      </c>
      <c r="D543" s="139" t="n">
        <v>0.0001</v>
      </c>
      <c r="E543" s="139" t="n">
        <v>0.0001</v>
      </c>
      <c r="F543" s="143" t="n">
        <f aca="false">IF(REF_DT&lt;=LastDay,INDEX(IntraMonth_Buckets,MATCH($A543,IntraSumMonths,0),1),INDEX(BucketTable,MATCH($A543,SumMonths,0),1))</f>
        <v>2</v>
      </c>
      <c r="G543" s="138" t="str">
        <f aca="false">INDEX(Book_Type,MATCH($B543,Book,0),1)</f>
        <v>M</v>
      </c>
      <c r="H543" s="138" t="str">
        <f aca="false">$F543&amp;$C543</f>
        <v>2GDP-NTHWST/CANB</v>
      </c>
    </row>
    <row r="544" customFormat="false" ht="12.75" hidden="false" customHeight="false" outlineLevel="0" collapsed="false">
      <c r="A544" s="142" t="n">
        <v>37219</v>
      </c>
      <c r="B544" s="138" t="s">
        <v>134</v>
      </c>
      <c r="C544" s="138" t="s">
        <v>73</v>
      </c>
      <c r="D544" s="139" t="n">
        <v>0</v>
      </c>
      <c r="E544" s="139" t="n">
        <v>0</v>
      </c>
      <c r="F544" s="143" t="n">
        <f aca="false">IF(REF_DT&lt;=LastDay,INDEX(IntraMonth_Buckets,MATCH($A544,IntraSumMonths,0),1),INDEX(BucketTable,MATCH($A544,SumMonths,0),1))</f>
        <v>2</v>
      </c>
      <c r="G544" s="138" t="str">
        <f aca="false">INDEX(Book_Type,MATCH($B544,Book,0),1)</f>
        <v>M</v>
      </c>
      <c r="H544" s="138" t="str">
        <f aca="false">$F544&amp;$C544</f>
        <v>2GD-AECOCD/FRWKD</v>
      </c>
    </row>
    <row r="545" customFormat="false" ht="12.75" hidden="false" customHeight="false" outlineLevel="0" collapsed="false">
      <c r="A545" s="142" t="n">
        <v>37219</v>
      </c>
      <c r="B545" s="138" t="s">
        <v>134</v>
      </c>
      <c r="C545" s="138" t="s">
        <v>74</v>
      </c>
      <c r="D545" s="139" t="n">
        <v>0</v>
      </c>
      <c r="E545" s="139" t="n">
        <v>0</v>
      </c>
      <c r="F545" s="143" t="n">
        <f aca="false">IF(REF_DT&lt;=LastDay,INDEX(IntraMonth_Buckets,MATCH($A545,IntraSumMonths,0),1),INDEX(BucketTable,MATCH($A545,SumMonths,0),1))</f>
        <v>2</v>
      </c>
      <c r="G545" s="138" t="str">
        <f aca="false">INDEX(Book_Type,MATCH($B545,Book,0),1)</f>
        <v>M</v>
      </c>
      <c r="H545" s="138" t="str">
        <f aca="false">$F545&amp;$C545</f>
        <v>2GD-AECOUS/FRWKD</v>
      </c>
    </row>
    <row r="546" customFormat="false" ht="12.75" hidden="false" customHeight="false" outlineLevel="0" collapsed="false">
      <c r="A546" s="142" t="n">
        <v>37219</v>
      </c>
      <c r="B546" s="138" t="s">
        <v>134</v>
      </c>
      <c r="C546" s="138" t="s">
        <v>72</v>
      </c>
      <c r="D546" s="139" t="n">
        <v>0</v>
      </c>
      <c r="E546" s="139" t="n">
        <v>0</v>
      </c>
      <c r="F546" s="143" t="n">
        <f aca="false">IF(REF_DT&lt;=LastDay,INDEX(IntraMonth_Buckets,MATCH($A546,IntraSumMonths,0),1),INDEX(BucketTable,MATCH($A546,SumMonths,0),1))</f>
        <v>2</v>
      </c>
      <c r="G546" s="138" t="str">
        <f aca="false">INDEX(Book_Type,MATCH($B546,Book,0),1)</f>
        <v>M</v>
      </c>
      <c r="H546" s="138" t="str">
        <f aca="false">$F546&amp;$C546</f>
        <v>2GD-CGPR-AECO/AV</v>
      </c>
    </row>
    <row r="547" customFormat="false" ht="12.75" hidden="false" customHeight="false" outlineLevel="0" collapsed="false">
      <c r="A547" s="142" t="n">
        <v>37219</v>
      </c>
      <c r="B547" s="138" t="s">
        <v>134</v>
      </c>
      <c r="C547" s="138" t="s">
        <v>76</v>
      </c>
      <c r="D547" s="139" t="n">
        <v>0</v>
      </c>
      <c r="E547" s="139" t="n">
        <v>0</v>
      </c>
      <c r="F547" s="143" t="n">
        <f aca="false">IF(REF_DT&lt;=LastDay,INDEX(IntraMonth_Buckets,MATCH($A547,IntraSumMonths,0),1),INDEX(BucketTable,MATCH($A547,SumMonths,0),1))</f>
        <v>2</v>
      </c>
      <c r="G547" s="138" t="str">
        <f aca="false">INDEX(Book_Type,MATCH($B547,Book,0),1)</f>
        <v>M</v>
      </c>
      <c r="H547" s="138" t="str">
        <f aca="false">$F547&amp;$C547</f>
        <v>2GDP-AECO</v>
      </c>
    </row>
    <row r="548" customFormat="false" ht="12.75" hidden="false" customHeight="false" outlineLevel="0" collapsed="false">
      <c r="A548" s="142" t="n">
        <v>37219</v>
      </c>
      <c r="B548" s="138" t="s">
        <v>134</v>
      </c>
      <c r="C548" s="138" t="s">
        <v>68</v>
      </c>
      <c r="D548" s="139" t="n">
        <v>0.0001</v>
      </c>
      <c r="E548" s="139" t="n">
        <v>0.0001</v>
      </c>
      <c r="F548" s="143" t="n">
        <f aca="false">IF(REF_DT&lt;=LastDay,INDEX(IntraMonth_Buckets,MATCH($A548,IntraSumMonths,0),1),INDEX(BucketTable,MATCH($A548,SumMonths,0),1))</f>
        <v>2</v>
      </c>
      <c r="G548" s="138" t="str">
        <f aca="false">INDEX(Book_Type,MATCH($B548,Book,0),1)</f>
        <v>M</v>
      </c>
      <c r="H548" s="138" t="str">
        <f aca="false">$F548&amp;$C548</f>
        <v>2GDP-NTHWST/CANB</v>
      </c>
    </row>
    <row r="549" customFormat="false" ht="12.75" hidden="false" customHeight="false" outlineLevel="0" collapsed="false">
      <c r="A549" s="142" t="n">
        <v>37220</v>
      </c>
      <c r="B549" s="138" t="s">
        <v>134</v>
      </c>
      <c r="C549" s="138" t="s">
        <v>73</v>
      </c>
      <c r="D549" s="139" t="n">
        <v>0</v>
      </c>
      <c r="E549" s="139" t="n">
        <v>0</v>
      </c>
      <c r="F549" s="143" t="n">
        <f aca="false">IF(REF_DT&lt;=LastDay,INDEX(IntraMonth_Buckets,MATCH($A549,IntraSumMonths,0),1),INDEX(BucketTable,MATCH($A549,SumMonths,0),1))</f>
        <v>2</v>
      </c>
      <c r="G549" s="138" t="str">
        <f aca="false">INDEX(Book_Type,MATCH($B549,Book,0),1)</f>
        <v>M</v>
      </c>
      <c r="H549" s="138" t="str">
        <f aca="false">$F549&amp;$C549</f>
        <v>2GD-AECOCD/FRWKD</v>
      </c>
    </row>
    <row r="550" customFormat="false" ht="12.75" hidden="false" customHeight="false" outlineLevel="0" collapsed="false">
      <c r="A550" s="142" t="n">
        <v>37220</v>
      </c>
      <c r="B550" s="138" t="s">
        <v>134</v>
      </c>
      <c r="C550" s="138" t="s">
        <v>74</v>
      </c>
      <c r="D550" s="139" t="n">
        <v>0</v>
      </c>
      <c r="E550" s="139" t="n">
        <v>0</v>
      </c>
      <c r="F550" s="143" t="n">
        <f aca="false">IF(REF_DT&lt;=LastDay,INDEX(IntraMonth_Buckets,MATCH($A550,IntraSumMonths,0),1),INDEX(BucketTable,MATCH($A550,SumMonths,0),1))</f>
        <v>2</v>
      </c>
      <c r="G550" s="138" t="str">
        <f aca="false">INDEX(Book_Type,MATCH($B550,Book,0),1)</f>
        <v>M</v>
      </c>
      <c r="H550" s="138" t="str">
        <f aca="false">$F550&amp;$C550</f>
        <v>2GD-AECOUS/FRWKD</v>
      </c>
    </row>
    <row r="551" customFormat="false" ht="12.75" hidden="false" customHeight="false" outlineLevel="0" collapsed="false">
      <c r="A551" s="142" t="n">
        <v>37220</v>
      </c>
      <c r="B551" s="138" t="s">
        <v>134</v>
      </c>
      <c r="C551" s="138" t="s">
        <v>72</v>
      </c>
      <c r="D551" s="139" t="n">
        <v>0</v>
      </c>
      <c r="E551" s="139" t="n">
        <v>0</v>
      </c>
      <c r="F551" s="143" t="n">
        <f aca="false">IF(REF_DT&lt;=LastDay,INDEX(IntraMonth_Buckets,MATCH($A551,IntraSumMonths,0),1),INDEX(BucketTable,MATCH($A551,SumMonths,0),1))</f>
        <v>2</v>
      </c>
      <c r="G551" s="138" t="str">
        <f aca="false">INDEX(Book_Type,MATCH($B551,Book,0),1)</f>
        <v>M</v>
      </c>
      <c r="H551" s="138" t="str">
        <f aca="false">$F551&amp;$C551</f>
        <v>2GD-CGPR-AECO/AV</v>
      </c>
    </row>
    <row r="552" customFormat="false" ht="12.75" hidden="false" customHeight="false" outlineLevel="0" collapsed="false">
      <c r="A552" s="142" t="n">
        <v>37220</v>
      </c>
      <c r="B552" s="138" t="s">
        <v>134</v>
      </c>
      <c r="C552" s="138" t="s">
        <v>76</v>
      </c>
      <c r="D552" s="139" t="n">
        <v>0</v>
      </c>
      <c r="E552" s="139" t="n">
        <v>0</v>
      </c>
      <c r="F552" s="143" t="n">
        <f aca="false">IF(REF_DT&lt;=LastDay,INDEX(IntraMonth_Buckets,MATCH($A552,IntraSumMonths,0),1),INDEX(BucketTable,MATCH($A552,SumMonths,0),1))</f>
        <v>2</v>
      </c>
      <c r="G552" s="138" t="str">
        <f aca="false">INDEX(Book_Type,MATCH($B552,Book,0),1)</f>
        <v>M</v>
      </c>
      <c r="H552" s="138" t="str">
        <f aca="false">$F552&amp;$C552</f>
        <v>2GDP-AECO</v>
      </c>
    </row>
    <row r="553" customFormat="false" ht="12.75" hidden="false" customHeight="false" outlineLevel="0" collapsed="false">
      <c r="A553" s="142" t="n">
        <v>37220</v>
      </c>
      <c r="B553" s="138" t="s">
        <v>134</v>
      </c>
      <c r="C553" s="138" t="s">
        <v>68</v>
      </c>
      <c r="D553" s="139" t="n">
        <v>0.0001</v>
      </c>
      <c r="E553" s="139" t="n">
        <v>0.0001</v>
      </c>
      <c r="F553" s="143" t="n">
        <f aca="false">IF(REF_DT&lt;=LastDay,INDEX(IntraMonth_Buckets,MATCH($A553,IntraSumMonths,0),1),INDEX(BucketTable,MATCH($A553,SumMonths,0),1))</f>
        <v>2</v>
      </c>
      <c r="G553" s="138" t="str">
        <f aca="false">INDEX(Book_Type,MATCH($B553,Book,0),1)</f>
        <v>M</v>
      </c>
      <c r="H553" s="138" t="str">
        <f aca="false">$F553&amp;$C553</f>
        <v>2GDP-NTHWST/CANB</v>
      </c>
    </row>
    <row r="554" customFormat="false" ht="12.75" hidden="false" customHeight="false" outlineLevel="0" collapsed="false">
      <c r="A554" s="142" t="n">
        <v>37221</v>
      </c>
      <c r="B554" s="138" t="s">
        <v>134</v>
      </c>
      <c r="C554" s="138" t="s">
        <v>73</v>
      </c>
      <c r="D554" s="139" t="n">
        <v>0</v>
      </c>
      <c r="E554" s="139" t="n">
        <v>0</v>
      </c>
      <c r="F554" s="143" t="n">
        <f aca="false">IF(REF_DT&lt;=LastDay,INDEX(IntraMonth_Buckets,MATCH($A554,IntraSumMonths,0),1),INDEX(BucketTable,MATCH($A554,SumMonths,0),1))</f>
        <v>2</v>
      </c>
      <c r="G554" s="138" t="str">
        <f aca="false">INDEX(Book_Type,MATCH($B554,Book,0),1)</f>
        <v>M</v>
      </c>
      <c r="H554" s="138" t="str">
        <f aca="false">$F554&amp;$C554</f>
        <v>2GD-AECOCD/FRWKD</v>
      </c>
    </row>
    <row r="555" customFormat="false" ht="12.75" hidden="false" customHeight="false" outlineLevel="0" collapsed="false">
      <c r="A555" s="142" t="n">
        <v>37221</v>
      </c>
      <c r="B555" s="138" t="s">
        <v>134</v>
      </c>
      <c r="C555" s="138" t="s">
        <v>74</v>
      </c>
      <c r="D555" s="139" t="n">
        <v>0</v>
      </c>
      <c r="E555" s="139" t="n">
        <v>0</v>
      </c>
      <c r="F555" s="143" t="n">
        <f aca="false">IF(REF_DT&lt;=LastDay,INDEX(IntraMonth_Buckets,MATCH($A555,IntraSumMonths,0),1),INDEX(BucketTable,MATCH($A555,SumMonths,0),1))</f>
        <v>2</v>
      </c>
      <c r="G555" s="138" t="str">
        <f aca="false">INDEX(Book_Type,MATCH($B555,Book,0),1)</f>
        <v>M</v>
      </c>
      <c r="H555" s="138" t="str">
        <f aca="false">$F555&amp;$C555</f>
        <v>2GD-AECOUS/FRWKD</v>
      </c>
    </row>
    <row r="556" customFormat="false" ht="12.75" hidden="false" customHeight="false" outlineLevel="0" collapsed="false">
      <c r="A556" s="142" t="n">
        <v>37221</v>
      </c>
      <c r="B556" s="138" t="s">
        <v>134</v>
      </c>
      <c r="C556" s="138" t="s">
        <v>72</v>
      </c>
      <c r="D556" s="139" t="n">
        <v>0</v>
      </c>
      <c r="E556" s="139" t="n">
        <v>0</v>
      </c>
      <c r="F556" s="143" t="n">
        <f aca="false">IF(REF_DT&lt;=LastDay,INDEX(IntraMonth_Buckets,MATCH($A556,IntraSumMonths,0),1),INDEX(BucketTable,MATCH($A556,SumMonths,0),1))</f>
        <v>2</v>
      </c>
      <c r="G556" s="138" t="str">
        <f aca="false">INDEX(Book_Type,MATCH($B556,Book,0),1)</f>
        <v>M</v>
      </c>
      <c r="H556" s="138" t="str">
        <f aca="false">$F556&amp;$C556</f>
        <v>2GD-CGPR-AECO/AV</v>
      </c>
    </row>
    <row r="557" customFormat="false" ht="12.75" hidden="false" customHeight="false" outlineLevel="0" collapsed="false">
      <c r="A557" s="142" t="n">
        <v>37221</v>
      </c>
      <c r="B557" s="138" t="s">
        <v>134</v>
      </c>
      <c r="C557" s="138" t="s">
        <v>76</v>
      </c>
      <c r="D557" s="139" t="n">
        <v>0</v>
      </c>
      <c r="E557" s="139" t="n">
        <v>0</v>
      </c>
      <c r="F557" s="143" t="n">
        <f aca="false">IF(REF_DT&lt;=LastDay,INDEX(IntraMonth_Buckets,MATCH($A557,IntraSumMonths,0),1),INDEX(BucketTable,MATCH($A557,SumMonths,0),1))</f>
        <v>2</v>
      </c>
      <c r="G557" s="138" t="str">
        <f aca="false">INDEX(Book_Type,MATCH($B557,Book,0),1)</f>
        <v>M</v>
      </c>
      <c r="H557" s="138" t="str">
        <f aca="false">$F557&amp;$C557</f>
        <v>2GDP-AECO</v>
      </c>
    </row>
    <row r="558" customFormat="false" ht="12.75" hidden="false" customHeight="false" outlineLevel="0" collapsed="false">
      <c r="A558" s="142" t="n">
        <v>37221</v>
      </c>
      <c r="B558" s="138" t="s">
        <v>134</v>
      </c>
      <c r="C558" s="138" t="s">
        <v>68</v>
      </c>
      <c r="D558" s="139" t="n">
        <v>0.0001</v>
      </c>
      <c r="E558" s="139" t="n">
        <v>0.0001</v>
      </c>
      <c r="F558" s="143" t="n">
        <f aca="false">IF(REF_DT&lt;=LastDay,INDEX(IntraMonth_Buckets,MATCH($A558,IntraSumMonths,0),1),INDEX(BucketTable,MATCH($A558,SumMonths,0),1))</f>
        <v>2</v>
      </c>
      <c r="G558" s="138" t="str">
        <f aca="false">INDEX(Book_Type,MATCH($B558,Book,0),1)</f>
        <v>M</v>
      </c>
      <c r="H558" s="138" t="str">
        <f aca="false">$F558&amp;$C558</f>
        <v>2GDP-NTHWST/CANB</v>
      </c>
    </row>
    <row r="559" customFormat="false" ht="12.75" hidden="false" customHeight="false" outlineLevel="0" collapsed="false">
      <c r="A559" s="142" t="n">
        <v>37222</v>
      </c>
      <c r="B559" s="138" t="s">
        <v>134</v>
      </c>
      <c r="C559" s="138" t="s">
        <v>73</v>
      </c>
      <c r="D559" s="139" t="n">
        <v>0</v>
      </c>
      <c r="E559" s="139" t="n">
        <v>0</v>
      </c>
      <c r="F559" s="143" t="n">
        <f aca="false">IF(REF_DT&lt;=LastDay,INDEX(IntraMonth_Buckets,MATCH($A559,IntraSumMonths,0),1),INDEX(BucketTable,MATCH($A559,SumMonths,0),1))</f>
        <v>2</v>
      </c>
      <c r="G559" s="138" t="str">
        <f aca="false">INDEX(Book_Type,MATCH($B559,Book,0),1)</f>
        <v>M</v>
      </c>
      <c r="H559" s="138" t="str">
        <f aca="false">$F559&amp;$C559</f>
        <v>2GD-AECOCD/FRWKD</v>
      </c>
    </row>
    <row r="560" customFormat="false" ht="12.75" hidden="false" customHeight="false" outlineLevel="0" collapsed="false">
      <c r="A560" s="142" t="n">
        <v>37222</v>
      </c>
      <c r="B560" s="138" t="s">
        <v>134</v>
      </c>
      <c r="C560" s="138" t="s">
        <v>74</v>
      </c>
      <c r="D560" s="139" t="n">
        <v>0</v>
      </c>
      <c r="E560" s="139" t="n">
        <v>0</v>
      </c>
      <c r="F560" s="143" t="n">
        <f aca="false">IF(REF_DT&lt;=LastDay,INDEX(IntraMonth_Buckets,MATCH($A560,IntraSumMonths,0),1),INDEX(BucketTable,MATCH($A560,SumMonths,0),1))</f>
        <v>2</v>
      </c>
      <c r="G560" s="138" t="str">
        <f aca="false">INDEX(Book_Type,MATCH($B560,Book,0),1)</f>
        <v>M</v>
      </c>
      <c r="H560" s="138" t="str">
        <f aca="false">$F560&amp;$C560</f>
        <v>2GD-AECOUS/FRWKD</v>
      </c>
    </row>
    <row r="561" customFormat="false" ht="12.75" hidden="false" customHeight="false" outlineLevel="0" collapsed="false">
      <c r="A561" s="142" t="n">
        <v>37222</v>
      </c>
      <c r="B561" s="138" t="s">
        <v>134</v>
      </c>
      <c r="C561" s="138" t="s">
        <v>72</v>
      </c>
      <c r="D561" s="139" t="n">
        <v>0</v>
      </c>
      <c r="E561" s="139" t="n">
        <v>0</v>
      </c>
      <c r="F561" s="143" t="n">
        <f aca="false">IF(REF_DT&lt;=LastDay,INDEX(IntraMonth_Buckets,MATCH($A561,IntraSumMonths,0),1),INDEX(BucketTable,MATCH($A561,SumMonths,0),1))</f>
        <v>2</v>
      </c>
      <c r="G561" s="138" t="str">
        <f aca="false">INDEX(Book_Type,MATCH($B561,Book,0),1)</f>
        <v>M</v>
      </c>
      <c r="H561" s="138" t="str">
        <f aca="false">$F561&amp;$C561</f>
        <v>2GD-CGPR-AECO/AV</v>
      </c>
    </row>
    <row r="562" customFormat="false" ht="12.75" hidden="false" customHeight="false" outlineLevel="0" collapsed="false">
      <c r="A562" s="142" t="n">
        <v>37222</v>
      </c>
      <c r="B562" s="138" t="s">
        <v>134</v>
      </c>
      <c r="C562" s="138" t="s">
        <v>76</v>
      </c>
      <c r="D562" s="139" t="n">
        <v>0</v>
      </c>
      <c r="E562" s="139" t="n">
        <v>0</v>
      </c>
      <c r="F562" s="143" t="n">
        <f aca="false">IF(REF_DT&lt;=LastDay,INDEX(IntraMonth_Buckets,MATCH($A562,IntraSumMonths,0),1),INDEX(BucketTable,MATCH($A562,SumMonths,0),1))</f>
        <v>2</v>
      </c>
      <c r="G562" s="138" t="str">
        <f aca="false">INDEX(Book_Type,MATCH($B562,Book,0),1)</f>
        <v>M</v>
      </c>
      <c r="H562" s="138" t="str">
        <f aca="false">$F562&amp;$C562</f>
        <v>2GDP-AECO</v>
      </c>
    </row>
    <row r="563" customFormat="false" ht="12.75" hidden="false" customHeight="false" outlineLevel="0" collapsed="false">
      <c r="A563" s="142" t="n">
        <v>37222</v>
      </c>
      <c r="B563" s="138" t="s">
        <v>134</v>
      </c>
      <c r="C563" s="138" t="s">
        <v>68</v>
      </c>
      <c r="D563" s="139" t="n">
        <v>0.0001</v>
      </c>
      <c r="E563" s="139" t="n">
        <v>0.0001</v>
      </c>
      <c r="F563" s="143" t="n">
        <f aca="false">IF(REF_DT&lt;=LastDay,INDEX(IntraMonth_Buckets,MATCH($A563,IntraSumMonths,0),1),INDEX(BucketTable,MATCH($A563,SumMonths,0),1))</f>
        <v>2</v>
      </c>
      <c r="G563" s="138" t="str">
        <f aca="false">INDEX(Book_Type,MATCH($B563,Book,0),1)</f>
        <v>M</v>
      </c>
      <c r="H563" s="138" t="str">
        <f aca="false">$F563&amp;$C563</f>
        <v>2GDP-NTHWST/CANB</v>
      </c>
    </row>
    <row r="564" customFormat="false" ht="12.75" hidden="false" customHeight="false" outlineLevel="0" collapsed="false">
      <c r="A564" s="142" t="n">
        <v>37223</v>
      </c>
      <c r="B564" s="138" t="s">
        <v>134</v>
      </c>
      <c r="C564" s="138" t="s">
        <v>73</v>
      </c>
      <c r="D564" s="139" t="n">
        <v>0</v>
      </c>
      <c r="E564" s="139" t="n">
        <v>0</v>
      </c>
      <c r="F564" s="143" t="n">
        <f aca="false">IF(REF_DT&lt;=LastDay,INDEX(IntraMonth_Buckets,MATCH($A564,IntraSumMonths,0),1),INDEX(BucketTable,MATCH($A564,SumMonths,0),1))</f>
        <v>2</v>
      </c>
      <c r="G564" s="138" t="str">
        <f aca="false">INDEX(Book_Type,MATCH($B564,Book,0),1)</f>
        <v>M</v>
      </c>
      <c r="H564" s="138" t="str">
        <f aca="false">$F564&amp;$C564</f>
        <v>2GD-AECOCD/FRWKD</v>
      </c>
    </row>
    <row r="565" customFormat="false" ht="12.75" hidden="false" customHeight="false" outlineLevel="0" collapsed="false">
      <c r="A565" s="142" t="n">
        <v>37223</v>
      </c>
      <c r="B565" s="138" t="s">
        <v>134</v>
      </c>
      <c r="C565" s="138" t="s">
        <v>74</v>
      </c>
      <c r="D565" s="139" t="n">
        <v>0</v>
      </c>
      <c r="E565" s="139" t="n">
        <v>0</v>
      </c>
      <c r="F565" s="143" t="n">
        <f aca="false">IF(REF_DT&lt;=LastDay,INDEX(IntraMonth_Buckets,MATCH($A565,IntraSumMonths,0),1),INDEX(BucketTable,MATCH($A565,SumMonths,0),1))</f>
        <v>2</v>
      </c>
      <c r="G565" s="138" t="str">
        <f aca="false">INDEX(Book_Type,MATCH($B565,Book,0),1)</f>
        <v>M</v>
      </c>
      <c r="H565" s="138" t="str">
        <f aca="false">$F565&amp;$C565</f>
        <v>2GD-AECOUS/FRWKD</v>
      </c>
    </row>
    <row r="566" customFormat="false" ht="12.75" hidden="false" customHeight="false" outlineLevel="0" collapsed="false">
      <c r="A566" s="142" t="n">
        <v>37223</v>
      </c>
      <c r="B566" s="138" t="s">
        <v>134</v>
      </c>
      <c r="C566" s="138" t="s">
        <v>72</v>
      </c>
      <c r="D566" s="139" t="n">
        <v>0</v>
      </c>
      <c r="E566" s="139" t="n">
        <v>0</v>
      </c>
      <c r="F566" s="143" t="n">
        <f aca="false">IF(REF_DT&lt;=LastDay,INDEX(IntraMonth_Buckets,MATCH($A566,IntraSumMonths,0),1),INDEX(BucketTable,MATCH($A566,SumMonths,0),1))</f>
        <v>2</v>
      </c>
      <c r="G566" s="138" t="str">
        <f aca="false">INDEX(Book_Type,MATCH($B566,Book,0),1)</f>
        <v>M</v>
      </c>
      <c r="H566" s="138" t="str">
        <f aca="false">$F566&amp;$C566</f>
        <v>2GD-CGPR-AECO/AV</v>
      </c>
    </row>
    <row r="567" customFormat="false" ht="12.75" hidden="false" customHeight="false" outlineLevel="0" collapsed="false">
      <c r="A567" s="142" t="n">
        <v>37223</v>
      </c>
      <c r="B567" s="138" t="s">
        <v>134</v>
      </c>
      <c r="C567" s="138" t="s">
        <v>76</v>
      </c>
      <c r="D567" s="139" t="n">
        <v>0</v>
      </c>
      <c r="E567" s="139" t="n">
        <v>0</v>
      </c>
      <c r="F567" s="143" t="n">
        <f aca="false">IF(REF_DT&lt;=LastDay,INDEX(IntraMonth_Buckets,MATCH($A567,IntraSumMonths,0),1),INDEX(BucketTable,MATCH($A567,SumMonths,0),1))</f>
        <v>2</v>
      </c>
      <c r="G567" s="138" t="str">
        <f aca="false">INDEX(Book_Type,MATCH($B567,Book,0),1)</f>
        <v>M</v>
      </c>
      <c r="H567" s="138" t="str">
        <f aca="false">$F567&amp;$C567</f>
        <v>2GDP-AECO</v>
      </c>
    </row>
    <row r="568" customFormat="false" ht="12.75" hidden="false" customHeight="false" outlineLevel="0" collapsed="false">
      <c r="A568" s="142" t="n">
        <v>37223</v>
      </c>
      <c r="B568" s="138" t="s">
        <v>134</v>
      </c>
      <c r="C568" s="138" t="s">
        <v>68</v>
      </c>
      <c r="D568" s="139" t="n">
        <v>0.0001</v>
      </c>
      <c r="E568" s="139" t="n">
        <v>0.0001</v>
      </c>
      <c r="F568" s="143" t="n">
        <f aca="false">IF(REF_DT&lt;=LastDay,INDEX(IntraMonth_Buckets,MATCH($A568,IntraSumMonths,0),1),INDEX(BucketTable,MATCH($A568,SumMonths,0),1))</f>
        <v>2</v>
      </c>
      <c r="G568" s="138" t="str">
        <f aca="false">INDEX(Book_Type,MATCH($B568,Book,0),1)</f>
        <v>M</v>
      </c>
      <c r="H568" s="138" t="str">
        <f aca="false">$F568&amp;$C568</f>
        <v>2GDP-NTHWST/CANB</v>
      </c>
    </row>
    <row r="569" customFormat="false" ht="12.75" hidden="false" customHeight="false" outlineLevel="0" collapsed="false">
      <c r="A569" s="142" t="n">
        <v>37224</v>
      </c>
      <c r="B569" s="138" t="s">
        <v>134</v>
      </c>
      <c r="C569" s="138" t="s">
        <v>73</v>
      </c>
      <c r="D569" s="139" t="n">
        <v>0</v>
      </c>
      <c r="E569" s="139" t="n">
        <v>0</v>
      </c>
      <c r="F569" s="143" t="n">
        <f aca="false">IF(REF_DT&lt;=LastDay,INDEX(IntraMonth_Buckets,MATCH($A569,IntraSumMonths,0),1),INDEX(BucketTable,MATCH($A569,SumMonths,0),1))</f>
        <v>2</v>
      </c>
      <c r="G569" s="138" t="str">
        <f aca="false">INDEX(Book_Type,MATCH($B569,Book,0),1)</f>
        <v>M</v>
      </c>
      <c r="H569" s="138" t="str">
        <f aca="false">$F569&amp;$C569</f>
        <v>2GD-AECOCD/FRWKD</v>
      </c>
    </row>
    <row r="570" customFormat="false" ht="12.75" hidden="false" customHeight="false" outlineLevel="0" collapsed="false">
      <c r="A570" s="142" t="n">
        <v>37224</v>
      </c>
      <c r="B570" s="138" t="s">
        <v>134</v>
      </c>
      <c r="C570" s="138" t="s">
        <v>74</v>
      </c>
      <c r="D570" s="139" t="n">
        <v>0</v>
      </c>
      <c r="E570" s="139" t="n">
        <v>0</v>
      </c>
      <c r="F570" s="143" t="n">
        <f aca="false">IF(REF_DT&lt;=LastDay,INDEX(IntraMonth_Buckets,MATCH($A570,IntraSumMonths,0),1),INDEX(BucketTable,MATCH($A570,SumMonths,0),1))</f>
        <v>2</v>
      </c>
      <c r="G570" s="138" t="str">
        <f aca="false">INDEX(Book_Type,MATCH($B570,Book,0),1)</f>
        <v>M</v>
      </c>
      <c r="H570" s="138" t="str">
        <f aca="false">$F570&amp;$C570</f>
        <v>2GD-AECOUS/FRWKD</v>
      </c>
    </row>
    <row r="571" customFormat="false" ht="12.75" hidden="false" customHeight="false" outlineLevel="0" collapsed="false">
      <c r="A571" s="142" t="n">
        <v>37224</v>
      </c>
      <c r="B571" s="138" t="s">
        <v>134</v>
      </c>
      <c r="C571" s="138" t="s">
        <v>72</v>
      </c>
      <c r="D571" s="139" t="n">
        <v>0</v>
      </c>
      <c r="E571" s="139" t="n">
        <v>0</v>
      </c>
      <c r="F571" s="143" t="n">
        <f aca="false">IF(REF_DT&lt;=LastDay,INDEX(IntraMonth_Buckets,MATCH($A571,IntraSumMonths,0),1),INDEX(BucketTable,MATCH($A571,SumMonths,0),1))</f>
        <v>2</v>
      </c>
      <c r="G571" s="138" t="str">
        <f aca="false">INDEX(Book_Type,MATCH($B571,Book,0),1)</f>
        <v>M</v>
      </c>
      <c r="H571" s="138" t="str">
        <f aca="false">$F571&amp;$C571</f>
        <v>2GD-CGPR-AECO/AV</v>
      </c>
    </row>
    <row r="572" customFormat="false" ht="12.75" hidden="false" customHeight="false" outlineLevel="0" collapsed="false">
      <c r="A572" s="142" t="n">
        <v>37224</v>
      </c>
      <c r="B572" s="138" t="s">
        <v>134</v>
      </c>
      <c r="C572" s="138" t="s">
        <v>76</v>
      </c>
      <c r="D572" s="139" t="n">
        <v>0</v>
      </c>
      <c r="E572" s="139" t="n">
        <v>0</v>
      </c>
      <c r="F572" s="143" t="n">
        <f aca="false">IF(REF_DT&lt;=LastDay,INDEX(IntraMonth_Buckets,MATCH($A572,IntraSumMonths,0),1),INDEX(BucketTable,MATCH($A572,SumMonths,0),1))</f>
        <v>2</v>
      </c>
      <c r="G572" s="138" t="str">
        <f aca="false">INDEX(Book_Type,MATCH($B572,Book,0),1)</f>
        <v>M</v>
      </c>
      <c r="H572" s="138" t="str">
        <f aca="false">$F572&amp;$C572</f>
        <v>2GDP-AECO</v>
      </c>
    </row>
    <row r="573" customFormat="false" ht="12.75" hidden="false" customHeight="false" outlineLevel="0" collapsed="false">
      <c r="A573" s="142" t="n">
        <v>37224</v>
      </c>
      <c r="B573" s="138" t="s">
        <v>134</v>
      </c>
      <c r="C573" s="138" t="s">
        <v>68</v>
      </c>
      <c r="D573" s="139" t="n">
        <v>0.0001</v>
      </c>
      <c r="E573" s="139" t="n">
        <v>0.0001</v>
      </c>
      <c r="F573" s="143" t="n">
        <f aca="false">IF(REF_DT&lt;=LastDay,INDEX(IntraMonth_Buckets,MATCH($A573,IntraSumMonths,0),1),INDEX(BucketTable,MATCH($A573,SumMonths,0),1))</f>
        <v>2</v>
      </c>
      <c r="G573" s="138" t="str">
        <f aca="false">INDEX(Book_Type,MATCH($B573,Book,0),1)</f>
        <v>M</v>
      </c>
      <c r="H573" s="138" t="str">
        <f aca="false">$F573&amp;$C573</f>
        <v>2GDP-NTHWST/CANB</v>
      </c>
    </row>
    <row r="574" customFormat="false" ht="12.75" hidden="false" customHeight="false" outlineLevel="0" collapsed="false">
      <c r="A574" s="142" t="n">
        <v>37225</v>
      </c>
      <c r="B574" s="138" t="s">
        <v>134</v>
      </c>
      <c r="C574" s="138" t="s">
        <v>73</v>
      </c>
      <c r="D574" s="139" t="n">
        <v>0</v>
      </c>
      <c r="E574" s="139" t="n">
        <v>0</v>
      </c>
      <c r="F574" s="143" t="n">
        <f aca="false">IF(REF_DT&lt;=LastDay,INDEX(IntraMonth_Buckets,MATCH($A574,IntraSumMonths,0),1),INDEX(BucketTable,MATCH($A574,SumMonths,0),1))</f>
        <v>2</v>
      </c>
      <c r="G574" s="138" t="str">
        <f aca="false">INDEX(Book_Type,MATCH($B574,Book,0),1)</f>
        <v>M</v>
      </c>
      <c r="H574" s="138" t="str">
        <f aca="false">$F574&amp;$C574</f>
        <v>2GD-AECOCD/FRWKD</v>
      </c>
    </row>
    <row r="575" customFormat="false" ht="12.75" hidden="false" customHeight="false" outlineLevel="0" collapsed="false">
      <c r="A575" s="142" t="n">
        <v>37225</v>
      </c>
      <c r="B575" s="138" t="s">
        <v>134</v>
      </c>
      <c r="C575" s="138" t="s">
        <v>74</v>
      </c>
      <c r="D575" s="139" t="n">
        <v>0</v>
      </c>
      <c r="E575" s="139" t="n">
        <v>0</v>
      </c>
      <c r="F575" s="143" t="n">
        <f aca="false">IF(REF_DT&lt;=LastDay,INDEX(IntraMonth_Buckets,MATCH($A575,IntraSumMonths,0),1),INDEX(BucketTable,MATCH($A575,SumMonths,0),1))</f>
        <v>2</v>
      </c>
      <c r="G575" s="138" t="str">
        <f aca="false">INDEX(Book_Type,MATCH($B575,Book,0),1)</f>
        <v>M</v>
      </c>
      <c r="H575" s="138" t="str">
        <f aca="false">$F575&amp;$C575</f>
        <v>2GD-AECOUS/FRWKD</v>
      </c>
    </row>
    <row r="576" customFormat="false" ht="12.75" hidden="false" customHeight="false" outlineLevel="0" collapsed="false">
      <c r="A576" s="142" t="n">
        <v>37225</v>
      </c>
      <c r="B576" s="138" t="s">
        <v>134</v>
      </c>
      <c r="C576" s="138" t="s">
        <v>72</v>
      </c>
      <c r="D576" s="139" t="n">
        <v>0</v>
      </c>
      <c r="E576" s="139" t="n">
        <v>0</v>
      </c>
      <c r="F576" s="143" t="n">
        <f aca="false">IF(REF_DT&lt;=LastDay,INDEX(IntraMonth_Buckets,MATCH($A576,IntraSumMonths,0),1),INDEX(BucketTable,MATCH($A576,SumMonths,0),1))</f>
        <v>2</v>
      </c>
      <c r="G576" s="138" t="str">
        <f aca="false">INDEX(Book_Type,MATCH($B576,Book,0),1)</f>
        <v>M</v>
      </c>
      <c r="H576" s="138" t="str">
        <f aca="false">$F576&amp;$C576</f>
        <v>2GD-CGPR-AECO/AV</v>
      </c>
    </row>
    <row r="577" customFormat="false" ht="12.75" hidden="false" customHeight="false" outlineLevel="0" collapsed="false">
      <c r="A577" s="142" t="n">
        <v>37225</v>
      </c>
      <c r="B577" s="138" t="s">
        <v>134</v>
      </c>
      <c r="C577" s="138" t="s">
        <v>76</v>
      </c>
      <c r="D577" s="139" t="n">
        <v>0</v>
      </c>
      <c r="E577" s="139" t="n">
        <v>0</v>
      </c>
      <c r="F577" s="143" t="n">
        <f aca="false">IF(REF_DT&lt;=LastDay,INDEX(IntraMonth_Buckets,MATCH($A577,IntraSumMonths,0),1),INDEX(BucketTable,MATCH($A577,SumMonths,0),1))</f>
        <v>2</v>
      </c>
      <c r="G577" s="138" t="str">
        <f aca="false">INDEX(Book_Type,MATCH($B577,Book,0),1)</f>
        <v>M</v>
      </c>
      <c r="H577" s="138" t="str">
        <f aca="false">$F577&amp;$C577</f>
        <v>2GDP-AECO</v>
      </c>
    </row>
    <row r="578" customFormat="false" ht="12.75" hidden="false" customHeight="false" outlineLevel="0" collapsed="false">
      <c r="A578" s="142" t="n">
        <v>37225</v>
      </c>
      <c r="B578" s="138" t="s">
        <v>134</v>
      </c>
      <c r="C578" s="138" t="s">
        <v>68</v>
      </c>
      <c r="D578" s="139" t="n">
        <v>0.0001</v>
      </c>
      <c r="E578" s="139" t="n">
        <v>0.0001</v>
      </c>
      <c r="F578" s="143" t="n">
        <f aca="false">IF(REF_DT&lt;=LastDay,INDEX(IntraMonth_Buckets,MATCH($A578,IntraSumMonths,0),1),INDEX(BucketTable,MATCH($A578,SumMonths,0),1))</f>
        <v>2</v>
      </c>
      <c r="G578" s="138" t="str">
        <f aca="false">INDEX(Book_Type,MATCH($B578,Book,0),1)</f>
        <v>M</v>
      </c>
      <c r="H578" s="138" t="str">
        <f aca="false">$F578&amp;$C578</f>
        <v>2GDP-NTHWST/CANB</v>
      </c>
    </row>
    <row r="579" customFormat="false" ht="12.75" hidden="false" customHeight="false" outlineLevel="0" collapsed="false">
      <c r="A579" s="142" t="n">
        <v>37226</v>
      </c>
      <c r="B579" s="138" t="s">
        <v>134</v>
      </c>
      <c r="C579" s="138" t="s">
        <v>68</v>
      </c>
      <c r="D579" s="139" t="n">
        <v>9973.8798</v>
      </c>
      <c r="E579" s="139" t="n">
        <v>9973.8798</v>
      </c>
      <c r="F579" s="143" t="n">
        <f aca="false">IF(REF_DT&lt;=LastDay,INDEX(IntraMonth_Buckets,MATCH($A579,IntraSumMonths,0),1),INDEX(BucketTable,MATCH($A579,SumMonths,0),1))</f>
        <v>3</v>
      </c>
      <c r="G579" s="138" t="str">
        <f aca="false">INDEX(Book_Type,MATCH($B579,Book,0),1)</f>
        <v>M</v>
      </c>
      <c r="H579" s="138" t="str">
        <f aca="false">$F579&amp;$C579</f>
        <v>3GDP-NTHWST/CANB</v>
      </c>
    </row>
    <row r="580" customFormat="false" ht="12.75" hidden="false" customHeight="false" outlineLevel="0" collapsed="false">
      <c r="A580" s="142" t="n">
        <v>37227</v>
      </c>
      <c r="B580" s="138" t="s">
        <v>134</v>
      </c>
      <c r="C580" s="138" t="s">
        <v>68</v>
      </c>
      <c r="D580" s="139" t="n">
        <v>9973.8798</v>
      </c>
      <c r="E580" s="139" t="n">
        <v>9973.8798</v>
      </c>
      <c r="F580" s="143" t="e">
        <f aca="false">IF(REF_DT&lt;=LastDay,INDEX(IntraMonth_Buckets,MATCH($A580,IntraSumMonths,0),1),INDEX(BucketTable,MATCH($A580,SumMonths,0),1))</f>
        <v>#N/A</v>
      </c>
      <c r="G580" s="138" t="str">
        <f aca="false">INDEX(Book_Type,MATCH($B580,Book,0),1)</f>
        <v>M</v>
      </c>
      <c r="H580" s="138" t="e">
        <f aca="false">$F580&amp;$C580</f>
        <v>#N/A</v>
      </c>
    </row>
    <row r="581" customFormat="false" ht="12.75" hidden="false" customHeight="false" outlineLevel="0" collapsed="false">
      <c r="A581" s="142" t="n">
        <v>37228</v>
      </c>
      <c r="B581" s="138" t="s">
        <v>134</v>
      </c>
      <c r="C581" s="138" t="s">
        <v>68</v>
      </c>
      <c r="D581" s="139" t="n">
        <v>9973.8798</v>
      </c>
      <c r="E581" s="139" t="n">
        <v>9973.8798</v>
      </c>
      <c r="F581" s="143" t="e">
        <f aca="false">IF(REF_DT&lt;=LastDay,INDEX(IntraMonth_Buckets,MATCH($A581,IntraSumMonths,0),1),INDEX(BucketTable,MATCH($A581,SumMonths,0),1))</f>
        <v>#N/A</v>
      </c>
      <c r="G581" s="138" t="str">
        <f aca="false">INDEX(Book_Type,MATCH($B581,Book,0),1)</f>
        <v>M</v>
      </c>
      <c r="H581" s="138" t="e">
        <f aca="false">$F581&amp;$C581</f>
        <v>#N/A</v>
      </c>
    </row>
    <row r="582" customFormat="false" ht="12.75" hidden="false" customHeight="false" outlineLevel="0" collapsed="false">
      <c r="A582" s="142" t="n">
        <v>37229</v>
      </c>
      <c r="B582" s="138" t="s">
        <v>134</v>
      </c>
      <c r="C582" s="138" t="s">
        <v>68</v>
      </c>
      <c r="D582" s="139" t="n">
        <v>9973.8798</v>
      </c>
      <c r="E582" s="139" t="n">
        <v>9973.8798</v>
      </c>
      <c r="F582" s="143" t="e">
        <f aca="false">IF(REF_DT&lt;=LastDay,INDEX(IntraMonth_Buckets,MATCH($A582,IntraSumMonths,0),1),INDEX(BucketTable,MATCH($A582,SumMonths,0),1))</f>
        <v>#N/A</v>
      </c>
      <c r="G582" s="138" t="str">
        <f aca="false">INDEX(Book_Type,MATCH($B582,Book,0),1)</f>
        <v>M</v>
      </c>
      <c r="H582" s="138" t="e">
        <f aca="false">$F582&amp;$C582</f>
        <v>#N/A</v>
      </c>
    </row>
    <row r="583" customFormat="false" ht="12.75" hidden="false" customHeight="false" outlineLevel="0" collapsed="false">
      <c r="A583" s="142" t="n">
        <v>37230</v>
      </c>
      <c r="B583" s="138" t="s">
        <v>134</v>
      </c>
      <c r="C583" s="138" t="s">
        <v>68</v>
      </c>
      <c r="D583" s="139" t="n">
        <v>9973.8798</v>
      </c>
      <c r="E583" s="139" t="n">
        <v>9973.8798</v>
      </c>
      <c r="F583" s="143" t="e">
        <f aca="false">IF(REF_DT&lt;=LastDay,INDEX(IntraMonth_Buckets,MATCH($A583,IntraSumMonths,0),1),INDEX(BucketTable,MATCH($A583,SumMonths,0),1))</f>
        <v>#N/A</v>
      </c>
      <c r="G583" s="138" t="str">
        <f aca="false">INDEX(Book_Type,MATCH($B583,Book,0),1)</f>
        <v>M</v>
      </c>
      <c r="H583" s="138" t="e">
        <f aca="false">$F583&amp;$C583</f>
        <v>#N/A</v>
      </c>
    </row>
    <row r="584" customFormat="false" ht="12.75" hidden="false" customHeight="false" outlineLevel="0" collapsed="false">
      <c r="A584" s="142" t="n">
        <v>37231</v>
      </c>
      <c r="B584" s="138" t="s">
        <v>134</v>
      </c>
      <c r="C584" s="138" t="s">
        <v>68</v>
      </c>
      <c r="D584" s="139" t="n">
        <v>9973.8798</v>
      </c>
      <c r="E584" s="139" t="n">
        <v>9973.8798</v>
      </c>
      <c r="F584" s="143" t="e">
        <f aca="false">IF(REF_DT&lt;=LastDay,INDEX(IntraMonth_Buckets,MATCH($A584,IntraSumMonths,0),1),INDEX(BucketTable,MATCH($A584,SumMonths,0),1))</f>
        <v>#N/A</v>
      </c>
      <c r="G584" s="138" t="str">
        <f aca="false">INDEX(Book_Type,MATCH($B584,Book,0),1)</f>
        <v>M</v>
      </c>
      <c r="H584" s="138" t="e">
        <f aca="false">$F584&amp;$C584</f>
        <v>#N/A</v>
      </c>
    </row>
    <row r="585" customFormat="false" ht="12.75" hidden="false" customHeight="false" outlineLevel="0" collapsed="false">
      <c r="A585" s="142" t="n">
        <v>37232</v>
      </c>
      <c r="B585" s="138" t="s">
        <v>134</v>
      </c>
      <c r="C585" s="138" t="s">
        <v>68</v>
      </c>
      <c r="D585" s="139" t="n">
        <v>9973.8798</v>
      </c>
      <c r="E585" s="139" t="n">
        <v>9973.8798</v>
      </c>
      <c r="F585" s="143" t="e">
        <f aca="false">IF(REF_DT&lt;=LastDay,INDEX(IntraMonth_Buckets,MATCH($A585,IntraSumMonths,0),1),INDEX(BucketTable,MATCH($A585,SumMonths,0),1))</f>
        <v>#N/A</v>
      </c>
      <c r="G585" s="138" t="str">
        <f aca="false">INDEX(Book_Type,MATCH($B585,Book,0),1)</f>
        <v>M</v>
      </c>
      <c r="H585" s="138" t="e">
        <f aca="false">$F585&amp;$C585</f>
        <v>#N/A</v>
      </c>
    </row>
    <row r="586" customFormat="false" ht="12.75" hidden="false" customHeight="false" outlineLevel="0" collapsed="false">
      <c r="A586" s="142" t="n">
        <v>37233</v>
      </c>
      <c r="B586" s="138" t="s">
        <v>134</v>
      </c>
      <c r="C586" s="138" t="s">
        <v>68</v>
      </c>
      <c r="D586" s="139" t="n">
        <v>9973.8798</v>
      </c>
      <c r="E586" s="139" t="n">
        <v>9973.8798</v>
      </c>
      <c r="F586" s="143" t="e">
        <f aca="false">IF(REF_DT&lt;=LastDay,INDEX(IntraMonth_Buckets,MATCH($A586,IntraSumMonths,0),1),INDEX(BucketTable,MATCH($A586,SumMonths,0),1))</f>
        <v>#N/A</v>
      </c>
      <c r="G586" s="138" t="str">
        <f aca="false">INDEX(Book_Type,MATCH($B586,Book,0),1)</f>
        <v>M</v>
      </c>
      <c r="H586" s="138" t="e">
        <f aca="false">$F586&amp;$C586</f>
        <v>#N/A</v>
      </c>
    </row>
    <row r="587" customFormat="false" ht="12.75" hidden="false" customHeight="false" outlineLevel="0" collapsed="false">
      <c r="A587" s="142" t="n">
        <v>37234</v>
      </c>
      <c r="B587" s="138" t="s">
        <v>134</v>
      </c>
      <c r="C587" s="138" t="s">
        <v>68</v>
      </c>
      <c r="D587" s="139" t="n">
        <v>9973.8798</v>
      </c>
      <c r="E587" s="139" t="n">
        <v>9973.8798</v>
      </c>
      <c r="F587" s="143" t="e">
        <f aca="false">IF(REF_DT&lt;=LastDay,INDEX(IntraMonth_Buckets,MATCH($A587,IntraSumMonths,0),1),INDEX(BucketTable,MATCH($A587,SumMonths,0),1))</f>
        <v>#N/A</v>
      </c>
      <c r="G587" s="138" t="str">
        <f aca="false">INDEX(Book_Type,MATCH($B587,Book,0),1)</f>
        <v>M</v>
      </c>
      <c r="H587" s="138" t="e">
        <f aca="false">$F587&amp;$C587</f>
        <v>#N/A</v>
      </c>
    </row>
    <row r="588" customFormat="false" ht="12.75" hidden="false" customHeight="false" outlineLevel="0" collapsed="false">
      <c r="A588" s="142" t="n">
        <v>37235</v>
      </c>
      <c r="B588" s="138" t="s">
        <v>134</v>
      </c>
      <c r="C588" s="138" t="s">
        <v>68</v>
      </c>
      <c r="D588" s="139" t="n">
        <v>9973.8798</v>
      </c>
      <c r="E588" s="139" t="n">
        <v>9973.8798</v>
      </c>
      <c r="F588" s="143" t="e">
        <f aca="false">IF(REF_DT&lt;=LastDay,INDEX(IntraMonth_Buckets,MATCH($A588,IntraSumMonths,0),1),INDEX(BucketTable,MATCH($A588,SumMonths,0),1))</f>
        <v>#N/A</v>
      </c>
      <c r="G588" s="138" t="str">
        <f aca="false">INDEX(Book_Type,MATCH($B588,Book,0),1)</f>
        <v>M</v>
      </c>
      <c r="H588" s="138" t="e">
        <f aca="false">$F588&amp;$C588</f>
        <v>#N/A</v>
      </c>
    </row>
    <row r="589" customFormat="false" ht="12.75" hidden="false" customHeight="false" outlineLevel="0" collapsed="false">
      <c r="A589" s="142" t="n">
        <v>37236</v>
      </c>
      <c r="B589" s="138" t="s">
        <v>134</v>
      </c>
      <c r="C589" s="138" t="s">
        <v>68</v>
      </c>
      <c r="D589" s="139" t="n">
        <v>9973.8798</v>
      </c>
      <c r="E589" s="139" t="n">
        <v>9973.8798</v>
      </c>
      <c r="F589" s="143" t="e">
        <f aca="false">IF(REF_DT&lt;=LastDay,INDEX(IntraMonth_Buckets,MATCH($A589,IntraSumMonths,0),1),INDEX(BucketTable,MATCH($A589,SumMonths,0),1))</f>
        <v>#N/A</v>
      </c>
      <c r="G589" s="138" t="str">
        <f aca="false">INDEX(Book_Type,MATCH($B589,Book,0),1)</f>
        <v>M</v>
      </c>
      <c r="H589" s="138" t="e">
        <f aca="false">$F589&amp;$C589</f>
        <v>#N/A</v>
      </c>
    </row>
    <row r="590" customFormat="false" ht="12.75" hidden="false" customHeight="false" outlineLevel="0" collapsed="false">
      <c r="A590" s="142" t="n">
        <v>37237</v>
      </c>
      <c r="B590" s="138" t="s">
        <v>134</v>
      </c>
      <c r="C590" s="138" t="s">
        <v>68</v>
      </c>
      <c r="D590" s="139" t="n">
        <v>9973.8798</v>
      </c>
      <c r="E590" s="139" t="n">
        <v>9973.8798</v>
      </c>
      <c r="F590" s="143" t="e">
        <f aca="false">IF(REF_DT&lt;=LastDay,INDEX(IntraMonth_Buckets,MATCH($A590,IntraSumMonths,0),1),INDEX(BucketTable,MATCH($A590,SumMonths,0),1))</f>
        <v>#N/A</v>
      </c>
      <c r="G590" s="138" t="str">
        <f aca="false">INDEX(Book_Type,MATCH($B590,Book,0),1)</f>
        <v>M</v>
      </c>
      <c r="H590" s="138" t="e">
        <f aca="false">$F590&amp;$C590</f>
        <v>#N/A</v>
      </c>
    </row>
    <row r="591" customFormat="false" ht="12.75" hidden="false" customHeight="false" outlineLevel="0" collapsed="false">
      <c r="A591" s="142" t="n">
        <v>37238</v>
      </c>
      <c r="B591" s="138" t="s">
        <v>134</v>
      </c>
      <c r="C591" s="138" t="s">
        <v>68</v>
      </c>
      <c r="D591" s="139" t="n">
        <v>9973.8798</v>
      </c>
      <c r="E591" s="139" t="n">
        <v>9973.8798</v>
      </c>
      <c r="F591" s="143" t="e">
        <f aca="false">IF(REF_DT&lt;=LastDay,INDEX(IntraMonth_Buckets,MATCH($A591,IntraSumMonths,0),1),INDEX(BucketTable,MATCH($A591,SumMonths,0),1))</f>
        <v>#N/A</v>
      </c>
      <c r="G591" s="138" t="str">
        <f aca="false">INDEX(Book_Type,MATCH($B591,Book,0),1)</f>
        <v>M</v>
      </c>
      <c r="H591" s="138" t="e">
        <f aca="false">$F591&amp;$C591</f>
        <v>#N/A</v>
      </c>
    </row>
    <row r="592" customFormat="false" ht="12.75" hidden="false" customHeight="false" outlineLevel="0" collapsed="false">
      <c r="A592" s="142" t="n">
        <v>37239</v>
      </c>
      <c r="B592" s="138" t="s">
        <v>134</v>
      </c>
      <c r="C592" s="138" t="s">
        <v>68</v>
      </c>
      <c r="D592" s="139" t="n">
        <v>9973.8798</v>
      </c>
      <c r="E592" s="139" t="n">
        <v>9973.8798</v>
      </c>
      <c r="F592" s="143" t="e">
        <f aca="false">IF(REF_DT&lt;=LastDay,INDEX(IntraMonth_Buckets,MATCH($A592,IntraSumMonths,0),1),INDEX(BucketTable,MATCH($A592,SumMonths,0),1))</f>
        <v>#N/A</v>
      </c>
      <c r="G592" s="138" t="str">
        <f aca="false">INDEX(Book_Type,MATCH($B592,Book,0),1)</f>
        <v>M</v>
      </c>
      <c r="H592" s="138" t="e">
        <f aca="false">$F592&amp;$C592</f>
        <v>#N/A</v>
      </c>
    </row>
    <row r="593" customFormat="false" ht="12.75" hidden="false" customHeight="false" outlineLevel="0" collapsed="false">
      <c r="A593" s="142" t="n">
        <v>37240</v>
      </c>
      <c r="B593" s="138" t="s">
        <v>134</v>
      </c>
      <c r="C593" s="138" t="s">
        <v>68</v>
      </c>
      <c r="D593" s="139" t="n">
        <v>9973.8798</v>
      </c>
      <c r="E593" s="139" t="n">
        <v>9973.8798</v>
      </c>
      <c r="F593" s="143" t="n">
        <f aca="false">IF(REF_DT&lt;=LastDay,INDEX(IntraMonth_Buckets,MATCH($A593,IntraSumMonths,0),1),INDEX(BucketTable,MATCH($A593,SumMonths,0),1))</f>
        <v>3</v>
      </c>
      <c r="G593" s="138" t="str">
        <f aca="false">INDEX(Book_Type,MATCH($B593,Book,0),1)</f>
        <v>M</v>
      </c>
      <c r="H593" s="138" t="str">
        <f aca="false">$F593&amp;$C593</f>
        <v>3GDP-NTHWST/CANB</v>
      </c>
    </row>
    <row r="594" customFormat="false" ht="12.75" hidden="false" customHeight="false" outlineLevel="0" collapsed="false">
      <c r="A594" s="142" t="n">
        <v>37241</v>
      </c>
      <c r="B594" s="138" t="s">
        <v>134</v>
      </c>
      <c r="C594" s="138" t="s">
        <v>68</v>
      </c>
      <c r="D594" s="139" t="n">
        <v>9973.8798</v>
      </c>
      <c r="E594" s="139" t="n">
        <v>9973.8798</v>
      </c>
      <c r="F594" s="143" t="e">
        <f aca="false">IF(REF_DT&lt;=LastDay,INDEX(IntraMonth_Buckets,MATCH($A594,IntraSumMonths,0),1),INDEX(BucketTable,MATCH($A594,SumMonths,0),1))</f>
        <v>#N/A</v>
      </c>
      <c r="G594" s="138" t="str">
        <f aca="false">INDEX(Book_Type,MATCH($B594,Book,0),1)</f>
        <v>M</v>
      </c>
      <c r="H594" s="138" t="e">
        <f aca="false">$F594&amp;$C594</f>
        <v>#N/A</v>
      </c>
    </row>
    <row r="595" customFormat="false" ht="12.75" hidden="false" customHeight="false" outlineLevel="0" collapsed="false">
      <c r="A595" s="142" t="n">
        <v>37242</v>
      </c>
      <c r="B595" s="138" t="s">
        <v>134</v>
      </c>
      <c r="C595" s="138" t="s">
        <v>68</v>
      </c>
      <c r="D595" s="139" t="n">
        <v>9973.8798</v>
      </c>
      <c r="E595" s="139" t="n">
        <v>9973.8798</v>
      </c>
      <c r="F595" s="143" t="e">
        <f aca="false">IF(REF_DT&lt;=LastDay,INDEX(IntraMonth_Buckets,MATCH($A595,IntraSumMonths,0),1),INDEX(BucketTable,MATCH($A595,SumMonths,0),1))</f>
        <v>#N/A</v>
      </c>
      <c r="G595" s="138" t="str">
        <f aca="false">INDEX(Book_Type,MATCH($B595,Book,0),1)</f>
        <v>M</v>
      </c>
      <c r="H595" s="138" t="e">
        <f aca="false">$F595&amp;$C595</f>
        <v>#N/A</v>
      </c>
    </row>
    <row r="596" customFormat="false" ht="12.75" hidden="false" customHeight="false" outlineLevel="0" collapsed="false">
      <c r="A596" s="142" t="n">
        <v>37243</v>
      </c>
      <c r="B596" s="138" t="s">
        <v>134</v>
      </c>
      <c r="C596" s="138" t="s">
        <v>68</v>
      </c>
      <c r="D596" s="139" t="n">
        <v>9973.8798</v>
      </c>
      <c r="E596" s="139" t="n">
        <v>9973.8798</v>
      </c>
      <c r="F596" s="143" t="e">
        <f aca="false">IF(REF_DT&lt;=LastDay,INDEX(IntraMonth_Buckets,MATCH($A596,IntraSumMonths,0),1),INDEX(BucketTable,MATCH($A596,SumMonths,0),1))</f>
        <v>#N/A</v>
      </c>
      <c r="G596" s="138" t="str">
        <f aca="false">INDEX(Book_Type,MATCH($B596,Book,0),1)</f>
        <v>M</v>
      </c>
      <c r="H596" s="138" t="e">
        <f aca="false">$F596&amp;$C596</f>
        <v>#N/A</v>
      </c>
    </row>
    <row r="597" customFormat="false" ht="12.75" hidden="false" customHeight="false" outlineLevel="0" collapsed="false">
      <c r="A597" s="142" t="n">
        <v>37244</v>
      </c>
      <c r="B597" s="138" t="s">
        <v>134</v>
      </c>
      <c r="C597" s="138" t="s">
        <v>68</v>
      </c>
      <c r="D597" s="139" t="n">
        <v>9973.8798</v>
      </c>
      <c r="E597" s="139" t="n">
        <v>9973.8798</v>
      </c>
      <c r="F597" s="143" t="e">
        <f aca="false">IF(REF_DT&lt;=LastDay,INDEX(IntraMonth_Buckets,MATCH($A597,IntraSumMonths,0),1),INDEX(BucketTable,MATCH($A597,SumMonths,0),1))</f>
        <v>#N/A</v>
      </c>
      <c r="G597" s="138" t="str">
        <f aca="false">INDEX(Book_Type,MATCH($B597,Book,0),1)</f>
        <v>M</v>
      </c>
      <c r="H597" s="138" t="e">
        <f aca="false">$F597&amp;$C597</f>
        <v>#N/A</v>
      </c>
    </row>
    <row r="598" customFormat="false" ht="12.75" hidden="false" customHeight="false" outlineLevel="0" collapsed="false">
      <c r="A598" s="142" t="n">
        <v>37245</v>
      </c>
      <c r="B598" s="138" t="s">
        <v>134</v>
      </c>
      <c r="C598" s="138" t="s">
        <v>68</v>
      </c>
      <c r="D598" s="139" t="n">
        <v>9973.8798</v>
      </c>
      <c r="E598" s="139" t="n">
        <v>9973.8798</v>
      </c>
      <c r="F598" s="143" t="e">
        <f aca="false">IF(REF_DT&lt;=LastDay,INDEX(IntraMonth_Buckets,MATCH($A598,IntraSumMonths,0),1),INDEX(BucketTable,MATCH($A598,SumMonths,0),1))</f>
        <v>#N/A</v>
      </c>
      <c r="G598" s="138" t="str">
        <f aca="false">INDEX(Book_Type,MATCH($B598,Book,0),1)</f>
        <v>M</v>
      </c>
      <c r="H598" s="138" t="e">
        <f aca="false">$F598&amp;$C598</f>
        <v>#N/A</v>
      </c>
    </row>
    <row r="599" customFormat="false" ht="12.75" hidden="false" customHeight="false" outlineLevel="0" collapsed="false">
      <c r="A599" s="142" t="n">
        <v>37246</v>
      </c>
      <c r="B599" s="138" t="s">
        <v>134</v>
      </c>
      <c r="C599" s="138" t="s">
        <v>68</v>
      </c>
      <c r="D599" s="139" t="n">
        <v>9973.8798</v>
      </c>
      <c r="E599" s="139" t="n">
        <v>9973.8798</v>
      </c>
      <c r="F599" s="143" t="e">
        <f aca="false">IF(REF_DT&lt;=LastDay,INDEX(IntraMonth_Buckets,MATCH($A599,IntraSumMonths,0),1),INDEX(BucketTable,MATCH($A599,SumMonths,0),1))</f>
        <v>#N/A</v>
      </c>
      <c r="G599" s="138" t="str">
        <f aca="false">INDEX(Book_Type,MATCH($B599,Book,0),1)</f>
        <v>M</v>
      </c>
      <c r="H599" s="138" t="e">
        <f aca="false">$F599&amp;$C599</f>
        <v>#N/A</v>
      </c>
    </row>
    <row r="600" customFormat="false" ht="12.75" hidden="false" customHeight="false" outlineLevel="0" collapsed="false">
      <c r="A600" s="142" t="n">
        <v>37247</v>
      </c>
      <c r="B600" s="138" t="s">
        <v>134</v>
      </c>
      <c r="C600" s="138" t="s">
        <v>68</v>
      </c>
      <c r="D600" s="139" t="n">
        <v>9973.8798</v>
      </c>
      <c r="E600" s="139" t="n">
        <v>9973.8798</v>
      </c>
      <c r="F600" s="143" t="e">
        <f aca="false">IF(REF_DT&lt;=LastDay,INDEX(IntraMonth_Buckets,MATCH($A600,IntraSumMonths,0),1),INDEX(BucketTable,MATCH($A600,SumMonths,0),1))</f>
        <v>#N/A</v>
      </c>
      <c r="G600" s="138" t="str">
        <f aca="false">INDEX(Book_Type,MATCH($B600,Book,0),1)</f>
        <v>M</v>
      </c>
      <c r="H600" s="138" t="e">
        <f aca="false">$F600&amp;$C600</f>
        <v>#N/A</v>
      </c>
    </row>
    <row r="601" customFormat="false" ht="12.75" hidden="false" customHeight="false" outlineLevel="0" collapsed="false">
      <c r="A601" s="142" t="n">
        <v>37248</v>
      </c>
      <c r="B601" s="138" t="s">
        <v>134</v>
      </c>
      <c r="C601" s="138" t="s">
        <v>68</v>
      </c>
      <c r="D601" s="139" t="n">
        <v>9973.8798</v>
      </c>
      <c r="E601" s="139" t="n">
        <v>9973.8798</v>
      </c>
      <c r="F601" s="143" t="e">
        <f aca="false">IF(REF_DT&lt;=LastDay,INDEX(IntraMonth_Buckets,MATCH($A601,IntraSumMonths,0),1),INDEX(BucketTable,MATCH($A601,SumMonths,0),1))</f>
        <v>#N/A</v>
      </c>
      <c r="G601" s="138" t="str">
        <f aca="false">INDEX(Book_Type,MATCH($B601,Book,0),1)</f>
        <v>M</v>
      </c>
      <c r="H601" s="138" t="e">
        <f aca="false">$F601&amp;$C601</f>
        <v>#N/A</v>
      </c>
    </row>
    <row r="602" customFormat="false" ht="12.75" hidden="false" customHeight="false" outlineLevel="0" collapsed="false">
      <c r="A602" s="142" t="n">
        <v>37249</v>
      </c>
      <c r="B602" s="138" t="s">
        <v>134</v>
      </c>
      <c r="C602" s="138" t="s">
        <v>68</v>
      </c>
      <c r="D602" s="139" t="n">
        <v>9973.8798</v>
      </c>
      <c r="E602" s="139" t="n">
        <v>9973.8798</v>
      </c>
      <c r="F602" s="143" t="e">
        <f aca="false">IF(REF_DT&lt;=LastDay,INDEX(IntraMonth_Buckets,MATCH($A602,IntraSumMonths,0),1),INDEX(BucketTable,MATCH($A602,SumMonths,0),1))</f>
        <v>#N/A</v>
      </c>
      <c r="G602" s="138" t="str">
        <f aca="false">INDEX(Book_Type,MATCH($B602,Book,0),1)</f>
        <v>M</v>
      </c>
      <c r="H602" s="138" t="e">
        <f aca="false">$F602&amp;$C602</f>
        <v>#N/A</v>
      </c>
    </row>
    <row r="603" customFormat="false" ht="12.75" hidden="false" customHeight="false" outlineLevel="0" collapsed="false">
      <c r="A603" s="142" t="n">
        <v>37250</v>
      </c>
      <c r="B603" s="138" t="s">
        <v>134</v>
      </c>
      <c r="C603" s="138" t="s">
        <v>68</v>
      </c>
      <c r="D603" s="139" t="n">
        <v>9973.8798</v>
      </c>
      <c r="E603" s="139" t="n">
        <v>9973.8798</v>
      </c>
      <c r="F603" s="143" t="e">
        <f aca="false">IF(REF_DT&lt;=LastDay,INDEX(IntraMonth_Buckets,MATCH($A603,IntraSumMonths,0),1),INDEX(BucketTable,MATCH($A603,SumMonths,0),1))</f>
        <v>#N/A</v>
      </c>
      <c r="G603" s="138" t="str">
        <f aca="false">INDEX(Book_Type,MATCH($B603,Book,0),1)</f>
        <v>M</v>
      </c>
      <c r="H603" s="138" t="e">
        <f aca="false">$F603&amp;$C603</f>
        <v>#N/A</v>
      </c>
    </row>
    <row r="604" customFormat="false" ht="12.75" hidden="false" customHeight="false" outlineLevel="0" collapsed="false">
      <c r="A604" s="142" t="n">
        <v>37251</v>
      </c>
      <c r="B604" s="138" t="s">
        <v>134</v>
      </c>
      <c r="C604" s="138" t="s">
        <v>68</v>
      </c>
      <c r="D604" s="139" t="n">
        <v>9973.8798</v>
      </c>
      <c r="E604" s="139" t="n">
        <v>9973.8798</v>
      </c>
      <c r="F604" s="143" t="e">
        <f aca="false">IF(REF_DT&lt;=LastDay,INDEX(IntraMonth_Buckets,MATCH($A604,IntraSumMonths,0),1),INDEX(BucketTable,MATCH($A604,SumMonths,0),1))</f>
        <v>#N/A</v>
      </c>
      <c r="G604" s="138" t="str">
        <f aca="false">INDEX(Book_Type,MATCH($B604,Book,0),1)</f>
        <v>M</v>
      </c>
      <c r="H604" s="138" t="e">
        <f aca="false">$F604&amp;$C604</f>
        <v>#N/A</v>
      </c>
    </row>
    <row r="605" customFormat="false" ht="12.75" hidden="false" customHeight="false" outlineLevel="0" collapsed="false">
      <c r="A605" s="142" t="n">
        <v>37252</v>
      </c>
      <c r="B605" s="138" t="s">
        <v>134</v>
      </c>
      <c r="C605" s="138" t="s">
        <v>68</v>
      </c>
      <c r="D605" s="139" t="n">
        <v>9973.8798</v>
      </c>
      <c r="E605" s="139" t="n">
        <v>9973.8798</v>
      </c>
      <c r="F605" s="143" t="e">
        <f aca="false">IF(REF_DT&lt;=LastDay,INDEX(IntraMonth_Buckets,MATCH($A605,IntraSumMonths,0),1),INDEX(BucketTable,MATCH($A605,SumMonths,0),1))</f>
        <v>#N/A</v>
      </c>
      <c r="G605" s="138" t="str">
        <f aca="false">INDEX(Book_Type,MATCH($B605,Book,0),1)</f>
        <v>M</v>
      </c>
      <c r="H605" s="138" t="e">
        <f aca="false">$F605&amp;$C605</f>
        <v>#N/A</v>
      </c>
    </row>
    <row r="606" customFormat="false" ht="12.75" hidden="false" customHeight="false" outlineLevel="0" collapsed="false">
      <c r="A606" s="142" t="n">
        <v>37253</v>
      </c>
      <c r="B606" s="138" t="s">
        <v>134</v>
      </c>
      <c r="C606" s="138" t="s">
        <v>68</v>
      </c>
      <c r="D606" s="139" t="n">
        <v>9973.8798</v>
      </c>
      <c r="E606" s="139" t="n">
        <v>9973.8798</v>
      </c>
      <c r="F606" s="143" t="e">
        <f aca="false">IF(REF_DT&lt;=LastDay,INDEX(IntraMonth_Buckets,MATCH($A606,IntraSumMonths,0),1),INDEX(BucketTable,MATCH($A606,SumMonths,0),1))</f>
        <v>#N/A</v>
      </c>
      <c r="G606" s="138" t="str">
        <f aca="false">INDEX(Book_Type,MATCH($B606,Book,0),1)</f>
        <v>M</v>
      </c>
      <c r="H606" s="138" t="e">
        <f aca="false">$F606&amp;$C606</f>
        <v>#N/A</v>
      </c>
    </row>
    <row r="607" customFormat="false" ht="12.75" hidden="false" customHeight="false" outlineLevel="0" collapsed="false">
      <c r="A607" s="142" t="n">
        <v>37254</v>
      </c>
      <c r="B607" s="138" t="s">
        <v>134</v>
      </c>
      <c r="C607" s="138" t="s">
        <v>68</v>
      </c>
      <c r="D607" s="139" t="n">
        <v>9973.8798</v>
      </c>
      <c r="E607" s="139" t="n">
        <v>9973.8798</v>
      </c>
      <c r="F607" s="143" t="e">
        <f aca="false">IF(REF_DT&lt;=LastDay,INDEX(IntraMonth_Buckets,MATCH($A607,IntraSumMonths,0),1),INDEX(BucketTable,MATCH($A607,SumMonths,0),1))</f>
        <v>#N/A</v>
      </c>
      <c r="G607" s="138" t="str">
        <f aca="false">INDEX(Book_Type,MATCH($B607,Book,0),1)</f>
        <v>M</v>
      </c>
      <c r="H607" s="138" t="e">
        <f aca="false">$F607&amp;$C607</f>
        <v>#N/A</v>
      </c>
    </row>
    <row r="608" customFormat="false" ht="12.75" hidden="false" customHeight="false" outlineLevel="0" collapsed="false">
      <c r="A608" s="142" t="n">
        <v>37255</v>
      </c>
      <c r="B608" s="138" t="s">
        <v>134</v>
      </c>
      <c r="C608" s="138" t="s">
        <v>68</v>
      </c>
      <c r="D608" s="139" t="n">
        <v>9973.8798</v>
      </c>
      <c r="E608" s="139" t="n">
        <v>9973.8798</v>
      </c>
      <c r="F608" s="143" t="e">
        <f aca="false">IF(REF_DT&lt;=LastDay,INDEX(IntraMonth_Buckets,MATCH($A608,IntraSumMonths,0),1),INDEX(BucketTable,MATCH($A608,SumMonths,0),1))</f>
        <v>#N/A</v>
      </c>
      <c r="G608" s="138" t="str">
        <f aca="false">INDEX(Book_Type,MATCH($B608,Book,0),1)</f>
        <v>M</v>
      </c>
      <c r="H608" s="138" t="e">
        <f aca="false">$F608&amp;$C608</f>
        <v>#N/A</v>
      </c>
    </row>
    <row r="609" customFormat="false" ht="12.75" hidden="false" customHeight="false" outlineLevel="0" collapsed="false">
      <c r="A609" s="142" t="n">
        <v>37256</v>
      </c>
      <c r="B609" s="138" t="s">
        <v>134</v>
      </c>
      <c r="C609" s="138" t="s">
        <v>68</v>
      </c>
      <c r="D609" s="139" t="n">
        <v>9973.8798</v>
      </c>
      <c r="E609" s="139" t="n">
        <v>9973.8798</v>
      </c>
      <c r="F609" s="143" t="e">
        <f aca="false">IF(REF_DT&lt;=LastDay,INDEX(IntraMonth_Buckets,MATCH($A609,IntraSumMonths,0),1),INDEX(BucketTable,MATCH($A609,SumMonths,0),1))</f>
        <v>#N/A</v>
      </c>
      <c r="G609" s="138" t="str">
        <f aca="false">INDEX(Book_Type,MATCH($B609,Book,0),1)</f>
        <v>M</v>
      </c>
      <c r="H609" s="138" t="e">
        <f aca="false">$F609&amp;$C609</f>
        <v>#N/A</v>
      </c>
    </row>
    <row r="610" customFormat="false" ht="12.75" hidden="false" customHeight="false" outlineLevel="0" collapsed="false">
      <c r="A610" s="142" t="n">
        <v>37257</v>
      </c>
      <c r="B610" s="138" t="s">
        <v>134</v>
      </c>
      <c r="C610" s="138" t="s">
        <v>68</v>
      </c>
      <c r="D610" s="139" t="n">
        <v>9954.2402</v>
      </c>
      <c r="E610" s="139" t="n">
        <v>9954.2402</v>
      </c>
      <c r="F610" s="143" t="n">
        <f aca="false">IF(REF_DT&lt;=LastDay,INDEX(IntraMonth_Buckets,MATCH($A610,IntraSumMonths,0),1),INDEX(BucketTable,MATCH($A610,SumMonths,0),1))</f>
        <v>3</v>
      </c>
      <c r="G610" s="138" t="str">
        <f aca="false">INDEX(Book_Type,MATCH($B610,Book,0),1)</f>
        <v>M</v>
      </c>
      <c r="H610" s="138" t="str">
        <f aca="false">$F610&amp;$C610</f>
        <v>3GDP-NTHWST/CANB</v>
      </c>
    </row>
    <row r="611" customFormat="false" ht="12.75" hidden="false" customHeight="false" outlineLevel="0" collapsed="false">
      <c r="A611" s="142" t="n">
        <v>37258</v>
      </c>
      <c r="B611" s="138" t="s">
        <v>134</v>
      </c>
      <c r="C611" s="138" t="s">
        <v>68</v>
      </c>
      <c r="D611" s="139" t="n">
        <v>9954.2402</v>
      </c>
      <c r="E611" s="139" t="n">
        <v>9954.2402</v>
      </c>
      <c r="F611" s="143" t="e">
        <f aca="false">IF(REF_DT&lt;=LastDay,INDEX(IntraMonth_Buckets,MATCH($A611,IntraSumMonths,0),1),INDEX(BucketTable,MATCH($A611,SumMonths,0),1))</f>
        <v>#N/A</v>
      </c>
      <c r="G611" s="138" t="str">
        <f aca="false">INDEX(Book_Type,MATCH($B611,Book,0),1)</f>
        <v>M</v>
      </c>
      <c r="H611" s="138" t="e">
        <f aca="false">$F611&amp;$C611</f>
        <v>#N/A</v>
      </c>
    </row>
    <row r="612" customFormat="false" ht="12.75" hidden="false" customHeight="false" outlineLevel="0" collapsed="false">
      <c r="A612" s="142" t="n">
        <v>37259</v>
      </c>
      <c r="B612" s="138" t="s">
        <v>134</v>
      </c>
      <c r="C612" s="138" t="s">
        <v>68</v>
      </c>
      <c r="D612" s="139" t="n">
        <v>9954.2402</v>
      </c>
      <c r="E612" s="139" t="n">
        <v>9954.2402</v>
      </c>
      <c r="F612" s="143" t="e">
        <f aca="false">IF(REF_DT&lt;=LastDay,INDEX(IntraMonth_Buckets,MATCH($A612,IntraSumMonths,0),1),INDEX(BucketTable,MATCH($A612,SumMonths,0),1))</f>
        <v>#N/A</v>
      </c>
      <c r="G612" s="138" t="str">
        <f aca="false">INDEX(Book_Type,MATCH($B612,Book,0),1)</f>
        <v>M</v>
      </c>
      <c r="H612" s="138" t="e">
        <f aca="false">$F612&amp;$C612</f>
        <v>#N/A</v>
      </c>
    </row>
    <row r="613" customFormat="false" ht="12.75" hidden="false" customHeight="false" outlineLevel="0" collapsed="false">
      <c r="A613" s="142" t="n">
        <v>37260</v>
      </c>
      <c r="B613" s="138" t="s">
        <v>134</v>
      </c>
      <c r="C613" s="138" t="s">
        <v>68</v>
      </c>
      <c r="D613" s="139" t="n">
        <v>9954.2402</v>
      </c>
      <c r="E613" s="139" t="n">
        <v>9954.2402</v>
      </c>
      <c r="F613" s="143" t="e">
        <f aca="false">IF(REF_DT&lt;=LastDay,INDEX(IntraMonth_Buckets,MATCH($A613,IntraSumMonths,0),1),INDEX(BucketTable,MATCH($A613,SumMonths,0),1))</f>
        <v>#N/A</v>
      </c>
      <c r="G613" s="138" t="str">
        <f aca="false">INDEX(Book_Type,MATCH($B613,Book,0),1)</f>
        <v>M</v>
      </c>
      <c r="H613" s="138" t="e">
        <f aca="false">$F613&amp;$C613</f>
        <v>#N/A</v>
      </c>
    </row>
    <row r="614" customFormat="false" ht="12.75" hidden="false" customHeight="false" outlineLevel="0" collapsed="false">
      <c r="A614" s="142" t="n">
        <v>37261</v>
      </c>
      <c r="B614" s="138" t="s">
        <v>134</v>
      </c>
      <c r="C614" s="138" t="s">
        <v>68</v>
      </c>
      <c r="D614" s="139" t="n">
        <v>9954.2402</v>
      </c>
      <c r="E614" s="139" t="n">
        <v>9954.2402</v>
      </c>
      <c r="F614" s="143" t="e">
        <f aca="false">IF(REF_DT&lt;=LastDay,INDEX(IntraMonth_Buckets,MATCH($A614,IntraSumMonths,0),1),INDEX(BucketTable,MATCH($A614,SumMonths,0),1))</f>
        <v>#N/A</v>
      </c>
      <c r="G614" s="138" t="str">
        <f aca="false">INDEX(Book_Type,MATCH($B614,Book,0),1)</f>
        <v>M</v>
      </c>
      <c r="H614" s="138" t="e">
        <f aca="false">$F614&amp;$C614</f>
        <v>#N/A</v>
      </c>
    </row>
    <row r="615" customFormat="false" ht="12.75" hidden="false" customHeight="false" outlineLevel="0" collapsed="false">
      <c r="A615" s="142" t="n">
        <v>37262</v>
      </c>
      <c r="B615" s="138" t="s">
        <v>134</v>
      </c>
      <c r="C615" s="138" t="s">
        <v>68</v>
      </c>
      <c r="D615" s="139" t="n">
        <v>9954.2402</v>
      </c>
      <c r="E615" s="139" t="n">
        <v>9954.2402</v>
      </c>
      <c r="F615" s="143" t="e">
        <f aca="false">IF(REF_DT&lt;=LastDay,INDEX(IntraMonth_Buckets,MATCH($A615,IntraSumMonths,0),1),INDEX(BucketTable,MATCH($A615,SumMonths,0),1))</f>
        <v>#N/A</v>
      </c>
      <c r="G615" s="138" t="str">
        <f aca="false">INDEX(Book_Type,MATCH($B615,Book,0),1)</f>
        <v>M</v>
      </c>
      <c r="H615" s="138" t="e">
        <f aca="false">$F615&amp;$C615</f>
        <v>#N/A</v>
      </c>
    </row>
    <row r="616" customFormat="false" ht="12.75" hidden="false" customHeight="false" outlineLevel="0" collapsed="false">
      <c r="A616" s="142" t="n">
        <v>37263</v>
      </c>
      <c r="B616" s="138" t="s">
        <v>134</v>
      </c>
      <c r="C616" s="138" t="s">
        <v>68</v>
      </c>
      <c r="D616" s="139" t="n">
        <v>9954.2402</v>
      </c>
      <c r="E616" s="139" t="n">
        <v>9954.2402</v>
      </c>
      <c r="F616" s="143" t="e">
        <f aca="false">IF(REF_DT&lt;=LastDay,INDEX(IntraMonth_Buckets,MATCH($A616,IntraSumMonths,0),1),INDEX(BucketTable,MATCH($A616,SumMonths,0),1))</f>
        <v>#N/A</v>
      </c>
      <c r="G616" s="138" t="str">
        <f aca="false">INDEX(Book_Type,MATCH($B616,Book,0),1)</f>
        <v>M</v>
      </c>
      <c r="H616" s="138" t="e">
        <f aca="false">$F616&amp;$C616</f>
        <v>#N/A</v>
      </c>
    </row>
    <row r="617" customFormat="false" ht="12.75" hidden="false" customHeight="false" outlineLevel="0" collapsed="false">
      <c r="A617" s="142" t="n">
        <v>37264</v>
      </c>
      <c r="B617" s="138" t="s">
        <v>134</v>
      </c>
      <c r="C617" s="138" t="s">
        <v>68</v>
      </c>
      <c r="D617" s="139" t="n">
        <v>9954.2402</v>
      </c>
      <c r="E617" s="139" t="n">
        <v>9954.2402</v>
      </c>
      <c r="F617" s="143" t="e">
        <f aca="false">IF(REF_DT&lt;=LastDay,INDEX(IntraMonth_Buckets,MATCH($A617,IntraSumMonths,0),1),INDEX(BucketTable,MATCH($A617,SumMonths,0),1))</f>
        <v>#N/A</v>
      </c>
      <c r="G617" s="138" t="str">
        <f aca="false">INDEX(Book_Type,MATCH($B617,Book,0),1)</f>
        <v>M</v>
      </c>
      <c r="H617" s="138" t="e">
        <f aca="false">$F617&amp;$C617</f>
        <v>#N/A</v>
      </c>
    </row>
    <row r="618" customFormat="false" ht="12.75" hidden="false" customHeight="false" outlineLevel="0" collapsed="false">
      <c r="A618" s="142" t="n">
        <v>37265</v>
      </c>
      <c r="B618" s="138" t="s">
        <v>134</v>
      </c>
      <c r="C618" s="138" t="s">
        <v>68</v>
      </c>
      <c r="D618" s="139" t="n">
        <v>9954.2402</v>
      </c>
      <c r="E618" s="139" t="n">
        <v>9954.2402</v>
      </c>
      <c r="F618" s="143" t="e">
        <f aca="false">IF(REF_DT&lt;=LastDay,INDEX(IntraMonth_Buckets,MATCH($A618,IntraSumMonths,0),1),INDEX(BucketTable,MATCH($A618,SumMonths,0),1))</f>
        <v>#N/A</v>
      </c>
      <c r="G618" s="138" t="str">
        <f aca="false">INDEX(Book_Type,MATCH($B618,Book,0),1)</f>
        <v>M</v>
      </c>
      <c r="H618" s="138" t="e">
        <f aca="false">$F618&amp;$C618</f>
        <v>#N/A</v>
      </c>
    </row>
    <row r="619" customFormat="false" ht="12.75" hidden="false" customHeight="false" outlineLevel="0" collapsed="false">
      <c r="A619" s="142" t="n">
        <v>37266</v>
      </c>
      <c r="B619" s="138" t="s">
        <v>134</v>
      </c>
      <c r="C619" s="138" t="s">
        <v>68</v>
      </c>
      <c r="D619" s="139" t="n">
        <v>9954.2402</v>
      </c>
      <c r="E619" s="139" t="n">
        <v>9954.2402</v>
      </c>
      <c r="F619" s="143" t="e">
        <f aca="false">IF(REF_DT&lt;=LastDay,INDEX(IntraMonth_Buckets,MATCH($A619,IntraSumMonths,0),1),INDEX(BucketTable,MATCH($A619,SumMonths,0),1))</f>
        <v>#N/A</v>
      </c>
      <c r="G619" s="138" t="str">
        <f aca="false">INDEX(Book_Type,MATCH($B619,Book,0),1)</f>
        <v>M</v>
      </c>
      <c r="H619" s="138" t="e">
        <f aca="false">$F619&amp;$C619</f>
        <v>#N/A</v>
      </c>
    </row>
    <row r="620" customFormat="false" ht="12.75" hidden="false" customHeight="false" outlineLevel="0" collapsed="false">
      <c r="A620" s="142" t="n">
        <v>37267</v>
      </c>
      <c r="B620" s="138" t="s">
        <v>134</v>
      </c>
      <c r="C620" s="138" t="s">
        <v>68</v>
      </c>
      <c r="D620" s="139" t="n">
        <v>9954.2402</v>
      </c>
      <c r="E620" s="139" t="n">
        <v>9954.2402</v>
      </c>
      <c r="F620" s="143" t="e">
        <f aca="false">IF(REF_DT&lt;=LastDay,INDEX(IntraMonth_Buckets,MATCH($A620,IntraSumMonths,0),1),INDEX(BucketTable,MATCH($A620,SumMonths,0),1))</f>
        <v>#N/A</v>
      </c>
      <c r="G620" s="138" t="str">
        <f aca="false">INDEX(Book_Type,MATCH($B620,Book,0),1)</f>
        <v>M</v>
      </c>
      <c r="H620" s="138" t="e">
        <f aca="false">$F620&amp;$C620</f>
        <v>#N/A</v>
      </c>
    </row>
    <row r="621" customFormat="false" ht="12.75" hidden="false" customHeight="false" outlineLevel="0" collapsed="false">
      <c r="A621" s="142" t="n">
        <v>37268</v>
      </c>
      <c r="B621" s="138" t="s">
        <v>134</v>
      </c>
      <c r="C621" s="138" t="s">
        <v>68</v>
      </c>
      <c r="D621" s="139" t="n">
        <v>9954.2402</v>
      </c>
      <c r="E621" s="139" t="n">
        <v>9954.2402</v>
      </c>
      <c r="F621" s="143" t="e">
        <f aca="false">IF(REF_DT&lt;=LastDay,INDEX(IntraMonth_Buckets,MATCH($A621,IntraSumMonths,0),1),INDEX(BucketTable,MATCH($A621,SumMonths,0),1))</f>
        <v>#N/A</v>
      </c>
      <c r="G621" s="138" t="str">
        <f aca="false">INDEX(Book_Type,MATCH($B621,Book,0),1)</f>
        <v>M</v>
      </c>
      <c r="H621" s="138" t="e">
        <f aca="false">$F621&amp;$C621</f>
        <v>#N/A</v>
      </c>
    </row>
    <row r="622" customFormat="false" ht="12.75" hidden="false" customHeight="false" outlineLevel="0" collapsed="false">
      <c r="A622" s="142" t="n">
        <v>37269</v>
      </c>
      <c r="B622" s="138" t="s">
        <v>134</v>
      </c>
      <c r="C622" s="138" t="s">
        <v>68</v>
      </c>
      <c r="D622" s="139" t="n">
        <v>9954.2402</v>
      </c>
      <c r="E622" s="139" t="n">
        <v>9954.2402</v>
      </c>
      <c r="F622" s="143" t="e">
        <f aca="false">IF(REF_DT&lt;=LastDay,INDEX(IntraMonth_Buckets,MATCH($A622,IntraSumMonths,0),1),INDEX(BucketTable,MATCH($A622,SumMonths,0),1))</f>
        <v>#N/A</v>
      </c>
      <c r="G622" s="138" t="str">
        <f aca="false">INDEX(Book_Type,MATCH($B622,Book,0),1)</f>
        <v>M</v>
      </c>
      <c r="H622" s="138" t="e">
        <f aca="false">$F622&amp;$C622</f>
        <v>#N/A</v>
      </c>
    </row>
    <row r="623" customFormat="false" ht="12.75" hidden="false" customHeight="false" outlineLevel="0" collapsed="false">
      <c r="A623" s="142" t="n">
        <v>37270</v>
      </c>
      <c r="B623" s="138" t="s">
        <v>134</v>
      </c>
      <c r="C623" s="138" t="s">
        <v>68</v>
      </c>
      <c r="D623" s="139" t="n">
        <v>9954.2402</v>
      </c>
      <c r="E623" s="139" t="n">
        <v>9954.2402</v>
      </c>
      <c r="F623" s="143" t="e">
        <f aca="false">IF(REF_DT&lt;=LastDay,INDEX(IntraMonth_Buckets,MATCH($A623,IntraSumMonths,0),1),INDEX(BucketTable,MATCH($A623,SumMonths,0),1))</f>
        <v>#N/A</v>
      </c>
      <c r="G623" s="138" t="str">
        <f aca="false">INDEX(Book_Type,MATCH($B623,Book,0),1)</f>
        <v>M</v>
      </c>
      <c r="H623" s="138" t="e">
        <f aca="false">$F623&amp;$C623</f>
        <v>#N/A</v>
      </c>
    </row>
    <row r="624" customFormat="false" ht="12.75" hidden="false" customHeight="false" outlineLevel="0" collapsed="false">
      <c r="A624" s="142" t="n">
        <v>37271</v>
      </c>
      <c r="B624" s="138" t="s">
        <v>134</v>
      </c>
      <c r="C624" s="138" t="s">
        <v>68</v>
      </c>
      <c r="D624" s="139" t="n">
        <v>9954.2402</v>
      </c>
      <c r="E624" s="139" t="n">
        <v>9954.2402</v>
      </c>
      <c r="F624" s="143" t="n">
        <f aca="false">IF(REF_DT&lt;=LastDay,INDEX(IntraMonth_Buckets,MATCH($A624,IntraSumMonths,0),1),INDEX(BucketTable,MATCH($A624,SumMonths,0),1))</f>
        <v>3</v>
      </c>
      <c r="G624" s="138" t="str">
        <f aca="false">INDEX(Book_Type,MATCH($B624,Book,0),1)</f>
        <v>M</v>
      </c>
      <c r="H624" s="138" t="str">
        <f aca="false">$F624&amp;$C624</f>
        <v>3GDP-NTHWST/CANB</v>
      </c>
    </row>
    <row r="625" customFormat="false" ht="12.75" hidden="false" customHeight="false" outlineLevel="0" collapsed="false">
      <c r="A625" s="142" t="n">
        <v>37272</v>
      </c>
      <c r="B625" s="138" t="s">
        <v>134</v>
      </c>
      <c r="C625" s="138" t="s">
        <v>68</v>
      </c>
      <c r="D625" s="139" t="n">
        <v>9954.2402</v>
      </c>
      <c r="E625" s="139" t="n">
        <v>9954.2402</v>
      </c>
      <c r="F625" s="143" t="e">
        <f aca="false">IF(REF_DT&lt;=LastDay,INDEX(IntraMonth_Buckets,MATCH($A625,IntraSumMonths,0),1),INDEX(BucketTable,MATCH($A625,SumMonths,0),1))</f>
        <v>#N/A</v>
      </c>
      <c r="G625" s="138" t="str">
        <f aca="false">INDEX(Book_Type,MATCH($B625,Book,0),1)</f>
        <v>M</v>
      </c>
      <c r="H625" s="138" t="e">
        <f aca="false">$F625&amp;$C625</f>
        <v>#N/A</v>
      </c>
    </row>
    <row r="626" customFormat="false" ht="12.75" hidden="false" customHeight="false" outlineLevel="0" collapsed="false">
      <c r="A626" s="142" t="n">
        <v>37273</v>
      </c>
      <c r="B626" s="138" t="s">
        <v>134</v>
      </c>
      <c r="C626" s="138" t="s">
        <v>68</v>
      </c>
      <c r="D626" s="139" t="n">
        <v>9954.2402</v>
      </c>
      <c r="E626" s="139" t="n">
        <v>9954.2402</v>
      </c>
      <c r="F626" s="143" t="e">
        <f aca="false">IF(REF_DT&lt;=LastDay,INDEX(IntraMonth_Buckets,MATCH($A626,IntraSumMonths,0),1),INDEX(BucketTable,MATCH($A626,SumMonths,0),1))</f>
        <v>#N/A</v>
      </c>
      <c r="G626" s="138" t="str">
        <f aca="false">INDEX(Book_Type,MATCH($B626,Book,0),1)</f>
        <v>M</v>
      </c>
      <c r="H626" s="138" t="e">
        <f aca="false">$F626&amp;$C626</f>
        <v>#N/A</v>
      </c>
    </row>
    <row r="627" customFormat="false" ht="12.75" hidden="false" customHeight="false" outlineLevel="0" collapsed="false">
      <c r="A627" s="142" t="n">
        <v>37274</v>
      </c>
      <c r="B627" s="138" t="s">
        <v>134</v>
      </c>
      <c r="C627" s="138" t="s">
        <v>68</v>
      </c>
      <c r="D627" s="139" t="n">
        <v>9954.2402</v>
      </c>
      <c r="E627" s="139" t="n">
        <v>9954.2402</v>
      </c>
      <c r="F627" s="143" t="e">
        <f aca="false">IF(REF_DT&lt;=LastDay,INDEX(IntraMonth_Buckets,MATCH($A627,IntraSumMonths,0),1),INDEX(BucketTable,MATCH($A627,SumMonths,0),1))</f>
        <v>#N/A</v>
      </c>
      <c r="G627" s="138" t="str">
        <f aca="false">INDEX(Book_Type,MATCH($B627,Book,0),1)</f>
        <v>M</v>
      </c>
      <c r="H627" s="138" t="e">
        <f aca="false">$F627&amp;$C627</f>
        <v>#N/A</v>
      </c>
    </row>
    <row r="628" customFormat="false" ht="12.75" hidden="false" customHeight="false" outlineLevel="0" collapsed="false">
      <c r="A628" s="142" t="n">
        <v>37275</v>
      </c>
      <c r="B628" s="138" t="s">
        <v>134</v>
      </c>
      <c r="C628" s="138" t="s">
        <v>68</v>
      </c>
      <c r="D628" s="139" t="n">
        <v>9954.2402</v>
      </c>
      <c r="E628" s="139" t="n">
        <v>9954.2402</v>
      </c>
      <c r="F628" s="143" t="e">
        <f aca="false">IF(REF_DT&lt;=LastDay,INDEX(IntraMonth_Buckets,MATCH($A628,IntraSumMonths,0),1),INDEX(BucketTable,MATCH($A628,SumMonths,0),1))</f>
        <v>#N/A</v>
      </c>
      <c r="G628" s="138" t="str">
        <f aca="false">INDEX(Book_Type,MATCH($B628,Book,0),1)</f>
        <v>M</v>
      </c>
      <c r="H628" s="138" t="e">
        <f aca="false">$F628&amp;$C628</f>
        <v>#N/A</v>
      </c>
    </row>
    <row r="629" customFormat="false" ht="12.75" hidden="false" customHeight="false" outlineLevel="0" collapsed="false">
      <c r="A629" s="142" t="n">
        <v>37276</v>
      </c>
      <c r="B629" s="138" t="s">
        <v>134</v>
      </c>
      <c r="C629" s="138" t="s">
        <v>68</v>
      </c>
      <c r="D629" s="139" t="n">
        <v>9954.2402</v>
      </c>
      <c r="E629" s="139" t="n">
        <v>9954.2402</v>
      </c>
      <c r="F629" s="143" t="e">
        <f aca="false">IF(REF_DT&lt;=LastDay,INDEX(IntraMonth_Buckets,MATCH($A629,IntraSumMonths,0),1),INDEX(BucketTable,MATCH($A629,SumMonths,0),1))</f>
        <v>#N/A</v>
      </c>
      <c r="G629" s="138" t="str">
        <f aca="false">INDEX(Book_Type,MATCH($B629,Book,0),1)</f>
        <v>M</v>
      </c>
      <c r="H629" s="138" t="e">
        <f aca="false">$F629&amp;$C629</f>
        <v>#N/A</v>
      </c>
    </row>
    <row r="630" customFormat="false" ht="12.75" hidden="false" customHeight="false" outlineLevel="0" collapsed="false">
      <c r="A630" s="142" t="n">
        <v>37277</v>
      </c>
      <c r="B630" s="138" t="s">
        <v>134</v>
      </c>
      <c r="C630" s="138" t="s">
        <v>68</v>
      </c>
      <c r="D630" s="139" t="n">
        <v>9954.2402</v>
      </c>
      <c r="E630" s="139" t="n">
        <v>9954.2402</v>
      </c>
      <c r="F630" s="143" t="e">
        <f aca="false">IF(REF_DT&lt;=LastDay,INDEX(IntraMonth_Buckets,MATCH($A630,IntraSumMonths,0),1),INDEX(BucketTable,MATCH($A630,SumMonths,0),1))</f>
        <v>#N/A</v>
      </c>
      <c r="G630" s="138" t="str">
        <f aca="false">INDEX(Book_Type,MATCH($B630,Book,0),1)</f>
        <v>M</v>
      </c>
      <c r="H630" s="138" t="e">
        <f aca="false">$F630&amp;$C630</f>
        <v>#N/A</v>
      </c>
    </row>
    <row r="631" customFormat="false" ht="12.75" hidden="false" customHeight="false" outlineLevel="0" collapsed="false">
      <c r="A631" s="142" t="n">
        <v>37278</v>
      </c>
      <c r="B631" s="138" t="s">
        <v>134</v>
      </c>
      <c r="C631" s="138" t="s">
        <v>68</v>
      </c>
      <c r="D631" s="139" t="n">
        <v>9954.2402</v>
      </c>
      <c r="E631" s="139" t="n">
        <v>9954.2402</v>
      </c>
      <c r="F631" s="143" t="e">
        <f aca="false">IF(REF_DT&lt;=LastDay,INDEX(IntraMonth_Buckets,MATCH($A631,IntraSumMonths,0),1),INDEX(BucketTable,MATCH($A631,SumMonths,0),1))</f>
        <v>#N/A</v>
      </c>
      <c r="G631" s="138" t="str">
        <f aca="false">INDEX(Book_Type,MATCH($B631,Book,0),1)</f>
        <v>M</v>
      </c>
      <c r="H631" s="138" t="e">
        <f aca="false">$F631&amp;$C631</f>
        <v>#N/A</v>
      </c>
    </row>
    <row r="632" customFormat="false" ht="12.75" hidden="false" customHeight="false" outlineLevel="0" collapsed="false">
      <c r="A632" s="142" t="n">
        <v>37279</v>
      </c>
      <c r="B632" s="138" t="s">
        <v>134</v>
      </c>
      <c r="C632" s="138" t="s">
        <v>68</v>
      </c>
      <c r="D632" s="139" t="n">
        <v>9954.2402</v>
      </c>
      <c r="E632" s="139" t="n">
        <v>9954.2402</v>
      </c>
      <c r="F632" s="143" t="e">
        <f aca="false">IF(REF_DT&lt;=LastDay,INDEX(IntraMonth_Buckets,MATCH($A632,IntraSumMonths,0),1),INDEX(BucketTable,MATCH($A632,SumMonths,0),1))</f>
        <v>#N/A</v>
      </c>
      <c r="G632" s="138" t="str">
        <f aca="false">INDEX(Book_Type,MATCH($B632,Book,0),1)</f>
        <v>M</v>
      </c>
      <c r="H632" s="138" t="e">
        <f aca="false">$F632&amp;$C632</f>
        <v>#N/A</v>
      </c>
    </row>
    <row r="633" customFormat="false" ht="12.75" hidden="false" customHeight="false" outlineLevel="0" collapsed="false">
      <c r="A633" s="142" t="n">
        <v>37280</v>
      </c>
      <c r="B633" s="138" t="s">
        <v>134</v>
      </c>
      <c r="C633" s="138" t="s">
        <v>68</v>
      </c>
      <c r="D633" s="139" t="n">
        <v>9954.2402</v>
      </c>
      <c r="E633" s="139" t="n">
        <v>9954.2402</v>
      </c>
      <c r="F633" s="143" t="e">
        <f aca="false">IF(REF_DT&lt;=LastDay,INDEX(IntraMonth_Buckets,MATCH($A633,IntraSumMonths,0),1),INDEX(BucketTable,MATCH($A633,SumMonths,0),1))</f>
        <v>#N/A</v>
      </c>
      <c r="G633" s="138" t="str">
        <f aca="false">INDEX(Book_Type,MATCH($B633,Book,0),1)</f>
        <v>M</v>
      </c>
      <c r="H633" s="138" t="e">
        <f aca="false">$F633&amp;$C633</f>
        <v>#N/A</v>
      </c>
    </row>
    <row r="634" customFormat="false" ht="12.75" hidden="false" customHeight="false" outlineLevel="0" collapsed="false">
      <c r="A634" s="142" t="n">
        <v>37281</v>
      </c>
      <c r="B634" s="138" t="s">
        <v>134</v>
      </c>
      <c r="C634" s="138" t="s">
        <v>68</v>
      </c>
      <c r="D634" s="139" t="n">
        <v>9954.2402</v>
      </c>
      <c r="E634" s="139" t="n">
        <v>9954.2402</v>
      </c>
      <c r="F634" s="143" t="e">
        <f aca="false">IF(REF_DT&lt;=LastDay,INDEX(IntraMonth_Buckets,MATCH($A634,IntraSumMonths,0),1),INDEX(BucketTable,MATCH($A634,SumMonths,0),1))</f>
        <v>#N/A</v>
      </c>
      <c r="G634" s="138" t="str">
        <f aca="false">INDEX(Book_Type,MATCH($B634,Book,0),1)</f>
        <v>M</v>
      </c>
      <c r="H634" s="138" t="e">
        <f aca="false">$F634&amp;$C634</f>
        <v>#N/A</v>
      </c>
    </row>
    <row r="635" customFormat="false" ht="12.75" hidden="false" customHeight="false" outlineLevel="0" collapsed="false">
      <c r="A635" s="142" t="n">
        <v>37282</v>
      </c>
      <c r="B635" s="138" t="s">
        <v>134</v>
      </c>
      <c r="C635" s="138" t="s">
        <v>68</v>
      </c>
      <c r="D635" s="139" t="n">
        <v>9954.2402</v>
      </c>
      <c r="E635" s="139" t="n">
        <v>9954.2402</v>
      </c>
      <c r="F635" s="143" t="e">
        <f aca="false">IF(REF_DT&lt;=LastDay,INDEX(IntraMonth_Buckets,MATCH($A635,IntraSumMonths,0),1),INDEX(BucketTable,MATCH($A635,SumMonths,0),1))</f>
        <v>#N/A</v>
      </c>
      <c r="G635" s="138" t="str">
        <f aca="false">INDEX(Book_Type,MATCH($B635,Book,0),1)</f>
        <v>M</v>
      </c>
      <c r="H635" s="138" t="e">
        <f aca="false">$F635&amp;$C635</f>
        <v>#N/A</v>
      </c>
    </row>
    <row r="636" customFormat="false" ht="12.75" hidden="false" customHeight="false" outlineLevel="0" collapsed="false">
      <c r="A636" s="142" t="n">
        <v>37283</v>
      </c>
      <c r="B636" s="138" t="s">
        <v>134</v>
      </c>
      <c r="C636" s="138" t="s">
        <v>68</v>
      </c>
      <c r="D636" s="139" t="n">
        <v>9954.2402</v>
      </c>
      <c r="E636" s="139" t="n">
        <v>9954.2402</v>
      </c>
      <c r="F636" s="143" t="e">
        <f aca="false">IF(REF_DT&lt;=LastDay,INDEX(IntraMonth_Buckets,MATCH($A636,IntraSumMonths,0),1),INDEX(BucketTable,MATCH($A636,SumMonths,0),1))</f>
        <v>#N/A</v>
      </c>
      <c r="G636" s="138" t="str">
        <f aca="false">INDEX(Book_Type,MATCH($B636,Book,0),1)</f>
        <v>M</v>
      </c>
      <c r="H636" s="138" t="e">
        <f aca="false">$F636&amp;$C636</f>
        <v>#N/A</v>
      </c>
    </row>
    <row r="637" customFormat="false" ht="12.75" hidden="false" customHeight="false" outlineLevel="0" collapsed="false">
      <c r="A637" s="142" t="n">
        <v>37284</v>
      </c>
      <c r="B637" s="138" t="s">
        <v>134</v>
      </c>
      <c r="C637" s="138" t="s">
        <v>68</v>
      </c>
      <c r="D637" s="139" t="n">
        <v>9954.2402</v>
      </c>
      <c r="E637" s="139" t="n">
        <v>9954.2402</v>
      </c>
      <c r="F637" s="143" t="e">
        <f aca="false">IF(REF_DT&lt;=LastDay,INDEX(IntraMonth_Buckets,MATCH($A637,IntraSumMonths,0),1),INDEX(BucketTable,MATCH($A637,SumMonths,0),1))</f>
        <v>#N/A</v>
      </c>
      <c r="G637" s="138" t="str">
        <f aca="false">INDEX(Book_Type,MATCH($B637,Book,0),1)</f>
        <v>M</v>
      </c>
      <c r="H637" s="138" t="e">
        <f aca="false">$F637&amp;$C637</f>
        <v>#N/A</v>
      </c>
    </row>
    <row r="638" customFormat="false" ht="12.75" hidden="false" customHeight="false" outlineLevel="0" collapsed="false">
      <c r="A638" s="142" t="n">
        <v>37285</v>
      </c>
      <c r="B638" s="138" t="s">
        <v>134</v>
      </c>
      <c r="C638" s="138" t="s">
        <v>68</v>
      </c>
      <c r="D638" s="139" t="n">
        <v>9954.2402</v>
      </c>
      <c r="E638" s="139" t="n">
        <v>9954.2402</v>
      </c>
      <c r="F638" s="143" t="e">
        <f aca="false">IF(REF_DT&lt;=LastDay,INDEX(IntraMonth_Buckets,MATCH($A638,IntraSumMonths,0),1),INDEX(BucketTable,MATCH($A638,SumMonths,0),1))</f>
        <v>#N/A</v>
      </c>
      <c r="G638" s="138" t="str">
        <f aca="false">INDEX(Book_Type,MATCH($B638,Book,0),1)</f>
        <v>M</v>
      </c>
      <c r="H638" s="138" t="e">
        <f aca="false">$F638&amp;$C638</f>
        <v>#N/A</v>
      </c>
    </row>
    <row r="639" customFormat="false" ht="12.75" hidden="false" customHeight="false" outlineLevel="0" collapsed="false">
      <c r="A639" s="142" t="n">
        <v>37286</v>
      </c>
      <c r="B639" s="138" t="s">
        <v>134</v>
      </c>
      <c r="C639" s="138" t="s">
        <v>68</v>
      </c>
      <c r="D639" s="139" t="n">
        <v>9954.2402</v>
      </c>
      <c r="E639" s="139" t="n">
        <v>9954.2402</v>
      </c>
      <c r="F639" s="143" t="e">
        <f aca="false">IF(REF_DT&lt;=LastDay,INDEX(IntraMonth_Buckets,MATCH($A639,IntraSumMonths,0),1),INDEX(BucketTable,MATCH($A639,SumMonths,0),1))</f>
        <v>#N/A</v>
      </c>
      <c r="G639" s="138" t="str">
        <f aca="false">INDEX(Book_Type,MATCH($B639,Book,0),1)</f>
        <v>M</v>
      </c>
      <c r="H639" s="138" t="e">
        <f aca="false">$F639&amp;$C639</f>
        <v>#N/A</v>
      </c>
    </row>
    <row r="640" customFormat="false" ht="12.75" hidden="false" customHeight="false" outlineLevel="0" collapsed="false">
      <c r="A640" s="142" t="n">
        <v>37287</v>
      </c>
      <c r="B640" s="138" t="s">
        <v>134</v>
      </c>
      <c r="C640" s="138" t="s">
        <v>68</v>
      </c>
      <c r="D640" s="139" t="n">
        <v>9954.2402</v>
      </c>
      <c r="E640" s="139" t="n">
        <v>9954.2402</v>
      </c>
      <c r="F640" s="143" t="e">
        <f aca="false">IF(REF_DT&lt;=LastDay,INDEX(IntraMonth_Buckets,MATCH($A640,IntraSumMonths,0),1),INDEX(BucketTable,MATCH($A640,SumMonths,0),1))</f>
        <v>#N/A</v>
      </c>
      <c r="G640" s="138" t="str">
        <f aca="false">INDEX(Book_Type,MATCH($B640,Book,0),1)</f>
        <v>M</v>
      </c>
      <c r="H640" s="138" t="e">
        <f aca="false">$F640&amp;$C640</f>
        <v>#N/A</v>
      </c>
    </row>
    <row r="641" customFormat="false" ht="12.75" hidden="false" customHeight="false" outlineLevel="0" collapsed="false">
      <c r="A641" s="142" t="n">
        <v>37288</v>
      </c>
      <c r="B641" s="138" t="s">
        <v>134</v>
      </c>
      <c r="C641" s="138" t="s">
        <v>68</v>
      </c>
      <c r="D641" s="139" t="n">
        <v>9934.5786</v>
      </c>
      <c r="E641" s="139" t="n">
        <v>9934.5786</v>
      </c>
      <c r="F641" s="143" t="n">
        <f aca="false">IF(REF_DT&lt;=LastDay,INDEX(IntraMonth_Buckets,MATCH($A641,IntraSumMonths,0),1),INDEX(BucketTable,MATCH($A641,SumMonths,0),1))</f>
        <v>3</v>
      </c>
      <c r="G641" s="138" t="str">
        <f aca="false">INDEX(Book_Type,MATCH($B641,Book,0),1)</f>
        <v>M</v>
      </c>
      <c r="H641" s="138" t="str">
        <f aca="false">$F641&amp;$C641</f>
        <v>3GDP-NTHWST/CANB</v>
      </c>
    </row>
    <row r="642" customFormat="false" ht="12.75" hidden="false" customHeight="false" outlineLevel="0" collapsed="false">
      <c r="A642" s="142" t="n">
        <v>37289</v>
      </c>
      <c r="B642" s="138" t="s">
        <v>134</v>
      </c>
      <c r="C642" s="138" t="s">
        <v>68</v>
      </c>
      <c r="D642" s="139" t="n">
        <v>9934.5786</v>
      </c>
      <c r="E642" s="139" t="n">
        <v>9934.5786</v>
      </c>
      <c r="F642" s="143" t="e">
        <f aca="false">IF(REF_DT&lt;=LastDay,INDEX(IntraMonth_Buckets,MATCH($A642,IntraSumMonths,0),1),INDEX(BucketTable,MATCH($A642,SumMonths,0),1))</f>
        <v>#N/A</v>
      </c>
      <c r="G642" s="138" t="str">
        <f aca="false">INDEX(Book_Type,MATCH($B642,Book,0),1)</f>
        <v>M</v>
      </c>
      <c r="H642" s="138" t="e">
        <f aca="false">$F642&amp;$C642</f>
        <v>#N/A</v>
      </c>
    </row>
    <row r="643" customFormat="false" ht="12.75" hidden="false" customHeight="false" outlineLevel="0" collapsed="false">
      <c r="A643" s="142" t="n">
        <v>37290</v>
      </c>
      <c r="B643" s="138" t="s">
        <v>134</v>
      </c>
      <c r="C643" s="138" t="s">
        <v>68</v>
      </c>
      <c r="D643" s="139" t="n">
        <v>9934.5786</v>
      </c>
      <c r="E643" s="139" t="n">
        <v>9934.5786</v>
      </c>
      <c r="F643" s="143" t="e">
        <f aca="false">IF(REF_DT&lt;=LastDay,INDEX(IntraMonth_Buckets,MATCH($A643,IntraSumMonths,0),1),INDEX(BucketTable,MATCH($A643,SumMonths,0),1))</f>
        <v>#N/A</v>
      </c>
      <c r="G643" s="138" t="str">
        <f aca="false">INDEX(Book_Type,MATCH($B643,Book,0),1)</f>
        <v>M</v>
      </c>
      <c r="H643" s="138" t="e">
        <f aca="false">$F643&amp;$C643</f>
        <v>#N/A</v>
      </c>
    </row>
    <row r="644" customFormat="false" ht="12.75" hidden="false" customHeight="false" outlineLevel="0" collapsed="false">
      <c r="A644" s="142" t="n">
        <v>37291</v>
      </c>
      <c r="B644" s="138" t="s">
        <v>134</v>
      </c>
      <c r="C644" s="138" t="s">
        <v>68</v>
      </c>
      <c r="D644" s="139" t="n">
        <v>9934.5786</v>
      </c>
      <c r="E644" s="139" t="n">
        <v>9934.5786</v>
      </c>
      <c r="F644" s="143" t="e">
        <f aca="false">IF(REF_DT&lt;=LastDay,INDEX(IntraMonth_Buckets,MATCH($A644,IntraSumMonths,0),1),INDEX(BucketTable,MATCH($A644,SumMonths,0),1))</f>
        <v>#N/A</v>
      </c>
      <c r="G644" s="138" t="str">
        <f aca="false">INDEX(Book_Type,MATCH($B644,Book,0),1)</f>
        <v>M</v>
      </c>
      <c r="H644" s="138" t="e">
        <f aca="false">$F644&amp;$C644</f>
        <v>#N/A</v>
      </c>
    </row>
    <row r="645" customFormat="false" ht="12.75" hidden="false" customHeight="false" outlineLevel="0" collapsed="false">
      <c r="A645" s="142" t="n">
        <v>37292</v>
      </c>
      <c r="B645" s="138" t="s">
        <v>134</v>
      </c>
      <c r="C645" s="138" t="s">
        <v>68</v>
      </c>
      <c r="D645" s="139" t="n">
        <v>9934.5786</v>
      </c>
      <c r="E645" s="139" t="n">
        <v>9934.5786</v>
      </c>
      <c r="F645" s="143" t="e">
        <f aca="false">IF(REF_DT&lt;=LastDay,INDEX(IntraMonth_Buckets,MATCH($A645,IntraSumMonths,0),1),INDEX(BucketTable,MATCH($A645,SumMonths,0),1))</f>
        <v>#N/A</v>
      </c>
      <c r="G645" s="138" t="str">
        <f aca="false">INDEX(Book_Type,MATCH($B645,Book,0),1)</f>
        <v>M</v>
      </c>
      <c r="H645" s="138" t="e">
        <f aca="false">$F645&amp;$C645</f>
        <v>#N/A</v>
      </c>
    </row>
    <row r="646" customFormat="false" ht="12.75" hidden="false" customHeight="false" outlineLevel="0" collapsed="false">
      <c r="A646" s="142" t="n">
        <v>37293</v>
      </c>
      <c r="B646" s="138" t="s">
        <v>134</v>
      </c>
      <c r="C646" s="138" t="s">
        <v>68</v>
      </c>
      <c r="D646" s="139" t="n">
        <v>9934.5786</v>
      </c>
      <c r="E646" s="139" t="n">
        <v>9934.5786</v>
      </c>
      <c r="F646" s="143" t="e">
        <f aca="false">IF(REF_DT&lt;=LastDay,INDEX(IntraMonth_Buckets,MATCH($A646,IntraSumMonths,0),1),INDEX(BucketTable,MATCH($A646,SumMonths,0),1))</f>
        <v>#N/A</v>
      </c>
      <c r="G646" s="138" t="str">
        <f aca="false">INDEX(Book_Type,MATCH($B646,Book,0),1)</f>
        <v>M</v>
      </c>
      <c r="H646" s="138" t="e">
        <f aca="false">$F646&amp;$C646</f>
        <v>#N/A</v>
      </c>
    </row>
    <row r="647" customFormat="false" ht="12.75" hidden="false" customHeight="false" outlineLevel="0" collapsed="false">
      <c r="A647" s="142" t="n">
        <v>37294</v>
      </c>
      <c r="B647" s="138" t="s">
        <v>134</v>
      </c>
      <c r="C647" s="138" t="s">
        <v>68</v>
      </c>
      <c r="D647" s="139" t="n">
        <v>9934.5786</v>
      </c>
      <c r="E647" s="139" t="n">
        <v>9934.5786</v>
      </c>
      <c r="F647" s="143" t="e">
        <f aca="false">IF(REF_DT&lt;=LastDay,INDEX(IntraMonth_Buckets,MATCH($A647,IntraSumMonths,0),1),INDEX(BucketTable,MATCH($A647,SumMonths,0),1))</f>
        <v>#N/A</v>
      </c>
      <c r="G647" s="138" t="str">
        <f aca="false">INDEX(Book_Type,MATCH($B647,Book,0),1)</f>
        <v>M</v>
      </c>
      <c r="H647" s="138" t="e">
        <f aca="false">$F647&amp;$C647</f>
        <v>#N/A</v>
      </c>
    </row>
    <row r="648" customFormat="false" ht="12.75" hidden="false" customHeight="false" outlineLevel="0" collapsed="false">
      <c r="A648" s="142" t="n">
        <v>37295</v>
      </c>
      <c r="B648" s="138" t="s">
        <v>134</v>
      </c>
      <c r="C648" s="138" t="s">
        <v>68</v>
      </c>
      <c r="D648" s="139" t="n">
        <v>9934.5786</v>
      </c>
      <c r="E648" s="139" t="n">
        <v>9934.5786</v>
      </c>
      <c r="F648" s="143" t="e">
        <f aca="false">IF(REF_DT&lt;=LastDay,INDEX(IntraMonth_Buckets,MATCH($A648,IntraSumMonths,0),1),INDEX(BucketTable,MATCH($A648,SumMonths,0),1))</f>
        <v>#N/A</v>
      </c>
      <c r="G648" s="138" t="str">
        <f aca="false">INDEX(Book_Type,MATCH($B648,Book,0),1)</f>
        <v>M</v>
      </c>
      <c r="H648" s="138" t="e">
        <f aca="false">$F648&amp;$C648</f>
        <v>#N/A</v>
      </c>
    </row>
    <row r="649" customFormat="false" ht="12.75" hidden="false" customHeight="false" outlineLevel="0" collapsed="false">
      <c r="A649" s="142" t="n">
        <v>37296</v>
      </c>
      <c r="B649" s="138" t="s">
        <v>134</v>
      </c>
      <c r="C649" s="138" t="s">
        <v>68</v>
      </c>
      <c r="D649" s="139" t="n">
        <v>9934.5786</v>
      </c>
      <c r="E649" s="139" t="n">
        <v>9934.5786</v>
      </c>
      <c r="F649" s="143" t="e">
        <f aca="false">IF(REF_DT&lt;=LastDay,INDEX(IntraMonth_Buckets,MATCH($A649,IntraSumMonths,0),1),INDEX(BucketTable,MATCH($A649,SumMonths,0),1))</f>
        <v>#N/A</v>
      </c>
      <c r="G649" s="138" t="str">
        <f aca="false">INDEX(Book_Type,MATCH($B649,Book,0),1)</f>
        <v>M</v>
      </c>
      <c r="H649" s="138" t="e">
        <f aca="false">$F649&amp;$C649</f>
        <v>#N/A</v>
      </c>
    </row>
    <row r="650" customFormat="false" ht="12.75" hidden="false" customHeight="false" outlineLevel="0" collapsed="false">
      <c r="A650" s="142" t="n">
        <v>37297</v>
      </c>
      <c r="B650" s="138" t="s">
        <v>134</v>
      </c>
      <c r="C650" s="138" t="s">
        <v>68</v>
      </c>
      <c r="D650" s="139" t="n">
        <v>9934.5786</v>
      </c>
      <c r="E650" s="139" t="n">
        <v>9934.5786</v>
      </c>
      <c r="F650" s="143" t="e">
        <f aca="false">IF(REF_DT&lt;=LastDay,INDEX(IntraMonth_Buckets,MATCH($A650,IntraSumMonths,0),1),INDEX(BucketTable,MATCH($A650,SumMonths,0),1))</f>
        <v>#N/A</v>
      </c>
      <c r="G650" s="138" t="str">
        <f aca="false">INDEX(Book_Type,MATCH($B650,Book,0),1)</f>
        <v>M</v>
      </c>
      <c r="H650" s="138" t="e">
        <f aca="false">$F650&amp;$C650</f>
        <v>#N/A</v>
      </c>
    </row>
    <row r="651" customFormat="false" ht="12.75" hidden="false" customHeight="false" outlineLevel="0" collapsed="false">
      <c r="A651" s="142" t="n">
        <v>37298</v>
      </c>
      <c r="B651" s="138" t="s">
        <v>134</v>
      </c>
      <c r="C651" s="138" t="s">
        <v>68</v>
      </c>
      <c r="D651" s="139" t="n">
        <v>9934.5786</v>
      </c>
      <c r="E651" s="139" t="n">
        <v>9934.5786</v>
      </c>
      <c r="F651" s="143" t="e">
        <f aca="false">IF(REF_DT&lt;=LastDay,INDEX(IntraMonth_Buckets,MATCH($A651,IntraSumMonths,0),1),INDEX(BucketTable,MATCH($A651,SumMonths,0),1))</f>
        <v>#N/A</v>
      </c>
      <c r="G651" s="138" t="str">
        <f aca="false">INDEX(Book_Type,MATCH($B651,Book,0),1)</f>
        <v>M</v>
      </c>
      <c r="H651" s="138" t="e">
        <f aca="false">$F651&amp;$C651</f>
        <v>#N/A</v>
      </c>
    </row>
    <row r="652" customFormat="false" ht="12.75" hidden="false" customHeight="false" outlineLevel="0" collapsed="false">
      <c r="A652" s="142" t="n">
        <v>37299</v>
      </c>
      <c r="B652" s="138" t="s">
        <v>134</v>
      </c>
      <c r="C652" s="138" t="s">
        <v>68</v>
      </c>
      <c r="D652" s="139" t="n">
        <v>9934.5786</v>
      </c>
      <c r="E652" s="139" t="n">
        <v>9934.5786</v>
      </c>
      <c r="F652" s="143" t="e">
        <f aca="false">IF(REF_DT&lt;=LastDay,INDEX(IntraMonth_Buckets,MATCH($A652,IntraSumMonths,0),1),INDEX(BucketTable,MATCH($A652,SumMonths,0),1))</f>
        <v>#N/A</v>
      </c>
      <c r="G652" s="138" t="str">
        <f aca="false">INDEX(Book_Type,MATCH($B652,Book,0),1)</f>
        <v>M</v>
      </c>
      <c r="H652" s="138" t="e">
        <f aca="false">$F652&amp;$C652</f>
        <v>#N/A</v>
      </c>
    </row>
    <row r="653" customFormat="false" ht="12.75" hidden="false" customHeight="false" outlineLevel="0" collapsed="false">
      <c r="A653" s="142" t="n">
        <v>37300</v>
      </c>
      <c r="B653" s="138" t="s">
        <v>134</v>
      </c>
      <c r="C653" s="138" t="s">
        <v>68</v>
      </c>
      <c r="D653" s="139" t="n">
        <v>9934.5786</v>
      </c>
      <c r="E653" s="139" t="n">
        <v>9934.5786</v>
      </c>
      <c r="F653" s="143" t="e">
        <f aca="false">IF(REF_DT&lt;=LastDay,INDEX(IntraMonth_Buckets,MATCH($A653,IntraSumMonths,0),1),INDEX(BucketTable,MATCH($A653,SumMonths,0),1))</f>
        <v>#N/A</v>
      </c>
      <c r="G653" s="138" t="str">
        <f aca="false">INDEX(Book_Type,MATCH($B653,Book,0),1)</f>
        <v>M</v>
      </c>
      <c r="H653" s="138" t="e">
        <f aca="false">$F653&amp;$C653</f>
        <v>#N/A</v>
      </c>
    </row>
    <row r="654" customFormat="false" ht="12.75" hidden="false" customHeight="false" outlineLevel="0" collapsed="false">
      <c r="A654" s="142" t="n">
        <v>37301</v>
      </c>
      <c r="B654" s="138" t="s">
        <v>134</v>
      </c>
      <c r="C654" s="138" t="s">
        <v>68</v>
      </c>
      <c r="D654" s="139" t="n">
        <v>9934.5786</v>
      </c>
      <c r="E654" s="139" t="n">
        <v>9934.5786</v>
      </c>
      <c r="F654" s="143" t="e">
        <f aca="false">IF(REF_DT&lt;=LastDay,INDEX(IntraMonth_Buckets,MATCH($A654,IntraSumMonths,0),1),INDEX(BucketTable,MATCH($A654,SumMonths,0),1))</f>
        <v>#N/A</v>
      </c>
      <c r="G654" s="138" t="str">
        <f aca="false">INDEX(Book_Type,MATCH($B654,Book,0),1)</f>
        <v>M</v>
      </c>
      <c r="H654" s="138" t="e">
        <f aca="false">$F654&amp;$C654</f>
        <v>#N/A</v>
      </c>
    </row>
    <row r="655" customFormat="false" ht="12.75" hidden="false" customHeight="false" outlineLevel="0" collapsed="false">
      <c r="A655" s="142" t="n">
        <v>37302</v>
      </c>
      <c r="B655" s="138" t="s">
        <v>134</v>
      </c>
      <c r="C655" s="138" t="s">
        <v>68</v>
      </c>
      <c r="D655" s="139" t="n">
        <v>9934.5786</v>
      </c>
      <c r="E655" s="139" t="n">
        <v>9934.5786</v>
      </c>
      <c r="F655" s="143" t="n">
        <f aca="false">IF(REF_DT&lt;=LastDay,INDEX(IntraMonth_Buckets,MATCH($A655,IntraSumMonths,0),1),INDEX(BucketTable,MATCH($A655,SumMonths,0),1))</f>
        <v>3</v>
      </c>
      <c r="G655" s="138" t="str">
        <f aca="false">INDEX(Book_Type,MATCH($B655,Book,0),1)</f>
        <v>M</v>
      </c>
      <c r="H655" s="138" t="str">
        <f aca="false">$F655&amp;$C655</f>
        <v>3GDP-NTHWST/CANB</v>
      </c>
    </row>
    <row r="656" customFormat="false" ht="12.75" hidden="false" customHeight="false" outlineLevel="0" collapsed="false">
      <c r="A656" s="142" t="n">
        <v>37303</v>
      </c>
      <c r="B656" s="138" t="s">
        <v>134</v>
      </c>
      <c r="C656" s="138" t="s">
        <v>68</v>
      </c>
      <c r="D656" s="139" t="n">
        <v>9934.5786</v>
      </c>
      <c r="E656" s="139" t="n">
        <v>9934.5786</v>
      </c>
      <c r="F656" s="143" t="e">
        <f aca="false">IF(REF_DT&lt;=LastDay,INDEX(IntraMonth_Buckets,MATCH($A656,IntraSumMonths,0),1),INDEX(BucketTable,MATCH($A656,SumMonths,0),1))</f>
        <v>#N/A</v>
      </c>
      <c r="G656" s="138" t="str">
        <f aca="false">INDEX(Book_Type,MATCH($B656,Book,0),1)</f>
        <v>M</v>
      </c>
      <c r="H656" s="138" t="e">
        <f aca="false">$F656&amp;$C656</f>
        <v>#N/A</v>
      </c>
    </row>
    <row r="657" customFormat="false" ht="12.75" hidden="false" customHeight="false" outlineLevel="0" collapsed="false">
      <c r="A657" s="142" t="n">
        <v>37304</v>
      </c>
      <c r="B657" s="138" t="s">
        <v>134</v>
      </c>
      <c r="C657" s="138" t="s">
        <v>68</v>
      </c>
      <c r="D657" s="139" t="n">
        <v>9934.5786</v>
      </c>
      <c r="E657" s="139" t="n">
        <v>9934.5786</v>
      </c>
      <c r="F657" s="143" t="e">
        <f aca="false">IF(REF_DT&lt;=LastDay,INDEX(IntraMonth_Buckets,MATCH($A657,IntraSumMonths,0),1),INDEX(BucketTable,MATCH($A657,SumMonths,0),1))</f>
        <v>#N/A</v>
      </c>
      <c r="G657" s="138" t="str">
        <f aca="false">INDEX(Book_Type,MATCH($B657,Book,0),1)</f>
        <v>M</v>
      </c>
      <c r="H657" s="138" t="e">
        <f aca="false">$F657&amp;$C657</f>
        <v>#N/A</v>
      </c>
    </row>
    <row r="658" customFormat="false" ht="12.75" hidden="false" customHeight="false" outlineLevel="0" collapsed="false">
      <c r="A658" s="142" t="n">
        <v>37305</v>
      </c>
      <c r="B658" s="138" t="s">
        <v>134</v>
      </c>
      <c r="C658" s="138" t="s">
        <v>68</v>
      </c>
      <c r="D658" s="139" t="n">
        <v>9934.5786</v>
      </c>
      <c r="E658" s="139" t="n">
        <v>9934.5786</v>
      </c>
      <c r="F658" s="143" t="e">
        <f aca="false">IF(REF_DT&lt;=LastDay,INDEX(IntraMonth_Buckets,MATCH($A658,IntraSumMonths,0),1),INDEX(BucketTable,MATCH($A658,SumMonths,0),1))</f>
        <v>#N/A</v>
      </c>
      <c r="G658" s="138" t="str">
        <f aca="false">INDEX(Book_Type,MATCH($B658,Book,0),1)</f>
        <v>M</v>
      </c>
      <c r="H658" s="138" t="e">
        <f aca="false">$F658&amp;$C658</f>
        <v>#N/A</v>
      </c>
    </row>
    <row r="659" customFormat="false" ht="12.75" hidden="false" customHeight="false" outlineLevel="0" collapsed="false">
      <c r="A659" s="142" t="n">
        <v>37306</v>
      </c>
      <c r="B659" s="138" t="s">
        <v>134</v>
      </c>
      <c r="C659" s="138" t="s">
        <v>68</v>
      </c>
      <c r="D659" s="139" t="n">
        <v>9934.5786</v>
      </c>
      <c r="E659" s="139" t="n">
        <v>9934.5786</v>
      </c>
      <c r="F659" s="143" t="e">
        <f aca="false">IF(REF_DT&lt;=LastDay,INDEX(IntraMonth_Buckets,MATCH($A659,IntraSumMonths,0),1),INDEX(BucketTable,MATCH($A659,SumMonths,0),1))</f>
        <v>#N/A</v>
      </c>
      <c r="G659" s="138" t="str">
        <f aca="false">INDEX(Book_Type,MATCH($B659,Book,0),1)</f>
        <v>M</v>
      </c>
      <c r="H659" s="138" t="e">
        <f aca="false">$F659&amp;$C659</f>
        <v>#N/A</v>
      </c>
    </row>
    <row r="660" customFormat="false" ht="12.75" hidden="false" customHeight="false" outlineLevel="0" collapsed="false">
      <c r="A660" s="142" t="n">
        <v>37307</v>
      </c>
      <c r="B660" s="138" t="s">
        <v>134</v>
      </c>
      <c r="C660" s="138" t="s">
        <v>68</v>
      </c>
      <c r="D660" s="139" t="n">
        <v>9934.5786</v>
      </c>
      <c r="E660" s="139" t="n">
        <v>9934.5786</v>
      </c>
      <c r="F660" s="143" t="e">
        <f aca="false">IF(REF_DT&lt;=LastDay,INDEX(IntraMonth_Buckets,MATCH($A660,IntraSumMonths,0),1),INDEX(BucketTable,MATCH($A660,SumMonths,0),1))</f>
        <v>#N/A</v>
      </c>
      <c r="G660" s="138" t="str">
        <f aca="false">INDEX(Book_Type,MATCH($B660,Book,0),1)</f>
        <v>M</v>
      </c>
      <c r="H660" s="138" t="e">
        <f aca="false">$F660&amp;$C660</f>
        <v>#N/A</v>
      </c>
    </row>
    <row r="661" customFormat="false" ht="12.75" hidden="false" customHeight="false" outlineLevel="0" collapsed="false">
      <c r="A661" s="142" t="n">
        <v>37308</v>
      </c>
      <c r="B661" s="138" t="s">
        <v>134</v>
      </c>
      <c r="C661" s="138" t="s">
        <v>68</v>
      </c>
      <c r="D661" s="139" t="n">
        <v>9934.5786</v>
      </c>
      <c r="E661" s="139" t="n">
        <v>9934.5786</v>
      </c>
      <c r="F661" s="143" t="e">
        <f aca="false">IF(REF_DT&lt;=LastDay,INDEX(IntraMonth_Buckets,MATCH($A661,IntraSumMonths,0),1),INDEX(BucketTable,MATCH($A661,SumMonths,0),1))</f>
        <v>#N/A</v>
      </c>
      <c r="G661" s="138" t="str">
        <f aca="false">INDEX(Book_Type,MATCH($B661,Book,0),1)</f>
        <v>M</v>
      </c>
      <c r="H661" s="138" t="e">
        <f aca="false">$F661&amp;$C661</f>
        <v>#N/A</v>
      </c>
    </row>
    <row r="662" customFormat="false" ht="12.75" hidden="false" customHeight="false" outlineLevel="0" collapsed="false">
      <c r="A662" s="142" t="n">
        <v>37309</v>
      </c>
      <c r="B662" s="138" t="s">
        <v>134</v>
      </c>
      <c r="C662" s="138" t="s">
        <v>68</v>
      </c>
      <c r="D662" s="139" t="n">
        <v>9934.5786</v>
      </c>
      <c r="E662" s="139" t="n">
        <v>9934.5786</v>
      </c>
      <c r="F662" s="143" t="e">
        <f aca="false">IF(REF_DT&lt;=LastDay,INDEX(IntraMonth_Buckets,MATCH($A662,IntraSumMonths,0),1),INDEX(BucketTable,MATCH($A662,SumMonths,0),1))</f>
        <v>#N/A</v>
      </c>
      <c r="G662" s="138" t="str">
        <f aca="false">INDEX(Book_Type,MATCH($B662,Book,0),1)</f>
        <v>M</v>
      </c>
      <c r="H662" s="138" t="e">
        <f aca="false">$F662&amp;$C662</f>
        <v>#N/A</v>
      </c>
    </row>
    <row r="663" customFormat="false" ht="12.75" hidden="false" customHeight="false" outlineLevel="0" collapsed="false">
      <c r="A663" s="142" t="n">
        <v>37310</v>
      </c>
      <c r="B663" s="138" t="s">
        <v>134</v>
      </c>
      <c r="C663" s="138" t="s">
        <v>68</v>
      </c>
      <c r="D663" s="139" t="n">
        <v>9934.5786</v>
      </c>
      <c r="E663" s="139" t="n">
        <v>9934.5786</v>
      </c>
      <c r="F663" s="143" t="e">
        <f aca="false">IF(REF_DT&lt;=LastDay,INDEX(IntraMonth_Buckets,MATCH($A663,IntraSumMonths,0),1),INDEX(BucketTable,MATCH($A663,SumMonths,0),1))</f>
        <v>#N/A</v>
      </c>
      <c r="G663" s="138" t="str">
        <f aca="false">INDEX(Book_Type,MATCH($B663,Book,0),1)</f>
        <v>M</v>
      </c>
      <c r="H663" s="138" t="e">
        <f aca="false">$F663&amp;$C663</f>
        <v>#N/A</v>
      </c>
    </row>
    <row r="664" customFormat="false" ht="12.75" hidden="false" customHeight="false" outlineLevel="0" collapsed="false">
      <c r="A664" s="142" t="n">
        <v>37311</v>
      </c>
      <c r="B664" s="138" t="s">
        <v>134</v>
      </c>
      <c r="C664" s="138" t="s">
        <v>68</v>
      </c>
      <c r="D664" s="139" t="n">
        <v>9934.5786</v>
      </c>
      <c r="E664" s="139" t="n">
        <v>9934.5786</v>
      </c>
      <c r="F664" s="143" t="e">
        <f aca="false">IF(REF_DT&lt;=LastDay,INDEX(IntraMonth_Buckets,MATCH($A664,IntraSumMonths,0),1),INDEX(BucketTable,MATCH($A664,SumMonths,0),1))</f>
        <v>#N/A</v>
      </c>
      <c r="G664" s="138" t="str">
        <f aca="false">INDEX(Book_Type,MATCH($B664,Book,0),1)</f>
        <v>M</v>
      </c>
      <c r="H664" s="138" t="e">
        <f aca="false">$F664&amp;$C664</f>
        <v>#N/A</v>
      </c>
    </row>
    <row r="665" customFormat="false" ht="12.75" hidden="false" customHeight="false" outlineLevel="0" collapsed="false">
      <c r="A665" s="142" t="n">
        <v>37312</v>
      </c>
      <c r="B665" s="138" t="s">
        <v>134</v>
      </c>
      <c r="C665" s="138" t="s">
        <v>68</v>
      </c>
      <c r="D665" s="139" t="n">
        <v>9934.5786</v>
      </c>
      <c r="E665" s="139" t="n">
        <v>9934.5786</v>
      </c>
      <c r="F665" s="143" t="e">
        <f aca="false">IF(REF_DT&lt;=LastDay,INDEX(IntraMonth_Buckets,MATCH($A665,IntraSumMonths,0),1),INDEX(BucketTable,MATCH($A665,SumMonths,0),1))</f>
        <v>#N/A</v>
      </c>
      <c r="G665" s="138" t="str">
        <f aca="false">INDEX(Book_Type,MATCH($B665,Book,0),1)</f>
        <v>M</v>
      </c>
      <c r="H665" s="138" t="e">
        <f aca="false">$F665&amp;$C665</f>
        <v>#N/A</v>
      </c>
    </row>
    <row r="666" customFormat="false" ht="12.75" hidden="false" customHeight="false" outlineLevel="0" collapsed="false">
      <c r="A666" s="142" t="n">
        <v>37313</v>
      </c>
      <c r="B666" s="138" t="s">
        <v>134</v>
      </c>
      <c r="C666" s="138" t="s">
        <v>68</v>
      </c>
      <c r="D666" s="139" t="n">
        <v>9934.5786</v>
      </c>
      <c r="E666" s="139" t="n">
        <v>9934.5786</v>
      </c>
      <c r="F666" s="143" t="e">
        <f aca="false">IF(REF_DT&lt;=LastDay,INDEX(IntraMonth_Buckets,MATCH($A666,IntraSumMonths,0),1),INDEX(BucketTable,MATCH($A666,SumMonths,0),1))</f>
        <v>#N/A</v>
      </c>
      <c r="G666" s="138" t="str">
        <f aca="false">INDEX(Book_Type,MATCH($B666,Book,0),1)</f>
        <v>M</v>
      </c>
      <c r="H666" s="138" t="e">
        <f aca="false">$F666&amp;$C666</f>
        <v>#N/A</v>
      </c>
    </row>
    <row r="667" customFormat="false" ht="12.75" hidden="false" customHeight="false" outlineLevel="0" collapsed="false">
      <c r="A667" s="142" t="n">
        <v>37314</v>
      </c>
      <c r="B667" s="138" t="s">
        <v>134</v>
      </c>
      <c r="C667" s="138" t="s">
        <v>68</v>
      </c>
      <c r="D667" s="139" t="n">
        <v>9934.5786</v>
      </c>
      <c r="E667" s="139" t="n">
        <v>9934.5786</v>
      </c>
      <c r="F667" s="143" t="e">
        <f aca="false">IF(REF_DT&lt;=LastDay,INDEX(IntraMonth_Buckets,MATCH($A667,IntraSumMonths,0),1),INDEX(BucketTable,MATCH($A667,SumMonths,0),1))</f>
        <v>#N/A</v>
      </c>
      <c r="G667" s="138" t="str">
        <f aca="false">INDEX(Book_Type,MATCH($B667,Book,0),1)</f>
        <v>M</v>
      </c>
      <c r="H667" s="138" t="e">
        <f aca="false">$F667&amp;$C667</f>
        <v>#N/A</v>
      </c>
    </row>
    <row r="668" customFormat="false" ht="12.75" hidden="false" customHeight="false" outlineLevel="0" collapsed="false">
      <c r="A668" s="142" t="n">
        <v>37315</v>
      </c>
      <c r="B668" s="138" t="s">
        <v>134</v>
      </c>
      <c r="C668" s="138" t="s">
        <v>68</v>
      </c>
      <c r="D668" s="139" t="n">
        <v>9934.5786</v>
      </c>
      <c r="E668" s="139" t="n">
        <v>9934.5786</v>
      </c>
      <c r="F668" s="143" t="e">
        <f aca="false">IF(REF_DT&lt;=LastDay,INDEX(IntraMonth_Buckets,MATCH($A668,IntraSumMonths,0),1),INDEX(BucketTable,MATCH($A668,SumMonths,0),1))</f>
        <v>#N/A</v>
      </c>
      <c r="G668" s="138" t="str">
        <f aca="false">INDEX(Book_Type,MATCH($B668,Book,0),1)</f>
        <v>M</v>
      </c>
      <c r="H668" s="138" t="e">
        <f aca="false">$F668&amp;$C668</f>
        <v>#N/A</v>
      </c>
    </row>
    <row r="669" customFormat="false" ht="12.75" hidden="false" customHeight="false" outlineLevel="0" collapsed="false">
      <c r="A669" s="142" t="n">
        <v>37316</v>
      </c>
      <c r="B669" s="138" t="s">
        <v>134</v>
      </c>
      <c r="C669" s="138" t="s">
        <v>68</v>
      </c>
      <c r="D669" s="139" t="n">
        <v>9917.6354</v>
      </c>
      <c r="E669" s="139" t="n">
        <v>9917.6354</v>
      </c>
      <c r="F669" s="143" t="n">
        <f aca="false">IF(REF_DT&lt;=LastDay,INDEX(IntraMonth_Buckets,MATCH($A669,IntraSumMonths,0),1),INDEX(BucketTable,MATCH($A669,SumMonths,0),1))</f>
        <v>3</v>
      </c>
      <c r="G669" s="138" t="str">
        <f aca="false">INDEX(Book_Type,MATCH($B669,Book,0),1)</f>
        <v>M</v>
      </c>
      <c r="H669" s="138" t="str">
        <f aca="false">$F669&amp;$C669</f>
        <v>3GDP-NTHWST/CANB</v>
      </c>
    </row>
    <row r="670" customFormat="false" ht="12.75" hidden="false" customHeight="false" outlineLevel="0" collapsed="false">
      <c r="A670" s="142" t="n">
        <v>37317</v>
      </c>
      <c r="B670" s="138" t="s">
        <v>134</v>
      </c>
      <c r="C670" s="138" t="s">
        <v>68</v>
      </c>
      <c r="D670" s="139" t="n">
        <v>9917.6354</v>
      </c>
      <c r="E670" s="139" t="n">
        <v>9917.6354</v>
      </c>
      <c r="F670" s="143" t="e">
        <f aca="false">IF(REF_DT&lt;=LastDay,INDEX(IntraMonth_Buckets,MATCH($A670,IntraSumMonths,0),1),INDEX(BucketTable,MATCH($A670,SumMonths,0),1))</f>
        <v>#N/A</v>
      </c>
      <c r="G670" s="138" t="str">
        <f aca="false">INDEX(Book_Type,MATCH($B670,Book,0),1)</f>
        <v>M</v>
      </c>
      <c r="H670" s="138" t="e">
        <f aca="false">$F670&amp;$C670</f>
        <v>#N/A</v>
      </c>
    </row>
    <row r="671" customFormat="false" ht="12.75" hidden="false" customHeight="false" outlineLevel="0" collapsed="false">
      <c r="A671" s="142" t="n">
        <v>37318</v>
      </c>
      <c r="B671" s="138" t="s">
        <v>134</v>
      </c>
      <c r="C671" s="138" t="s">
        <v>68</v>
      </c>
      <c r="D671" s="139" t="n">
        <v>9917.6354</v>
      </c>
      <c r="E671" s="139" t="n">
        <v>9917.6354</v>
      </c>
      <c r="F671" s="143" t="e">
        <f aca="false">IF(REF_DT&lt;=LastDay,INDEX(IntraMonth_Buckets,MATCH($A671,IntraSumMonths,0),1),INDEX(BucketTable,MATCH($A671,SumMonths,0),1))</f>
        <v>#N/A</v>
      </c>
      <c r="G671" s="138" t="str">
        <f aca="false">INDEX(Book_Type,MATCH($B671,Book,0),1)</f>
        <v>M</v>
      </c>
      <c r="H671" s="138" t="e">
        <f aca="false">$F671&amp;$C671</f>
        <v>#N/A</v>
      </c>
    </row>
    <row r="672" customFormat="false" ht="12.75" hidden="false" customHeight="false" outlineLevel="0" collapsed="false">
      <c r="A672" s="142" t="n">
        <v>37319</v>
      </c>
      <c r="B672" s="138" t="s">
        <v>134</v>
      </c>
      <c r="C672" s="138" t="s">
        <v>68</v>
      </c>
      <c r="D672" s="139" t="n">
        <v>9917.6354</v>
      </c>
      <c r="E672" s="139" t="n">
        <v>9917.6354</v>
      </c>
      <c r="F672" s="143" t="e">
        <f aca="false">IF(REF_DT&lt;=LastDay,INDEX(IntraMonth_Buckets,MATCH($A672,IntraSumMonths,0),1),INDEX(BucketTable,MATCH($A672,SumMonths,0),1))</f>
        <v>#N/A</v>
      </c>
      <c r="G672" s="138" t="str">
        <f aca="false">INDEX(Book_Type,MATCH($B672,Book,0),1)</f>
        <v>M</v>
      </c>
      <c r="H672" s="138" t="e">
        <f aca="false">$F672&amp;$C672</f>
        <v>#N/A</v>
      </c>
    </row>
    <row r="673" customFormat="false" ht="12.75" hidden="false" customHeight="false" outlineLevel="0" collapsed="false">
      <c r="A673" s="142" t="n">
        <v>37320</v>
      </c>
      <c r="B673" s="138" t="s">
        <v>134</v>
      </c>
      <c r="C673" s="138" t="s">
        <v>68</v>
      </c>
      <c r="D673" s="139" t="n">
        <v>9917.6354</v>
      </c>
      <c r="E673" s="139" t="n">
        <v>9917.6354</v>
      </c>
      <c r="F673" s="143" t="e">
        <f aca="false">IF(REF_DT&lt;=LastDay,INDEX(IntraMonth_Buckets,MATCH($A673,IntraSumMonths,0),1),INDEX(BucketTable,MATCH($A673,SumMonths,0),1))</f>
        <v>#N/A</v>
      </c>
      <c r="G673" s="138" t="str">
        <f aca="false">INDEX(Book_Type,MATCH($B673,Book,0),1)</f>
        <v>M</v>
      </c>
      <c r="H673" s="138" t="e">
        <f aca="false">$F673&amp;$C673</f>
        <v>#N/A</v>
      </c>
    </row>
    <row r="674" customFormat="false" ht="12.75" hidden="false" customHeight="false" outlineLevel="0" collapsed="false">
      <c r="A674" s="142" t="n">
        <v>37321</v>
      </c>
      <c r="B674" s="138" t="s">
        <v>134</v>
      </c>
      <c r="C674" s="138" t="s">
        <v>68</v>
      </c>
      <c r="D674" s="139" t="n">
        <v>9917.6354</v>
      </c>
      <c r="E674" s="139" t="n">
        <v>9917.6354</v>
      </c>
      <c r="F674" s="143" t="e">
        <f aca="false">IF(REF_DT&lt;=LastDay,INDEX(IntraMonth_Buckets,MATCH($A674,IntraSumMonths,0),1),INDEX(BucketTable,MATCH($A674,SumMonths,0),1))</f>
        <v>#N/A</v>
      </c>
      <c r="G674" s="138" t="str">
        <f aca="false">INDEX(Book_Type,MATCH($B674,Book,0),1)</f>
        <v>M</v>
      </c>
      <c r="H674" s="138" t="e">
        <f aca="false">$F674&amp;$C674</f>
        <v>#N/A</v>
      </c>
    </row>
    <row r="675" customFormat="false" ht="12.75" hidden="false" customHeight="false" outlineLevel="0" collapsed="false">
      <c r="A675" s="142" t="n">
        <v>37322</v>
      </c>
      <c r="B675" s="138" t="s">
        <v>134</v>
      </c>
      <c r="C675" s="138" t="s">
        <v>68</v>
      </c>
      <c r="D675" s="139" t="n">
        <v>9917.6354</v>
      </c>
      <c r="E675" s="139" t="n">
        <v>9917.6354</v>
      </c>
      <c r="F675" s="143" t="e">
        <f aca="false">IF(REF_DT&lt;=LastDay,INDEX(IntraMonth_Buckets,MATCH($A675,IntraSumMonths,0),1),INDEX(BucketTable,MATCH($A675,SumMonths,0),1))</f>
        <v>#N/A</v>
      </c>
      <c r="G675" s="138" t="str">
        <f aca="false">INDEX(Book_Type,MATCH($B675,Book,0),1)</f>
        <v>M</v>
      </c>
      <c r="H675" s="138" t="e">
        <f aca="false">$F675&amp;$C675</f>
        <v>#N/A</v>
      </c>
    </row>
    <row r="676" customFormat="false" ht="12.75" hidden="false" customHeight="false" outlineLevel="0" collapsed="false">
      <c r="A676" s="142" t="n">
        <v>37323</v>
      </c>
      <c r="B676" s="138" t="s">
        <v>134</v>
      </c>
      <c r="C676" s="138" t="s">
        <v>68</v>
      </c>
      <c r="D676" s="139" t="n">
        <v>9917.6354</v>
      </c>
      <c r="E676" s="139" t="n">
        <v>9917.6354</v>
      </c>
      <c r="F676" s="143" t="e">
        <f aca="false">IF(REF_DT&lt;=LastDay,INDEX(IntraMonth_Buckets,MATCH($A676,IntraSumMonths,0),1),INDEX(BucketTable,MATCH($A676,SumMonths,0),1))</f>
        <v>#N/A</v>
      </c>
      <c r="G676" s="138" t="str">
        <f aca="false">INDEX(Book_Type,MATCH($B676,Book,0),1)</f>
        <v>M</v>
      </c>
      <c r="H676" s="138" t="e">
        <f aca="false">$F676&amp;$C676</f>
        <v>#N/A</v>
      </c>
    </row>
    <row r="677" customFormat="false" ht="12.75" hidden="false" customHeight="false" outlineLevel="0" collapsed="false">
      <c r="A677" s="142" t="n">
        <v>37324</v>
      </c>
      <c r="B677" s="138" t="s">
        <v>134</v>
      </c>
      <c r="C677" s="138" t="s">
        <v>68</v>
      </c>
      <c r="D677" s="139" t="n">
        <v>9917.6354</v>
      </c>
      <c r="E677" s="139" t="n">
        <v>9917.6354</v>
      </c>
      <c r="F677" s="143" t="e">
        <f aca="false">IF(REF_DT&lt;=LastDay,INDEX(IntraMonth_Buckets,MATCH($A677,IntraSumMonths,0),1),INDEX(BucketTable,MATCH($A677,SumMonths,0),1))</f>
        <v>#N/A</v>
      </c>
      <c r="G677" s="138" t="str">
        <f aca="false">INDEX(Book_Type,MATCH($B677,Book,0),1)</f>
        <v>M</v>
      </c>
      <c r="H677" s="138" t="e">
        <f aca="false">$F677&amp;$C677</f>
        <v>#N/A</v>
      </c>
    </row>
    <row r="678" customFormat="false" ht="12.75" hidden="false" customHeight="false" outlineLevel="0" collapsed="false">
      <c r="A678" s="142" t="n">
        <v>37325</v>
      </c>
      <c r="B678" s="138" t="s">
        <v>134</v>
      </c>
      <c r="C678" s="138" t="s">
        <v>68</v>
      </c>
      <c r="D678" s="139" t="n">
        <v>9917.6354</v>
      </c>
      <c r="E678" s="139" t="n">
        <v>9917.6354</v>
      </c>
      <c r="F678" s="143" t="e">
        <f aca="false">IF(REF_DT&lt;=LastDay,INDEX(IntraMonth_Buckets,MATCH($A678,IntraSumMonths,0),1),INDEX(BucketTable,MATCH($A678,SumMonths,0),1))</f>
        <v>#N/A</v>
      </c>
      <c r="G678" s="138" t="str">
        <f aca="false">INDEX(Book_Type,MATCH($B678,Book,0),1)</f>
        <v>M</v>
      </c>
      <c r="H678" s="138" t="e">
        <f aca="false">$F678&amp;$C678</f>
        <v>#N/A</v>
      </c>
    </row>
    <row r="679" customFormat="false" ht="12.75" hidden="false" customHeight="false" outlineLevel="0" collapsed="false">
      <c r="A679" s="142" t="n">
        <v>37326</v>
      </c>
      <c r="B679" s="138" t="s">
        <v>134</v>
      </c>
      <c r="C679" s="138" t="s">
        <v>68</v>
      </c>
      <c r="D679" s="139" t="n">
        <v>9917.6354</v>
      </c>
      <c r="E679" s="139" t="n">
        <v>9917.6354</v>
      </c>
      <c r="F679" s="143" t="e">
        <f aca="false">IF(REF_DT&lt;=LastDay,INDEX(IntraMonth_Buckets,MATCH($A679,IntraSumMonths,0),1),INDEX(BucketTable,MATCH($A679,SumMonths,0),1))</f>
        <v>#N/A</v>
      </c>
      <c r="G679" s="138" t="str">
        <f aca="false">INDEX(Book_Type,MATCH($B679,Book,0),1)</f>
        <v>M</v>
      </c>
      <c r="H679" s="138" t="e">
        <f aca="false">$F679&amp;$C679</f>
        <v>#N/A</v>
      </c>
    </row>
    <row r="680" customFormat="false" ht="12.75" hidden="false" customHeight="false" outlineLevel="0" collapsed="false">
      <c r="A680" s="142" t="n">
        <v>37327</v>
      </c>
      <c r="B680" s="138" t="s">
        <v>134</v>
      </c>
      <c r="C680" s="138" t="s">
        <v>68</v>
      </c>
      <c r="D680" s="139" t="n">
        <v>9917.6354</v>
      </c>
      <c r="E680" s="139" t="n">
        <v>9917.6354</v>
      </c>
      <c r="F680" s="143" t="e">
        <f aca="false">IF(REF_DT&lt;=LastDay,INDEX(IntraMonth_Buckets,MATCH($A680,IntraSumMonths,0),1),INDEX(BucketTable,MATCH($A680,SumMonths,0),1))</f>
        <v>#N/A</v>
      </c>
      <c r="G680" s="138" t="str">
        <f aca="false">INDEX(Book_Type,MATCH($B680,Book,0),1)</f>
        <v>M</v>
      </c>
      <c r="H680" s="138" t="e">
        <f aca="false">$F680&amp;$C680</f>
        <v>#N/A</v>
      </c>
    </row>
    <row r="681" customFormat="false" ht="12.75" hidden="false" customHeight="false" outlineLevel="0" collapsed="false">
      <c r="A681" s="142" t="n">
        <v>37328</v>
      </c>
      <c r="B681" s="138" t="s">
        <v>134</v>
      </c>
      <c r="C681" s="138" t="s">
        <v>68</v>
      </c>
      <c r="D681" s="139" t="n">
        <v>9917.6354</v>
      </c>
      <c r="E681" s="139" t="n">
        <v>9917.6354</v>
      </c>
      <c r="F681" s="143" t="e">
        <f aca="false">IF(REF_DT&lt;=LastDay,INDEX(IntraMonth_Buckets,MATCH($A681,IntraSumMonths,0),1),INDEX(BucketTable,MATCH($A681,SumMonths,0),1))</f>
        <v>#N/A</v>
      </c>
      <c r="G681" s="138" t="str">
        <f aca="false">INDEX(Book_Type,MATCH($B681,Book,0),1)</f>
        <v>M</v>
      </c>
      <c r="H681" s="138" t="e">
        <f aca="false">$F681&amp;$C681</f>
        <v>#N/A</v>
      </c>
    </row>
    <row r="682" customFormat="false" ht="12.75" hidden="false" customHeight="false" outlineLevel="0" collapsed="false">
      <c r="A682" s="142" t="n">
        <v>37329</v>
      </c>
      <c r="B682" s="138" t="s">
        <v>134</v>
      </c>
      <c r="C682" s="138" t="s">
        <v>68</v>
      </c>
      <c r="D682" s="139" t="n">
        <v>9917.6354</v>
      </c>
      <c r="E682" s="139" t="n">
        <v>9917.6354</v>
      </c>
      <c r="F682" s="143" t="e">
        <f aca="false">IF(REF_DT&lt;=LastDay,INDEX(IntraMonth_Buckets,MATCH($A682,IntraSumMonths,0),1),INDEX(BucketTable,MATCH($A682,SumMonths,0),1))</f>
        <v>#N/A</v>
      </c>
      <c r="G682" s="138" t="str">
        <f aca="false">INDEX(Book_Type,MATCH($B682,Book,0),1)</f>
        <v>M</v>
      </c>
      <c r="H682" s="138" t="e">
        <f aca="false">$F682&amp;$C682</f>
        <v>#N/A</v>
      </c>
    </row>
    <row r="683" customFormat="false" ht="12.75" hidden="false" customHeight="false" outlineLevel="0" collapsed="false">
      <c r="A683" s="142" t="n">
        <v>37330</v>
      </c>
      <c r="B683" s="138" t="s">
        <v>134</v>
      </c>
      <c r="C683" s="138" t="s">
        <v>68</v>
      </c>
      <c r="D683" s="139" t="n">
        <v>9917.6354</v>
      </c>
      <c r="E683" s="139" t="n">
        <v>9917.6354</v>
      </c>
      <c r="F683" s="143" t="n">
        <f aca="false">IF(REF_DT&lt;=LastDay,INDEX(IntraMonth_Buckets,MATCH($A683,IntraSumMonths,0),1),INDEX(BucketTable,MATCH($A683,SumMonths,0),1))</f>
        <v>3</v>
      </c>
      <c r="G683" s="138" t="str">
        <f aca="false">INDEX(Book_Type,MATCH($B683,Book,0),1)</f>
        <v>M</v>
      </c>
      <c r="H683" s="138" t="str">
        <f aca="false">$F683&amp;$C683</f>
        <v>3GDP-NTHWST/CANB</v>
      </c>
    </row>
    <row r="684" customFormat="false" ht="12.75" hidden="false" customHeight="false" outlineLevel="0" collapsed="false">
      <c r="A684" s="142" t="n">
        <v>37331</v>
      </c>
      <c r="B684" s="138" t="s">
        <v>134</v>
      </c>
      <c r="C684" s="138" t="s">
        <v>68</v>
      </c>
      <c r="D684" s="139" t="n">
        <v>9917.6354</v>
      </c>
      <c r="E684" s="139" t="n">
        <v>9917.6354</v>
      </c>
      <c r="F684" s="143" t="e">
        <f aca="false">IF(REF_DT&lt;=LastDay,INDEX(IntraMonth_Buckets,MATCH($A684,IntraSumMonths,0),1),INDEX(BucketTable,MATCH($A684,SumMonths,0),1))</f>
        <v>#N/A</v>
      </c>
      <c r="G684" s="138" t="str">
        <f aca="false">INDEX(Book_Type,MATCH($B684,Book,0),1)</f>
        <v>M</v>
      </c>
      <c r="H684" s="138" t="e">
        <f aca="false">$F684&amp;$C684</f>
        <v>#N/A</v>
      </c>
    </row>
    <row r="685" customFormat="false" ht="12.75" hidden="false" customHeight="false" outlineLevel="0" collapsed="false">
      <c r="A685" s="142" t="n">
        <v>37332</v>
      </c>
      <c r="B685" s="138" t="s">
        <v>134</v>
      </c>
      <c r="C685" s="138" t="s">
        <v>68</v>
      </c>
      <c r="D685" s="139" t="n">
        <v>9917.6354</v>
      </c>
      <c r="E685" s="139" t="n">
        <v>9917.6354</v>
      </c>
      <c r="F685" s="143" t="e">
        <f aca="false">IF(REF_DT&lt;=LastDay,INDEX(IntraMonth_Buckets,MATCH($A685,IntraSumMonths,0),1),INDEX(BucketTable,MATCH($A685,SumMonths,0),1))</f>
        <v>#N/A</v>
      </c>
      <c r="G685" s="138" t="str">
        <f aca="false">INDEX(Book_Type,MATCH($B685,Book,0),1)</f>
        <v>M</v>
      </c>
      <c r="H685" s="138" t="e">
        <f aca="false">$F685&amp;$C685</f>
        <v>#N/A</v>
      </c>
    </row>
    <row r="686" customFormat="false" ht="12.75" hidden="false" customHeight="false" outlineLevel="0" collapsed="false">
      <c r="A686" s="142" t="n">
        <v>37333</v>
      </c>
      <c r="B686" s="138" t="s">
        <v>134</v>
      </c>
      <c r="C686" s="138" t="s">
        <v>68</v>
      </c>
      <c r="D686" s="139" t="n">
        <v>9917.6354</v>
      </c>
      <c r="E686" s="139" t="n">
        <v>9917.6354</v>
      </c>
      <c r="F686" s="143" t="e">
        <f aca="false">IF(REF_DT&lt;=LastDay,INDEX(IntraMonth_Buckets,MATCH($A686,IntraSumMonths,0),1),INDEX(BucketTable,MATCH($A686,SumMonths,0),1))</f>
        <v>#N/A</v>
      </c>
      <c r="G686" s="138" t="str">
        <f aca="false">INDEX(Book_Type,MATCH($B686,Book,0),1)</f>
        <v>M</v>
      </c>
      <c r="H686" s="138" t="e">
        <f aca="false">$F686&amp;$C686</f>
        <v>#N/A</v>
      </c>
    </row>
    <row r="687" customFormat="false" ht="12.75" hidden="false" customHeight="false" outlineLevel="0" collapsed="false">
      <c r="A687" s="142" t="n">
        <v>37334</v>
      </c>
      <c r="B687" s="138" t="s">
        <v>134</v>
      </c>
      <c r="C687" s="138" t="s">
        <v>68</v>
      </c>
      <c r="D687" s="139" t="n">
        <v>9917.6354</v>
      </c>
      <c r="E687" s="139" t="n">
        <v>9917.6354</v>
      </c>
      <c r="F687" s="143" t="e">
        <f aca="false">IF(REF_DT&lt;=LastDay,INDEX(IntraMonth_Buckets,MATCH($A687,IntraSumMonths,0),1),INDEX(BucketTable,MATCH($A687,SumMonths,0),1))</f>
        <v>#N/A</v>
      </c>
      <c r="G687" s="138" t="str">
        <f aca="false">INDEX(Book_Type,MATCH($B687,Book,0),1)</f>
        <v>M</v>
      </c>
      <c r="H687" s="138" t="e">
        <f aca="false">$F687&amp;$C687</f>
        <v>#N/A</v>
      </c>
    </row>
    <row r="688" customFormat="false" ht="12.75" hidden="false" customHeight="false" outlineLevel="0" collapsed="false">
      <c r="A688" s="142" t="n">
        <v>37335</v>
      </c>
      <c r="B688" s="138" t="s">
        <v>134</v>
      </c>
      <c r="C688" s="138" t="s">
        <v>68</v>
      </c>
      <c r="D688" s="139" t="n">
        <v>9917.6354</v>
      </c>
      <c r="E688" s="139" t="n">
        <v>9917.6354</v>
      </c>
      <c r="F688" s="143" t="e">
        <f aca="false">IF(REF_DT&lt;=LastDay,INDEX(IntraMonth_Buckets,MATCH($A688,IntraSumMonths,0),1),INDEX(BucketTable,MATCH($A688,SumMonths,0),1))</f>
        <v>#N/A</v>
      </c>
      <c r="G688" s="138" t="str">
        <f aca="false">INDEX(Book_Type,MATCH($B688,Book,0),1)</f>
        <v>M</v>
      </c>
      <c r="H688" s="138" t="e">
        <f aca="false">$F688&amp;$C688</f>
        <v>#N/A</v>
      </c>
    </row>
    <row r="689" customFormat="false" ht="12.75" hidden="false" customHeight="false" outlineLevel="0" collapsed="false">
      <c r="A689" s="142" t="n">
        <v>37336</v>
      </c>
      <c r="B689" s="138" t="s">
        <v>134</v>
      </c>
      <c r="C689" s="138" t="s">
        <v>68</v>
      </c>
      <c r="D689" s="139" t="n">
        <v>9917.6354</v>
      </c>
      <c r="E689" s="139" t="n">
        <v>9917.6354</v>
      </c>
      <c r="F689" s="143" t="e">
        <f aca="false">IF(REF_DT&lt;=LastDay,INDEX(IntraMonth_Buckets,MATCH($A689,IntraSumMonths,0),1),INDEX(BucketTable,MATCH($A689,SumMonths,0),1))</f>
        <v>#N/A</v>
      </c>
      <c r="G689" s="138" t="str">
        <f aca="false">INDEX(Book_Type,MATCH($B689,Book,0),1)</f>
        <v>M</v>
      </c>
      <c r="H689" s="138" t="e">
        <f aca="false">$F689&amp;$C689</f>
        <v>#N/A</v>
      </c>
    </row>
    <row r="690" customFormat="false" ht="12.75" hidden="false" customHeight="false" outlineLevel="0" collapsed="false">
      <c r="A690" s="142" t="n">
        <v>37337</v>
      </c>
      <c r="B690" s="138" t="s">
        <v>134</v>
      </c>
      <c r="C690" s="138" t="s">
        <v>68</v>
      </c>
      <c r="D690" s="139" t="n">
        <v>9917.6354</v>
      </c>
      <c r="E690" s="139" t="n">
        <v>9917.6354</v>
      </c>
      <c r="F690" s="143" t="e">
        <f aca="false">IF(REF_DT&lt;=LastDay,INDEX(IntraMonth_Buckets,MATCH($A690,IntraSumMonths,0),1),INDEX(BucketTable,MATCH($A690,SumMonths,0),1))</f>
        <v>#N/A</v>
      </c>
      <c r="G690" s="138" t="str">
        <f aca="false">INDEX(Book_Type,MATCH($B690,Book,0),1)</f>
        <v>M</v>
      </c>
      <c r="H690" s="138" t="e">
        <f aca="false">$F690&amp;$C690</f>
        <v>#N/A</v>
      </c>
    </row>
    <row r="691" customFormat="false" ht="12.75" hidden="false" customHeight="false" outlineLevel="0" collapsed="false">
      <c r="A691" s="142" t="n">
        <v>37338</v>
      </c>
      <c r="B691" s="138" t="s">
        <v>134</v>
      </c>
      <c r="C691" s="138" t="s">
        <v>68</v>
      </c>
      <c r="D691" s="139" t="n">
        <v>9917.6354</v>
      </c>
      <c r="E691" s="139" t="n">
        <v>9917.6354</v>
      </c>
      <c r="F691" s="143" t="e">
        <f aca="false">IF(REF_DT&lt;=LastDay,INDEX(IntraMonth_Buckets,MATCH($A691,IntraSumMonths,0),1),INDEX(BucketTable,MATCH($A691,SumMonths,0),1))</f>
        <v>#N/A</v>
      </c>
      <c r="G691" s="138" t="str">
        <f aca="false">INDEX(Book_Type,MATCH($B691,Book,0),1)</f>
        <v>M</v>
      </c>
      <c r="H691" s="138" t="e">
        <f aca="false">$F691&amp;$C691</f>
        <v>#N/A</v>
      </c>
    </row>
    <row r="692" customFormat="false" ht="12.75" hidden="false" customHeight="false" outlineLevel="0" collapsed="false">
      <c r="A692" s="142" t="n">
        <v>37339</v>
      </c>
      <c r="B692" s="138" t="s">
        <v>134</v>
      </c>
      <c r="C692" s="138" t="s">
        <v>68</v>
      </c>
      <c r="D692" s="139" t="n">
        <v>9917.6354</v>
      </c>
      <c r="E692" s="139" t="n">
        <v>9917.6354</v>
      </c>
      <c r="F692" s="143" t="e">
        <f aca="false">IF(REF_DT&lt;=LastDay,INDEX(IntraMonth_Buckets,MATCH($A692,IntraSumMonths,0),1),INDEX(BucketTable,MATCH($A692,SumMonths,0),1))</f>
        <v>#N/A</v>
      </c>
      <c r="G692" s="138" t="str">
        <f aca="false">INDEX(Book_Type,MATCH($B692,Book,0),1)</f>
        <v>M</v>
      </c>
      <c r="H692" s="138" t="e">
        <f aca="false">$F692&amp;$C692</f>
        <v>#N/A</v>
      </c>
    </row>
    <row r="693" customFormat="false" ht="12.75" hidden="false" customHeight="false" outlineLevel="0" collapsed="false">
      <c r="A693" s="142" t="n">
        <v>37340</v>
      </c>
      <c r="B693" s="138" t="s">
        <v>134</v>
      </c>
      <c r="C693" s="138" t="s">
        <v>68</v>
      </c>
      <c r="D693" s="139" t="n">
        <v>9917.6354</v>
      </c>
      <c r="E693" s="139" t="n">
        <v>9917.6354</v>
      </c>
      <c r="F693" s="143" t="e">
        <f aca="false">IF(REF_DT&lt;=LastDay,INDEX(IntraMonth_Buckets,MATCH($A693,IntraSumMonths,0),1),INDEX(BucketTable,MATCH($A693,SumMonths,0),1))</f>
        <v>#N/A</v>
      </c>
      <c r="G693" s="138" t="str">
        <f aca="false">INDEX(Book_Type,MATCH($B693,Book,0),1)</f>
        <v>M</v>
      </c>
      <c r="H693" s="138" t="e">
        <f aca="false">$F693&amp;$C693</f>
        <v>#N/A</v>
      </c>
    </row>
    <row r="694" customFormat="false" ht="12.75" hidden="false" customHeight="false" outlineLevel="0" collapsed="false">
      <c r="A694" s="142" t="n">
        <v>37341</v>
      </c>
      <c r="B694" s="138" t="s">
        <v>134</v>
      </c>
      <c r="C694" s="138" t="s">
        <v>68</v>
      </c>
      <c r="D694" s="139" t="n">
        <v>9917.6354</v>
      </c>
      <c r="E694" s="139" t="n">
        <v>9917.6354</v>
      </c>
      <c r="F694" s="143" t="e">
        <f aca="false">IF(REF_DT&lt;=LastDay,INDEX(IntraMonth_Buckets,MATCH($A694,IntraSumMonths,0),1),INDEX(BucketTable,MATCH($A694,SumMonths,0),1))</f>
        <v>#N/A</v>
      </c>
      <c r="G694" s="138" t="str">
        <f aca="false">INDEX(Book_Type,MATCH($B694,Book,0),1)</f>
        <v>M</v>
      </c>
      <c r="H694" s="138" t="e">
        <f aca="false">$F694&amp;$C694</f>
        <v>#N/A</v>
      </c>
    </row>
    <row r="695" customFormat="false" ht="12.75" hidden="false" customHeight="false" outlineLevel="0" collapsed="false">
      <c r="A695" s="142" t="n">
        <v>37342</v>
      </c>
      <c r="B695" s="138" t="s">
        <v>134</v>
      </c>
      <c r="C695" s="138" t="s">
        <v>68</v>
      </c>
      <c r="D695" s="139" t="n">
        <v>9917.6354</v>
      </c>
      <c r="E695" s="139" t="n">
        <v>9917.6354</v>
      </c>
      <c r="F695" s="143" t="e">
        <f aca="false">IF(REF_DT&lt;=LastDay,INDEX(IntraMonth_Buckets,MATCH($A695,IntraSumMonths,0),1),INDEX(BucketTable,MATCH($A695,SumMonths,0),1))</f>
        <v>#N/A</v>
      </c>
      <c r="G695" s="138" t="str">
        <f aca="false">INDEX(Book_Type,MATCH($B695,Book,0),1)</f>
        <v>M</v>
      </c>
      <c r="H695" s="138" t="e">
        <f aca="false">$F695&amp;$C695</f>
        <v>#N/A</v>
      </c>
    </row>
    <row r="696" customFormat="false" ht="12.75" hidden="false" customHeight="false" outlineLevel="0" collapsed="false">
      <c r="A696" s="142" t="n">
        <v>37343</v>
      </c>
      <c r="B696" s="138" t="s">
        <v>134</v>
      </c>
      <c r="C696" s="138" t="s">
        <v>68</v>
      </c>
      <c r="D696" s="139" t="n">
        <v>9917.6354</v>
      </c>
      <c r="E696" s="139" t="n">
        <v>9917.6354</v>
      </c>
      <c r="F696" s="143" t="e">
        <f aca="false">IF(REF_DT&lt;=LastDay,INDEX(IntraMonth_Buckets,MATCH($A696,IntraSumMonths,0),1),INDEX(BucketTable,MATCH($A696,SumMonths,0),1))</f>
        <v>#N/A</v>
      </c>
      <c r="G696" s="138" t="str">
        <f aca="false">INDEX(Book_Type,MATCH($B696,Book,0),1)</f>
        <v>M</v>
      </c>
      <c r="H696" s="138" t="e">
        <f aca="false">$F696&amp;$C696</f>
        <v>#N/A</v>
      </c>
    </row>
    <row r="697" customFormat="false" ht="12.75" hidden="false" customHeight="false" outlineLevel="0" collapsed="false">
      <c r="A697" s="142" t="n">
        <v>37344</v>
      </c>
      <c r="B697" s="138" t="s">
        <v>134</v>
      </c>
      <c r="C697" s="138" t="s">
        <v>68</v>
      </c>
      <c r="D697" s="139" t="n">
        <v>9917.6354</v>
      </c>
      <c r="E697" s="139" t="n">
        <v>9917.6354</v>
      </c>
      <c r="F697" s="143" t="e">
        <f aca="false">IF(REF_DT&lt;=LastDay,INDEX(IntraMonth_Buckets,MATCH($A697,IntraSumMonths,0),1),INDEX(BucketTable,MATCH($A697,SumMonths,0),1))</f>
        <v>#N/A</v>
      </c>
      <c r="G697" s="138" t="str">
        <f aca="false">INDEX(Book_Type,MATCH($B697,Book,0),1)</f>
        <v>M</v>
      </c>
      <c r="H697" s="138" t="e">
        <f aca="false">$F697&amp;$C697</f>
        <v>#N/A</v>
      </c>
    </row>
    <row r="698" customFormat="false" ht="12.75" hidden="false" customHeight="false" outlineLevel="0" collapsed="false">
      <c r="A698" s="142" t="n">
        <v>37345</v>
      </c>
      <c r="B698" s="138" t="s">
        <v>134</v>
      </c>
      <c r="C698" s="138" t="s">
        <v>68</v>
      </c>
      <c r="D698" s="139" t="n">
        <v>9917.6354</v>
      </c>
      <c r="E698" s="139" t="n">
        <v>9917.6354</v>
      </c>
      <c r="F698" s="143" t="e">
        <f aca="false">IF(REF_DT&lt;=LastDay,INDEX(IntraMonth_Buckets,MATCH($A698,IntraSumMonths,0),1),INDEX(BucketTable,MATCH($A698,SumMonths,0),1))</f>
        <v>#N/A</v>
      </c>
      <c r="G698" s="138" t="str">
        <f aca="false">INDEX(Book_Type,MATCH($B698,Book,0),1)</f>
        <v>M</v>
      </c>
      <c r="H698" s="138" t="e">
        <f aca="false">$F698&amp;$C698</f>
        <v>#N/A</v>
      </c>
    </row>
    <row r="699" customFormat="false" ht="12.75" hidden="false" customHeight="false" outlineLevel="0" collapsed="false">
      <c r="A699" s="142" t="n">
        <v>37346</v>
      </c>
      <c r="B699" s="138" t="s">
        <v>134</v>
      </c>
      <c r="C699" s="138" t="s">
        <v>68</v>
      </c>
      <c r="D699" s="139" t="n">
        <v>9917.6354</v>
      </c>
      <c r="E699" s="139" t="n">
        <v>9917.6354</v>
      </c>
      <c r="F699" s="143" t="e">
        <f aca="false">IF(REF_DT&lt;=LastDay,INDEX(IntraMonth_Buckets,MATCH($A699,IntraSumMonths,0),1),INDEX(BucketTable,MATCH($A699,SumMonths,0),1))</f>
        <v>#N/A</v>
      </c>
      <c r="G699" s="138" t="str">
        <f aca="false">INDEX(Book_Type,MATCH($B699,Book,0),1)</f>
        <v>M</v>
      </c>
      <c r="H699" s="138" t="e">
        <f aca="false">$F699&amp;$C699</f>
        <v>#N/A</v>
      </c>
    </row>
    <row r="700" customFormat="false" ht="12.75" hidden="false" customHeight="false" outlineLevel="0" collapsed="false">
      <c r="A700" s="142" t="n">
        <v>37347</v>
      </c>
      <c r="B700" s="138" t="s">
        <v>134</v>
      </c>
      <c r="C700" s="138" t="s">
        <v>68</v>
      </c>
      <c r="D700" s="139" t="n">
        <v>0</v>
      </c>
      <c r="E700" s="139" t="n">
        <v>0</v>
      </c>
      <c r="F700" s="143" t="n">
        <f aca="false">IF(REF_DT&lt;=LastDay,INDEX(IntraMonth_Buckets,MATCH($A700,IntraSumMonths,0),1),INDEX(BucketTable,MATCH($A700,SumMonths,0),1))</f>
        <v>4</v>
      </c>
      <c r="G700" s="138" t="str">
        <f aca="false">INDEX(Book_Type,MATCH($B700,Book,0),1)</f>
        <v>M</v>
      </c>
      <c r="H700" s="138" t="str">
        <f aca="false">$F700&amp;$C700</f>
        <v>4GDP-NTHWST/CANB</v>
      </c>
    </row>
    <row r="701" customFormat="false" ht="12.75" hidden="false" customHeight="false" outlineLevel="0" collapsed="false">
      <c r="A701" s="142" t="n">
        <v>37348</v>
      </c>
      <c r="B701" s="138" t="s">
        <v>134</v>
      </c>
      <c r="C701" s="138" t="s">
        <v>68</v>
      </c>
      <c r="D701" s="139" t="n">
        <v>0</v>
      </c>
      <c r="E701" s="139" t="n">
        <v>0</v>
      </c>
      <c r="F701" s="143" t="e">
        <f aca="false">IF(REF_DT&lt;=LastDay,INDEX(IntraMonth_Buckets,MATCH($A701,IntraSumMonths,0),1),INDEX(BucketTable,MATCH($A701,SumMonths,0),1))</f>
        <v>#N/A</v>
      </c>
      <c r="G701" s="138" t="str">
        <f aca="false">INDEX(Book_Type,MATCH($B701,Book,0),1)</f>
        <v>M</v>
      </c>
      <c r="H701" s="138" t="e">
        <f aca="false">$F701&amp;$C701</f>
        <v>#N/A</v>
      </c>
    </row>
    <row r="702" customFormat="false" ht="12.75" hidden="false" customHeight="false" outlineLevel="0" collapsed="false">
      <c r="A702" s="142" t="n">
        <v>37349</v>
      </c>
      <c r="B702" s="138" t="s">
        <v>134</v>
      </c>
      <c r="C702" s="138" t="s">
        <v>68</v>
      </c>
      <c r="D702" s="139" t="n">
        <v>0</v>
      </c>
      <c r="E702" s="139" t="n">
        <v>0</v>
      </c>
      <c r="F702" s="143" t="e">
        <f aca="false">IF(REF_DT&lt;=LastDay,INDEX(IntraMonth_Buckets,MATCH($A702,IntraSumMonths,0),1),INDEX(BucketTable,MATCH($A702,SumMonths,0),1))</f>
        <v>#N/A</v>
      </c>
      <c r="G702" s="138" t="str">
        <f aca="false">INDEX(Book_Type,MATCH($B702,Book,0),1)</f>
        <v>M</v>
      </c>
      <c r="H702" s="138" t="e">
        <f aca="false">$F702&amp;$C702</f>
        <v>#N/A</v>
      </c>
    </row>
    <row r="703" customFormat="false" ht="12.75" hidden="false" customHeight="false" outlineLevel="0" collapsed="false">
      <c r="A703" s="142" t="n">
        <v>37350</v>
      </c>
      <c r="B703" s="138" t="s">
        <v>134</v>
      </c>
      <c r="C703" s="138" t="s">
        <v>68</v>
      </c>
      <c r="D703" s="139" t="n">
        <v>0</v>
      </c>
      <c r="E703" s="139" t="n">
        <v>0</v>
      </c>
      <c r="F703" s="143" t="e">
        <f aca="false">IF(REF_DT&lt;=LastDay,INDEX(IntraMonth_Buckets,MATCH($A703,IntraSumMonths,0),1),INDEX(BucketTable,MATCH($A703,SumMonths,0),1))</f>
        <v>#N/A</v>
      </c>
      <c r="G703" s="138" t="str">
        <f aca="false">INDEX(Book_Type,MATCH($B703,Book,0),1)</f>
        <v>M</v>
      </c>
      <c r="H703" s="138" t="e">
        <f aca="false">$F703&amp;$C703</f>
        <v>#N/A</v>
      </c>
    </row>
    <row r="704" customFormat="false" ht="12.75" hidden="false" customHeight="false" outlineLevel="0" collapsed="false">
      <c r="A704" s="142" t="n">
        <v>37351</v>
      </c>
      <c r="B704" s="138" t="s">
        <v>134</v>
      </c>
      <c r="C704" s="138" t="s">
        <v>68</v>
      </c>
      <c r="D704" s="139" t="n">
        <v>0</v>
      </c>
      <c r="E704" s="139" t="n">
        <v>0</v>
      </c>
      <c r="F704" s="143" t="e">
        <f aca="false">IF(REF_DT&lt;=LastDay,INDEX(IntraMonth_Buckets,MATCH($A704,IntraSumMonths,0),1),INDEX(BucketTable,MATCH($A704,SumMonths,0),1))</f>
        <v>#N/A</v>
      </c>
      <c r="G704" s="138" t="str">
        <f aca="false">INDEX(Book_Type,MATCH($B704,Book,0),1)</f>
        <v>M</v>
      </c>
      <c r="H704" s="138" t="e">
        <f aca="false">$F704&amp;$C704</f>
        <v>#N/A</v>
      </c>
    </row>
    <row r="705" customFormat="false" ht="12.75" hidden="false" customHeight="false" outlineLevel="0" collapsed="false">
      <c r="A705" s="142" t="n">
        <v>37352</v>
      </c>
      <c r="B705" s="138" t="s">
        <v>134</v>
      </c>
      <c r="C705" s="138" t="s">
        <v>68</v>
      </c>
      <c r="D705" s="139" t="n">
        <v>0</v>
      </c>
      <c r="E705" s="139" t="n">
        <v>0</v>
      </c>
      <c r="F705" s="143" t="e">
        <f aca="false">IF(REF_DT&lt;=LastDay,INDEX(IntraMonth_Buckets,MATCH($A705,IntraSumMonths,0),1),INDEX(BucketTable,MATCH($A705,SumMonths,0),1))</f>
        <v>#N/A</v>
      </c>
      <c r="G705" s="138" t="str">
        <f aca="false">INDEX(Book_Type,MATCH($B705,Book,0),1)</f>
        <v>M</v>
      </c>
      <c r="H705" s="138" t="e">
        <f aca="false">$F705&amp;$C705</f>
        <v>#N/A</v>
      </c>
    </row>
    <row r="706" customFormat="false" ht="12.75" hidden="false" customHeight="false" outlineLevel="0" collapsed="false">
      <c r="A706" s="142" t="n">
        <v>37353</v>
      </c>
      <c r="B706" s="138" t="s">
        <v>134</v>
      </c>
      <c r="C706" s="138" t="s">
        <v>68</v>
      </c>
      <c r="D706" s="139" t="n">
        <v>0</v>
      </c>
      <c r="E706" s="139" t="n">
        <v>0</v>
      </c>
      <c r="F706" s="143" t="e">
        <f aca="false">IF(REF_DT&lt;=LastDay,INDEX(IntraMonth_Buckets,MATCH($A706,IntraSumMonths,0),1),INDEX(BucketTable,MATCH($A706,SumMonths,0),1))</f>
        <v>#N/A</v>
      </c>
      <c r="G706" s="138" t="str">
        <f aca="false">INDEX(Book_Type,MATCH($B706,Book,0),1)</f>
        <v>M</v>
      </c>
      <c r="H706" s="138" t="e">
        <f aca="false">$F706&amp;$C706</f>
        <v>#N/A</v>
      </c>
    </row>
    <row r="707" customFormat="false" ht="12.75" hidden="false" customHeight="false" outlineLevel="0" collapsed="false">
      <c r="A707" s="142" t="n">
        <v>37354</v>
      </c>
      <c r="B707" s="138" t="s">
        <v>134</v>
      </c>
      <c r="C707" s="138" t="s">
        <v>68</v>
      </c>
      <c r="D707" s="139" t="n">
        <v>0</v>
      </c>
      <c r="E707" s="139" t="n">
        <v>0</v>
      </c>
      <c r="F707" s="143" t="e">
        <f aca="false">IF(REF_DT&lt;=LastDay,INDEX(IntraMonth_Buckets,MATCH($A707,IntraSumMonths,0),1),INDEX(BucketTable,MATCH($A707,SumMonths,0),1))</f>
        <v>#N/A</v>
      </c>
      <c r="G707" s="138" t="str">
        <f aca="false">INDEX(Book_Type,MATCH($B707,Book,0),1)</f>
        <v>M</v>
      </c>
      <c r="H707" s="138" t="e">
        <f aca="false">$F707&amp;$C707</f>
        <v>#N/A</v>
      </c>
    </row>
    <row r="708" customFormat="false" ht="12.75" hidden="false" customHeight="false" outlineLevel="0" collapsed="false">
      <c r="A708" s="142" t="n">
        <v>37355</v>
      </c>
      <c r="B708" s="138" t="s">
        <v>134</v>
      </c>
      <c r="C708" s="138" t="s">
        <v>68</v>
      </c>
      <c r="D708" s="139" t="n">
        <v>0</v>
      </c>
      <c r="E708" s="139" t="n">
        <v>0</v>
      </c>
      <c r="F708" s="143" t="e">
        <f aca="false">IF(REF_DT&lt;=LastDay,INDEX(IntraMonth_Buckets,MATCH($A708,IntraSumMonths,0),1),INDEX(BucketTable,MATCH($A708,SumMonths,0),1))</f>
        <v>#N/A</v>
      </c>
      <c r="G708" s="138" t="str">
        <f aca="false">INDEX(Book_Type,MATCH($B708,Book,0),1)</f>
        <v>M</v>
      </c>
      <c r="H708" s="138" t="e">
        <f aca="false">$F708&amp;$C708</f>
        <v>#N/A</v>
      </c>
    </row>
    <row r="709" customFormat="false" ht="12.75" hidden="false" customHeight="false" outlineLevel="0" collapsed="false">
      <c r="A709" s="142" t="n">
        <v>37356</v>
      </c>
      <c r="B709" s="138" t="s">
        <v>134</v>
      </c>
      <c r="C709" s="138" t="s">
        <v>68</v>
      </c>
      <c r="D709" s="139" t="n">
        <v>0</v>
      </c>
      <c r="E709" s="139" t="n">
        <v>0</v>
      </c>
      <c r="F709" s="143" t="e">
        <f aca="false">IF(REF_DT&lt;=LastDay,INDEX(IntraMonth_Buckets,MATCH($A709,IntraSumMonths,0),1),INDEX(BucketTable,MATCH($A709,SumMonths,0),1))</f>
        <v>#N/A</v>
      </c>
      <c r="G709" s="138" t="str">
        <f aca="false">INDEX(Book_Type,MATCH($B709,Book,0),1)</f>
        <v>M</v>
      </c>
      <c r="H709" s="138" t="e">
        <f aca="false">$F709&amp;$C709</f>
        <v>#N/A</v>
      </c>
    </row>
    <row r="710" customFormat="false" ht="12.75" hidden="false" customHeight="false" outlineLevel="0" collapsed="false">
      <c r="A710" s="142" t="n">
        <v>37357</v>
      </c>
      <c r="B710" s="138" t="s">
        <v>134</v>
      </c>
      <c r="C710" s="138" t="s">
        <v>68</v>
      </c>
      <c r="D710" s="139" t="n">
        <v>0</v>
      </c>
      <c r="E710" s="139" t="n">
        <v>0</v>
      </c>
      <c r="F710" s="143" t="e">
        <f aca="false">IF(REF_DT&lt;=LastDay,INDEX(IntraMonth_Buckets,MATCH($A710,IntraSumMonths,0),1),INDEX(BucketTable,MATCH($A710,SumMonths,0),1))</f>
        <v>#N/A</v>
      </c>
      <c r="G710" s="138" t="str">
        <f aca="false">INDEX(Book_Type,MATCH($B710,Book,0),1)</f>
        <v>M</v>
      </c>
      <c r="H710" s="138" t="e">
        <f aca="false">$F710&amp;$C710</f>
        <v>#N/A</v>
      </c>
    </row>
    <row r="711" customFormat="false" ht="12.75" hidden="false" customHeight="false" outlineLevel="0" collapsed="false">
      <c r="A711" s="142" t="n">
        <v>37358</v>
      </c>
      <c r="B711" s="138" t="s">
        <v>134</v>
      </c>
      <c r="C711" s="138" t="s">
        <v>68</v>
      </c>
      <c r="D711" s="139" t="n">
        <v>0</v>
      </c>
      <c r="E711" s="139" t="n">
        <v>0</v>
      </c>
      <c r="F711" s="143" t="e">
        <f aca="false">IF(REF_DT&lt;=LastDay,INDEX(IntraMonth_Buckets,MATCH($A711,IntraSumMonths,0),1),INDEX(BucketTable,MATCH($A711,SumMonths,0),1))</f>
        <v>#N/A</v>
      </c>
      <c r="G711" s="138" t="str">
        <f aca="false">INDEX(Book_Type,MATCH($B711,Book,0),1)</f>
        <v>M</v>
      </c>
      <c r="H711" s="138" t="e">
        <f aca="false">$F711&amp;$C711</f>
        <v>#N/A</v>
      </c>
    </row>
    <row r="712" customFormat="false" ht="12.75" hidden="false" customHeight="false" outlineLevel="0" collapsed="false">
      <c r="A712" s="142" t="n">
        <v>37359</v>
      </c>
      <c r="B712" s="138" t="s">
        <v>134</v>
      </c>
      <c r="C712" s="138" t="s">
        <v>68</v>
      </c>
      <c r="D712" s="139" t="n">
        <v>0</v>
      </c>
      <c r="E712" s="139" t="n">
        <v>0</v>
      </c>
      <c r="F712" s="143" t="e">
        <f aca="false">IF(REF_DT&lt;=LastDay,INDEX(IntraMonth_Buckets,MATCH($A712,IntraSumMonths,0),1),INDEX(BucketTable,MATCH($A712,SumMonths,0),1))</f>
        <v>#N/A</v>
      </c>
      <c r="G712" s="138" t="str">
        <f aca="false">INDEX(Book_Type,MATCH($B712,Book,0),1)</f>
        <v>M</v>
      </c>
      <c r="H712" s="138" t="e">
        <f aca="false">$F712&amp;$C712</f>
        <v>#N/A</v>
      </c>
    </row>
    <row r="713" customFormat="false" ht="12.75" hidden="false" customHeight="false" outlineLevel="0" collapsed="false">
      <c r="A713" s="142" t="n">
        <v>37360</v>
      </c>
      <c r="B713" s="138" t="s">
        <v>134</v>
      </c>
      <c r="C713" s="138" t="s">
        <v>68</v>
      </c>
      <c r="D713" s="139" t="n">
        <v>0</v>
      </c>
      <c r="E713" s="139" t="n">
        <v>0</v>
      </c>
      <c r="F713" s="143" t="e">
        <f aca="false">IF(REF_DT&lt;=LastDay,INDEX(IntraMonth_Buckets,MATCH($A713,IntraSumMonths,0),1),INDEX(BucketTable,MATCH($A713,SumMonths,0),1))</f>
        <v>#N/A</v>
      </c>
      <c r="G713" s="138" t="str">
        <f aca="false">INDEX(Book_Type,MATCH($B713,Book,0),1)</f>
        <v>M</v>
      </c>
      <c r="H713" s="138" t="e">
        <f aca="false">$F713&amp;$C713</f>
        <v>#N/A</v>
      </c>
    </row>
    <row r="714" customFormat="false" ht="12.75" hidden="false" customHeight="false" outlineLevel="0" collapsed="false">
      <c r="A714" s="142" t="n">
        <v>37361</v>
      </c>
      <c r="B714" s="138" t="s">
        <v>134</v>
      </c>
      <c r="C714" s="138" t="s">
        <v>68</v>
      </c>
      <c r="D714" s="139" t="n">
        <v>0</v>
      </c>
      <c r="E714" s="139" t="n">
        <v>0</v>
      </c>
      <c r="F714" s="143" t="n">
        <f aca="false">IF(REF_DT&lt;=LastDay,INDEX(IntraMonth_Buckets,MATCH($A714,IntraSumMonths,0),1),INDEX(BucketTable,MATCH($A714,SumMonths,0),1))</f>
        <v>4</v>
      </c>
      <c r="G714" s="138" t="str">
        <f aca="false">INDEX(Book_Type,MATCH($B714,Book,0),1)</f>
        <v>M</v>
      </c>
      <c r="H714" s="138" t="str">
        <f aca="false">$F714&amp;$C714</f>
        <v>4GDP-NTHWST/CANB</v>
      </c>
    </row>
    <row r="715" customFormat="false" ht="12.75" hidden="false" customHeight="false" outlineLevel="0" collapsed="false">
      <c r="A715" s="142" t="n">
        <v>37362</v>
      </c>
      <c r="B715" s="138" t="s">
        <v>134</v>
      </c>
      <c r="C715" s="138" t="s">
        <v>68</v>
      </c>
      <c r="D715" s="139" t="n">
        <v>0</v>
      </c>
      <c r="E715" s="139" t="n">
        <v>0</v>
      </c>
      <c r="F715" s="143" t="e">
        <f aca="false">IF(REF_DT&lt;=LastDay,INDEX(IntraMonth_Buckets,MATCH($A715,IntraSumMonths,0),1),INDEX(BucketTable,MATCH($A715,SumMonths,0),1))</f>
        <v>#N/A</v>
      </c>
      <c r="G715" s="138" t="str">
        <f aca="false">INDEX(Book_Type,MATCH($B715,Book,0),1)</f>
        <v>M</v>
      </c>
      <c r="H715" s="138" t="e">
        <f aca="false">$F715&amp;$C715</f>
        <v>#N/A</v>
      </c>
    </row>
    <row r="716" customFormat="false" ht="12.75" hidden="false" customHeight="false" outlineLevel="0" collapsed="false">
      <c r="A716" s="142" t="n">
        <v>37363</v>
      </c>
      <c r="B716" s="138" t="s">
        <v>134</v>
      </c>
      <c r="C716" s="138" t="s">
        <v>68</v>
      </c>
      <c r="D716" s="139" t="n">
        <v>0</v>
      </c>
      <c r="E716" s="139" t="n">
        <v>0</v>
      </c>
      <c r="F716" s="143" t="e">
        <f aca="false">IF(REF_DT&lt;=LastDay,INDEX(IntraMonth_Buckets,MATCH($A716,IntraSumMonths,0),1),INDEX(BucketTable,MATCH($A716,SumMonths,0),1))</f>
        <v>#N/A</v>
      </c>
      <c r="G716" s="138" t="str">
        <f aca="false">INDEX(Book_Type,MATCH($B716,Book,0),1)</f>
        <v>M</v>
      </c>
      <c r="H716" s="138" t="e">
        <f aca="false">$F716&amp;$C716</f>
        <v>#N/A</v>
      </c>
    </row>
    <row r="717" customFormat="false" ht="12.75" hidden="false" customHeight="false" outlineLevel="0" collapsed="false">
      <c r="A717" s="142" t="n">
        <v>37364</v>
      </c>
      <c r="B717" s="138" t="s">
        <v>134</v>
      </c>
      <c r="C717" s="138" t="s">
        <v>68</v>
      </c>
      <c r="D717" s="139" t="n">
        <v>0</v>
      </c>
      <c r="E717" s="139" t="n">
        <v>0</v>
      </c>
      <c r="F717" s="143" t="e">
        <f aca="false">IF(REF_DT&lt;=LastDay,INDEX(IntraMonth_Buckets,MATCH($A717,IntraSumMonths,0),1),INDEX(BucketTable,MATCH($A717,SumMonths,0),1))</f>
        <v>#N/A</v>
      </c>
      <c r="G717" s="138" t="str">
        <f aca="false">INDEX(Book_Type,MATCH($B717,Book,0),1)</f>
        <v>M</v>
      </c>
      <c r="H717" s="138" t="e">
        <f aca="false">$F717&amp;$C717</f>
        <v>#N/A</v>
      </c>
    </row>
    <row r="718" customFormat="false" ht="12.75" hidden="false" customHeight="false" outlineLevel="0" collapsed="false">
      <c r="A718" s="142" t="n">
        <v>37365</v>
      </c>
      <c r="B718" s="138" t="s">
        <v>134</v>
      </c>
      <c r="C718" s="138" t="s">
        <v>68</v>
      </c>
      <c r="D718" s="139" t="n">
        <v>0</v>
      </c>
      <c r="E718" s="139" t="n">
        <v>0</v>
      </c>
      <c r="F718" s="143" t="e">
        <f aca="false">IF(REF_DT&lt;=LastDay,INDEX(IntraMonth_Buckets,MATCH($A718,IntraSumMonths,0),1),INDEX(BucketTable,MATCH($A718,SumMonths,0),1))</f>
        <v>#N/A</v>
      </c>
      <c r="G718" s="138" t="str">
        <f aca="false">INDEX(Book_Type,MATCH($B718,Book,0),1)</f>
        <v>M</v>
      </c>
      <c r="H718" s="138" t="e">
        <f aca="false">$F718&amp;$C718</f>
        <v>#N/A</v>
      </c>
    </row>
    <row r="719" customFormat="false" ht="12.75" hidden="false" customHeight="false" outlineLevel="0" collapsed="false">
      <c r="A719" s="142" t="n">
        <v>37366</v>
      </c>
      <c r="B719" s="138" t="s">
        <v>134</v>
      </c>
      <c r="C719" s="138" t="s">
        <v>68</v>
      </c>
      <c r="D719" s="139" t="n">
        <v>0</v>
      </c>
      <c r="E719" s="139" t="n">
        <v>0</v>
      </c>
      <c r="F719" s="143" t="e">
        <f aca="false">IF(REF_DT&lt;=LastDay,INDEX(IntraMonth_Buckets,MATCH($A719,IntraSumMonths,0),1),INDEX(BucketTable,MATCH($A719,SumMonths,0),1))</f>
        <v>#N/A</v>
      </c>
      <c r="G719" s="138" t="str">
        <f aca="false">INDEX(Book_Type,MATCH($B719,Book,0),1)</f>
        <v>M</v>
      </c>
      <c r="H719" s="138" t="e">
        <f aca="false">$F719&amp;$C719</f>
        <v>#N/A</v>
      </c>
    </row>
    <row r="720" customFormat="false" ht="12.75" hidden="false" customHeight="false" outlineLevel="0" collapsed="false">
      <c r="A720" s="142" t="n">
        <v>37367</v>
      </c>
      <c r="B720" s="138" t="s">
        <v>134</v>
      </c>
      <c r="C720" s="138" t="s">
        <v>68</v>
      </c>
      <c r="D720" s="139" t="n">
        <v>0</v>
      </c>
      <c r="E720" s="139" t="n">
        <v>0</v>
      </c>
      <c r="F720" s="143" t="e">
        <f aca="false">IF(REF_DT&lt;=LastDay,INDEX(IntraMonth_Buckets,MATCH($A720,IntraSumMonths,0),1),INDEX(BucketTable,MATCH($A720,SumMonths,0),1))</f>
        <v>#N/A</v>
      </c>
      <c r="G720" s="138" t="str">
        <f aca="false">INDEX(Book_Type,MATCH($B720,Book,0),1)</f>
        <v>M</v>
      </c>
      <c r="H720" s="138" t="e">
        <f aca="false">$F720&amp;$C720</f>
        <v>#N/A</v>
      </c>
    </row>
    <row r="721" customFormat="false" ht="12.75" hidden="false" customHeight="false" outlineLevel="0" collapsed="false">
      <c r="A721" s="142" t="n">
        <v>37368</v>
      </c>
      <c r="B721" s="138" t="s">
        <v>134</v>
      </c>
      <c r="C721" s="138" t="s">
        <v>68</v>
      </c>
      <c r="D721" s="139" t="n">
        <v>0</v>
      </c>
      <c r="E721" s="139" t="n">
        <v>0</v>
      </c>
      <c r="F721" s="143" t="e">
        <f aca="false">IF(REF_DT&lt;=LastDay,INDEX(IntraMonth_Buckets,MATCH($A721,IntraSumMonths,0),1),INDEX(BucketTable,MATCH($A721,SumMonths,0),1))</f>
        <v>#N/A</v>
      </c>
      <c r="G721" s="138" t="str">
        <f aca="false">INDEX(Book_Type,MATCH($B721,Book,0),1)</f>
        <v>M</v>
      </c>
      <c r="H721" s="138" t="e">
        <f aca="false">$F721&amp;$C721</f>
        <v>#N/A</v>
      </c>
    </row>
    <row r="722" customFormat="false" ht="12.75" hidden="false" customHeight="false" outlineLevel="0" collapsed="false">
      <c r="A722" s="142" t="n">
        <v>37369</v>
      </c>
      <c r="B722" s="138" t="s">
        <v>134</v>
      </c>
      <c r="C722" s="138" t="s">
        <v>68</v>
      </c>
      <c r="D722" s="139" t="n">
        <v>0</v>
      </c>
      <c r="E722" s="139" t="n">
        <v>0</v>
      </c>
      <c r="F722" s="143" t="e">
        <f aca="false">IF(REF_DT&lt;=LastDay,INDEX(IntraMonth_Buckets,MATCH($A722,IntraSumMonths,0),1),INDEX(BucketTable,MATCH($A722,SumMonths,0),1))</f>
        <v>#N/A</v>
      </c>
      <c r="G722" s="138" t="str">
        <f aca="false">INDEX(Book_Type,MATCH($B722,Book,0),1)</f>
        <v>M</v>
      </c>
      <c r="H722" s="138" t="e">
        <f aca="false">$F722&amp;$C722</f>
        <v>#N/A</v>
      </c>
    </row>
    <row r="723" customFormat="false" ht="12.75" hidden="false" customHeight="false" outlineLevel="0" collapsed="false">
      <c r="A723" s="142" t="n">
        <v>37370</v>
      </c>
      <c r="B723" s="138" t="s">
        <v>134</v>
      </c>
      <c r="C723" s="138" t="s">
        <v>68</v>
      </c>
      <c r="D723" s="139" t="n">
        <v>0</v>
      </c>
      <c r="E723" s="139" t="n">
        <v>0</v>
      </c>
      <c r="F723" s="143" t="e">
        <f aca="false">IF(REF_DT&lt;=LastDay,INDEX(IntraMonth_Buckets,MATCH($A723,IntraSumMonths,0),1),INDEX(BucketTable,MATCH($A723,SumMonths,0),1))</f>
        <v>#N/A</v>
      </c>
      <c r="G723" s="138" t="str">
        <f aca="false">INDEX(Book_Type,MATCH($B723,Book,0),1)</f>
        <v>M</v>
      </c>
      <c r="H723" s="138" t="e">
        <f aca="false">$F723&amp;$C723</f>
        <v>#N/A</v>
      </c>
    </row>
    <row r="724" customFormat="false" ht="12.75" hidden="false" customHeight="false" outlineLevel="0" collapsed="false">
      <c r="A724" s="142" t="n">
        <v>37371</v>
      </c>
      <c r="B724" s="138" t="s">
        <v>134</v>
      </c>
      <c r="C724" s="138" t="s">
        <v>68</v>
      </c>
      <c r="D724" s="139" t="n">
        <v>0</v>
      </c>
      <c r="E724" s="139" t="n">
        <v>0</v>
      </c>
      <c r="F724" s="143" t="e">
        <f aca="false">IF(REF_DT&lt;=LastDay,INDEX(IntraMonth_Buckets,MATCH($A724,IntraSumMonths,0),1),INDEX(BucketTable,MATCH($A724,SumMonths,0),1))</f>
        <v>#N/A</v>
      </c>
      <c r="G724" s="138" t="str">
        <f aca="false">INDEX(Book_Type,MATCH($B724,Book,0),1)</f>
        <v>M</v>
      </c>
      <c r="H724" s="138" t="e">
        <f aca="false">$F724&amp;$C724</f>
        <v>#N/A</v>
      </c>
    </row>
    <row r="725" customFormat="false" ht="12.75" hidden="false" customHeight="false" outlineLevel="0" collapsed="false">
      <c r="A725" s="142" t="n">
        <v>37372</v>
      </c>
      <c r="B725" s="138" t="s">
        <v>134</v>
      </c>
      <c r="C725" s="138" t="s">
        <v>68</v>
      </c>
      <c r="D725" s="139" t="n">
        <v>0</v>
      </c>
      <c r="E725" s="139" t="n">
        <v>0</v>
      </c>
      <c r="F725" s="143" t="e">
        <f aca="false">IF(REF_DT&lt;=LastDay,INDEX(IntraMonth_Buckets,MATCH($A725,IntraSumMonths,0),1),INDEX(BucketTable,MATCH($A725,SumMonths,0),1))</f>
        <v>#N/A</v>
      </c>
      <c r="G725" s="138" t="str">
        <f aca="false">INDEX(Book_Type,MATCH($B725,Book,0),1)</f>
        <v>M</v>
      </c>
      <c r="H725" s="138" t="e">
        <f aca="false">$F725&amp;$C725</f>
        <v>#N/A</v>
      </c>
    </row>
    <row r="726" customFormat="false" ht="12.75" hidden="false" customHeight="false" outlineLevel="0" collapsed="false">
      <c r="A726" s="142" t="n">
        <v>37373</v>
      </c>
      <c r="B726" s="138" t="s">
        <v>134</v>
      </c>
      <c r="C726" s="138" t="s">
        <v>68</v>
      </c>
      <c r="D726" s="139" t="n">
        <v>0</v>
      </c>
      <c r="E726" s="139" t="n">
        <v>0</v>
      </c>
      <c r="F726" s="143" t="e">
        <f aca="false">IF(REF_DT&lt;=LastDay,INDEX(IntraMonth_Buckets,MATCH($A726,IntraSumMonths,0),1),INDEX(BucketTable,MATCH($A726,SumMonths,0),1))</f>
        <v>#N/A</v>
      </c>
      <c r="G726" s="138" t="str">
        <f aca="false">INDEX(Book_Type,MATCH($B726,Book,0),1)</f>
        <v>M</v>
      </c>
      <c r="H726" s="138" t="e">
        <f aca="false">$F726&amp;$C726</f>
        <v>#N/A</v>
      </c>
    </row>
    <row r="727" customFormat="false" ht="12.75" hidden="false" customHeight="false" outlineLevel="0" collapsed="false">
      <c r="A727" s="142" t="n">
        <v>37374</v>
      </c>
      <c r="B727" s="138" t="s">
        <v>134</v>
      </c>
      <c r="C727" s="138" t="s">
        <v>68</v>
      </c>
      <c r="D727" s="139" t="n">
        <v>0</v>
      </c>
      <c r="E727" s="139" t="n">
        <v>0</v>
      </c>
      <c r="F727" s="143" t="e">
        <f aca="false">IF(REF_DT&lt;=LastDay,INDEX(IntraMonth_Buckets,MATCH($A727,IntraSumMonths,0),1),INDEX(BucketTable,MATCH($A727,SumMonths,0),1))</f>
        <v>#N/A</v>
      </c>
      <c r="G727" s="138" t="str">
        <f aca="false">INDEX(Book_Type,MATCH($B727,Book,0),1)</f>
        <v>M</v>
      </c>
      <c r="H727" s="138" t="e">
        <f aca="false">$F727&amp;$C727</f>
        <v>#N/A</v>
      </c>
    </row>
    <row r="728" customFormat="false" ht="12.75" hidden="false" customHeight="false" outlineLevel="0" collapsed="false">
      <c r="A728" s="142" t="n">
        <v>37375</v>
      </c>
      <c r="B728" s="138" t="s">
        <v>134</v>
      </c>
      <c r="C728" s="138" t="s">
        <v>68</v>
      </c>
      <c r="D728" s="139" t="n">
        <v>0</v>
      </c>
      <c r="E728" s="139" t="n">
        <v>0</v>
      </c>
      <c r="F728" s="143" t="e">
        <f aca="false">IF(REF_DT&lt;=LastDay,INDEX(IntraMonth_Buckets,MATCH($A728,IntraSumMonths,0),1),INDEX(BucketTable,MATCH($A728,SumMonths,0),1))</f>
        <v>#N/A</v>
      </c>
      <c r="G728" s="138" t="str">
        <f aca="false">INDEX(Book_Type,MATCH($B728,Book,0),1)</f>
        <v>M</v>
      </c>
      <c r="H728" s="138" t="e">
        <f aca="false">$F728&amp;$C728</f>
        <v>#N/A</v>
      </c>
    </row>
    <row r="729" customFormat="false" ht="12.75" hidden="false" customHeight="false" outlineLevel="0" collapsed="false">
      <c r="A729" s="142" t="n">
        <v>37376</v>
      </c>
      <c r="B729" s="138" t="s">
        <v>134</v>
      </c>
      <c r="C729" s="138" t="s">
        <v>68</v>
      </c>
      <c r="D729" s="139" t="n">
        <v>0</v>
      </c>
      <c r="E729" s="139" t="n">
        <v>0</v>
      </c>
      <c r="F729" s="143" t="e">
        <f aca="false">IF(REF_DT&lt;=LastDay,INDEX(IntraMonth_Buckets,MATCH($A729,IntraSumMonths,0),1),INDEX(BucketTable,MATCH($A729,SumMonths,0),1))</f>
        <v>#N/A</v>
      </c>
      <c r="G729" s="138" t="str">
        <f aca="false">INDEX(Book_Type,MATCH($B729,Book,0),1)</f>
        <v>M</v>
      </c>
      <c r="H729" s="138" t="e">
        <f aca="false">$F729&amp;$C729</f>
        <v>#N/A</v>
      </c>
    </row>
    <row r="730" customFormat="false" ht="12.75" hidden="false" customHeight="false" outlineLevel="0" collapsed="false">
      <c r="A730" s="142" t="n">
        <v>37165</v>
      </c>
      <c r="B730" s="138" t="s">
        <v>117</v>
      </c>
      <c r="C730" s="138" t="s">
        <v>71</v>
      </c>
      <c r="D730" s="139" t="n">
        <v>0</v>
      </c>
      <c r="E730" s="139" t="n">
        <v>0</v>
      </c>
      <c r="F730" s="143" t="n">
        <f aca="false">IF(REF_DT&lt;=LastDay,INDEX(IntraMonth_Buckets,MATCH($A730,IntraSumMonths,0),1),INDEX(BucketTable,MATCH($A730,SumMonths,0),1))</f>
        <v>1</v>
      </c>
      <c r="G730" s="138" t="str">
        <f aca="false">INDEX(Book_Type,MATCH($B730,Book,0),1)</f>
        <v>D</v>
      </c>
      <c r="H730" s="138" t="str">
        <f aca="false">$F730&amp;$C730</f>
        <v>1CGPR-AECO/BASIS</v>
      </c>
    </row>
    <row r="731" customFormat="false" ht="12.75" hidden="false" customHeight="false" outlineLevel="0" collapsed="false">
      <c r="A731" s="142" t="n">
        <v>37165</v>
      </c>
      <c r="B731" s="138" t="s">
        <v>117</v>
      </c>
      <c r="C731" s="138" t="s">
        <v>36</v>
      </c>
      <c r="D731" s="139" t="n">
        <v>0</v>
      </c>
      <c r="E731" s="139" t="n">
        <v>0</v>
      </c>
      <c r="F731" s="143" t="n">
        <f aca="false">IF(REF_DT&lt;=LastDay,INDEX(IntraMonth_Buckets,MATCH($A731,IntraSumMonths,0),1),INDEX(BucketTable,MATCH($A731,SumMonths,0),1))</f>
        <v>1</v>
      </c>
      <c r="G731" s="138" t="str">
        <f aca="false">INDEX(Book_Type,MATCH($B731,Book,0),1)</f>
        <v>D</v>
      </c>
      <c r="H731" s="138" t="str">
        <f aca="false">$F731&amp;$C731</f>
        <v>1IF-CIG/RKYMTN</v>
      </c>
    </row>
    <row r="732" customFormat="false" ht="12.75" hidden="false" customHeight="false" outlineLevel="0" collapsed="false">
      <c r="A732" s="142" t="n">
        <v>37165</v>
      </c>
      <c r="B732" s="138" t="s">
        <v>117</v>
      </c>
      <c r="C732" s="138" t="s">
        <v>46</v>
      </c>
      <c r="D732" s="139" t="n">
        <v>0</v>
      </c>
      <c r="E732" s="139" t="n">
        <v>0</v>
      </c>
      <c r="F732" s="143" t="n">
        <f aca="false">IF(REF_DT&lt;=LastDay,INDEX(IntraMonth_Buckets,MATCH($A732,IntraSumMonths,0),1),INDEX(BucketTable,MATCH($A732,SumMonths,0),1))</f>
        <v>1</v>
      </c>
      <c r="G732" s="138" t="str">
        <f aca="false">INDEX(Book_Type,MATCH($B732,Book,0),1)</f>
        <v>D</v>
      </c>
      <c r="H732" s="138" t="str">
        <f aca="false">$F732&amp;$C732</f>
        <v>1IF-ELPO/PERMIAN</v>
      </c>
    </row>
    <row r="733" customFormat="false" ht="12.75" hidden="false" customHeight="false" outlineLevel="0" collapsed="false">
      <c r="A733" s="142" t="n">
        <v>37165</v>
      </c>
      <c r="B733" s="138" t="s">
        <v>117</v>
      </c>
      <c r="C733" s="138" t="s">
        <v>51</v>
      </c>
      <c r="D733" s="139" t="n">
        <v>0</v>
      </c>
      <c r="E733" s="139" t="n">
        <v>0</v>
      </c>
      <c r="F733" s="143" t="n">
        <f aca="false">IF(REF_DT&lt;=LastDay,INDEX(IntraMonth_Buckets,MATCH($A733,IntraSumMonths,0),1),INDEX(BucketTable,MATCH($A733,SumMonths,0),1))</f>
        <v>1</v>
      </c>
      <c r="G733" s="138" t="str">
        <f aca="false">INDEX(Book_Type,MATCH($B733,Book,0),1)</f>
        <v>D</v>
      </c>
      <c r="H733" s="138" t="str">
        <f aca="false">$F733&amp;$C733</f>
        <v>1IF-ELPO/SJ</v>
      </c>
    </row>
    <row r="734" customFormat="false" ht="12.75" hidden="false" customHeight="false" outlineLevel="0" collapsed="false">
      <c r="A734" s="142" t="n">
        <v>37165</v>
      </c>
      <c r="B734" s="138" t="s">
        <v>117</v>
      </c>
      <c r="C734" s="138" t="s">
        <v>164</v>
      </c>
      <c r="D734" s="139" t="n">
        <v>0</v>
      </c>
      <c r="E734" s="139" t="n">
        <v>0</v>
      </c>
      <c r="F734" s="143" t="n">
        <f aca="false">IF(REF_DT&lt;=LastDay,INDEX(IntraMonth_Buckets,MATCH($A734,IntraSumMonths,0),1),INDEX(BucketTable,MATCH($A734,SumMonths,0),1))</f>
        <v>1</v>
      </c>
      <c r="G734" s="138" t="str">
        <f aca="false">INDEX(Book_Type,MATCH($B734,Book,0),1)</f>
        <v>D</v>
      </c>
      <c r="H734" s="138" t="str">
        <f aca="false">$F734&amp;$C734</f>
        <v>1IF-HEHUB</v>
      </c>
    </row>
    <row r="735" customFormat="false" ht="12.75" hidden="false" customHeight="false" outlineLevel="0" collapsed="false">
      <c r="A735" s="142" t="n">
        <v>37165</v>
      </c>
      <c r="B735" s="138" t="s">
        <v>117</v>
      </c>
      <c r="C735" s="138" t="s">
        <v>169</v>
      </c>
      <c r="D735" s="139" t="n">
        <v>0</v>
      </c>
      <c r="E735" s="139" t="n">
        <v>0</v>
      </c>
      <c r="F735" s="143" t="n">
        <f aca="false">IF(REF_DT&lt;=LastDay,INDEX(IntraMonth_Buckets,MATCH($A735,IntraSumMonths,0),1),INDEX(BucketTable,MATCH($A735,SumMonths,0),1))</f>
        <v>1</v>
      </c>
      <c r="G735" s="138" t="str">
        <f aca="false">INDEX(Book_Type,MATCH($B735,Book,0),1)</f>
        <v>D</v>
      </c>
      <c r="H735" s="138" t="str">
        <f aca="false">$F735&amp;$C735</f>
        <v>1IF-NGPL/MIDCON</v>
      </c>
    </row>
    <row r="736" customFormat="false" ht="12.75" hidden="false" customHeight="false" outlineLevel="0" collapsed="false">
      <c r="A736" s="142" t="n">
        <v>37165</v>
      </c>
      <c r="B736" s="138" t="s">
        <v>117</v>
      </c>
      <c r="C736" s="138" t="s">
        <v>66</v>
      </c>
      <c r="D736" s="139" t="n">
        <v>0</v>
      </c>
      <c r="E736" s="139" t="n">
        <v>0</v>
      </c>
      <c r="F736" s="143" t="n">
        <f aca="false">IF(REF_DT&lt;=LastDay,INDEX(IntraMonth_Buckets,MATCH($A736,IntraSumMonths,0),1),INDEX(BucketTable,MATCH($A736,SumMonths,0),1))</f>
        <v>1</v>
      </c>
      <c r="G736" s="138" t="str">
        <f aca="false">INDEX(Book_Type,MATCH($B736,Book,0),1)</f>
        <v>D</v>
      </c>
      <c r="H736" s="138" t="str">
        <f aca="false">$F736&amp;$C736</f>
        <v>1IF-NTHWST/CANBR</v>
      </c>
    </row>
    <row r="737" customFormat="false" ht="12.75" hidden="false" customHeight="false" outlineLevel="0" collapsed="false">
      <c r="A737" s="142" t="n">
        <v>37165</v>
      </c>
      <c r="B737" s="138" t="s">
        <v>117</v>
      </c>
      <c r="C737" s="138" t="s">
        <v>27</v>
      </c>
      <c r="D737" s="139" t="n">
        <v>0</v>
      </c>
      <c r="E737" s="139" t="n">
        <v>0</v>
      </c>
      <c r="F737" s="143" t="n">
        <f aca="false">IF(REF_DT&lt;=LastDay,INDEX(IntraMonth_Buckets,MATCH($A737,IntraSumMonths,0),1),INDEX(BucketTable,MATCH($A737,SumMonths,0),1))</f>
        <v>1</v>
      </c>
      <c r="G737" s="138" t="str">
        <f aca="false">INDEX(Book_Type,MATCH($B737,Book,0),1)</f>
        <v>D</v>
      </c>
      <c r="H737" s="138" t="str">
        <f aca="false">$F737&amp;$C737</f>
        <v>1IF-NWPL_ROCKY_M</v>
      </c>
    </row>
    <row r="738" customFormat="false" ht="12.75" hidden="false" customHeight="false" outlineLevel="0" collapsed="false">
      <c r="A738" s="142" t="n">
        <v>37165</v>
      </c>
      <c r="B738" s="138" t="s">
        <v>117</v>
      </c>
      <c r="C738" s="138" t="s">
        <v>18</v>
      </c>
      <c r="D738" s="139" t="n">
        <v>0</v>
      </c>
      <c r="E738" s="139" t="n">
        <v>0</v>
      </c>
      <c r="F738" s="143" t="n">
        <f aca="false">IF(REF_DT&lt;=LastDay,INDEX(IntraMonth_Buckets,MATCH($A738,IntraSumMonths,0),1),INDEX(BucketTable,MATCH($A738,SumMonths,0),1))</f>
        <v>1</v>
      </c>
      <c r="G738" s="138" t="str">
        <f aca="false">INDEX(Book_Type,MATCH($B738,Book,0),1)</f>
        <v>D</v>
      </c>
      <c r="H738" s="138" t="str">
        <f aca="false">$F738&amp;$C738</f>
        <v>1NGI-MALIN</v>
      </c>
    </row>
    <row r="739" customFormat="false" ht="12.75" hidden="false" customHeight="false" outlineLevel="0" collapsed="false">
      <c r="A739" s="142" t="n">
        <v>37165</v>
      </c>
      <c r="B739" s="138" t="s">
        <v>117</v>
      </c>
      <c r="C739" s="138" t="s">
        <v>13</v>
      </c>
      <c r="D739" s="139" t="n">
        <v>0</v>
      </c>
      <c r="E739" s="139" t="n">
        <v>0</v>
      </c>
      <c r="F739" s="143" t="n">
        <f aca="false">IF(REF_DT&lt;=LastDay,INDEX(IntraMonth_Buckets,MATCH($A739,IntraSumMonths,0),1),INDEX(BucketTable,MATCH($A739,SumMonths,0),1))</f>
        <v>1</v>
      </c>
      <c r="G739" s="138" t="str">
        <f aca="false">INDEX(Book_Type,MATCH($B739,Book,0),1)</f>
        <v>D</v>
      </c>
      <c r="H739" s="138" t="str">
        <f aca="false">$F739&amp;$C739</f>
        <v>1NGI-PGE/CG</v>
      </c>
    </row>
    <row r="740" customFormat="false" ht="12.75" hidden="false" customHeight="false" outlineLevel="0" collapsed="false">
      <c r="A740" s="142" t="n">
        <v>37165</v>
      </c>
      <c r="B740" s="138" t="s">
        <v>117</v>
      </c>
      <c r="C740" s="138" t="s">
        <v>20</v>
      </c>
      <c r="D740" s="139" t="n">
        <v>0</v>
      </c>
      <c r="E740" s="139" t="n">
        <v>0</v>
      </c>
      <c r="F740" s="143" t="n">
        <f aca="false">IF(REF_DT&lt;=LastDay,INDEX(IntraMonth_Buckets,MATCH($A740,IntraSumMonths,0),1),INDEX(BucketTable,MATCH($A740,SumMonths,0),1))</f>
        <v>1</v>
      </c>
      <c r="G740" s="138" t="str">
        <f aca="false">INDEX(Book_Type,MATCH($B740,Book,0),1)</f>
        <v>D</v>
      </c>
      <c r="H740" s="138" t="str">
        <f aca="false">$F740&amp;$C740</f>
        <v>1NGI-SOCAL</v>
      </c>
    </row>
    <row r="741" customFormat="false" ht="12.75" hidden="false" customHeight="false" outlineLevel="0" collapsed="false">
      <c r="A741" s="142" t="n">
        <v>37196</v>
      </c>
      <c r="B741" s="138" t="s">
        <v>117</v>
      </c>
      <c r="C741" s="138" t="s">
        <v>71</v>
      </c>
      <c r="D741" s="139" t="n">
        <v>149904.1607</v>
      </c>
      <c r="E741" s="139" t="n">
        <v>-29980.83214</v>
      </c>
      <c r="F741" s="143" t="n">
        <f aca="false">IF(REF_DT&lt;=LastDay,INDEX(IntraMonth_Buckets,MATCH($A741,IntraSumMonths,0),1),INDEX(BucketTable,MATCH($A741,SumMonths,0),1))</f>
        <v>2</v>
      </c>
      <c r="G741" s="138" t="str">
        <f aca="false">INDEX(Book_Type,MATCH($B741,Book,0),1)</f>
        <v>D</v>
      </c>
      <c r="H741" s="138" t="str">
        <f aca="false">$F741&amp;$C741</f>
        <v>2CGPR-AECO/BASIS</v>
      </c>
    </row>
    <row r="742" customFormat="false" ht="12.75" hidden="false" customHeight="false" outlineLevel="0" collapsed="false">
      <c r="A742" s="142" t="n">
        <v>37196</v>
      </c>
      <c r="B742" s="138" t="s">
        <v>117</v>
      </c>
      <c r="C742" s="138" t="s">
        <v>36</v>
      </c>
      <c r="D742" s="139" t="n">
        <v>149904.1607</v>
      </c>
      <c r="E742" s="139" t="n">
        <v>-1499.041607</v>
      </c>
      <c r="F742" s="143" t="n">
        <f aca="false">IF(REF_DT&lt;=LastDay,INDEX(IntraMonth_Buckets,MATCH($A742,IntraSumMonths,0),1),INDEX(BucketTable,MATCH($A742,SumMonths,0),1))</f>
        <v>2</v>
      </c>
      <c r="G742" s="138" t="str">
        <f aca="false">INDEX(Book_Type,MATCH($B742,Book,0),1)</f>
        <v>D</v>
      </c>
      <c r="H742" s="138" t="str">
        <f aca="false">$F742&amp;$C742</f>
        <v>2IF-CIG/RKYMTN</v>
      </c>
    </row>
    <row r="743" customFormat="false" ht="12.75" hidden="false" customHeight="false" outlineLevel="0" collapsed="false">
      <c r="A743" s="142" t="n">
        <v>37196</v>
      </c>
      <c r="B743" s="138" t="s">
        <v>117</v>
      </c>
      <c r="C743" s="138" t="s">
        <v>51</v>
      </c>
      <c r="D743" s="139" t="n">
        <v>599616.6428</v>
      </c>
      <c r="E743" s="139" t="n">
        <v>-59961.66428</v>
      </c>
      <c r="F743" s="143" t="n">
        <f aca="false">IF(REF_DT&lt;=LastDay,INDEX(IntraMonth_Buckets,MATCH($A743,IntraSumMonths,0),1),INDEX(BucketTable,MATCH($A743,SumMonths,0),1))</f>
        <v>2</v>
      </c>
      <c r="G743" s="138" t="str">
        <f aca="false">INDEX(Book_Type,MATCH($B743,Book,0),1)</f>
        <v>D</v>
      </c>
      <c r="H743" s="138" t="str">
        <f aca="false">$F743&amp;$C743</f>
        <v>2IF-ELPO/SJ</v>
      </c>
    </row>
    <row r="744" customFormat="false" ht="12.75" hidden="false" customHeight="false" outlineLevel="0" collapsed="false">
      <c r="A744" s="142" t="n">
        <v>37196</v>
      </c>
      <c r="B744" s="138" t="s">
        <v>117</v>
      </c>
      <c r="C744" s="138" t="s">
        <v>66</v>
      </c>
      <c r="D744" s="139" t="n">
        <v>-149904.1607</v>
      </c>
      <c r="E744" s="139" t="n">
        <v>14990.41607</v>
      </c>
      <c r="F744" s="143" t="n">
        <f aca="false">IF(REF_DT&lt;=LastDay,INDEX(IntraMonth_Buckets,MATCH($A744,IntraSumMonths,0),1),INDEX(BucketTable,MATCH($A744,SumMonths,0),1))</f>
        <v>2</v>
      </c>
      <c r="G744" s="138" t="str">
        <f aca="false">INDEX(Book_Type,MATCH($B744,Book,0),1)</f>
        <v>D</v>
      </c>
      <c r="H744" s="138" t="str">
        <f aca="false">$F744&amp;$C744</f>
        <v>2IF-NTHWST/CANBR</v>
      </c>
    </row>
    <row r="745" customFormat="false" ht="12.75" hidden="false" customHeight="false" outlineLevel="0" collapsed="false">
      <c r="A745" s="142" t="n">
        <v>37196</v>
      </c>
      <c r="B745" s="138" t="s">
        <v>117</v>
      </c>
      <c r="C745" s="138" t="s">
        <v>27</v>
      </c>
      <c r="D745" s="139" t="n">
        <v>-359769.9855</v>
      </c>
      <c r="E745" s="139" t="n">
        <v>35976.99855</v>
      </c>
      <c r="F745" s="143" t="n">
        <f aca="false">IF(REF_DT&lt;=LastDay,INDEX(IntraMonth_Buckets,MATCH($A745,IntraSumMonths,0),1),INDEX(BucketTable,MATCH($A745,SumMonths,0),1))</f>
        <v>2</v>
      </c>
      <c r="G745" s="138" t="str">
        <f aca="false">INDEX(Book_Type,MATCH($B745,Book,0),1)</f>
        <v>D</v>
      </c>
      <c r="H745" s="138" t="str">
        <f aca="false">$F745&amp;$C745</f>
        <v>2IF-NWPL_ROCKY_M</v>
      </c>
    </row>
    <row r="746" customFormat="false" ht="12.75" hidden="false" customHeight="false" outlineLevel="0" collapsed="false">
      <c r="A746" s="142" t="n">
        <v>37196</v>
      </c>
      <c r="B746" s="138" t="s">
        <v>117</v>
      </c>
      <c r="C746" s="138" t="s">
        <v>28</v>
      </c>
      <c r="D746" s="139" t="n">
        <v>-299808.3214</v>
      </c>
      <c r="E746" s="139" t="n">
        <v>2998.083214</v>
      </c>
      <c r="F746" s="143" t="n">
        <f aca="false">IF(REF_DT&lt;=LastDay,INDEX(IntraMonth_Buckets,MATCH($A746,IntraSumMonths,0),1),INDEX(BucketTable,MATCH($A746,SumMonths,0),1))</f>
        <v>2</v>
      </c>
      <c r="G746" s="138" t="str">
        <f aca="false">INDEX(Book_Type,MATCH($B746,Book,0),1)</f>
        <v>D</v>
      </c>
      <c r="H746" s="138" t="str">
        <f aca="false">$F746&amp;$C746</f>
        <v>2IF-QUESTAR</v>
      </c>
    </row>
    <row r="747" customFormat="false" ht="12.75" hidden="false" customHeight="false" outlineLevel="0" collapsed="false">
      <c r="A747" s="142" t="n">
        <v>37196</v>
      </c>
      <c r="B747" s="138" t="s">
        <v>117</v>
      </c>
      <c r="C747" s="138" t="s">
        <v>18</v>
      </c>
      <c r="D747" s="139" t="n">
        <v>-449712.4821</v>
      </c>
      <c r="E747" s="139" t="n">
        <v>4497.124821</v>
      </c>
      <c r="F747" s="143" t="n">
        <f aca="false">IF(REF_DT&lt;=LastDay,INDEX(IntraMonth_Buckets,MATCH($A747,IntraSumMonths,0),1),INDEX(BucketTable,MATCH($A747,SumMonths,0),1))</f>
        <v>2</v>
      </c>
      <c r="G747" s="138" t="str">
        <f aca="false">INDEX(Book_Type,MATCH($B747,Book,0),1)</f>
        <v>D</v>
      </c>
      <c r="H747" s="138" t="str">
        <f aca="false">$F747&amp;$C747</f>
        <v>2NGI-MALIN</v>
      </c>
    </row>
    <row r="748" customFormat="false" ht="12.75" hidden="false" customHeight="false" outlineLevel="0" collapsed="false">
      <c r="A748" s="142" t="n">
        <v>37196</v>
      </c>
      <c r="B748" s="138" t="s">
        <v>117</v>
      </c>
      <c r="C748" s="138" t="s">
        <v>13</v>
      </c>
      <c r="D748" s="139" t="n">
        <v>-299808.3214</v>
      </c>
      <c r="E748" s="139" t="n">
        <v>0</v>
      </c>
      <c r="F748" s="143" t="n">
        <f aca="false">IF(REF_DT&lt;=LastDay,INDEX(IntraMonth_Buckets,MATCH($A748,IntraSumMonths,0),1),INDEX(BucketTable,MATCH($A748,SumMonths,0),1))</f>
        <v>2</v>
      </c>
      <c r="G748" s="138" t="str">
        <f aca="false">INDEX(Book_Type,MATCH($B748,Book,0),1)</f>
        <v>D</v>
      </c>
      <c r="H748" s="138" t="str">
        <f aca="false">$F748&amp;$C748</f>
        <v>2NGI-PGE/CG</v>
      </c>
    </row>
    <row r="749" customFormat="false" ht="12.75" hidden="false" customHeight="false" outlineLevel="0" collapsed="false">
      <c r="A749" s="142" t="n">
        <v>37196</v>
      </c>
      <c r="B749" s="138" t="s">
        <v>117</v>
      </c>
      <c r="C749" s="138" t="s">
        <v>20</v>
      </c>
      <c r="D749" s="139" t="n">
        <v>749520.8035</v>
      </c>
      <c r="E749" s="139" t="n">
        <v>-74952.08035</v>
      </c>
      <c r="F749" s="143" t="n">
        <f aca="false">IF(REF_DT&lt;=LastDay,INDEX(IntraMonth_Buckets,MATCH($A749,IntraSumMonths,0),1),INDEX(BucketTable,MATCH($A749,SumMonths,0),1))</f>
        <v>2</v>
      </c>
      <c r="G749" s="138" t="str">
        <f aca="false">INDEX(Book_Type,MATCH($B749,Book,0),1)</f>
        <v>D</v>
      </c>
      <c r="H749" s="138" t="str">
        <f aca="false">$F749&amp;$C749</f>
        <v>2NGI-SOCAL</v>
      </c>
    </row>
    <row r="750" customFormat="false" ht="12.75" hidden="false" customHeight="false" outlineLevel="0" collapsed="false">
      <c r="A750" s="142" t="n">
        <v>37226</v>
      </c>
      <c r="B750" s="138" t="s">
        <v>117</v>
      </c>
      <c r="C750" s="138" t="s">
        <v>71</v>
      </c>
      <c r="D750" s="139" t="n">
        <v>154595.1372</v>
      </c>
      <c r="E750" s="139" t="n">
        <v>-30919.02744</v>
      </c>
      <c r="F750" s="143" t="n">
        <f aca="false">IF(REF_DT&lt;=LastDay,INDEX(IntraMonth_Buckets,MATCH($A750,IntraSumMonths,0),1),INDEX(BucketTable,MATCH($A750,SumMonths,0),1))</f>
        <v>3</v>
      </c>
      <c r="G750" s="138" t="str">
        <f aca="false">INDEX(Book_Type,MATCH($B750,Book,0),1)</f>
        <v>D</v>
      </c>
      <c r="H750" s="138" t="str">
        <f aca="false">$F750&amp;$C750</f>
        <v>3CGPR-AECO/BASIS</v>
      </c>
    </row>
    <row r="751" customFormat="false" ht="12.75" hidden="false" customHeight="false" outlineLevel="0" collapsed="false">
      <c r="A751" s="142" t="n">
        <v>37226</v>
      </c>
      <c r="B751" s="138" t="s">
        <v>117</v>
      </c>
      <c r="C751" s="138" t="s">
        <v>36</v>
      </c>
      <c r="D751" s="139" t="n">
        <v>154595.1372</v>
      </c>
      <c r="E751" s="139" t="n">
        <v>-1545.951372</v>
      </c>
      <c r="F751" s="143" t="n">
        <f aca="false">IF(REF_DT&lt;=LastDay,INDEX(IntraMonth_Buckets,MATCH($A751,IntraSumMonths,0),1),INDEX(BucketTable,MATCH($A751,SumMonths,0),1))</f>
        <v>3</v>
      </c>
      <c r="G751" s="138" t="str">
        <f aca="false">INDEX(Book_Type,MATCH($B751,Book,0),1)</f>
        <v>D</v>
      </c>
      <c r="H751" s="138" t="str">
        <f aca="false">$F751&amp;$C751</f>
        <v>3IF-CIG/RKYMTN</v>
      </c>
    </row>
    <row r="752" customFormat="false" ht="12.75" hidden="false" customHeight="false" outlineLevel="0" collapsed="false">
      <c r="A752" s="142" t="n">
        <v>37226</v>
      </c>
      <c r="B752" s="138" t="s">
        <v>117</v>
      </c>
      <c r="C752" s="138" t="s">
        <v>51</v>
      </c>
      <c r="D752" s="139" t="n">
        <v>154595.1372</v>
      </c>
      <c r="E752" s="139" t="n">
        <v>-15459.51372</v>
      </c>
      <c r="F752" s="143" t="n">
        <f aca="false">IF(REF_DT&lt;=LastDay,INDEX(IntraMonth_Buckets,MATCH($A752,IntraSumMonths,0),1),INDEX(BucketTable,MATCH($A752,SumMonths,0),1))</f>
        <v>3</v>
      </c>
      <c r="G752" s="138" t="str">
        <f aca="false">INDEX(Book_Type,MATCH($B752,Book,0),1)</f>
        <v>D</v>
      </c>
      <c r="H752" s="138" t="str">
        <f aca="false">$F752&amp;$C752</f>
        <v>3IF-ELPO/SJ</v>
      </c>
    </row>
    <row r="753" customFormat="false" ht="12.75" hidden="false" customHeight="false" outlineLevel="0" collapsed="false">
      <c r="A753" s="142" t="n">
        <v>37226</v>
      </c>
      <c r="B753" s="138" t="s">
        <v>117</v>
      </c>
      <c r="C753" s="138" t="s">
        <v>27</v>
      </c>
      <c r="D753" s="139" t="n">
        <v>-1298599.1524</v>
      </c>
      <c r="E753" s="139" t="n">
        <v>129859.91524</v>
      </c>
      <c r="F753" s="143" t="n">
        <f aca="false">IF(REF_DT&lt;=LastDay,INDEX(IntraMonth_Buckets,MATCH($A753,IntraSumMonths,0),1),INDEX(BucketTable,MATCH($A753,SumMonths,0),1))</f>
        <v>3</v>
      </c>
      <c r="G753" s="138" t="str">
        <f aca="false">INDEX(Book_Type,MATCH($B753,Book,0),1)</f>
        <v>D</v>
      </c>
      <c r="H753" s="138" t="str">
        <f aca="false">$F753&amp;$C753</f>
        <v>3IF-NWPL_ROCKY_M</v>
      </c>
    </row>
    <row r="754" customFormat="false" ht="12.75" hidden="false" customHeight="false" outlineLevel="0" collapsed="false">
      <c r="A754" s="142" t="n">
        <v>37226</v>
      </c>
      <c r="B754" s="138" t="s">
        <v>117</v>
      </c>
      <c r="C754" s="138" t="s">
        <v>28</v>
      </c>
      <c r="D754" s="139" t="n">
        <v>-309190.2743</v>
      </c>
      <c r="E754" s="139" t="n">
        <v>3091.902743</v>
      </c>
      <c r="F754" s="143" t="n">
        <f aca="false">IF(REF_DT&lt;=LastDay,INDEX(IntraMonth_Buckets,MATCH($A754,IntraSumMonths,0),1),INDEX(BucketTable,MATCH($A754,SumMonths,0),1))</f>
        <v>3</v>
      </c>
      <c r="G754" s="138" t="str">
        <f aca="false">INDEX(Book_Type,MATCH($B754,Book,0),1)</f>
        <v>D</v>
      </c>
      <c r="H754" s="138" t="str">
        <f aca="false">$F754&amp;$C754</f>
        <v>3IF-QUESTAR</v>
      </c>
    </row>
    <row r="755" customFormat="false" ht="12.75" hidden="false" customHeight="false" outlineLevel="0" collapsed="false">
      <c r="A755" s="142" t="n">
        <v>37226</v>
      </c>
      <c r="B755" s="138" t="s">
        <v>117</v>
      </c>
      <c r="C755" s="138" t="s">
        <v>18</v>
      </c>
      <c r="D755" s="139" t="n">
        <v>-618380.5488</v>
      </c>
      <c r="E755" s="139" t="n">
        <v>6183.805488</v>
      </c>
      <c r="F755" s="143" t="n">
        <f aca="false">IF(REF_DT&lt;=LastDay,INDEX(IntraMonth_Buckets,MATCH($A755,IntraSumMonths,0),1),INDEX(BucketTable,MATCH($A755,SumMonths,0),1))</f>
        <v>3</v>
      </c>
      <c r="G755" s="138" t="str">
        <f aca="false">INDEX(Book_Type,MATCH($B755,Book,0),1)</f>
        <v>D</v>
      </c>
      <c r="H755" s="138" t="str">
        <f aca="false">$F755&amp;$C755</f>
        <v>3NGI-MALIN</v>
      </c>
    </row>
    <row r="756" customFormat="false" ht="12.75" hidden="false" customHeight="false" outlineLevel="0" collapsed="false">
      <c r="A756" s="142" t="n">
        <v>37226</v>
      </c>
      <c r="B756" s="138" t="s">
        <v>117</v>
      </c>
      <c r="C756" s="138" t="s">
        <v>13</v>
      </c>
      <c r="D756" s="139" t="n">
        <v>-309190.2743</v>
      </c>
      <c r="E756" s="139" t="n">
        <v>0</v>
      </c>
      <c r="F756" s="143" t="n">
        <f aca="false">IF(REF_DT&lt;=LastDay,INDEX(IntraMonth_Buckets,MATCH($A756,IntraSumMonths,0),1),INDEX(BucketTable,MATCH($A756,SumMonths,0),1))</f>
        <v>3</v>
      </c>
      <c r="G756" s="138" t="str">
        <f aca="false">INDEX(Book_Type,MATCH($B756,Book,0),1)</f>
        <v>D</v>
      </c>
      <c r="H756" s="138" t="str">
        <f aca="false">$F756&amp;$C756</f>
        <v>3NGI-PGE/CG</v>
      </c>
    </row>
    <row r="757" customFormat="false" ht="12.75" hidden="false" customHeight="false" outlineLevel="0" collapsed="false">
      <c r="A757" s="142" t="n">
        <v>37226</v>
      </c>
      <c r="B757" s="138" t="s">
        <v>117</v>
      </c>
      <c r="C757" s="138" t="s">
        <v>20</v>
      </c>
      <c r="D757" s="139" t="n">
        <v>618380.5487</v>
      </c>
      <c r="E757" s="139" t="n">
        <v>-61838.05487</v>
      </c>
      <c r="F757" s="143" t="n">
        <f aca="false">IF(REF_DT&lt;=LastDay,INDEX(IntraMonth_Buckets,MATCH($A757,IntraSumMonths,0),1),INDEX(BucketTable,MATCH($A757,SumMonths,0),1))</f>
        <v>3</v>
      </c>
      <c r="G757" s="138" t="str">
        <f aca="false">INDEX(Book_Type,MATCH($B757,Book,0),1)</f>
        <v>D</v>
      </c>
      <c r="H757" s="138" t="str">
        <f aca="false">$F757&amp;$C757</f>
        <v>3NGI-SOCAL</v>
      </c>
    </row>
    <row r="758" customFormat="false" ht="12.75" hidden="false" customHeight="false" outlineLevel="0" collapsed="false">
      <c r="A758" s="142" t="n">
        <v>37257</v>
      </c>
      <c r="B758" s="138" t="s">
        <v>117</v>
      </c>
      <c r="C758" s="138" t="s">
        <v>71</v>
      </c>
      <c r="D758" s="139" t="n">
        <v>154290.7235</v>
      </c>
      <c r="E758" s="139" t="n">
        <v>-30858.1447</v>
      </c>
      <c r="F758" s="143" t="n">
        <f aca="false">IF(REF_DT&lt;=LastDay,INDEX(IntraMonth_Buckets,MATCH($A758,IntraSumMonths,0),1),INDEX(BucketTable,MATCH($A758,SumMonths,0),1))</f>
        <v>3</v>
      </c>
      <c r="G758" s="138" t="str">
        <f aca="false">INDEX(Book_Type,MATCH($B758,Book,0),1)</f>
        <v>D</v>
      </c>
      <c r="H758" s="138" t="str">
        <f aca="false">$F758&amp;$C758</f>
        <v>3CGPR-AECO/BASIS</v>
      </c>
    </row>
    <row r="759" customFormat="false" ht="12.75" hidden="false" customHeight="false" outlineLevel="0" collapsed="false">
      <c r="A759" s="142" t="n">
        <v>37257</v>
      </c>
      <c r="B759" s="138" t="s">
        <v>117</v>
      </c>
      <c r="C759" s="138" t="s">
        <v>36</v>
      </c>
      <c r="D759" s="139" t="n">
        <v>154290.7235</v>
      </c>
      <c r="E759" s="139" t="n">
        <v>-1542.907235</v>
      </c>
      <c r="F759" s="143" t="n">
        <f aca="false">IF(REF_DT&lt;=LastDay,INDEX(IntraMonth_Buckets,MATCH($A759,IntraSumMonths,0),1),INDEX(BucketTable,MATCH($A759,SumMonths,0),1))</f>
        <v>3</v>
      </c>
      <c r="G759" s="138" t="str">
        <f aca="false">INDEX(Book_Type,MATCH($B759,Book,0),1)</f>
        <v>D</v>
      </c>
      <c r="H759" s="138" t="str">
        <f aca="false">$F759&amp;$C759</f>
        <v>3IF-CIG/RKYMTN</v>
      </c>
    </row>
    <row r="760" customFormat="false" ht="12.75" hidden="false" customHeight="false" outlineLevel="0" collapsed="false">
      <c r="A760" s="142" t="n">
        <v>37257</v>
      </c>
      <c r="B760" s="138" t="s">
        <v>117</v>
      </c>
      <c r="C760" s="138" t="s">
        <v>51</v>
      </c>
      <c r="D760" s="139" t="n">
        <v>154290.7235</v>
      </c>
      <c r="E760" s="139" t="n">
        <v>-15429.07235</v>
      </c>
      <c r="F760" s="143" t="n">
        <f aca="false">IF(REF_DT&lt;=LastDay,INDEX(IntraMonth_Buckets,MATCH($A760,IntraSumMonths,0),1),INDEX(BucketTable,MATCH($A760,SumMonths,0),1))</f>
        <v>3</v>
      </c>
      <c r="G760" s="138" t="str">
        <f aca="false">INDEX(Book_Type,MATCH($B760,Book,0),1)</f>
        <v>D</v>
      </c>
      <c r="H760" s="138" t="str">
        <f aca="false">$F760&amp;$C760</f>
        <v>3IF-ELPO/SJ</v>
      </c>
    </row>
    <row r="761" customFormat="false" ht="12.75" hidden="false" customHeight="false" outlineLevel="0" collapsed="false">
      <c r="A761" s="142" t="n">
        <v>37257</v>
      </c>
      <c r="B761" s="138" t="s">
        <v>117</v>
      </c>
      <c r="C761" s="138" t="s">
        <v>27</v>
      </c>
      <c r="D761" s="139" t="n">
        <v>-1296042.0772</v>
      </c>
      <c r="E761" s="139" t="n">
        <v>129604.20772</v>
      </c>
      <c r="F761" s="143" t="n">
        <f aca="false">IF(REF_DT&lt;=LastDay,INDEX(IntraMonth_Buckets,MATCH($A761,IntraSumMonths,0),1),INDEX(BucketTable,MATCH($A761,SumMonths,0),1))</f>
        <v>3</v>
      </c>
      <c r="G761" s="138" t="str">
        <f aca="false">INDEX(Book_Type,MATCH($B761,Book,0),1)</f>
        <v>D</v>
      </c>
      <c r="H761" s="138" t="str">
        <f aca="false">$F761&amp;$C761</f>
        <v>3IF-NWPL_ROCKY_M</v>
      </c>
    </row>
    <row r="762" customFormat="false" ht="12.75" hidden="false" customHeight="false" outlineLevel="0" collapsed="false">
      <c r="A762" s="142" t="n">
        <v>37257</v>
      </c>
      <c r="B762" s="138" t="s">
        <v>117</v>
      </c>
      <c r="C762" s="138" t="s">
        <v>28</v>
      </c>
      <c r="D762" s="139" t="n">
        <v>-308581.447</v>
      </c>
      <c r="E762" s="139" t="n">
        <v>3085.81447</v>
      </c>
      <c r="F762" s="143" t="n">
        <f aca="false">IF(REF_DT&lt;=LastDay,INDEX(IntraMonth_Buckets,MATCH($A762,IntraSumMonths,0),1),INDEX(BucketTable,MATCH($A762,SumMonths,0),1))</f>
        <v>3</v>
      </c>
      <c r="G762" s="138" t="str">
        <f aca="false">INDEX(Book_Type,MATCH($B762,Book,0),1)</f>
        <v>D</v>
      </c>
      <c r="H762" s="138" t="str">
        <f aca="false">$F762&amp;$C762</f>
        <v>3IF-QUESTAR</v>
      </c>
    </row>
    <row r="763" customFormat="false" ht="12.75" hidden="false" customHeight="false" outlineLevel="0" collapsed="false">
      <c r="A763" s="142" t="n">
        <v>37257</v>
      </c>
      <c r="B763" s="138" t="s">
        <v>117</v>
      </c>
      <c r="C763" s="138" t="s">
        <v>18</v>
      </c>
      <c r="D763" s="139" t="n">
        <v>-617162.894</v>
      </c>
      <c r="E763" s="139" t="n">
        <v>6171.62894</v>
      </c>
      <c r="F763" s="143" t="n">
        <f aca="false">IF(REF_DT&lt;=LastDay,INDEX(IntraMonth_Buckets,MATCH($A763,IntraSumMonths,0),1),INDEX(BucketTable,MATCH($A763,SumMonths,0),1))</f>
        <v>3</v>
      </c>
      <c r="G763" s="138" t="str">
        <f aca="false">INDEX(Book_Type,MATCH($B763,Book,0),1)</f>
        <v>D</v>
      </c>
      <c r="H763" s="138" t="str">
        <f aca="false">$F763&amp;$C763</f>
        <v>3NGI-MALIN</v>
      </c>
    </row>
    <row r="764" customFormat="false" ht="12.75" hidden="false" customHeight="false" outlineLevel="0" collapsed="false">
      <c r="A764" s="142" t="n">
        <v>37257</v>
      </c>
      <c r="B764" s="138" t="s">
        <v>117</v>
      </c>
      <c r="C764" s="138" t="s">
        <v>13</v>
      </c>
      <c r="D764" s="139" t="n">
        <v>-308581.447</v>
      </c>
      <c r="E764" s="139" t="n">
        <v>0</v>
      </c>
      <c r="F764" s="143" t="n">
        <f aca="false">IF(REF_DT&lt;=LastDay,INDEX(IntraMonth_Buckets,MATCH($A764,IntraSumMonths,0),1),INDEX(BucketTable,MATCH($A764,SumMonths,0),1))</f>
        <v>3</v>
      </c>
      <c r="G764" s="138" t="str">
        <f aca="false">INDEX(Book_Type,MATCH($B764,Book,0),1)</f>
        <v>D</v>
      </c>
      <c r="H764" s="138" t="str">
        <f aca="false">$F764&amp;$C764</f>
        <v>3NGI-PGE/CG</v>
      </c>
    </row>
    <row r="765" customFormat="false" ht="12.75" hidden="false" customHeight="false" outlineLevel="0" collapsed="false">
      <c r="A765" s="142" t="n">
        <v>37257</v>
      </c>
      <c r="B765" s="138" t="s">
        <v>117</v>
      </c>
      <c r="C765" s="138" t="s">
        <v>20</v>
      </c>
      <c r="D765" s="139" t="n">
        <v>686593.7196</v>
      </c>
      <c r="E765" s="139" t="n">
        <v>-68659.37196</v>
      </c>
      <c r="F765" s="143" t="n">
        <f aca="false">IF(REF_DT&lt;=LastDay,INDEX(IntraMonth_Buckets,MATCH($A765,IntraSumMonths,0),1),INDEX(BucketTable,MATCH($A765,SumMonths,0),1))</f>
        <v>3</v>
      </c>
      <c r="G765" s="138" t="str">
        <f aca="false">INDEX(Book_Type,MATCH($B765,Book,0),1)</f>
        <v>D</v>
      </c>
      <c r="H765" s="138" t="str">
        <f aca="false">$F765&amp;$C765</f>
        <v>3NGI-SOCAL</v>
      </c>
    </row>
    <row r="766" customFormat="false" ht="12.75" hidden="false" customHeight="false" outlineLevel="0" collapsed="false">
      <c r="A766" s="142" t="n">
        <v>37288</v>
      </c>
      <c r="B766" s="138" t="s">
        <v>117</v>
      </c>
      <c r="C766" s="138" t="s">
        <v>71</v>
      </c>
      <c r="D766" s="139" t="n">
        <v>139084.1002</v>
      </c>
      <c r="E766" s="139" t="n">
        <v>-27816.82004</v>
      </c>
      <c r="F766" s="143" t="n">
        <f aca="false">IF(REF_DT&lt;=LastDay,INDEX(IntraMonth_Buckets,MATCH($A766,IntraSumMonths,0),1),INDEX(BucketTable,MATCH($A766,SumMonths,0),1))</f>
        <v>3</v>
      </c>
      <c r="G766" s="138" t="str">
        <f aca="false">INDEX(Book_Type,MATCH($B766,Book,0),1)</f>
        <v>D</v>
      </c>
      <c r="H766" s="138" t="str">
        <f aca="false">$F766&amp;$C766</f>
        <v>3CGPR-AECO/BASIS</v>
      </c>
    </row>
    <row r="767" customFormat="false" ht="12.75" hidden="false" customHeight="false" outlineLevel="0" collapsed="false">
      <c r="A767" s="142" t="n">
        <v>37288</v>
      </c>
      <c r="B767" s="138" t="s">
        <v>117</v>
      </c>
      <c r="C767" s="138" t="s">
        <v>36</v>
      </c>
      <c r="D767" s="139" t="n">
        <v>139084.1002</v>
      </c>
      <c r="E767" s="139" t="n">
        <v>-1390.841002</v>
      </c>
      <c r="F767" s="143" t="n">
        <f aca="false">IF(REF_DT&lt;=LastDay,INDEX(IntraMonth_Buckets,MATCH($A767,IntraSumMonths,0),1),INDEX(BucketTable,MATCH($A767,SumMonths,0),1))</f>
        <v>3</v>
      </c>
      <c r="G767" s="138" t="str">
        <f aca="false">INDEX(Book_Type,MATCH($B767,Book,0),1)</f>
        <v>D</v>
      </c>
      <c r="H767" s="138" t="str">
        <f aca="false">$F767&amp;$C767</f>
        <v>3IF-CIG/RKYMTN</v>
      </c>
    </row>
    <row r="768" customFormat="false" ht="12.75" hidden="false" customHeight="false" outlineLevel="0" collapsed="false">
      <c r="A768" s="142" t="n">
        <v>37288</v>
      </c>
      <c r="B768" s="138" t="s">
        <v>117</v>
      </c>
      <c r="C768" s="138" t="s">
        <v>51</v>
      </c>
      <c r="D768" s="139" t="n">
        <v>139084.1002</v>
      </c>
      <c r="E768" s="139" t="n">
        <v>-13908.41002</v>
      </c>
      <c r="F768" s="143" t="n">
        <f aca="false">IF(REF_DT&lt;=LastDay,INDEX(IntraMonth_Buckets,MATCH($A768,IntraSumMonths,0),1),INDEX(BucketTable,MATCH($A768,SumMonths,0),1))</f>
        <v>3</v>
      </c>
      <c r="G768" s="138" t="str">
        <f aca="false">INDEX(Book_Type,MATCH($B768,Book,0),1)</f>
        <v>D</v>
      </c>
      <c r="H768" s="138" t="str">
        <f aca="false">$F768&amp;$C768</f>
        <v>3IF-ELPO/SJ</v>
      </c>
    </row>
    <row r="769" customFormat="false" ht="12.75" hidden="false" customHeight="false" outlineLevel="0" collapsed="false">
      <c r="A769" s="142" t="n">
        <v>37288</v>
      </c>
      <c r="B769" s="138" t="s">
        <v>117</v>
      </c>
      <c r="C769" s="138" t="s">
        <v>27</v>
      </c>
      <c r="D769" s="139" t="n">
        <v>-1168306.4417</v>
      </c>
      <c r="E769" s="139" t="n">
        <v>116830.64417</v>
      </c>
      <c r="F769" s="143" t="n">
        <f aca="false">IF(REF_DT&lt;=LastDay,INDEX(IntraMonth_Buckets,MATCH($A769,IntraSumMonths,0),1),INDEX(BucketTable,MATCH($A769,SumMonths,0),1))</f>
        <v>3</v>
      </c>
      <c r="G769" s="138" t="str">
        <f aca="false">INDEX(Book_Type,MATCH($B769,Book,0),1)</f>
        <v>D</v>
      </c>
      <c r="H769" s="138" t="str">
        <f aca="false">$F769&amp;$C769</f>
        <v>3IF-NWPL_ROCKY_M</v>
      </c>
    </row>
    <row r="770" customFormat="false" ht="12.75" hidden="false" customHeight="false" outlineLevel="0" collapsed="false">
      <c r="A770" s="142" t="n">
        <v>37288</v>
      </c>
      <c r="B770" s="138" t="s">
        <v>117</v>
      </c>
      <c r="C770" s="138" t="s">
        <v>28</v>
      </c>
      <c r="D770" s="139" t="n">
        <v>-278168.2004</v>
      </c>
      <c r="E770" s="139" t="n">
        <v>2781.682004</v>
      </c>
      <c r="F770" s="143" t="n">
        <f aca="false">IF(REF_DT&lt;=LastDay,INDEX(IntraMonth_Buckets,MATCH($A770,IntraSumMonths,0),1),INDEX(BucketTable,MATCH($A770,SumMonths,0),1))</f>
        <v>3</v>
      </c>
      <c r="G770" s="138" t="str">
        <f aca="false">INDEX(Book_Type,MATCH($B770,Book,0),1)</f>
        <v>D</v>
      </c>
      <c r="H770" s="138" t="str">
        <f aca="false">$F770&amp;$C770</f>
        <v>3IF-QUESTAR</v>
      </c>
    </row>
    <row r="771" customFormat="false" ht="12.75" hidden="false" customHeight="false" outlineLevel="0" collapsed="false">
      <c r="A771" s="142" t="n">
        <v>37288</v>
      </c>
      <c r="B771" s="138" t="s">
        <v>117</v>
      </c>
      <c r="C771" s="138" t="s">
        <v>18</v>
      </c>
      <c r="D771" s="139" t="n">
        <v>-556336.4008</v>
      </c>
      <c r="E771" s="139" t="n">
        <v>5563.364008</v>
      </c>
      <c r="F771" s="143" t="n">
        <f aca="false">IF(REF_DT&lt;=LastDay,INDEX(IntraMonth_Buckets,MATCH($A771,IntraSumMonths,0),1),INDEX(BucketTable,MATCH($A771,SumMonths,0),1))</f>
        <v>3</v>
      </c>
      <c r="G771" s="138" t="str">
        <f aca="false">INDEX(Book_Type,MATCH($B771,Book,0),1)</f>
        <v>D</v>
      </c>
      <c r="H771" s="138" t="str">
        <f aca="false">$F771&amp;$C771</f>
        <v>3NGI-MALIN</v>
      </c>
    </row>
    <row r="772" customFormat="false" ht="12.75" hidden="false" customHeight="false" outlineLevel="0" collapsed="false">
      <c r="A772" s="142" t="n">
        <v>37288</v>
      </c>
      <c r="B772" s="138" t="s">
        <v>117</v>
      </c>
      <c r="C772" s="138" t="s">
        <v>13</v>
      </c>
      <c r="D772" s="139" t="n">
        <v>-278168.2004</v>
      </c>
      <c r="E772" s="139" t="n">
        <v>0</v>
      </c>
      <c r="F772" s="143" t="n">
        <f aca="false">IF(REF_DT&lt;=LastDay,INDEX(IntraMonth_Buckets,MATCH($A772,IntraSumMonths,0),1),INDEX(BucketTable,MATCH($A772,SumMonths,0),1))</f>
        <v>3</v>
      </c>
      <c r="G772" s="138" t="str">
        <f aca="false">INDEX(Book_Type,MATCH($B772,Book,0),1)</f>
        <v>D</v>
      </c>
      <c r="H772" s="138" t="str">
        <f aca="false">$F772&amp;$C772</f>
        <v>3NGI-PGE/CG</v>
      </c>
    </row>
    <row r="773" customFormat="false" ht="12.75" hidden="false" customHeight="false" outlineLevel="0" collapsed="false">
      <c r="A773" s="142" t="n">
        <v>37288</v>
      </c>
      <c r="B773" s="138" t="s">
        <v>117</v>
      </c>
      <c r="C773" s="138" t="s">
        <v>20</v>
      </c>
      <c r="D773" s="139" t="n">
        <v>618924.2459</v>
      </c>
      <c r="E773" s="139" t="n">
        <v>-61892.42459</v>
      </c>
      <c r="F773" s="143" t="n">
        <f aca="false">IF(REF_DT&lt;=LastDay,INDEX(IntraMonth_Buckets,MATCH($A773,IntraSumMonths,0),1),INDEX(BucketTable,MATCH($A773,SumMonths,0),1))</f>
        <v>3</v>
      </c>
      <c r="G773" s="138" t="str">
        <f aca="false">INDEX(Book_Type,MATCH($B773,Book,0),1)</f>
        <v>D</v>
      </c>
      <c r="H773" s="138" t="str">
        <f aca="false">$F773&amp;$C773</f>
        <v>3NGI-SOCAL</v>
      </c>
    </row>
    <row r="774" customFormat="false" ht="12.75" hidden="false" customHeight="false" outlineLevel="0" collapsed="false">
      <c r="A774" s="142" t="n">
        <v>37316</v>
      </c>
      <c r="B774" s="138" t="s">
        <v>117</v>
      </c>
      <c r="C774" s="138" t="s">
        <v>71</v>
      </c>
      <c r="D774" s="139" t="n">
        <v>153723.3481</v>
      </c>
      <c r="E774" s="139" t="n">
        <v>-30744.66962</v>
      </c>
      <c r="F774" s="143" t="n">
        <f aca="false">IF(REF_DT&lt;=LastDay,INDEX(IntraMonth_Buckets,MATCH($A774,IntraSumMonths,0),1),INDEX(BucketTable,MATCH($A774,SumMonths,0),1))</f>
        <v>3</v>
      </c>
      <c r="G774" s="138" t="str">
        <f aca="false">INDEX(Book_Type,MATCH($B774,Book,0),1)</f>
        <v>D</v>
      </c>
      <c r="H774" s="138" t="str">
        <f aca="false">$F774&amp;$C774</f>
        <v>3CGPR-AECO/BASIS</v>
      </c>
    </row>
    <row r="775" customFormat="false" ht="12.75" hidden="false" customHeight="false" outlineLevel="0" collapsed="false">
      <c r="A775" s="142" t="n">
        <v>37316</v>
      </c>
      <c r="B775" s="138" t="s">
        <v>117</v>
      </c>
      <c r="C775" s="138" t="s">
        <v>36</v>
      </c>
      <c r="D775" s="139" t="n">
        <v>153723.3481</v>
      </c>
      <c r="E775" s="139" t="n">
        <v>-1537.233481</v>
      </c>
      <c r="F775" s="143" t="n">
        <f aca="false">IF(REF_DT&lt;=LastDay,INDEX(IntraMonth_Buckets,MATCH($A775,IntraSumMonths,0),1),INDEX(BucketTable,MATCH($A775,SumMonths,0),1))</f>
        <v>3</v>
      </c>
      <c r="G775" s="138" t="str">
        <f aca="false">INDEX(Book_Type,MATCH($B775,Book,0),1)</f>
        <v>D</v>
      </c>
      <c r="H775" s="138" t="str">
        <f aca="false">$F775&amp;$C775</f>
        <v>3IF-CIG/RKYMTN</v>
      </c>
    </row>
    <row r="776" customFormat="false" ht="12.75" hidden="false" customHeight="false" outlineLevel="0" collapsed="false">
      <c r="A776" s="142" t="n">
        <v>37316</v>
      </c>
      <c r="B776" s="138" t="s">
        <v>117</v>
      </c>
      <c r="C776" s="138" t="s">
        <v>51</v>
      </c>
      <c r="D776" s="139" t="n">
        <v>153723.3481</v>
      </c>
      <c r="E776" s="139" t="n">
        <v>-15372.33481</v>
      </c>
      <c r="F776" s="143" t="n">
        <f aca="false">IF(REF_DT&lt;=LastDay,INDEX(IntraMonth_Buckets,MATCH($A776,IntraSumMonths,0),1),INDEX(BucketTable,MATCH($A776,SumMonths,0),1))</f>
        <v>3</v>
      </c>
      <c r="G776" s="138" t="str">
        <f aca="false">INDEX(Book_Type,MATCH($B776,Book,0),1)</f>
        <v>D</v>
      </c>
      <c r="H776" s="138" t="str">
        <f aca="false">$F776&amp;$C776</f>
        <v>3IF-ELPO/SJ</v>
      </c>
    </row>
    <row r="777" customFormat="false" ht="12.75" hidden="false" customHeight="false" outlineLevel="0" collapsed="false">
      <c r="A777" s="142" t="n">
        <v>37316</v>
      </c>
      <c r="B777" s="138" t="s">
        <v>117</v>
      </c>
      <c r="C777" s="138" t="s">
        <v>27</v>
      </c>
      <c r="D777" s="139" t="n">
        <v>-1291276.1238</v>
      </c>
      <c r="E777" s="139" t="n">
        <v>129127.61238</v>
      </c>
      <c r="F777" s="143" t="n">
        <f aca="false">IF(REF_DT&lt;=LastDay,INDEX(IntraMonth_Buckets,MATCH($A777,IntraSumMonths,0),1),INDEX(BucketTable,MATCH($A777,SumMonths,0),1))</f>
        <v>3</v>
      </c>
      <c r="G777" s="138" t="str">
        <f aca="false">INDEX(Book_Type,MATCH($B777,Book,0),1)</f>
        <v>D</v>
      </c>
      <c r="H777" s="138" t="str">
        <f aca="false">$F777&amp;$C777</f>
        <v>3IF-NWPL_ROCKY_M</v>
      </c>
    </row>
    <row r="778" customFormat="false" ht="12.75" hidden="false" customHeight="false" outlineLevel="0" collapsed="false">
      <c r="A778" s="142" t="n">
        <v>37316</v>
      </c>
      <c r="B778" s="138" t="s">
        <v>117</v>
      </c>
      <c r="C778" s="138" t="s">
        <v>28</v>
      </c>
      <c r="D778" s="139" t="n">
        <v>-307446.6962</v>
      </c>
      <c r="E778" s="139" t="n">
        <v>3074.466962</v>
      </c>
      <c r="F778" s="143" t="n">
        <f aca="false">IF(REF_DT&lt;=LastDay,INDEX(IntraMonth_Buckets,MATCH($A778,IntraSumMonths,0),1),INDEX(BucketTable,MATCH($A778,SumMonths,0),1))</f>
        <v>3</v>
      </c>
      <c r="G778" s="138" t="str">
        <f aca="false">INDEX(Book_Type,MATCH($B778,Book,0),1)</f>
        <v>D</v>
      </c>
      <c r="H778" s="138" t="str">
        <f aca="false">$F778&amp;$C778</f>
        <v>3IF-QUESTAR</v>
      </c>
    </row>
    <row r="779" customFormat="false" ht="12.75" hidden="false" customHeight="false" outlineLevel="0" collapsed="false">
      <c r="A779" s="142" t="n">
        <v>37316</v>
      </c>
      <c r="B779" s="138" t="s">
        <v>117</v>
      </c>
      <c r="C779" s="138" t="s">
        <v>18</v>
      </c>
      <c r="D779" s="139" t="n">
        <v>-614893.3924</v>
      </c>
      <c r="E779" s="139" t="n">
        <v>6148.933924</v>
      </c>
      <c r="F779" s="143" t="n">
        <f aca="false">IF(REF_DT&lt;=LastDay,INDEX(IntraMonth_Buckets,MATCH($A779,IntraSumMonths,0),1),INDEX(BucketTable,MATCH($A779,SumMonths,0),1))</f>
        <v>3</v>
      </c>
      <c r="G779" s="138" t="str">
        <f aca="false">INDEX(Book_Type,MATCH($B779,Book,0),1)</f>
        <v>D</v>
      </c>
      <c r="H779" s="138" t="str">
        <f aca="false">$F779&amp;$C779</f>
        <v>3NGI-MALIN</v>
      </c>
    </row>
    <row r="780" customFormat="false" ht="12.75" hidden="false" customHeight="false" outlineLevel="0" collapsed="false">
      <c r="A780" s="142" t="n">
        <v>37316</v>
      </c>
      <c r="B780" s="138" t="s">
        <v>117</v>
      </c>
      <c r="C780" s="138" t="s">
        <v>13</v>
      </c>
      <c r="D780" s="139" t="n">
        <v>-307446.6962</v>
      </c>
      <c r="E780" s="139" t="n">
        <v>0</v>
      </c>
      <c r="F780" s="143" t="n">
        <f aca="false">IF(REF_DT&lt;=LastDay,INDEX(IntraMonth_Buckets,MATCH($A780,IntraSumMonths,0),1),INDEX(BucketTable,MATCH($A780,SumMonths,0),1))</f>
        <v>3</v>
      </c>
      <c r="G780" s="138" t="str">
        <f aca="false">INDEX(Book_Type,MATCH($B780,Book,0),1)</f>
        <v>D</v>
      </c>
      <c r="H780" s="138" t="str">
        <f aca="false">$F780&amp;$C780</f>
        <v>3NGI-PGE/CG</v>
      </c>
    </row>
    <row r="781" customFormat="false" ht="12.75" hidden="false" customHeight="false" outlineLevel="0" collapsed="false">
      <c r="A781" s="142" t="n">
        <v>37316</v>
      </c>
      <c r="B781" s="138" t="s">
        <v>117</v>
      </c>
      <c r="C781" s="138" t="s">
        <v>20</v>
      </c>
      <c r="D781" s="139" t="n">
        <v>684068.8991</v>
      </c>
      <c r="E781" s="139" t="n">
        <v>-68406.88991</v>
      </c>
      <c r="F781" s="143" t="n">
        <f aca="false">IF(REF_DT&lt;=LastDay,INDEX(IntraMonth_Buckets,MATCH($A781,IntraSumMonths,0),1),INDEX(BucketTable,MATCH($A781,SumMonths,0),1))</f>
        <v>3</v>
      </c>
      <c r="G781" s="138" t="str">
        <f aca="false">INDEX(Book_Type,MATCH($B781,Book,0),1)</f>
        <v>D</v>
      </c>
      <c r="H781" s="138" t="str">
        <f aca="false">$F781&amp;$C781</f>
        <v>3NGI-SOCAL</v>
      </c>
    </row>
    <row r="782" customFormat="false" ht="12.75" hidden="false" customHeight="false" outlineLevel="0" collapsed="false">
      <c r="A782" s="142" t="n">
        <v>37347</v>
      </c>
      <c r="B782" s="138" t="s">
        <v>117</v>
      </c>
      <c r="C782" s="138" t="s">
        <v>71</v>
      </c>
      <c r="D782" s="139" t="n">
        <v>-148480.7347</v>
      </c>
      <c r="E782" s="139" t="n">
        <v>0</v>
      </c>
      <c r="F782" s="143" t="n">
        <f aca="false">IF(REF_DT&lt;=LastDay,INDEX(IntraMonth_Buckets,MATCH($A782,IntraSumMonths,0),1),INDEX(BucketTable,MATCH($A782,SumMonths,0),1))</f>
        <v>4</v>
      </c>
      <c r="G782" s="138" t="str">
        <f aca="false">INDEX(Book_Type,MATCH($B782,Book,0),1)</f>
        <v>D</v>
      </c>
      <c r="H782" s="138" t="str">
        <f aca="false">$F782&amp;$C782</f>
        <v>4CGPR-AECO/BASIS</v>
      </c>
    </row>
    <row r="783" customFormat="false" ht="12.75" hidden="false" customHeight="false" outlineLevel="0" collapsed="false">
      <c r="A783" s="142" t="n">
        <v>37347</v>
      </c>
      <c r="B783" s="138" t="s">
        <v>117</v>
      </c>
      <c r="C783" s="138" t="s">
        <v>66</v>
      </c>
      <c r="D783" s="139" t="n">
        <v>-445442.2041</v>
      </c>
      <c r="E783" s="139" t="n">
        <v>44544.22041</v>
      </c>
      <c r="F783" s="143" t="n">
        <f aca="false">IF(REF_DT&lt;=LastDay,INDEX(IntraMonth_Buckets,MATCH($A783,IntraSumMonths,0),1),INDEX(BucketTable,MATCH($A783,SumMonths,0),1))</f>
        <v>4</v>
      </c>
      <c r="G783" s="138" t="str">
        <f aca="false">INDEX(Book_Type,MATCH($B783,Book,0),1)</f>
        <v>D</v>
      </c>
      <c r="H783" s="138" t="str">
        <f aca="false">$F783&amp;$C783</f>
        <v>4IF-NTHWST/CANBR</v>
      </c>
    </row>
    <row r="784" customFormat="false" ht="12.75" hidden="false" customHeight="false" outlineLevel="0" collapsed="false">
      <c r="A784" s="142" t="n">
        <v>37347</v>
      </c>
      <c r="B784" s="138" t="s">
        <v>117</v>
      </c>
      <c r="C784" s="138" t="s">
        <v>27</v>
      </c>
      <c r="D784" s="139" t="n">
        <v>-296961.4694</v>
      </c>
      <c r="E784" s="139" t="n">
        <v>29696.14694</v>
      </c>
      <c r="F784" s="143" t="n">
        <f aca="false">IF(REF_DT&lt;=LastDay,INDEX(IntraMonth_Buckets,MATCH($A784,IntraSumMonths,0),1),INDEX(BucketTable,MATCH($A784,SumMonths,0),1))</f>
        <v>4</v>
      </c>
      <c r="G784" s="138" t="str">
        <f aca="false">INDEX(Book_Type,MATCH($B784,Book,0),1)</f>
        <v>D</v>
      </c>
      <c r="H784" s="138" t="str">
        <f aca="false">$F784&amp;$C784</f>
        <v>4IF-NWPL_ROCKY_M</v>
      </c>
    </row>
    <row r="785" customFormat="false" ht="12.75" hidden="false" customHeight="false" outlineLevel="0" collapsed="false">
      <c r="A785" s="142" t="n">
        <v>37377</v>
      </c>
      <c r="B785" s="138" t="s">
        <v>117</v>
      </c>
      <c r="C785" s="138" t="s">
        <v>71</v>
      </c>
      <c r="D785" s="139" t="n">
        <v>-153132.8422</v>
      </c>
      <c r="E785" s="139" t="n">
        <v>0</v>
      </c>
      <c r="F785" s="143" t="n">
        <f aca="false">IF(REF_DT&lt;=LastDay,INDEX(IntraMonth_Buckets,MATCH($A785,IntraSumMonths,0),1),INDEX(BucketTable,MATCH($A785,SumMonths,0),1))</f>
        <v>4</v>
      </c>
      <c r="G785" s="138" t="str">
        <f aca="false">INDEX(Book_Type,MATCH($B785,Book,0),1)</f>
        <v>D</v>
      </c>
      <c r="H785" s="138" t="str">
        <f aca="false">$F785&amp;$C785</f>
        <v>4CGPR-AECO/BASIS</v>
      </c>
    </row>
    <row r="786" customFormat="false" ht="12.75" hidden="false" customHeight="false" outlineLevel="0" collapsed="false">
      <c r="A786" s="142" t="n">
        <v>37377</v>
      </c>
      <c r="B786" s="138" t="s">
        <v>117</v>
      </c>
      <c r="C786" s="138" t="s">
        <v>66</v>
      </c>
      <c r="D786" s="139" t="n">
        <v>-459398.5266</v>
      </c>
      <c r="E786" s="139" t="n">
        <v>45939.85266</v>
      </c>
      <c r="F786" s="143" t="n">
        <f aca="false">IF(REF_DT&lt;=LastDay,INDEX(IntraMonth_Buckets,MATCH($A786,IntraSumMonths,0),1),INDEX(BucketTable,MATCH($A786,SumMonths,0),1))</f>
        <v>4</v>
      </c>
      <c r="G786" s="138" t="str">
        <f aca="false">INDEX(Book_Type,MATCH($B786,Book,0),1)</f>
        <v>D</v>
      </c>
      <c r="H786" s="138" t="str">
        <f aca="false">$F786&amp;$C786</f>
        <v>4IF-NTHWST/CANBR</v>
      </c>
    </row>
    <row r="787" customFormat="false" ht="12.75" hidden="false" customHeight="false" outlineLevel="0" collapsed="false">
      <c r="A787" s="142" t="n">
        <v>37377</v>
      </c>
      <c r="B787" s="138" t="s">
        <v>117</v>
      </c>
      <c r="C787" s="138" t="s">
        <v>27</v>
      </c>
      <c r="D787" s="139" t="n">
        <v>-306265.6844</v>
      </c>
      <c r="E787" s="139" t="n">
        <v>30626.56844</v>
      </c>
      <c r="F787" s="143" t="n">
        <f aca="false">IF(REF_DT&lt;=LastDay,INDEX(IntraMonth_Buckets,MATCH($A787,IntraSumMonths,0),1),INDEX(BucketTable,MATCH($A787,SumMonths,0),1))</f>
        <v>4</v>
      </c>
      <c r="G787" s="138" t="str">
        <f aca="false">INDEX(Book_Type,MATCH($B787,Book,0),1)</f>
        <v>D</v>
      </c>
      <c r="H787" s="138" t="str">
        <f aca="false">$F787&amp;$C787</f>
        <v>4IF-NWPL_ROCKY_M</v>
      </c>
    </row>
    <row r="788" customFormat="false" ht="12.75" hidden="false" customHeight="false" outlineLevel="0" collapsed="false">
      <c r="A788" s="142" t="n">
        <v>37408</v>
      </c>
      <c r="B788" s="138" t="s">
        <v>117</v>
      </c>
      <c r="C788" s="138" t="s">
        <v>71</v>
      </c>
      <c r="D788" s="139" t="n">
        <v>-147894.9128</v>
      </c>
      <c r="E788" s="139" t="n">
        <v>0</v>
      </c>
      <c r="F788" s="143" t="n">
        <f aca="false">IF(REF_DT&lt;=LastDay,INDEX(IntraMonth_Buckets,MATCH($A788,IntraSumMonths,0),1),INDEX(BucketTable,MATCH($A788,SumMonths,0),1))</f>
        <v>4</v>
      </c>
      <c r="G788" s="138" t="str">
        <f aca="false">INDEX(Book_Type,MATCH($B788,Book,0),1)</f>
        <v>D</v>
      </c>
      <c r="H788" s="138" t="str">
        <f aca="false">$F788&amp;$C788</f>
        <v>4CGPR-AECO/BASIS</v>
      </c>
    </row>
    <row r="789" customFormat="false" ht="12.75" hidden="false" customHeight="false" outlineLevel="0" collapsed="false">
      <c r="A789" s="142" t="n">
        <v>37408</v>
      </c>
      <c r="B789" s="138" t="s">
        <v>117</v>
      </c>
      <c r="C789" s="138" t="s">
        <v>66</v>
      </c>
      <c r="D789" s="139" t="n">
        <v>-443684.7384</v>
      </c>
      <c r="E789" s="139" t="n">
        <v>44368.47384</v>
      </c>
      <c r="F789" s="143" t="n">
        <f aca="false">IF(REF_DT&lt;=LastDay,INDEX(IntraMonth_Buckets,MATCH($A789,IntraSumMonths,0),1),INDEX(BucketTable,MATCH($A789,SumMonths,0),1))</f>
        <v>4</v>
      </c>
      <c r="G789" s="138" t="str">
        <f aca="false">INDEX(Book_Type,MATCH($B789,Book,0),1)</f>
        <v>D</v>
      </c>
      <c r="H789" s="138" t="str">
        <f aca="false">$F789&amp;$C789</f>
        <v>4IF-NTHWST/CANBR</v>
      </c>
    </row>
    <row r="790" customFormat="false" ht="12.75" hidden="false" customHeight="false" outlineLevel="0" collapsed="false">
      <c r="A790" s="142" t="n">
        <v>37408</v>
      </c>
      <c r="B790" s="138" t="s">
        <v>117</v>
      </c>
      <c r="C790" s="138" t="s">
        <v>27</v>
      </c>
      <c r="D790" s="139" t="n">
        <v>-295789.8256</v>
      </c>
      <c r="E790" s="139" t="n">
        <v>29578.98256</v>
      </c>
      <c r="F790" s="143" t="n">
        <f aca="false">IF(REF_DT&lt;=LastDay,INDEX(IntraMonth_Buckets,MATCH($A790,IntraSumMonths,0),1),INDEX(BucketTable,MATCH($A790,SumMonths,0),1))</f>
        <v>4</v>
      </c>
      <c r="G790" s="138" t="str">
        <f aca="false">INDEX(Book_Type,MATCH($B790,Book,0),1)</f>
        <v>D</v>
      </c>
      <c r="H790" s="138" t="str">
        <f aca="false">$F790&amp;$C790</f>
        <v>4IF-NWPL_ROCKY_M</v>
      </c>
    </row>
    <row r="791" customFormat="false" ht="12.75" hidden="false" customHeight="false" outlineLevel="0" collapsed="false">
      <c r="A791" s="142" t="n">
        <v>37438</v>
      </c>
      <c r="B791" s="138" t="s">
        <v>117</v>
      </c>
      <c r="C791" s="138" t="s">
        <v>71</v>
      </c>
      <c r="D791" s="139" t="n">
        <v>-152514.6649</v>
      </c>
      <c r="E791" s="139" t="n">
        <v>0</v>
      </c>
      <c r="F791" s="143" t="n">
        <f aca="false">IF(REF_DT&lt;=LastDay,INDEX(IntraMonth_Buckets,MATCH($A791,IntraSumMonths,0),1),INDEX(BucketTable,MATCH($A791,SumMonths,0),1))</f>
        <v>4</v>
      </c>
      <c r="G791" s="138" t="str">
        <f aca="false">INDEX(Book_Type,MATCH($B791,Book,0),1)</f>
        <v>D</v>
      </c>
      <c r="H791" s="138" t="str">
        <f aca="false">$F791&amp;$C791</f>
        <v>4CGPR-AECO/BASIS</v>
      </c>
    </row>
    <row r="792" customFormat="false" ht="12.75" hidden="false" customHeight="false" outlineLevel="0" collapsed="false">
      <c r="A792" s="142" t="n">
        <v>37438</v>
      </c>
      <c r="B792" s="138" t="s">
        <v>117</v>
      </c>
      <c r="C792" s="138" t="s">
        <v>66</v>
      </c>
      <c r="D792" s="139" t="n">
        <v>-457543.9948</v>
      </c>
      <c r="E792" s="139" t="n">
        <v>45754.39948</v>
      </c>
      <c r="F792" s="143" t="n">
        <f aca="false">IF(REF_DT&lt;=LastDay,INDEX(IntraMonth_Buckets,MATCH($A792,IntraSumMonths,0),1),INDEX(BucketTable,MATCH($A792,SumMonths,0),1))</f>
        <v>4</v>
      </c>
      <c r="G792" s="138" t="str">
        <f aca="false">INDEX(Book_Type,MATCH($B792,Book,0),1)</f>
        <v>D</v>
      </c>
      <c r="H792" s="138" t="str">
        <f aca="false">$F792&amp;$C792</f>
        <v>4IF-NTHWST/CANBR</v>
      </c>
    </row>
    <row r="793" customFormat="false" ht="12.75" hidden="false" customHeight="false" outlineLevel="0" collapsed="false">
      <c r="A793" s="142" t="n">
        <v>37438</v>
      </c>
      <c r="B793" s="138" t="s">
        <v>117</v>
      </c>
      <c r="C793" s="138" t="s">
        <v>27</v>
      </c>
      <c r="D793" s="139" t="n">
        <v>-305029.3299</v>
      </c>
      <c r="E793" s="139" t="n">
        <v>30502.93299</v>
      </c>
      <c r="F793" s="143" t="n">
        <f aca="false">IF(REF_DT&lt;=LastDay,INDEX(IntraMonth_Buckets,MATCH($A793,IntraSumMonths,0),1),INDEX(BucketTable,MATCH($A793,SumMonths,0),1))</f>
        <v>4</v>
      </c>
      <c r="G793" s="138" t="str">
        <f aca="false">INDEX(Book_Type,MATCH($B793,Book,0),1)</f>
        <v>D</v>
      </c>
      <c r="H793" s="138" t="str">
        <f aca="false">$F793&amp;$C793</f>
        <v>4IF-NWPL_ROCKY_M</v>
      </c>
    </row>
    <row r="794" customFormat="false" ht="12.75" hidden="false" customHeight="false" outlineLevel="0" collapsed="false">
      <c r="A794" s="142" t="n">
        <v>37469</v>
      </c>
      <c r="B794" s="138" t="s">
        <v>117</v>
      </c>
      <c r="C794" s="138" t="s">
        <v>71</v>
      </c>
      <c r="D794" s="139" t="n">
        <v>-152170.6415</v>
      </c>
      <c r="E794" s="139" t="n">
        <v>0</v>
      </c>
      <c r="F794" s="143" t="n">
        <f aca="false">IF(REF_DT&lt;=LastDay,INDEX(IntraMonth_Buckets,MATCH($A794,IntraSumMonths,0),1),INDEX(BucketTable,MATCH($A794,SumMonths,0),1))</f>
        <v>4</v>
      </c>
      <c r="G794" s="138" t="str">
        <f aca="false">INDEX(Book_Type,MATCH($B794,Book,0),1)</f>
        <v>D</v>
      </c>
      <c r="H794" s="138" t="str">
        <f aca="false">$F794&amp;$C794</f>
        <v>4CGPR-AECO/BASIS</v>
      </c>
    </row>
    <row r="795" customFormat="false" ht="12.75" hidden="false" customHeight="false" outlineLevel="0" collapsed="false">
      <c r="A795" s="142" t="n">
        <v>37469</v>
      </c>
      <c r="B795" s="138" t="s">
        <v>117</v>
      </c>
      <c r="C795" s="138" t="s">
        <v>66</v>
      </c>
      <c r="D795" s="139" t="n">
        <v>-456511.9245</v>
      </c>
      <c r="E795" s="139" t="n">
        <v>45651.19245</v>
      </c>
      <c r="F795" s="143" t="n">
        <f aca="false">IF(REF_DT&lt;=LastDay,INDEX(IntraMonth_Buckets,MATCH($A795,IntraSumMonths,0),1),INDEX(BucketTable,MATCH($A795,SumMonths,0),1))</f>
        <v>4</v>
      </c>
      <c r="G795" s="138" t="str">
        <f aca="false">INDEX(Book_Type,MATCH($B795,Book,0),1)</f>
        <v>D</v>
      </c>
      <c r="H795" s="138" t="str">
        <f aca="false">$F795&amp;$C795</f>
        <v>4IF-NTHWST/CANBR</v>
      </c>
    </row>
    <row r="796" customFormat="false" ht="12.75" hidden="false" customHeight="false" outlineLevel="0" collapsed="false">
      <c r="A796" s="142" t="n">
        <v>37469</v>
      </c>
      <c r="B796" s="138" t="s">
        <v>117</v>
      </c>
      <c r="C796" s="138" t="s">
        <v>27</v>
      </c>
      <c r="D796" s="139" t="n">
        <v>-304341.283</v>
      </c>
      <c r="E796" s="139" t="n">
        <v>30434.1283</v>
      </c>
      <c r="F796" s="143" t="n">
        <f aca="false">IF(REF_DT&lt;=LastDay,INDEX(IntraMonth_Buckets,MATCH($A796,IntraSumMonths,0),1),INDEX(BucketTable,MATCH($A796,SumMonths,0),1))</f>
        <v>4</v>
      </c>
      <c r="G796" s="138" t="str">
        <f aca="false">INDEX(Book_Type,MATCH($B796,Book,0),1)</f>
        <v>D</v>
      </c>
      <c r="H796" s="138" t="str">
        <f aca="false">$F796&amp;$C796</f>
        <v>4IF-NWPL_ROCKY_M</v>
      </c>
    </row>
    <row r="797" customFormat="false" ht="12.75" hidden="false" customHeight="false" outlineLevel="0" collapsed="false">
      <c r="A797" s="142" t="n">
        <v>37500</v>
      </c>
      <c r="B797" s="138" t="s">
        <v>117</v>
      </c>
      <c r="C797" s="138" t="s">
        <v>71</v>
      </c>
      <c r="D797" s="139" t="n">
        <v>-146921.2857</v>
      </c>
      <c r="E797" s="139" t="n">
        <v>0</v>
      </c>
      <c r="F797" s="143" t="n">
        <f aca="false">IF(REF_DT&lt;=LastDay,INDEX(IntraMonth_Buckets,MATCH($A797,IntraSumMonths,0),1),INDEX(BucketTable,MATCH($A797,SumMonths,0),1))</f>
        <v>4</v>
      </c>
      <c r="G797" s="138" t="str">
        <f aca="false">INDEX(Book_Type,MATCH($B797,Book,0),1)</f>
        <v>D</v>
      </c>
      <c r="H797" s="138" t="str">
        <f aca="false">$F797&amp;$C797</f>
        <v>4CGPR-AECO/BASIS</v>
      </c>
    </row>
    <row r="798" customFormat="false" ht="12.75" hidden="false" customHeight="false" outlineLevel="0" collapsed="false">
      <c r="A798" s="142" t="n">
        <v>37500</v>
      </c>
      <c r="B798" s="138" t="s">
        <v>117</v>
      </c>
      <c r="C798" s="138" t="s">
        <v>66</v>
      </c>
      <c r="D798" s="139" t="n">
        <v>-440763.8571</v>
      </c>
      <c r="E798" s="139" t="n">
        <v>44076.38571</v>
      </c>
      <c r="F798" s="143" t="n">
        <f aca="false">IF(REF_DT&lt;=LastDay,INDEX(IntraMonth_Buckets,MATCH($A798,IntraSumMonths,0),1),INDEX(BucketTable,MATCH($A798,SumMonths,0),1))</f>
        <v>4</v>
      </c>
      <c r="G798" s="138" t="str">
        <f aca="false">INDEX(Book_Type,MATCH($B798,Book,0),1)</f>
        <v>D</v>
      </c>
      <c r="H798" s="138" t="str">
        <f aca="false">$F798&amp;$C798</f>
        <v>4IF-NTHWST/CANBR</v>
      </c>
    </row>
    <row r="799" customFormat="false" ht="12.75" hidden="false" customHeight="false" outlineLevel="0" collapsed="false">
      <c r="A799" s="142" t="n">
        <v>37500</v>
      </c>
      <c r="B799" s="138" t="s">
        <v>117</v>
      </c>
      <c r="C799" s="138" t="s">
        <v>27</v>
      </c>
      <c r="D799" s="139" t="n">
        <v>-293842.5714</v>
      </c>
      <c r="E799" s="139" t="n">
        <v>29384.25714</v>
      </c>
      <c r="F799" s="143" t="n">
        <f aca="false">IF(REF_DT&lt;=LastDay,INDEX(IntraMonth_Buckets,MATCH($A799,IntraSumMonths,0),1),INDEX(BucketTable,MATCH($A799,SumMonths,0),1))</f>
        <v>4</v>
      </c>
      <c r="G799" s="138" t="str">
        <f aca="false">INDEX(Book_Type,MATCH($B799,Book,0),1)</f>
        <v>D</v>
      </c>
      <c r="H799" s="138" t="str">
        <f aca="false">$F799&amp;$C799</f>
        <v>4IF-NWPL_ROCKY_M</v>
      </c>
    </row>
    <row r="800" customFormat="false" ht="12.75" hidden="false" customHeight="false" outlineLevel="0" collapsed="false">
      <c r="A800" s="142" t="n">
        <v>37530</v>
      </c>
      <c r="B800" s="138" t="s">
        <v>117</v>
      </c>
      <c r="C800" s="138" t="s">
        <v>71</v>
      </c>
      <c r="D800" s="139" t="n">
        <v>-151460.0486</v>
      </c>
      <c r="E800" s="139" t="n">
        <v>0</v>
      </c>
      <c r="F800" s="143" t="n">
        <f aca="false">IF(REF_DT&lt;=LastDay,INDEX(IntraMonth_Buckets,MATCH($A800,IntraSumMonths,0),1),INDEX(BucketTable,MATCH($A800,SumMonths,0),1))</f>
        <v>4</v>
      </c>
      <c r="G800" s="138" t="str">
        <f aca="false">INDEX(Book_Type,MATCH($B800,Book,0),1)</f>
        <v>D</v>
      </c>
      <c r="H800" s="138" t="str">
        <f aca="false">$F800&amp;$C800</f>
        <v>4CGPR-AECO/BASIS</v>
      </c>
    </row>
    <row r="801" customFormat="false" ht="12.75" hidden="false" customHeight="false" outlineLevel="0" collapsed="false">
      <c r="A801" s="142" t="n">
        <v>37530</v>
      </c>
      <c r="B801" s="138" t="s">
        <v>117</v>
      </c>
      <c r="C801" s="138" t="s">
        <v>66</v>
      </c>
      <c r="D801" s="139" t="n">
        <v>-454380.1458</v>
      </c>
      <c r="E801" s="139" t="n">
        <v>45438.01458</v>
      </c>
      <c r="F801" s="143" t="n">
        <f aca="false">IF(REF_DT&lt;=LastDay,INDEX(IntraMonth_Buckets,MATCH($A801,IntraSumMonths,0),1),INDEX(BucketTable,MATCH($A801,SumMonths,0),1))</f>
        <v>4</v>
      </c>
      <c r="G801" s="138" t="str">
        <f aca="false">INDEX(Book_Type,MATCH($B801,Book,0),1)</f>
        <v>D</v>
      </c>
      <c r="H801" s="138" t="str">
        <f aca="false">$F801&amp;$C801</f>
        <v>4IF-NTHWST/CANBR</v>
      </c>
    </row>
    <row r="802" customFormat="false" ht="12.75" hidden="false" customHeight="false" outlineLevel="0" collapsed="false">
      <c r="A802" s="142" t="n">
        <v>37530</v>
      </c>
      <c r="B802" s="138" t="s">
        <v>117</v>
      </c>
      <c r="C802" s="138" t="s">
        <v>27</v>
      </c>
      <c r="D802" s="139" t="n">
        <v>-302920.0972</v>
      </c>
      <c r="E802" s="139" t="n">
        <v>30292.00972</v>
      </c>
      <c r="F802" s="143" t="n">
        <f aca="false">IF(REF_DT&lt;=LastDay,INDEX(IntraMonth_Buckets,MATCH($A802,IntraSumMonths,0),1),INDEX(BucketTable,MATCH($A802,SumMonths,0),1))</f>
        <v>4</v>
      </c>
      <c r="G802" s="138" t="str">
        <f aca="false">INDEX(Book_Type,MATCH($B802,Book,0),1)</f>
        <v>D</v>
      </c>
      <c r="H802" s="138" t="str">
        <f aca="false">$F802&amp;$C802</f>
        <v>4IF-NWPL_ROCKY_M</v>
      </c>
    </row>
    <row r="803" customFormat="false" ht="12.75" hidden="false" customHeight="false" outlineLevel="0" collapsed="false">
      <c r="A803" s="142" t="n">
        <v>37188</v>
      </c>
      <c r="B803" s="138" t="s">
        <v>136</v>
      </c>
      <c r="C803" s="138" t="s">
        <v>22</v>
      </c>
      <c r="D803" s="139" t="n">
        <v>0</v>
      </c>
      <c r="E803" s="139" t="n">
        <v>0</v>
      </c>
      <c r="F803" s="143" t="n">
        <f aca="false">IF(REF_DT&lt;=LastDay,INDEX(IntraMonth_Buckets,MATCH($A803,IntraSumMonths,0),1),INDEX(BucketTable,MATCH($A803,SumMonths,0),1))</f>
        <v>1</v>
      </c>
      <c r="G803" s="138" t="str">
        <f aca="false">INDEX(Book_Type,MATCH($B803,Book,0),1)</f>
        <v>M</v>
      </c>
      <c r="H803" s="138" t="str">
        <f aca="false">$F803&amp;$C803</f>
        <v>1GDP-CAL BORDER</v>
      </c>
    </row>
    <row r="804" customFormat="false" ht="12.75" hidden="false" customHeight="false" outlineLevel="0" collapsed="false">
      <c r="A804" s="142" t="n">
        <v>37188</v>
      </c>
      <c r="B804" s="138" t="s">
        <v>136</v>
      </c>
      <c r="C804" s="138" t="s">
        <v>40</v>
      </c>
      <c r="D804" s="139" t="n">
        <v>0</v>
      </c>
      <c r="E804" s="139" t="n">
        <v>0</v>
      </c>
      <c r="F804" s="143" t="n">
        <f aca="false">IF(REF_DT&lt;=LastDay,INDEX(IntraMonth_Buckets,MATCH($A804,IntraSumMonths,0),1),INDEX(BucketTable,MATCH($A804,SumMonths,0),1))</f>
        <v>1</v>
      </c>
      <c r="G804" s="138" t="str">
        <f aca="false">INDEX(Book_Type,MATCH($B804,Book,0),1)</f>
        <v>M</v>
      </c>
      <c r="H804" s="138" t="str">
        <f aca="false">$F804&amp;$C804</f>
        <v>1GDP-CIG/RKYMTN</v>
      </c>
    </row>
    <row r="805" customFormat="false" ht="12.75" hidden="false" customHeight="false" outlineLevel="0" collapsed="false">
      <c r="A805" s="142" t="n">
        <v>37188</v>
      </c>
      <c r="B805" s="138" t="s">
        <v>136</v>
      </c>
      <c r="C805" s="138" t="s">
        <v>53</v>
      </c>
      <c r="D805" s="139" t="n">
        <v>0</v>
      </c>
      <c r="E805" s="139" t="n">
        <v>0</v>
      </c>
      <c r="F805" s="143" t="n">
        <f aca="false">IF(REF_DT&lt;=LastDay,INDEX(IntraMonth_Buckets,MATCH($A805,IntraSumMonths,0),1),INDEX(BucketTable,MATCH($A805,SumMonths,0),1))</f>
        <v>1</v>
      </c>
      <c r="G805" s="138" t="str">
        <f aca="false">INDEX(Book_Type,MATCH($B805,Book,0),1)</f>
        <v>M</v>
      </c>
      <c r="H805" s="138" t="str">
        <f aca="false">$F805&amp;$C805</f>
        <v>1GDP-ELPO/SANJUA</v>
      </c>
    </row>
    <row r="806" customFormat="false" ht="12.75" hidden="false" customHeight="false" outlineLevel="0" collapsed="false">
      <c r="A806" s="142" t="n">
        <v>37188</v>
      </c>
      <c r="B806" s="138" t="s">
        <v>136</v>
      </c>
      <c r="C806" s="138" t="s">
        <v>168</v>
      </c>
      <c r="D806" s="139" t="n">
        <v>0</v>
      </c>
      <c r="E806" s="139" t="n">
        <v>0</v>
      </c>
      <c r="F806" s="143" t="n">
        <f aca="false">IF(REF_DT&lt;=LastDay,INDEX(IntraMonth_Buckets,MATCH($A806,IntraSumMonths,0),1),INDEX(BucketTable,MATCH($A806,SumMonths,0),1))</f>
        <v>1</v>
      </c>
      <c r="G806" s="138" t="str">
        <f aca="false">INDEX(Book_Type,MATCH($B806,Book,0),1)</f>
        <v>M</v>
      </c>
      <c r="H806" s="138" t="str">
        <f aca="false">$F806&amp;$C806</f>
        <v>1GDP-HEHUB</v>
      </c>
    </row>
    <row r="807" customFormat="false" ht="12.75" hidden="false" customHeight="false" outlineLevel="0" collapsed="false">
      <c r="A807" s="142" t="n">
        <v>37188</v>
      </c>
      <c r="B807" s="138" t="s">
        <v>136</v>
      </c>
      <c r="C807" s="138" t="s">
        <v>30</v>
      </c>
      <c r="D807" s="139" t="n">
        <v>0</v>
      </c>
      <c r="E807" s="139" t="n">
        <v>0</v>
      </c>
      <c r="F807" s="143" t="n">
        <f aca="false">IF(REF_DT&lt;=LastDay,INDEX(IntraMonth_Buckets,MATCH($A807,IntraSumMonths,0),1),INDEX(BucketTable,MATCH($A807,SumMonths,0),1))</f>
        <v>1</v>
      </c>
      <c r="G807" s="138" t="str">
        <f aca="false">INDEX(Book_Type,MATCH($B807,Book,0),1)</f>
        <v>M</v>
      </c>
      <c r="H807" s="138" t="str">
        <f aca="false">$F807&amp;$C807</f>
        <v>1GDP-KERN/OPAL</v>
      </c>
    </row>
    <row r="808" customFormat="false" ht="12.75" hidden="false" customHeight="false" outlineLevel="0" collapsed="false">
      <c r="A808" s="142" t="n">
        <v>37189</v>
      </c>
      <c r="B808" s="138" t="s">
        <v>136</v>
      </c>
      <c r="C808" s="138" t="s">
        <v>22</v>
      </c>
      <c r="D808" s="139" t="n">
        <v>0</v>
      </c>
      <c r="E808" s="139" t="n">
        <v>0</v>
      </c>
      <c r="F808" s="143" t="n">
        <f aca="false">IF(REF_DT&lt;=LastDay,INDEX(IntraMonth_Buckets,MATCH($A808,IntraSumMonths,0),1),INDEX(BucketTable,MATCH($A808,SumMonths,0),1))</f>
        <v>1</v>
      </c>
      <c r="G808" s="138" t="str">
        <f aca="false">INDEX(Book_Type,MATCH($B808,Book,0),1)</f>
        <v>M</v>
      </c>
      <c r="H808" s="138" t="str">
        <f aca="false">$F808&amp;$C808</f>
        <v>1GDP-CAL BORDER</v>
      </c>
    </row>
    <row r="809" customFormat="false" ht="12.75" hidden="false" customHeight="false" outlineLevel="0" collapsed="false">
      <c r="A809" s="142" t="n">
        <v>37189</v>
      </c>
      <c r="B809" s="138" t="s">
        <v>136</v>
      </c>
      <c r="C809" s="138" t="s">
        <v>40</v>
      </c>
      <c r="D809" s="139" t="n">
        <v>10000</v>
      </c>
      <c r="E809" s="139" t="n">
        <v>10000</v>
      </c>
      <c r="F809" s="143" t="n">
        <f aca="false">IF(REF_DT&lt;=LastDay,INDEX(IntraMonth_Buckets,MATCH($A809,IntraSumMonths,0),1),INDEX(BucketTable,MATCH($A809,SumMonths,0),1))</f>
        <v>1</v>
      </c>
      <c r="G809" s="138" t="str">
        <f aca="false">INDEX(Book_Type,MATCH($B809,Book,0),1)</f>
        <v>M</v>
      </c>
      <c r="H809" s="138" t="str">
        <f aca="false">$F809&amp;$C809</f>
        <v>1GDP-CIG/RKYMTN</v>
      </c>
    </row>
    <row r="810" customFormat="false" ht="12.75" hidden="false" customHeight="false" outlineLevel="0" collapsed="false">
      <c r="A810" s="142" t="n">
        <v>37189</v>
      </c>
      <c r="B810" s="138" t="s">
        <v>136</v>
      </c>
      <c r="C810" s="138" t="s">
        <v>53</v>
      </c>
      <c r="D810" s="139" t="n">
        <v>0</v>
      </c>
      <c r="E810" s="139" t="n">
        <v>0</v>
      </c>
      <c r="F810" s="143" t="n">
        <f aca="false">IF(REF_DT&lt;=LastDay,INDEX(IntraMonth_Buckets,MATCH($A810,IntraSumMonths,0),1),INDEX(BucketTable,MATCH($A810,SumMonths,0),1))</f>
        <v>1</v>
      </c>
      <c r="G810" s="138" t="str">
        <f aca="false">INDEX(Book_Type,MATCH($B810,Book,0),1)</f>
        <v>M</v>
      </c>
      <c r="H810" s="138" t="str">
        <f aca="false">$F810&amp;$C810</f>
        <v>1GDP-ELPO/SANJUA</v>
      </c>
    </row>
    <row r="811" customFormat="false" ht="12.75" hidden="false" customHeight="false" outlineLevel="0" collapsed="false">
      <c r="A811" s="142" t="n">
        <v>37189</v>
      </c>
      <c r="B811" s="138" t="s">
        <v>136</v>
      </c>
      <c r="C811" s="138" t="s">
        <v>168</v>
      </c>
      <c r="D811" s="139" t="n">
        <v>15000</v>
      </c>
      <c r="E811" s="139" t="n">
        <v>15000</v>
      </c>
      <c r="F811" s="143" t="n">
        <f aca="false">IF(REF_DT&lt;=LastDay,INDEX(IntraMonth_Buckets,MATCH($A811,IntraSumMonths,0),1),INDEX(BucketTable,MATCH($A811,SumMonths,0),1))</f>
        <v>1</v>
      </c>
      <c r="G811" s="138" t="str">
        <f aca="false">INDEX(Book_Type,MATCH($B811,Book,0),1)</f>
        <v>M</v>
      </c>
      <c r="H811" s="138" t="str">
        <f aca="false">$F811&amp;$C811</f>
        <v>1GDP-HEHUB</v>
      </c>
    </row>
    <row r="812" customFormat="false" ht="12.75" hidden="false" customHeight="false" outlineLevel="0" collapsed="false">
      <c r="A812" s="142" t="n">
        <v>37189</v>
      </c>
      <c r="B812" s="138" t="s">
        <v>136</v>
      </c>
      <c r="C812" s="138" t="s">
        <v>30</v>
      </c>
      <c r="D812" s="139" t="n">
        <v>10000</v>
      </c>
      <c r="E812" s="139" t="n">
        <v>10000</v>
      </c>
      <c r="F812" s="143" t="n">
        <f aca="false">IF(REF_DT&lt;=LastDay,INDEX(IntraMonth_Buckets,MATCH($A812,IntraSumMonths,0),1),INDEX(BucketTable,MATCH($A812,SumMonths,0),1))</f>
        <v>1</v>
      </c>
      <c r="G812" s="138" t="str">
        <f aca="false">INDEX(Book_Type,MATCH($B812,Book,0),1)</f>
        <v>M</v>
      </c>
      <c r="H812" s="138" t="str">
        <f aca="false">$F812&amp;$C812</f>
        <v>1GDP-KERN/OPAL</v>
      </c>
    </row>
    <row r="813" customFormat="false" ht="12.75" hidden="false" customHeight="false" outlineLevel="0" collapsed="false">
      <c r="A813" s="142" t="n">
        <v>37190</v>
      </c>
      <c r="B813" s="138" t="s">
        <v>136</v>
      </c>
      <c r="C813" s="138" t="s">
        <v>22</v>
      </c>
      <c r="D813" s="139" t="n">
        <v>0</v>
      </c>
      <c r="E813" s="139" t="n">
        <v>0</v>
      </c>
      <c r="F813" s="143" t="n">
        <f aca="false">IF(REF_DT&lt;=LastDay,INDEX(IntraMonth_Buckets,MATCH($A813,IntraSumMonths,0),1),INDEX(BucketTable,MATCH($A813,SumMonths,0),1))</f>
        <v>1</v>
      </c>
      <c r="G813" s="138" t="str">
        <f aca="false">INDEX(Book_Type,MATCH($B813,Book,0),1)</f>
        <v>M</v>
      </c>
      <c r="H813" s="138" t="str">
        <f aca="false">$F813&amp;$C813</f>
        <v>1GDP-CAL BORDER</v>
      </c>
    </row>
    <row r="814" customFormat="false" ht="12.75" hidden="false" customHeight="false" outlineLevel="0" collapsed="false">
      <c r="A814" s="142" t="n">
        <v>37190</v>
      </c>
      <c r="B814" s="138" t="s">
        <v>136</v>
      </c>
      <c r="C814" s="138" t="s">
        <v>40</v>
      </c>
      <c r="D814" s="139" t="n">
        <v>10000</v>
      </c>
      <c r="E814" s="139" t="n">
        <v>10000</v>
      </c>
      <c r="F814" s="143" t="n">
        <f aca="false">IF(REF_DT&lt;=LastDay,INDEX(IntraMonth_Buckets,MATCH($A814,IntraSumMonths,0),1),INDEX(BucketTable,MATCH($A814,SumMonths,0),1))</f>
        <v>1</v>
      </c>
      <c r="G814" s="138" t="str">
        <f aca="false">INDEX(Book_Type,MATCH($B814,Book,0),1)</f>
        <v>M</v>
      </c>
      <c r="H814" s="138" t="str">
        <f aca="false">$F814&amp;$C814</f>
        <v>1GDP-CIG/RKYMTN</v>
      </c>
    </row>
    <row r="815" customFormat="false" ht="12.75" hidden="false" customHeight="false" outlineLevel="0" collapsed="false">
      <c r="A815" s="142" t="n">
        <v>37190</v>
      </c>
      <c r="B815" s="138" t="s">
        <v>136</v>
      </c>
      <c r="C815" s="138" t="s">
        <v>53</v>
      </c>
      <c r="D815" s="139" t="n">
        <v>0</v>
      </c>
      <c r="E815" s="139" t="n">
        <v>0</v>
      </c>
      <c r="F815" s="143" t="n">
        <f aca="false">IF(REF_DT&lt;=LastDay,INDEX(IntraMonth_Buckets,MATCH($A815,IntraSumMonths,0),1),INDEX(BucketTable,MATCH($A815,SumMonths,0),1))</f>
        <v>1</v>
      </c>
      <c r="G815" s="138" t="str">
        <f aca="false">INDEX(Book_Type,MATCH($B815,Book,0),1)</f>
        <v>M</v>
      </c>
      <c r="H815" s="138" t="str">
        <f aca="false">$F815&amp;$C815</f>
        <v>1GDP-ELPO/SANJUA</v>
      </c>
    </row>
    <row r="816" customFormat="false" ht="12.75" hidden="false" customHeight="false" outlineLevel="0" collapsed="false">
      <c r="A816" s="142" t="n">
        <v>37190</v>
      </c>
      <c r="B816" s="138" t="s">
        <v>136</v>
      </c>
      <c r="C816" s="138" t="s">
        <v>168</v>
      </c>
      <c r="D816" s="139" t="n">
        <v>15000</v>
      </c>
      <c r="E816" s="139" t="n">
        <v>15000</v>
      </c>
      <c r="F816" s="143" t="n">
        <f aca="false">IF(REF_DT&lt;=LastDay,INDEX(IntraMonth_Buckets,MATCH($A816,IntraSumMonths,0),1),INDEX(BucketTable,MATCH($A816,SumMonths,0),1))</f>
        <v>1</v>
      </c>
      <c r="G816" s="138" t="str">
        <f aca="false">INDEX(Book_Type,MATCH($B816,Book,0),1)</f>
        <v>M</v>
      </c>
      <c r="H816" s="138" t="str">
        <f aca="false">$F816&amp;$C816</f>
        <v>1GDP-HEHUB</v>
      </c>
    </row>
    <row r="817" customFormat="false" ht="12.75" hidden="false" customHeight="false" outlineLevel="0" collapsed="false">
      <c r="A817" s="142" t="n">
        <v>37190</v>
      </c>
      <c r="B817" s="138" t="s">
        <v>136</v>
      </c>
      <c r="C817" s="138" t="s">
        <v>30</v>
      </c>
      <c r="D817" s="139" t="n">
        <v>10000</v>
      </c>
      <c r="E817" s="139" t="n">
        <v>10000</v>
      </c>
      <c r="F817" s="143" t="n">
        <f aca="false">IF(REF_DT&lt;=LastDay,INDEX(IntraMonth_Buckets,MATCH($A817,IntraSumMonths,0),1),INDEX(BucketTable,MATCH($A817,SumMonths,0),1))</f>
        <v>1</v>
      </c>
      <c r="G817" s="138" t="str">
        <f aca="false">INDEX(Book_Type,MATCH($B817,Book,0),1)</f>
        <v>M</v>
      </c>
      <c r="H817" s="138" t="str">
        <f aca="false">$F817&amp;$C817</f>
        <v>1GDP-KERN/OPAL</v>
      </c>
    </row>
    <row r="818" customFormat="false" ht="12.75" hidden="false" customHeight="false" outlineLevel="0" collapsed="false">
      <c r="A818" s="142" t="n">
        <v>37191</v>
      </c>
      <c r="B818" s="138" t="s">
        <v>136</v>
      </c>
      <c r="C818" s="138" t="s">
        <v>22</v>
      </c>
      <c r="D818" s="139" t="n">
        <v>0</v>
      </c>
      <c r="E818" s="139" t="n">
        <v>0</v>
      </c>
      <c r="F818" s="143" t="n">
        <f aca="false">IF(REF_DT&lt;=LastDay,INDEX(IntraMonth_Buckets,MATCH($A818,IntraSumMonths,0),1),INDEX(BucketTable,MATCH($A818,SumMonths,0),1))</f>
        <v>1</v>
      </c>
      <c r="G818" s="138" t="str">
        <f aca="false">INDEX(Book_Type,MATCH($B818,Book,0),1)</f>
        <v>M</v>
      </c>
      <c r="H818" s="138" t="str">
        <f aca="false">$F818&amp;$C818</f>
        <v>1GDP-CAL BORDER</v>
      </c>
    </row>
    <row r="819" customFormat="false" ht="12.75" hidden="false" customHeight="false" outlineLevel="0" collapsed="false">
      <c r="A819" s="142" t="n">
        <v>37191</v>
      </c>
      <c r="B819" s="138" t="s">
        <v>136</v>
      </c>
      <c r="C819" s="138" t="s">
        <v>40</v>
      </c>
      <c r="D819" s="139" t="n">
        <v>10000</v>
      </c>
      <c r="E819" s="139" t="n">
        <v>10000</v>
      </c>
      <c r="F819" s="143" t="n">
        <f aca="false">IF(REF_DT&lt;=LastDay,INDEX(IntraMonth_Buckets,MATCH($A819,IntraSumMonths,0),1),INDEX(BucketTable,MATCH($A819,SumMonths,0),1))</f>
        <v>1</v>
      </c>
      <c r="G819" s="138" t="str">
        <f aca="false">INDEX(Book_Type,MATCH($B819,Book,0),1)</f>
        <v>M</v>
      </c>
      <c r="H819" s="138" t="str">
        <f aca="false">$F819&amp;$C819</f>
        <v>1GDP-CIG/RKYMTN</v>
      </c>
    </row>
    <row r="820" customFormat="false" ht="12.75" hidden="false" customHeight="false" outlineLevel="0" collapsed="false">
      <c r="A820" s="142" t="n">
        <v>37191</v>
      </c>
      <c r="B820" s="138" t="s">
        <v>136</v>
      </c>
      <c r="C820" s="138" t="s">
        <v>53</v>
      </c>
      <c r="D820" s="139" t="n">
        <v>0</v>
      </c>
      <c r="E820" s="139" t="n">
        <v>0</v>
      </c>
      <c r="F820" s="143" t="n">
        <f aca="false">IF(REF_DT&lt;=LastDay,INDEX(IntraMonth_Buckets,MATCH($A820,IntraSumMonths,0),1),INDEX(BucketTable,MATCH($A820,SumMonths,0),1))</f>
        <v>1</v>
      </c>
      <c r="G820" s="138" t="str">
        <f aca="false">INDEX(Book_Type,MATCH($B820,Book,0),1)</f>
        <v>M</v>
      </c>
      <c r="H820" s="138" t="str">
        <f aca="false">$F820&amp;$C820</f>
        <v>1GDP-ELPO/SANJUA</v>
      </c>
    </row>
    <row r="821" customFormat="false" ht="12.75" hidden="false" customHeight="false" outlineLevel="0" collapsed="false">
      <c r="A821" s="142" t="n">
        <v>37191</v>
      </c>
      <c r="B821" s="138" t="s">
        <v>136</v>
      </c>
      <c r="C821" s="138" t="s">
        <v>168</v>
      </c>
      <c r="D821" s="139" t="n">
        <v>15000</v>
      </c>
      <c r="E821" s="139" t="n">
        <v>15000</v>
      </c>
      <c r="F821" s="143" t="n">
        <f aca="false">IF(REF_DT&lt;=LastDay,INDEX(IntraMonth_Buckets,MATCH($A821,IntraSumMonths,0),1),INDEX(BucketTable,MATCH($A821,SumMonths,0),1))</f>
        <v>1</v>
      </c>
      <c r="G821" s="138" t="str">
        <f aca="false">INDEX(Book_Type,MATCH($B821,Book,0),1)</f>
        <v>M</v>
      </c>
      <c r="H821" s="138" t="str">
        <f aca="false">$F821&amp;$C821</f>
        <v>1GDP-HEHUB</v>
      </c>
    </row>
    <row r="822" customFormat="false" ht="12.75" hidden="false" customHeight="false" outlineLevel="0" collapsed="false">
      <c r="A822" s="142" t="n">
        <v>37191</v>
      </c>
      <c r="B822" s="138" t="s">
        <v>136</v>
      </c>
      <c r="C822" s="138" t="s">
        <v>30</v>
      </c>
      <c r="D822" s="139" t="n">
        <v>10000</v>
      </c>
      <c r="E822" s="139" t="n">
        <v>10000</v>
      </c>
      <c r="F822" s="143" t="n">
        <f aca="false">IF(REF_DT&lt;=LastDay,INDEX(IntraMonth_Buckets,MATCH($A822,IntraSumMonths,0),1),INDEX(BucketTable,MATCH($A822,SumMonths,0),1))</f>
        <v>1</v>
      </c>
      <c r="G822" s="138" t="str">
        <f aca="false">INDEX(Book_Type,MATCH($B822,Book,0),1)</f>
        <v>M</v>
      </c>
      <c r="H822" s="138" t="str">
        <f aca="false">$F822&amp;$C822</f>
        <v>1GDP-KERN/OPAL</v>
      </c>
    </row>
    <row r="823" customFormat="false" ht="12.75" hidden="false" customHeight="false" outlineLevel="0" collapsed="false">
      <c r="A823" s="142" t="n">
        <v>37192</v>
      </c>
      <c r="B823" s="138" t="s">
        <v>136</v>
      </c>
      <c r="C823" s="138" t="s">
        <v>22</v>
      </c>
      <c r="D823" s="139" t="n">
        <v>0</v>
      </c>
      <c r="E823" s="139" t="n">
        <v>0</v>
      </c>
      <c r="F823" s="143" t="n">
        <f aca="false">IF(REF_DT&lt;=LastDay,INDEX(IntraMonth_Buckets,MATCH($A823,IntraSumMonths,0),1),INDEX(BucketTable,MATCH($A823,SumMonths,0),1))</f>
        <v>1</v>
      </c>
      <c r="G823" s="138" t="str">
        <f aca="false">INDEX(Book_Type,MATCH($B823,Book,0),1)</f>
        <v>M</v>
      </c>
      <c r="H823" s="138" t="str">
        <f aca="false">$F823&amp;$C823</f>
        <v>1GDP-CAL BORDER</v>
      </c>
    </row>
    <row r="824" customFormat="false" ht="12.75" hidden="false" customHeight="false" outlineLevel="0" collapsed="false">
      <c r="A824" s="142" t="n">
        <v>37192</v>
      </c>
      <c r="B824" s="138" t="s">
        <v>136</v>
      </c>
      <c r="C824" s="138" t="s">
        <v>40</v>
      </c>
      <c r="D824" s="139" t="n">
        <v>10000</v>
      </c>
      <c r="E824" s="139" t="n">
        <v>10000</v>
      </c>
      <c r="F824" s="143" t="n">
        <f aca="false">IF(REF_DT&lt;=LastDay,INDEX(IntraMonth_Buckets,MATCH($A824,IntraSumMonths,0),1),INDEX(BucketTable,MATCH($A824,SumMonths,0),1))</f>
        <v>1</v>
      </c>
      <c r="G824" s="138" t="str">
        <f aca="false">INDEX(Book_Type,MATCH($B824,Book,0),1)</f>
        <v>M</v>
      </c>
      <c r="H824" s="138" t="str">
        <f aca="false">$F824&amp;$C824</f>
        <v>1GDP-CIG/RKYMTN</v>
      </c>
    </row>
    <row r="825" customFormat="false" ht="12.75" hidden="false" customHeight="false" outlineLevel="0" collapsed="false">
      <c r="A825" s="142" t="n">
        <v>37192</v>
      </c>
      <c r="B825" s="138" t="s">
        <v>136</v>
      </c>
      <c r="C825" s="138" t="s">
        <v>53</v>
      </c>
      <c r="D825" s="139" t="n">
        <v>0</v>
      </c>
      <c r="E825" s="139" t="n">
        <v>0</v>
      </c>
      <c r="F825" s="143" t="n">
        <f aca="false">IF(REF_DT&lt;=LastDay,INDEX(IntraMonth_Buckets,MATCH($A825,IntraSumMonths,0),1),INDEX(BucketTable,MATCH($A825,SumMonths,0),1))</f>
        <v>1</v>
      </c>
      <c r="G825" s="138" t="str">
        <f aca="false">INDEX(Book_Type,MATCH($B825,Book,0),1)</f>
        <v>M</v>
      </c>
      <c r="H825" s="138" t="str">
        <f aca="false">$F825&amp;$C825</f>
        <v>1GDP-ELPO/SANJUA</v>
      </c>
    </row>
    <row r="826" customFormat="false" ht="12.75" hidden="false" customHeight="false" outlineLevel="0" collapsed="false">
      <c r="A826" s="142" t="n">
        <v>37192</v>
      </c>
      <c r="B826" s="138" t="s">
        <v>136</v>
      </c>
      <c r="C826" s="138" t="s">
        <v>168</v>
      </c>
      <c r="D826" s="139" t="n">
        <v>15000</v>
      </c>
      <c r="E826" s="139" t="n">
        <v>15000</v>
      </c>
      <c r="F826" s="143" t="n">
        <f aca="false">IF(REF_DT&lt;=LastDay,INDEX(IntraMonth_Buckets,MATCH($A826,IntraSumMonths,0),1),INDEX(BucketTable,MATCH($A826,SumMonths,0),1))</f>
        <v>1</v>
      </c>
      <c r="G826" s="138" t="str">
        <f aca="false">INDEX(Book_Type,MATCH($B826,Book,0),1)</f>
        <v>M</v>
      </c>
      <c r="H826" s="138" t="str">
        <f aca="false">$F826&amp;$C826</f>
        <v>1GDP-HEHUB</v>
      </c>
    </row>
    <row r="827" customFormat="false" ht="12.75" hidden="false" customHeight="false" outlineLevel="0" collapsed="false">
      <c r="A827" s="142" t="n">
        <v>37192</v>
      </c>
      <c r="B827" s="138" t="s">
        <v>136</v>
      </c>
      <c r="C827" s="138" t="s">
        <v>30</v>
      </c>
      <c r="D827" s="139" t="n">
        <v>10000</v>
      </c>
      <c r="E827" s="139" t="n">
        <v>10000</v>
      </c>
      <c r="F827" s="143" t="n">
        <f aca="false">IF(REF_DT&lt;=LastDay,INDEX(IntraMonth_Buckets,MATCH($A827,IntraSumMonths,0),1),INDEX(BucketTable,MATCH($A827,SumMonths,0),1))</f>
        <v>1</v>
      </c>
      <c r="G827" s="138" t="str">
        <f aca="false">INDEX(Book_Type,MATCH($B827,Book,0),1)</f>
        <v>M</v>
      </c>
      <c r="H827" s="138" t="str">
        <f aca="false">$F827&amp;$C827</f>
        <v>1GDP-KERN/OPAL</v>
      </c>
    </row>
    <row r="828" customFormat="false" ht="12.75" hidden="false" customHeight="false" outlineLevel="0" collapsed="false">
      <c r="A828" s="142" t="n">
        <v>37193</v>
      </c>
      <c r="B828" s="138" t="s">
        <v>136</v>
      </c>
      <c r="C828" s="138" t="s">
        <v>22</v>
      </c>
      <c r="D828" s="139" t="n">
        <v>0</v>
      </c>
      <c r="E828" s="139" t="n">
        <v>0</v>
      </c>
      <c r="F828" s="143" t="n">
        <f aca="false">IF(REF_DT&lt;=LastDay,INDEX(IntraMonth_Buckets,MATCH($A828,IntraSumMonths,0),1),INDEX(BucketTable,MATCH($A828,SumMonths,0),1))</f>
        <v>1</v>
      </c>
      <c r="G828" s="138" t="str">
        <f aca="false">INDEX(Book_Type,MATCH($B828,Book,0),1)</f>
        <v>M</v>
      </c>
      <c r="H828" s="138" t="str">
        <f aca="false">$F828&amp;$C828</f>
        <v>1GDP-CAL BORDER</v>
      </c>
    </row>
    <row r="829" customFormat="false" ht="12.75" hidden="false" customHeight="false" outlineLevel="0" collapsed="false">
      <c r="A829" s="142" t="n">
        <v>37193</v>
      </c>
      <c r="B829" s="138" t="s">
        <v>136</v>
      </c>
      <c r="C829" s="138" t="s">
        <v>40</v>
      </c>
      <c r="D829" s="139" t="n">
        <v>10000</v>
      </c>
      <c r="E829" s="139" t="n">
        <v>10000</v>
      </c>
      <c r="F829" s="143" t="n">
        <f aca="false">IF(REF_DT&lt;=LastDay,INDEX(IntraMonth_Buckets,MATCH($A829,IntraSumMonths,0),1),INDEX(BucketTable,MATCH($A829,SumMonths,0),1))</f>
        <v>1</v>
      </c>
      <c r="G829" s="138" t="str">
        <f aca="false">INDEX(Book_Type,MATCH($B829,Book,0),1)</f>
        <v>M</v>
      </c>
      <c r="H829" s="138" t="str">
        <f aca="false">$F829&amp;$C829</f>
        <v>1GDP-CIG/RKYMTN</v>
      </c>
    </row>
    <row r="830" customFormat="false" ht="12.75" hidden="false" customHeight="false" outlineLevel="0" collapsed="false">
      <c r="A830" s="142" t="n">
        <v>37193</v>
      </c>
      <c r="B830" s="138" t="s">
        <v>136</v>
      </c>
      <c r="C830" s="138" t="s">
        <v>53</v>
      </c>
      <c r="D830" s="139" t="n">
        <v>0</v>
      </c>
      <c r="E830" s="139" t="n">
        <v>0</v>
      </c>
      <c r="F830" s="143" t="n">
        <f aca="false">IF(REF_DT&lt;=LastDay,INDEX(IntraMonth_Buckets,MATCH($A830,IntraSumMonths,0),1),INDEX(BucketTable,MATCH($A830,SumMonths,0),1))</f>
        <v>1</v>
      </c>
      <c r="G830" s="138" t="str">
        <f aca="false">INDEX(Book_Type,MATCH($B830,Book,0),1)</f>
        <v>M</v>
      </c>
      <c r="H830" s="138" t="str">
        <f aca="false">$F830&amp;$C830</f>
        <v>1GDP-ELPO/SANJUA</v>
      </c>
    </row>
    <row r="831" customFormat="false" ht="12.75" hidden="false" customHeight="false" outlineLevel="0" collapsed="false">
      <c r="A831" s="142" t="n">
        <v>37193</v>
      </c>
      <c r="B831" s="138" t="s">
        <v>136</v>
      </c>
      <c r="C831" s="138" t="s">
        <v>168</v>
      </c>
      <c r="D831" s="139" t="n">
        <v>15000</v>
      </c>
      <c r="E831" s="139" t="n">
        <v>15000</v>
      </c>
      <c r="F831" s="143" t="n">
        <f aca="false">IF(REF_DT&lt;=LastDay,INDEX(IntraMonth_Buckets,MATCH($A831,IntraSumMonths,0),1),INDEX(BucketTable,MATCH($A831,SumMonths,0),1))</f>
        <v>1</v>
      </c>
      <c r="G831" s="138" t="str">
        <f aca="false">INDEX(Book_Type,MATCH($B831,Book,0),1)</f>
        <v>M</v>
      </c>
      <c r="H831" s="138" t="str">
        <f aca="false">$F831&amp;$C831</f>
        <v>1GDP-HEHUB</v>
      </c>
    </row>
    <row r="832" customFormat="false" ht="12.75" hidden="false" customHeight="false" outlineLevel="0" collapsed="false">
      <c r="A832" s="142" t="n">
        <v>37193</v>
      </c>
      <c r="B832" s="138" t="s">
        <v>136</v>
      </c>
      <c r="C832" s="138" t="s">
        <v>30</v>
      </c>
      <c r="D832" s="139" t="n">
        <v>10000</v>
      </c>
      <c r="E832" s="139" t="n">
        <v>10000</v>
      </c>
      <c r="F832" s="143" t="n">
        <f aca="false">IF(REF_DT&lt;=LastDay,INDEX(IntraMonth_Buckets,MATCH($A832,IntraSumMonths,0),1),INDEX(BucketTable,MATCH($A832,SumMonths,0),1))</f>
        <v>1</v>
      </c>
      <c r="G832" s="138" t="str">
        <f aca="false">INDEX(Book_Type,MATCH($B832,Book,0),1)</f>
        <v>M</v>
      </c>
      <c r="H832" s="138" t="str">
        <f aca="false">$F832&amp;$C832</f>
        <v>1GDP-KERN/OPAL</v>
      </c>
    </row>
    <row r="833" customFormat="false" ht="12.75" hidden="false" customHeight="false" outlineLevel="0" collapsed="false">
      <c r="A833" s="142" t="n">
        <v>37194</v>
      </c>
      <c r="B833" s="138" t="s">
        <v>136</v>
      </c>
      <c r="C833" s="138" t="s">
        <v>22</v>
      </c>
      <c r="D833" s="139" t="n">
        <v>0</v>
      </c>
      <c r="E833" s="139" t="n">
        <v>0</v>
      </c>
      <c r="F833" s="143" t="n">
        <f aca="false">IF(REF_DT&lt;=LastDay,INDEX(IntraMonth_Buckets,MATCH($A833,IntraSumMonths,0),1),INDEX(BucketTable,MATCH($A833,SumMonths,0),1))</f>
        <v>1</v>
      </c>
      <c r="G833" s="138" t="str">
        <f aca="false">INDEX(Book_Type,MATCH($B833,Book,0),1)</f>
        <v>M</v>
      </c>
      <c r="H833" s="138" t="str">
        <f aca="false">$F833&amp;$C833</f>
        <v>1GDP-CAL BORDER</v>
      </c>
    </row>
    <row r="834" customFormat="false" ht="12.75" hidden="false" customHeight="false" outlineLevel="0" collapsed="false">
      <c r="A834" s="142" t="n">
        <v>37194</v>
      </c>
      <c r="B834" s="138" t="s">
        <v>136</v>
      </c>
      <c r="C834" s="138" t="s">
        <v>40</v>
      </c>
      <c r="D834" s="139" t="n">
        <v>10000</v>
      </c>
      <c r="E834" s="139" t="n">
        <v>10000</v>
      </c>
      <c r="F834" s="143" t="n">
        <f aca="false">IF(REF_DT&lt;=LastDay,INDEX(IntraMonth_Buckets,MATCH($A834,IntraSumMonths,0),1),INDEX(BucketTable,MATCH($A834,SumMonths,0),1))</f>
        <v>1</v>
      </c>
      <c r="G834" s="138" t="str">
        <f aca="false">INDEX(Book_Type,MATCH($B834,Book,0),1)</f>
        <v>M</v>
      </c>
      <c r="H834" s="138" t="str">
        <f aca="false">$F834&amp;$C834</f>
        <v>1GDP-CIG/RKYMTN</v>
      </c>
    </row>
    <row r="835" customFormat="false" ht="12.75" hidden="false" customHeight="false" outlineLevel="0" collapsed="false">
      <c r="A835" s="142" t="n">
        <v>37194</v>
      </c>
      <c r="B835" s="138" t="s">
        <v>136</v>
      </c>
      <c r="C835" s="138" t="s">
        <v>53</v>
      </c>
      <c r="D835" s="139" t="n">
        <v>0</v>
      </c>
      <c r="E835" s="139" t="n">
        <v>0</v>
      </c>
      <c r="F835" s="143" t="n">
        <f aca="false">IF(REF_DT&lt;=LastDay,INDEX(IntraMonth_Buckets,MATCH($A835,IntraSumMonths,0),1),INDEX(BucketTable,MATCH($A835,SumMonths,0),1))</f>
        <v>1</v>
      </c>
      <c r="G835" s="138" t="str">
        <f aca="false">INDEX(Book_Type,MATCH($B835,Book,0),1)</f>
        <v>M</v>
      </c>
      <c r="H835" s="138" t="str">
        <f aca="false">$F835&amp;$C835</f>
        <v>1GDP-ELPO/SANJUA</v>
      </c>
    </row>
    <row r="836" customFormat="false" ht="12.75" hidden="false" customHeight="false" outlineLevel="0" collapsed="false">
      <c r="A836" s="142" t="n">
        <v>37194</v>
      </c>
      <c r="B836" s="138" t="s">
        <v>136</v>
      </c>
      <c r="C836" s="138" t="s">
        <v>168</v>
      </c>
      <c r="D836" s="139" t="n">
        <v>15000</v>
      </c>
      <c r="E836" s="139" t="n">
        <v>15000</v>
      </c>
      <c r="F836" s="143" t="n">
        <f aca="false">IF(REF_DT&lt;=LastDay,INDEX(IntraMonth_Buckets,MATCH($A836,IntraSumMonths,0),1),INDEX(BucketTable,MATCH($A836,SumMonths,0),1))</f>
        <v>1</v>
      </c>
      <c r="G836" s="138" t="str">
        <f aca="false">INDEX(Book_Type,MATCH($B836,Book,0),1)</f>
        <v>M</v>
      </c>
      <c r="H836" s="138" t="str">
        <f aca="false">$F836&amp;$C836</f>
        <v>1GDP-HEHUB</v>
      </c>
    </row>
    <row r="837" customFormat="false" ht="12.75" hidden="false" customHeight="false" outlineLevel="0" collapsed="false">
      <c r="A837" s="142" t="n">
        <v>37194</v>
      </c>
      <c r="B837" s="138" t="s">
        <v>136</v>
      </c>
      <c r="C837" s="138" t="s">
        <v>30</v>
      </c>
      <c r="D837" s="139" t="n">
        <v>10000</v>
      </c>
      <c r="E837" s="139" t="n">
        <v>10000</v>
      </c>
      <c r="F837" s="143" t="n">
        <f aca="false">IF(REF_DT&lt;=LastDay,INDEX(IntraMonth_Buckets,MATCH($A837,IntraSumMonths,0),1),INDEX(BucketTable,MATCH($A837,SumMonths,0),1))</f>
        <v>1</v>
      </c>
      <c r="G837" s="138" t="str">
        <f aca="false">INDEX(Book_Type,MATCH($B837,Book,0),1)</f>
        <v>M</v>
      </c>
      <c r="H837" s="138" t="str">
        <f aca="false">$F837&amp;$C837</f>
        <v>1GDP-KERN/OPAL</v>
      </c>
    </row>
    <row r="838" customFormat="false" ht="12.75" hidden="false" customHeight="false" outlineLevel="0" collapsed="false">
      <c r="A838" s="142" t="n">
        <v>37195</v>
      </c>
      <c r="B838" s="138" t="s">
        <v>136</v>
      </c>
      <c r="C838" s="138" t="s">
        <v>22</v>
      </c>
      <c r="D838" s="139" t="n">
        <v>0</v>
      </c>
      <c r="E838" s="139" t="n">
        <v>0</v>
      </c>
      <c r="F838" s="143" t="n">
        <f aca="false">IF(REF_DT&lt;=LastDay,INDEX(IntraMonth_Buckets,MATCH($A838,IntraSumMonths,0),1),INDEX(BucketTable,MATCH($A838,SumMonths,0),1))</f>
        <v>1</v>
      </c>
      <c r="G838" s="138" t="str">
        <f aca="false">INDEX(Book_Type,MATCH($B838,Book,0),1)</f>
        <v>M</v>
      </c>
      <c r="H838" s="138" t="str">
        <f aca="false">$F838&amp;$C838</f>
        <v>1GDP-CAL BORDER</v>
      </c>
    </row>
    <row r="839" customFormat="false" ht="12.75" hidden="false" customHeight="false" outlineLevel="0" collapsed="false">
      <c r="A839" s="142" t="n">
        <v>37195</v>
      </c>
      <c r="B839" s="138" t="s">
        <v>136</v>
      </c>
      <c r="C839" s="138" t="s">
        <v>40</v>
      </c>
      <c r="D839" s="139" t="n">
        <v>10000</v>
      </c>
      <c r="E839" s="139" t="n">
        <v>10000</v>
      </c>
      <c r="F839" s="143" t="n">
        <f aca="false">IF(REF_DT&lt;=LastDay,INDEX(IntraMonth_Buckets,MATCH($A839,IntraSumMonths,0),1),INDEX(BucketTable,MATCH($A839,SumMonths,0),1))</f>
        <v>1</v>
      </c>
      <c r="G839" s="138" t="str">
        <f aca="false">INDEX(Book_Type,MATCH($B839,Book,0),1)</f>
        <v>M</v>
      </c>
      <c r="H839" s="138" t="str">
        <f aca="false">$F839&amp;$C839</f>
        <v>1GDP-CIG/RKYMTN</v>
      </c>
    </row>
    <row r="840" customFormat="false" ht="12.75" hidden="false" customHeight="false" outlineLevel="0" collapsed="false">
      <c r="A840" s="142" t="n">
        <v>37195</v>
      </c>
      <c r="B840" s="138" t="s">
        <v>136</v>
      </c>
      <c r="C840" s="138" t="s">
        <v>53</v>
      </c>
      <c r="D840" s="139" t="n">
        <v>0</v>
      </c>
      <c r="E840" s="139" t="n">
        <v>0</v>
      </c>
      <c r="F840" s="143" t="n">
        <f aca="false">IF(REF_DT&lt;=LastDay,INDEX(IntraMonth_Buckets,MATCH($A840,IntraSumMonths,0),1),INDEX(BucketTable,MATCH($A840,SumMonths,0),1))</f>
        <v>1</v>
      </c>
      <c r="G840" s="138" t="str">
        <f aca="false">INDEX(Book_Type,MATCH($B840,Book,0),1)</f>
        <v>M</v>
      </c>
      <c r="H840" s="138" t="str">
        <f aca="false">$F840&amp;$C840</f>
        <v>1GDP-ELPO/SANJUA</v>
      </c>
    </row>
    <row r="841" customFormat="false" ht="12.75" hidden="false" customHeight="false" outlineLevel="0" collapsed="false">
      <c r="A841" s="142" t="n">
        <v>37195</v>
      </c>
      <c r="B841" s="138" t="s">
        <v>136</v>
      </c>
      <c r="C841" s="138" t="s">
        <v>168</v>
      </c>
      <c r="D841" s="139" t="n">
        <v>15000</v>
      </c>
      <c r="E841" s="139" t="n">
        <v>15000</v>
      </c>
      <c r="F841" s="143" t="n">
        <f aca="false">IF(REF_DT&lt;=LastDay,INDEX(IntraMonth_Buckets,MATCH($A841,IntraSumMonths,0),1),INDEX(BucketTable,MATCH($A841,SumMonths,0),1))</f>
        <v>1</v>
      </c>
      <c r="G841" s="138" t="str">
        <f aca="false">INDEX(Book_Type,MATCH($B841,Book,0),1)</f>
        <v>M</v>
      </c>
      <c r="H841" s="138" t="str">
        <f aca="false">$F841&amp;$C841</f>
        <v>1GDP-HEHUB</v>
      </c>
    </row>
    <row r="842" customFormat="false" ht="12.75" hidden="false" customHeight="false" outlineLevel="0" collapsed="false">
      <c r="A842" s="142" t="n">
        <v>37195</v>
      </c>
      <c r="B842" s="138" t="s">
        <v>136</v>
      </c>
      <c r="C842" s="138" t="s">
        <v>30</v>
      </c>
      <c r="D842" s="139" t="n">
        <v>10000</v>
      </c>
      <c r="E842" s="139" t="n">
        <v>10000</v>
      </c>
      <c r="F842" s="143" t="n">
        <f aca="false">IF(REF_DT&lt;=LastDay,INDEX(IntraMonth_Buckets,MATCH($A842,IntraSumMonths,0),1),INDEX(BucketTable,MATCH($A842,SumMonths,0),1))</f>
        <v>1</v>
      </c>
      <c r="G842" s="138" t="str">
        <f aca="false">INDEX(Book_Type,MATCH($B842,Book,0),1)</f>
        <v>M</v>
      </c>
      <c r="H842" s="138" t="str">
        <f aca="false">$F842&amp;$C842</f>
        <v>1GDP-KERN/OPAL</v>
      </c>
    </row>
    <row r="843" customFormat="false" ht="12.75" hidden="false" customHeight="false" outlineLevel="0" collapsed="false">
      <c r="A843" s="142" t="n">
        <v>37165</v>
      </c>
      <c r="B843" s="138" t="s">
        <v>121</v>
      </c>
      <c r="C843" s="138" t="s">
        <v>36</v>
      </c>
      <c r="D843" s="139" t="n">
        <v>0</v>
      </c>
      <c r="E843" s="139" t="n">
        <v>0</v>
      </c>
      <c r="F843" s="143" t="n">
        <f aca="false">IF(REF_DT&lt;=LastDay,INDEX(IntraMonth_Buckets,MATCH($A843,IntraSumMonths,0),1),INDEX(BucketTable,MATCH($A843,SumMonths,0),1))</f>
        <v>1</v>
      </c>
      <c r="G843" s="138" t="str">
        <f aca="false">INDEX(Book_Type,MATCH($B843,Book,0),1)</f>
        <v>D</v>
      </c>
      <c r="H843" s="138" t="str">
        <f aca="false">$F843&amp;$C843</f>
        <v>1IF-CIG/RKYMTN</v>
      </c>
    </row>
    <row r="844" customFormat="false" ht="12.75" hidden="false" customHeight="false" outlineLevel="0" collapsed="false">
      <c r="A844" s="142" t="n">
        <v>37165</v>
      </c>
      <c r="B844" s="138" t="s">
        <v>121</v>
      </c>
      <c r="C844" s="138" t="s">
        <v>46</v>
      </c>
      <c r="D844" s="139" t="n">
        <v>0</v>
      </c>
      <c r="E844" s="139" t="n">
        <v>0</v>
      </c>
      <c r="F844" s="143" t="n">
        <f aca="false">IF(REF_DT&lt;=LastDay,INDEX(IntraMonth_Buckets,MATCH($A844,IntraSumMonths,0),1),INDEX(BucketTable,MATCH($A844,SumMonths,0),1))</f>
        <v>1</v>
      </c>
      <c r="G844" s="138" t="str">
        <f aca="false">INDEX(Book_Type,MATCH($B844,Book,0),1)</f>
        <v>D</v>
      </c>
      <c r="H844" s="138" t="str">
        <f aca="false">$F844&amp;$C844</f>
        <v>1IF-ELPO/PERMIAN</v>
      </c>
    </row>
    <row r="845" customFormat="false" ht="12.75" hidden="false" customHeight="false" outlineLevel="0" collapsed="false">
      <c r="A845" s="142" t="n">
        <v>37165</v>
      </c>
      <c r="B845" s="138" t="s">
        <v>121</v>
      </c>
      <c r="C845" s="138" t="s">
        <v>51</v>
      </c>
      <c r="D845" s="139" t="n">
        <v>0</v>
      </c>
      <c r="E845" s="139" t="n">
        <v>0</v>
      </c>
      <c r="F845" s="143" t="n">
        <f aca="false">IF(REF_DT&lt;=LastDay,INDEX(IntraMonth_Buckets,MATCH($A845,IntraSumMonths,0),1),INDEX(BucketTable,MATCH($A845,SumMonths,0),1))</f>
        <v>1</v>
      </c>
      <c r="G845" s="138" t="str">
        <f aca="false">INDEX(Book_Type,MATCH($B845,Book,0),1)</f>
        <v>D</v>
      </c>
      <c r="H845" s="138" t="str">
        <f aca="false">$F845&amp;$C845</f>
        <v>1IF-ELPO/SJ</v>
      </c>
    </row>
    <row r="846" customFormat="false" ht="12.75" hidden="false" customHeight="false" outlineLevel="0" collapsed="false">
      <c r="A846" s="142" t="n">
        <v>37165</v>
      </c>
      <c r="B846" s="138" t="s">
        <v>121</v>
      </c>
      <c r="C846" s="138" t="s">
        <v>27</v>
      </c>
      <c r="D846" s="139" t="n">
        <v>0</v>
      </c>
      <c r="E846" s="139" t="n">
        <v>0</v>
      </c>
      <c r="F846" s="143" t="n">
        <f aca="false">IF(REF_DT&lt;=LastDay,INDEX(IntraMonth_Buckets,MATCH($A846,IntraSumMonths,0),1),INDEX(BucketTable,MATCH($A846,SumMonths,0),1))</f>
        <v>1</v>
      </c>
      <c r="G846" s="138" t="str">
        <f aca="false">INDEX(Book_Type,MATCH($B846,Book,0),1)</f>
        <v>D</v>
      </c>
      <c r="H846" s="138" t="str">
        <f aca="false">$F846&amp;$C846</f>
        <v>1IF-NWPL_ROCKY_M</v>
      </c>
    </row>
    <row r="847" customFormat="false" ht="12.75" hidden="false" customHeight="false" outlineLevel="0" collapsed="false">
      <c r="A847" s="142" t="n">
        <v>37165</v>
      </c>
      <c r="B847" s="138" t="s">
        <v>121</v>
      </c>
      <c r="C847" s="138" t="s">
        <v>58</v>
      </c>
      <c r="D847" s="139" t="n">
        <v>0</v>
      </c>
      <c r="E847" s="139" t="n">
        <v>0</v>
      </c>
      <c r="F847" s="143" t="n">
        <f aca="false">IF(REF_DT&lt;=LastDay,INDEX(IntraMonth_Buckets,MATCH($A847,IntraSumMonths,0),1),INDEX(BucketTable,MATCH($A847,SumMonths,0),1))</f>
        <v>1</v>
      </c>
      <c r="G847" s="138" t="str">
        <f aca="false">INDEX(Book_Type,MATCH($B847,Book,0),1)</f>
        <v>D</v>
      </c>
      <c r="H847" s="138" t="str">
        <f aca="false">$F847&amp;$C847</f>
        <v>1IF-WAHA-TX</v>
      </c>
    </row>
    <row r="848" customFormat="false" ht="12.75" hidden="false" customHeight="false" outlineLevel="0" collapsed="false">
      <c r="A848" s="142" t="n">
        <v>37165</v>
      </c>
      <c r="B848" s="138" t="s">
        <v>121</v>
      </c>
      <c r="C848" s="138" t="s">
        <v>18</v>
      </c>
      <c r="D848" s="139" t="n">
        <v>0</v>
      </c>
      <c r="E848" s="139" t="n">
        <v>0</v>
      </c>
      <c r="F848" s="143" t="n">
        <f aca="false">IF(REF_DT&lt;=LastDay,INDEX(IntraMonth_Buckets,MATCH($A848,IntraSumMonths,0),1),INDEX(BucketTable,MATCH($A848,SumMonths,0),1))</f>
        <v>1</v>
      </c>
      <c r="G848" s="138" t="str">
        <f aca="false">INDEX(Book_Type,MATCH($B848,Book,0),1)</f>
        <v>D</v>
      </c>
      <c r="H848" s="138" t="str">
        <f aca="false">$F848&amp;$C848</f>
        <v>1NGI-MALIN</v>
      </c>
    </row>
    <row r="849" customFormat="false" ht="12.75" hidden="false" customHeight="false" outlineLevel="0" collapsed="false">
      <c r="A849" s="142" t="n">
        <v>37165</v>
      </c>
      <c r="B849" s="138" t="s">
        <v>121</v>
      </c>
      <c r="C849" s="138" t="s">
        <v>20</v>
      </c>
      <c r="D849" s="139" t="n">
        <v>0</v>
      </c>
      <c r="E849" s="139" t="n">
        <v>0</v>
      </c>
      <c r="F849" s="143" t="n">
        <f aca="false">IF(REF_DT&lt;=LastDay,INDEX(IntraMonth_Buckets,MATCH($A849,IntraSumMonths,0),1),INDEX(BucketTable,MATCH($A849,SumMonths,0),1))</f>
        <v>1</v>
      </c>
      <c r="G849" s="138" t="str">
        <f aca="false">INDEX(Book_Type,MATCH($B849,Book,0),1)</f>
        <v>D</v>
      </c>
      <c r="H849" s="138" t="str">
        <f aca="false">$F849&amp;$C849</f>
        <v>1NGI-SOCAL</v>
      </c>
    </row>
    <row r="850" customFormat="false" ht="12.75" hidden="false" customHeight="false" outlineLevel="0" collapsed="false">
      <c r="A850" s="142" t="n">
        <v>37196</v>
      </c>
      <c r="B850" s="138" t="s">
        <v>121</v>
      </c>
      <c r="C850" s="138" t="s">
        <v>51</v>
      </c>
      <c r="D850" s="139" t="n">
        <v>949393.0178</v>
      </c>
      <c r="E850" s="139" t="n">
        <v>-94939.30178</v>
      </c>
      <c r="F850" s="143" t="n">
        <f aca="false">IF(REF_DT&lt;=LastDay,INDEX(IntraMonth_Buckets,MATCH($A850,IntraSumMonths,0),1),INDEX(BucketTable,MATCH($A850,SumMonths,0),1))</f>
        <v>2</v>
      </c>
      <c r="G850" s="138" t="str">
        <f aca="false">INDEX(Book_Type,MATCH($B850,Book,0),1)</f>
        <v>D</v>
      </c>
      <c r="H850" s="138" t="str">
        <f aca="false">$F850&amp;$C850</f>
        <v>2IF-ELPO/SJ</v>
      </c>
    </row>
    <row r="851" customFormat="false" ht="12.75" hidden="false" customHeight="false" outlineLevel="0" collapsed="false">
      <c r="A851" s="142" t="n">
        <v>37196</v>
      </c>
      <c r="B851" s="138" t="s">
        <v>121</v>
      </c>
      <c r="C851" s="138" t="s">
        <v>27</v>
      </c>
      <c r="D851" s="139" t="n">
        <v>-149904.1607</v>
      </c>
      <c r="E851" s="139" t="n">
        <v>14990.41607</v>
      </c>
      <c r="F851" s="143" t="n">
        <f aca="false">IF(REF_DT&lt;=LastDay,INDEX(IntraMonth_Buckets,MATCH($A851,IntraSumMonths,0),1),INDEX(BucketTable,MATCH($A851,SumMonths,0),1))</f>
        <v>2</v>
      </c>
      <c r="G851" s="138" t="str">
        <f aca="false">INDEX(Book_Type,MATCH($B851,Book,0),1)</f>
        <v>D</v>
      </c>
      <c r="H851" s="138" t="str">
        <f aca="false">$F851&amp;$C851</f>
        <v>2IF-NWPL_ROCKY_M</v>
      </c>
    </row>
    <row r="852" customFormat="false" ht="12.75" hidden="false" customHeight="false" outlineLevel="0" collapsed="false">
      <c r="A852" s="142" t="n">
        <v>37196</v>
      </c>
      <c r="B852" s="138" t="s">
        <v>121</v>
      </c>
      <c r="C852" s="138" t="s">
        <v>20</v>
      </c>
      <c r="D852" s="139" t="n">
        <v>-299808.3214</v>
      </c>
      <c r="E852" s="139" t="n">
        <v>29980.83214</v>
      </c>
      <c r="F852" s="143" t="n">
        <f aca="false">IF(REF_DT&lt;=LastDay,INDEX(IntraMonth_Buckets,MATCH($A852,IntraSumMonths,0),1),INDEX(BucketTable,MATCH($A852,SumMonths,0),1))</f>
        <v>2</v>
      </c>
      <c r="G852" s="138" t="str">
        <f aca="false">INDEX(Book_Type,MATCH($B852,Book,0),1)</f>
        <v>D</v>
      </c>
      <c r="H852" s="138" t="str">
        <f aca="false">$F852&amp;$C852</f>
        <v>2NGI-SOCAL</v>
      </c>
    </row>
    <row r="853" customFormat="false" ht="12.75" hidden="false" customHeight="false" outlineLevel="0" collapsed="false">
      <c r="A853" s="142" t="n">
        <v>37226</v>
      </c>
      <c r="B853" s="138" t="s">
        <v>121</v>
      </c>
      <c r="C853" s="138" t="s">
        <v>51</v>
      </c>
      <c r="D853" s="139" t="n">
        <v>234884.8696</v>
      </c>
      <c r="E853" s="139" t="n">
        <v>-23488.48696</v>
      </c>
      <c r="F853" s="143" t="n">
        <f aca="false">IF(REF_DT&lt;=LastDay,INDEX(IntraMonth_Buckets,MATCH($A853,IntraSumMonths,0),1),INDEX(BucketTable,MATCH($A853,SumMonths,0),1))</f>
        <v>3</v>
      </c>
      <c r="G853" s="138" t="str">
        <f aca="false">INDEX(Book_Type,MATCH($B853,Book,0),1)</f>
        <v>D</v>
      </c>
      <c r="H853" s="138" t="str">
        <f aca="false">$F853&amp;$C853</f>
        <v>3IF-ELPO/SJ</v>
      </c>
    </row>
    <row r="854" customFormat="false" ht="12.75" hidden="false" customHeight="false" outlineLevel="0" collapsed="false">
      <c r="A854" s="142" t="n">
        <v>37226</v>
      </c>
      <c r="B854" s="138" t="s">
        <v>121</v>
      </c>
      <c r="C854" s="138" t="s">
        <v>27</v>
      </c>
      <c r="D854" s="139" t="n">
        <v>-154595.1372</v>
      </c>
      <c r="E854" s="139" t="n">
        <v>15459.51372</v>
      </c>
      <c r="F854" s="143" t="n">
        <f aca="false">IF(REF_DT&lt;=LastDay,INDEX(IntraMonth_Buckets,MATCH($A854,IntraSumMonths,0),1),INDEX(BucketTable,MATCH($A854,SumMonths,0),1))</f>
        <v>3</v>
      </c>
      <c r="G854" s="138" t="str">
        <f aca="false">INDEX(Book_Type,MATCH($B854,Book,0),1)</f>
        <v>D</v>
      </c>
      <c r="H854" s="138" t="str">
        <f aca="false">$F854&amp;$C854</f>
        <v>3IF-NWPL_ROCKY_M</v>
      </c>
    </row>
    <row r="855" customFormat="false" ht="12.75" hidden="false" customHeight="false" outlineLevel="0" collapsed="false">
      <c r="A855" s="142" t="n">
        <v>37226</v>
      </c>
      <c r="B855" s="138" t="s">
        <v>121</v>
      </c>
      <c r="C855" s="138" t="s">
        <v>20</v>
      </c>
      <c r="D855" s="139" t="n">
        <v>-309190.2743</v>
      </c>
      <c r="E855" s="139" t="n">
        <v>30919.02743</v>
      </c>
      <c r="F855" s="143" t="n">
        <f aca="false">IF(REF_DT&lt;=LastDay,INDEX(IntraMonth_Buckets,MATCH($A855,IntraSumMonths,0),1),INDEX(BucketTable,MATCH($A855,SumMonths,0),1))</f>
        <v>3</v>
      </c>
      <c r="G855" s="138" t="str">
        <f aca="false">INDEX(Book_Type,MATCH($B855,Book,0),1)</f>
        <v>D</v>
      </c>
      <c r="H855" s="138" t="str">
        <f aca="false">$F855&amp;$C855</f>
        <v>3NGI-SOCAL</v>
      </c>
    </row>
    <row r="856" customFormat="false" ht="12.75" hidden="false" customHeight="false" outlineLevel="0" collapsed="false">
      <c r="A856" s="142" t="n">
        <v>37257</v>
      </c>
      <c r="B856" s="138" t="s">
        <v>121</v>
      </c>
      <c r="C856" s="138" t="s">
        <v>51</v>
      </c>
      <c r="D856" s="139" t="n">
        <v>234422.3574</v>
      </c>
      <c r="E856" s="139" t="n">
        <v>-23442.23574</v>
      </c>
      <c r="F856" s="143" t="n">
        <f aca="false">IF(REF_DT&lt;=LastDay,INDEX(IntraMonth_Buckets,MATCH($A856,IntraSumMonths,0),1),INDEX(BucketTable,MATCH($A856,SumMonths,0),1))</f>
        <v>3</v>
      </c>
      <c r="G856" s="138" t="str">
        <f aca="false">INDEX(Book_Type,MATCH($B856,Book,0),1)</f>
        <v>D</v>
      </c>
      <c r="H856" s="138" t="str">
        <f aca="false">$F856&amp;$C856</f>
        <v>3IF-ELPO/SJ</v>
      </c>
    </row>
    <row r="857" customFormat="false" ht="12.75" hidden="false" customHeight="false" outlineLevel="0" collapsed="false">
      <c r="A857" s="142" t="n">
        <v>37257</v>
      </c>
      <c r="B857" s="138" t="s">
        <v>121</v>
      </c>
      <c r="C857" s="138" t="s">
        <v>27</v>
      </c>
      <c r="D857" s="139" t="n">
        <v>-154290.7235</v>
      </c>
      <c r="E857" s="139" t="n">
        <v>15429.07235</v>
      </c>
      <c r="F857" s="143" t="n">
        <f aca="false">IF(REF_DT&lt;=LastDay,INDEX(IntraMonth_Buckets,MATCH($A857,IntraSumMonths,0),1),INDEX(BucketTable,MATCH($A857,SumMonths,0),1))</f>
        <v>3</v>
      </c>
      <c r="G857" s="138" t="str">
        <f aca="false">INDEX(Book_Type,MATCH($B857,Book,0),1)</f>
        <v>D</v>
      </c>
      <c r="H857" s="138" t="str">
        <f aca="false">$F857&amp;$C857</f>
        <v>3IF-NWPL_ROCKY_M</v>
      </c>
    </row>
    <row r="858" customFormat="false" ht="12.75" hidden="false" customHeight="false" outlineLevel="0" collapsed="false">
      <c r="A858" s="142" t="n">
        <v>37257</v>
      </c>
      <c r="B858" s="138" t="s">
        <v>121</v>
      </c>
      <c r="C858" s="138" t="s">
        <v>20</v>
      </c>
      <c r="D858" s="139" t="n">
        <v>-308581.447</v>
      </c>
      <c r="E858" s="139" t="n">
        <v>30858.1447</v>
      </c>
      <c r="F858" s="143" t="n">
        <f aca="false">IF(REF_DT&lt;=LastDay,INDEX(IntraMonth_Buckets,MATCH($A858,IntraSumMonths,0),1),INDEX(BucketTable,MATCH($A858,SumMonths,0),1))</f>
        <v>3</v>
      </c>
      <c r="G858" s="138" t="str">
        <f aca="false">INDEX(Book_Type,MATCH($B858,Book,0),1)</f>
        <v>D</v>
      </c>
      <c r="H858" s="138" t="str">
        <f aca="false">$F858&amp;$C858</f>
        <v>3NGI-SOCAL</v>
      </c>
    </row>
    <row r="859" customFormat="false" ht="12.75" hidden="false" customHeight="false" outlineLevel="0" collapsed="false">
      <c r="A859" s="142" t="n">
        <v>37288</v>
      </c>
      <c r="B859" s="138" t="s">
        <v>121</v>
      </c>
      <c r="C859" s="138" t="s">
        <v>51</v>
      </c>
      <c r="D859" s="139" t="n">
        <v>274194.369</v>
      </c>
      <c r="E859" s="139" t="n">
        <v>-27419.4369</v>
      </c>
      <c r="F859" s="143" t="n">
        <f aca="false">IF(REF_DT&lt;=LastDay,INDEX(IntraMonth_Buckets,MATCH($A859,IntraSumMonths,0),1),INDEX(BucketTable,MATCH($A859,SumMonths,0),1))</f>
        <v>3</v>
      </c>
      <c r="G859" s="138" t="str">
        <f aca="false">INDEX(Book_Type,MATCH($B859,Book,0),1)</f>
        <v>D</v>
      </c>
      <c r="H859" s="138" t="str">
        <f aca="false">$F859&amp;$C859</f>
        <v>3IF-ELPO/SJ</v>
      </c>
    </row>
    <row r="860" customFormat="false" ht="12.75" hidden="false" customHeight="false" outlineLevel="0" collapsed="false">
      <c r="A860" s="142" t="n">
        <v>37288</v>
      </c>
      <c r="B860" s="138" t="s">
        <v>121</v>
      </c>
      <c r="C860" s="138" t="s">
        <v>27</v>
      </c>
      <c r="D860" s="139" t="n">
        <v>-139084.1002</v>
      </c>
      <c r="E860" s="139" t="n">
        <v>13908.41002</v>
      </c>
      <c r="F860" s="143" t="n">
        <f aca="false">IF(REF_DT&lt;=LastDay,INDEX(IntraMonth_Buckets,MATCH($A860,IntraSumMonths,0),1),INDEX(BucketTable,MATCH($A860,SumMonths,0),1))</f>
        <v>3</v>
      </c>
      <c r="G860" s="138" t="str">
        <f aca="false">INDEX(Book_Type,MATCH($B860,Book,0),1)</f>
        <v>D</v>
      </c>
      <c r="H860" s="138" t="str">
        <f aca="false">$F860&amp;$C860</f>
        <v>3IF-NWPL_ROCKY_M</v>
      </c>
    </row>
    <row r="861" customFormat="false" ht="12.75" hidden="false" customHeight="false" outlineLevel="0" collapsed="false">
      <c r="A861" s="142" t="n">
        <v>37288</v>
      </c>
      <c r="B861" s="138" t="s">
        <v>121</v>
      </c>
      <c r="C861" s="138" t="s">
        <v>20</v>
      </c>
      <c r="D861" s="139" t="n">
        <v>-278168.2004</v>
      </c>
      <c r="E861" s="139" t="n">
        <v>27816.82004</v>
      </c>
      <c r="F861" s="143" t="n">
        <f aca="false">IF(REF_DT&lt;=LastDay,INDEX(IntraMonth_Buckets,MATCH($A861,IntraSumMonths,0),1),INDEX(BucketTable,MATCH($A861,SumMonths,0),1))</f>
        <v>3</v>
      </c>
      <c r="G861" s="138" t="str">
        <f aca="false">INDEX(Book_Type,MATCH($B861,Book,0),1)</f>
        <v>D</v>
      </c>
      <c r="H861" s="138" t="str">
        <f aca="false">$F861&amp;$C861</f>
        <v>3NGI-SOCAL</v>
      </c>
    </row>
    <row r="862" customFormat="false" ht="12.75" hidden="false" customHeight="false" outlineLevel="0" collapsed="false">
      <c r="A862" s="142" t="n">
        <v>37316</v>
      </c>
      <c r="B862" s="138" t="s">
        <v>121</v>
      </c>
      <c r="C862" s="138" t="s">
        <v>51</v>
      </c>
      <c r="D862" s="139" t="n">
        <v>345133.7106</v>
      </c>
      <c r="E862" s="139" t="n">
        <v>-34513.37106</v>
      </c>
      <c r="F862" s="143" t="n">
        <f aca="false">IF(REF_DT&lt;=LastDay,INDEX(IntraMonth_Buckets,MATCH($A862,IntraSumMonths,0),1),INDEX(BucketTable,MATCH($A862,SumMonths,0),1))</f>
        <v>3</v>
      </c>
      <c r="G862" s="138" t="str">
        <f aca="false">INDEX(Book_Type,MATCH($B862,Book,0),1)</f>
        <v>D</v>
      </c>
      <c r="H862" s="138" t="str">
        <f aca="false">$F862&amp;$C862</f>
        <v>3IF-ELPO/SJ</v>
      </c>
    </row>
    <row r="863" customFormat="false" ht="12.75" hidden="false" customHeight="false" outlineLevel="0" collapsed="false">
      <c r="A863" s="142" t="n">
        <v>37316</v>
      </c>
      <c r="B863" s="138" t="s">
        <v>121</v>
      </c>
      <c r="C863" s="138" t="s">
        <v>27</v>
      </c>
      <c r="D863" s="139" t="n">
        <v>-153723.3481</v>
      </c>
      <c r="E863" s="139" t="n">
        <v>15372.33481</v>
      </c>
      <c r="F863" s="143" t="n">
        <f aca="false">IF(REF_DT&lt;=LastDay,INDEX(IntraMonth_Buckets,MATCH($A863,IntraSumMonths,0),1),INDEX(BucketTable,MATCH($A863,SumMonths,0),1))</f>
        <v>3</v>
      </c>
      <c r="G863" s="138" t="str">
        <f aca="false">INDEX(Book_Type,MATCH($B863,Book,0),1)</f>
        <v>D</v>
      </c>
      <c r="H863" s="138" t="str">
        <f aca="false">$F863&amp;$C863</f>
        <v>3IF-NWPL_ROCKY_M</v>
      </c>
    </row>
    <row r="864" customFormat="false" ht="12.75" hidden="false" customHeight="false" outlineLevel="0" collapsed="false">
      <c r="A864" s="142" t="n">
        <v>37316</v>
      </c>
      <c r="B864" s="138" t="s">
        <v>121</v>
      </c>
      <c r="C864" s="138" t="s">
        <v>20</v>
      </c>
      <c r="D864" s="139" t="n">
        <v>-307446.6962</v>
      </c>
      <c r="E864" s="139" t="n">
        <v>30744.66962</v>
      </c>
      <c r="F864" s="143" t="n">
        <f aca="false">IF(REF_DT&lt;=LastDay,INDEX(IntraMonth_Buckets,MATCH($A864,IntraSumMonths,0),1),INDEX(BucketTable,MATCH($A864,SumMonths,0),1))</f>
        <v>3</v>
      </c>
      <c r="G864" s="138" t="str">
        <f aca="false">INDEX(Book_Type,MATCH($B864,Book,0),1)</f>
        <v>D</v>
      </c>
      <c r="H864" s="138" t="str">
        <f aca="false">$F864&amp;$C864</f>
        <v>3NGI-SOCAL</v>
      </c>
    </row>
    <row r="865" customFormat="false" ht="12.75" hidden="false" customHeight="false" outlineLevel="0" collapsed="false">
      <c r="A865" s="142" t="n">
        <v>37347</v>
      </c>
      <c r="B865" s="138" t="s">
        <v>121</v>
      </c>
      <c r="C865" s="138" t="s">
        <v>51</v>
      </c>
      <c r="D865" s="139" t="n">
        <v>-207873.0286</v>
      </c>
      <c r="E865" s="139" t="n">
        <v>20787.30286</v>
      </c>
      <c r="F865" s="143" t="n">
        <f aca="false">IF(REF_DT&lt;=LastDay,INDEX(IntraMonth_Buckets,MATCH($A865,IntraSumMonths,0),1),INDEX(BucketTable,MATCH($A865,SumMonths,0),1))</f>
        <v>4</v>
      </c>
      <c r="G865" s="138" t="str">
        <f aca="false">INDEX(Book_Type,MATCH($B865,Book,0),1)</f>
        <v>D</v>
      </c>
      <c r="H865" s="138" t="str">
        <f aca="false">$F865&amp;$C865</f>
        <v>4IF-ELPO/SJ</v>
      </c>
    </row>
    <row r="866" customFormat="false" ht="12.75" hidden="false" customHeight="false" outlineLevel="0" collapsed="false">
      <c r="A866" s="142" t="n">
        <v>37377</v>
      </c>
      <c r="B866" s="138" t="s">
        <v>121</v>
      </c>
      <c r="C866" s="138" t="s">
        <v>51</v>
      </c>
      <c r="D866" s="139" t="n">
        <v>-196602.8103</v>
      </c>
      <c r="E866" s="139" t="n">
        <v>19660.28103</v>
      </c>
      <c r="F866" s="143" t="n">
        <f aca="false">IF(REF_DT&lt;=LastDay,INDEX(IntraMonth_Buckets,MATCH($A866,IntraSumMonths,0),1),INDEX(BucketTable,MATCH($A866,SumMonths,0),1))</f>
        <v>4</v>
      </c>
      <c r="G866" s="138" t="str">
        <f aca="false">INDEX(Book_Type,MATCH($B866,Book,0),1)</f>
        <v>D</v>
      </c>
      <c r="H866" s="138" t="str">
        <f aca="false">$F866&amp;$C866</f>
        <v>4IF-ELPO/SJ</v>
      </c>
    </row>
    <row r="867" customFormat="false" ht="12.75" hidden="false" customHeight="false" outlineLevel="0" collapsed="false">
      <c r="A867" s="142" t="n">
        <v>37408</v>
      </c>
      <c r="B867" s="138" t="s">
        <v>121</v>
      </c>
      <c r="C867" s="138" t="s">
        <v>51</v>
      </c>
      <c r="D867" s="139" t="n">
        <v>-186347.5902</v>
      </c>
      <c r="E867" s="139" t="n">
        <v>18634.75902</v>
      </c>
      <c r="F867" s="143" t="n">
        <f aca="false">IF(REF_DT&lt;=LastDay,INDEX(IntraMonth_Buckets,MATCH($A867,IntraSumMonths,0),1),INDEX(BucketTable,MATCH($A867,SumMonths,0),1))</f>
        <v>4</v>
      </c>
      <c r="G867" s="138" t="str">
        <f aca="false">INDEX(Book_Type,MATCH($B867,Book,0),1)</f>
        <v>D</v>
      </c>
      <c r="H867" s="138" t="str">
        <f aca="false">$F867&amp;$C867</f>
        <v>4IF-ELPO/SJ</v>
      </c>
    </row>
    <row r="868" customFormat="false" ht="12.75" hidden="false" customHeight="false" outlineLevel="0" collapsed="false">
      <c r="A868" s="142" t="n">
        <v>37438</v>
      </c>
      <c r="B868" s="138" t="s">
        <v>121</v>
      </c>
      <c r="C868" s="138" t="s">
        <v>51</v>
      </c>
      <c r="D868" s="139" t="n">
        <v>-190397.3398</v>
      </c>
      <c r="E868" s="139" t="n">
        <v>19039.73398</v>
      </c>
      <c r="F868" s="143" t="n">
        <f aca="false">IF(REF_DT&lt;=LastDay,INDEX(IntraMonth_Buckets,MATCH($A868,IntraSumMonths,0),1),INDEX(BucketTable,MATCH($A868,SumMonths,0),1))</f>
        <v>4</v>
      </c>
      <c r="G868" s="138" t="str">
        <f aca="false">INDEX(Book_Type,MATCH($B868,Book,0),1)</f>
        <v>D</v>
      </c>
      <c r="H868" s="138" t="str">
        <f aca="false">$F868&amp;$C868</f>
        <v>4IF-ELPO/SJ</v>
      </c>
    </row>
    <row r="869" customFormat="false" ht="12.75" hidden="false" customHeight="false" outlineLevel="0" collapsed="false">
      <c r="A869" s="142" t="n">
        <v>37469</v>
      </c>
      <c r="B869" s="138" t="s">
        <v>121</v>
      </c>
      <c r="C869" s="138" t="s">
        <v>51</v>
      </c>
      <c r="D869" s="139" t="n">
        <v>-6872.2225</v>
      </c>
      <c r="E869" s="139" t="n">
        <v>0</v>
      </c>
      <c r="F869" s="143" t="n">
        <f aca="false">IF(REF_DT&lt;=LastDay,INDEX(IntraMonth_Buckets,MATCH($A869,IntraSumMonths,0),1),INDEX(BucketTable,MATCH($A869,SumMonths,0),1))</f>
        <v>4</v>
      </c>
      <c r="G869" s="138" t="str">
        <f aca="false">INDEX(Book_Type,MATCH($B869,Book,0),1)</f>
        <v>D</v>
      </c>
      <c r="H869" s="138" t="str">
        <f aca="false">$F869&amp;$C869</f>
        <v>4IF-ELPO/SJ</v>
      </c>
    </row>
    <row r="870" customFormat="false" ht="12.75" hidden="false" customHeight="false" outlineLevel="0" collapsed="false">
      <c r="A870" s="142" t="n">
        <v>37500</v>
      </c>
      <c r="B870" s="138" t="s">
        <v>121</v>
      </c>
      <c r="C870" s="138" t="s">
        <v>51</v>
      </c>
      <c r="D870" s="139" t="n">
        <v>-6856.3267</v>
      </c>
      <c r="E870" s="139" t="n">
        <v>685.63267</v>
      </c>
      <c r="F870" s="143" t="n">
        <f aca="false">IF(REF_DT&lt;=LastDay,INDEX(IntraMonth_Buckets,MATCH($A870,IntraSumMonths,0),1),INDEX(BucketTable,MATCH($A870,SumMonths,0),1))</f>
        <v>4</v>
      </c>
      <c r="G870" s="138" t="str">
        <f aca="false">INDEX(Book_Type,MATCH($B870,Book,0),1)</f>
        <v>D</v>
      </c>
      <c r="H870" s="138" t="str">
        <f aca="false">$F870&amp;$C870</f>
        <v>4IF-ELPO/SJ</v>
      </c>
    </row>
    <row r="871" customFormat="false" ht="12.75" hidden="false" customHeight="false" outlineLevel="0" collapsed="false">
      <c r="A871" s="142" t="n">
        <v>37530</v>
      </c>
      <c r="B871" s="138" t="s">
        <v>121</v>
      </c>
      <c r="C871" s="138" t="s">
        <v>51</v>
      </c>
      <c r="D871" s="139" t="n">
        <v>-19543.2321</v>
      </c>
      <c r="E871" s="139" t="n">
        <v>0</v>
      </c>
      <c r="F871" s="143" t="n">
        <f aca="false">IF(REF_DT&lt;=LastDay,INDEX(IntraMonth_Buckets,MATCH($A871,IntraSumMonths,0),1),INDEX(BucketTable,MATCH($A871,SumMonths,0),1))</f>
        <v>4</v>
      </c>
      <c r="G871" s="138" t="str">
        <f aca="false">INDEX(Book_Type,MATCH($B871,Book,0),1)</f>
        <v>D</v>
      </c>
      <c r="H871" s="138" t="str">
        <f aca="false">$F871&amp;$C871</f>
        <v>4IF-ELPO/SJ</v>
      </c>
    </row>
    <row r="872" customFormat="false" ht="12.75" hidden="false" customHeight="false" outlineLevel="0" collapsed="false">
      <c r="A872" s="142" t="n">
        <v>37188</v>
      </c>
      <c r="B872" s="138" t="s">
        <v>140</v>
      </c>
      <c r="C872" s="138" t="s">
        <v>22</v>
      </c>
      <c r="D872" s="139" t="n">
        <v>0</v>
      </c>
      <c r="E872" s="139" t="n">
        <v>0</v>
      </c>
      <c r="F872" s="143" t="n">
        <f aca="false">IF(REF_DT&lt;=LastDay,INDEX(IntraMonth_Buckets,MATCH($A872,IntraSumMonths,0),1),INDEX(BucketTable,MATCH($A872,SumMonths,0),1))</f>
        <v>1</v>
      </c>
      <c r="G872" s="138" t="str">
        <f aca="false">INDEX(Book_Type,MATCH($B872,Book,0),1)</f>
        <v>M</v>
      </c>
      <c r="H872" s="138" t="str">
        <f aca="false">$F872&amp;$C872</f>
        <v>1GDP-CAL BORDER</v>
      </c>
    </row>
    <row r="873" customFormat="false" ht="12.75" hidden="false" customHeight="false" outlineLevel="0" collapsed="false">
      <c r="A873" s="142" t="n">
        <v>37188</v>
      </c>
      <c r="B873" s="138" t="s">
        <v>140</v>
      </c>
      <c r="C873" s="138" t="s">
        <v>41</v>
      </c>
      <c r="D873" s="139" t="n">
        <v>0</v>
      </c>
      <c r="E873" s="139" t="n">
        <v>0</v>
      </c>
      <c r="F873" s="143" t="n">
        <f aca="false">IF(REF_DT&lt;=LastDay,INDEX(IntraMonth_Buckets,MATCH($A873,IntraSumMonths,0),1),INDEX(BucketTable,MATCH($A873,SumMonths,0),1))</f>
        <v>1</v>
      </c>
      <c r="G873" s="138" t="str">
        <f aca="false">INDEX(Book_Type,MATCH($B873,Book,0),1)</f>
        <v>M</v>
      </c>
      <c r="H873" s="138" t="str">
        <f aca="false">$F873&amp;$C873</f>
        <v>1GDP-CIG/CHEYENN</v>
      </c>
    </row>
    <row r="874" customFormat="false" ht="12.75" hidden="false" customHeight="false" outlineLevel="0" collapsed="false">
      <c r="A874" s="142" t="n">
        <v>37188</v>
      </c>
      <c r="B874" s="138" t="s">
        <v>140</v>
      </c>
      <c r="C874" s="138" t="s">
        <v>48</v>
      </c>
      <c r="D874" s="139" t="n">
        <v>0</v>
      </c>
      <c r="E874" s="139" t="n">
        <v>0</v>
      </c>
      <c r="F874" s="143" t="n">
        <f aca="false">IF(REF_DT&lt;=LastDay,INDEX(IntraMonth_Buckets,MATCH($A874,IntraSumMonths,0),1),INDEX(BucketTable,MATCH($A874,SumMonths,0),1))</f>
        <v>1</v>
      </c>
      <c r="G874" s="138" t="str">
        <f aca="false">INDEX(Book_Type,MATCH($B874,Book,0),1)</f>
        <v>M</v>
      </c>
      <c r="H874" s="138" t="str">
        <f aca="false">$F874&amp;$C874</f>
        <v>1GDP-ELPO/PERM2</v>
      </c>
    </row>
    <row r="875" customFormat="false" ht="12.75" hidden="false" customHeight="false" outlineLevel="0" collapsed="false">
      <c r="A875" s="142" t="n">
        <v>37188</v>
      </c>
      <c r="B875" s="138" t="s">
        <v>140</v>
      </c>
      <c r="C875" s="138" t="s">
        <v>53</v>
      </c>
      <c r="D875" s="139" t="n">
        <v>0</v>
      </c>
      <c r="E875" s="139" t="n">
        <v>0</v>
      </c>
      <c r="F875" s="143" t="n">
        <f aca="false">IF(REF_DT&lt;=LastDay,INDEX(IntraMonth_Buckets,MATCH($A875,IntraSumMonths,0),1),INDEX(BucketTable,MATCH($A875,SumMonths,0),1))</f>
        <v>1</v>
      </c>
      <c r="G875" s="138" t="str">
        <f aca="false">INDEX(Book_Type,MATCH($B875,Book,0),1)</f>
        <v>M</v>
      </c>
      <c r="H875" s="138" t="str">
        <f aca="false">$F875&amp;$C875</f>
        <v>1GDP-ELPO/SANJUA</v>
      </c>
    </row>
    <row r="876" customFormat="false" ht="12.75" hidden="false" customHeight="false" outlineLevel="0" collapsed="false">
      <c r="A876" s="142" t="n">
        <v>37188</v>
      </c>
      <c r="B876" s="138" t="s">
        <v>140</v>
      </c>
      <c r="C876" s="138" t="s">
        <v>168</v>
      </c>
      <c r="D876" s="139" t="n">
        <v>0</v>
      </c>
      <c r="E876" s="139" t="n">
        <v>0</v>
      </c>
      <c r="F876" s="143" t="n">
        <f aca="false">IF(REF_DT&lt;=LastDay,INDEX(IntraMonth_Buckets,MATCH($A876,IntraSumMonths,0),1),INDEX(BucketTable,MATCH($A876,SumMonths,0),1))</f>
        <v>1</v>
      </c>
      <c r="G876" s="138" t="str">
        <f aca="false">INDEX(Book_Type,MATCH($B876,Book,0),1)</f>
        <v>M</v>
      </c>
      <c r="H876" s="138" t="str">
        <f aca="false">$F876&amp;$C876</f>
        <v>1GDP-HEHUB</v>
      </c>
    </row>
    <row r="877" customFormat="false" ht="12.75" hidden="false" customHeight="false" outlineLevel="0" collapsed="false">
      <c r="A877" s="142" t="n">
        <v>37188</v>
      </c>
      <c r="B877" s="138" t="s">
        <v>140</v>
      </c>
      <c r="C877" s="138" t="s">
        <v>30</v>
      </c>
      <c r="D877" s="139" t="n">
        <v>0</v>
      </c>
      <c r="E877" s="139" t="n">
        <v>0</v>
      </c>
      <c r="F877" s="143" t="n">
        <f aca="false">IF(REF_DT&lt;=LastDay,INDEX(IntraMonth_Buckets,MATCH($A877,IntraSumMonths,0),1),INDEX(BucketTable,MATCH($A877,SumMonths,0),1))</f>
        <v>1</v>
      </c>
      <c r="G877" s="138" t="str">
        <f aca="false">INDEX(Book_Type,MATCH($B877,Book,0),1)</f>
        <v>M</v>
      </c>
      <c r="H877" s="138" t="str">
        <f aca="false">$F877&amp;$C877</f>
        <v>1GDP-KERN/OPAL</v>
      </c>
    </row>
    <row r="878" customFormat="false" ht="12.75" hidden="false" customHeight="false" outlineLevel="0" collapsed="false">
      <c r="A878" s="142" t="n">
        <v>37189</v>
      </c>
      <c r="B878" s="138" t="s">
        <v>140</v>
      </c>
      <c r="C878" s="138" t="s">
        <v>22</v>
      </c>
      <c r="D878" s="139" t="n">
        <v>-10000</v>
      </c>
      <c r="E878" s="139" t="n">
        <v>-10000</v>
      </c>
      <c r="F878" s="143" t="n">
        <f aca="false">IF(REF_DT&lt;=LastDay,INDEX(IntraMonth_Buckets,MATCH($A878,IntraSumMonths,0),1),INDEX(BucketTable,MATCH($A878,SumMonths,0),1))</f>
        <v>1</v>
      </c>
      <c r="G878" s="138" t="str">
        <f aca="false">INDEX(Book_Type,MATCH($B878,Book,0),1)</f>
        <v>M</v>
      </c>
      <c r="H878" s="138" t="str">
        <f aca="false">$F878&amp;$C878</f>
        <v>1GDP-CAL BORDER</v>
      </c>
    </row>
    <row r="879" customFormat="false" ht="12.75" hidden="false" customHeight="false" outlineLevel="0" collapsed="false">
      <c r="A879" s="142" t="n">
        <v>37189</v>
      </c>
      <c r="B879" s="138" t="s">
        <v>140</v>
      </c>
      <c r="C879" s="138" t="s">
        <v>41</v>
      </c>
      <c r="D879" s="139" t="n">
        <v>10000</v>
      </c>
      <c r="E879" s="139" t="n">
        <v>10000</v>
      </c>
      <c r="F879" s="143" t="n">
        <f aca="false">IF(REF_DT&lt;=LastDay,INDEX(IntraMonth_Buckets,MATCH($A879,IntraSumMonths,0),1),INDEX(BucketTable,MATCH($A879,SumMonths,0),1))</f>
        <v>1</v>
      </c>
      <c r="G879" s="138" t="str">
        <f aca="false">INDEX(Book_Type,MATCH($B879,Book,0),1)</f>
        <v>M</v>
      </c>
      <c r="H879" s="138" t="str">
        <f aca="false">$F879&amp;$C879</f>
        <v>1GDP-CIG/CHEYENN</v>
      </c>
    </row>
    <row r="880" customFormat="false" ht="12.75" hidden="false" customHeight="false" outlineLevel="0" collapsed="false">
      <c r="A880" s="142" t="n">
        <v>37189</v>
      </c>
      <c r="B880" s="138" t="s">
        <v>140</v>
      </c>
      <c r="C880" s="138" t="s">
        <v>48</v>
      </c>
      <c r="D880" s="139" t="n">
        <v>74924</v>
      </c>
      <c r="E880" s="139" t="n">
        <v>74924</v>
      </c>
      <c r="F880" s="143" t="n">
        <f aca="false">IF(REF_DT&lt;=LastDay,INDEX(IntraMonth_Buckets,MATCH($A880,IntraSumMonths,0),1),INDEX(BucketTable,MATCH($A880,SumMonths,0),1))</f>
        <v>1</v>
      </c>
      <c r="G880" s="138" t="str">
        <f aca="false">INDEX(Book_Type,MATCH($B880,Book,0),1)</f>
        <v>M</v>
      </c>
      <c r="H880" s="138" t="str">
        <f aca="false">$F880&amp;$C880</f>
        <v>1GDP-ELPO/PERM2</v>
      </c>
    </row>
    <row r="881" customFormat="false" ht="12.75" hidden="false" customHeight="false" outlineLevel="0" collapsed="false">
      <c r="A881" s="142" t="n">
        <v>37189</v>
      </c>
      <c r="B881" s="138" t="s">
        <v>140</v>
      </c>
      <c r="C881" s="138" t="s">
        <v>53</v>
      </c>
      <c r="D881" s="139" t="n">
        <v>-67000</v>
      </c>
      <c r="E881" s="139" t="n">
        <v>-67000</v>
      </c>
      <c r="F881" s="143" t="n">
        <f aca="false">IF(REF_DT&lt;=LastDay,INDEX(IntraMonth_Buckets,MATCH($A881,IntraSumMonths,0),1),INDEX(BucketTable,MATCH($A881,SumMonths,0),1))</f>
        <v>1</v>
      </c>
      <c r="G881" s="138" t="str">
        <f aca="false">INDEX(Book_Type,MATCH($B881,Book,0),1)</f>
        <v>M</v>
      </c>
      <c r="H881" s="138" t="str">
        <f aca="false">$F881&amp;$C881</f>
        <v>1GDP-ELPO/SANJUA</v>
      </c>
    </row>
    <row r="882" customFormat="false" ht="12.75" hidden="false" customHeight="false" outlineLevel="0" collapsed="false">
      <c r="A882" s="142" t="n">
        <v>37189</v>
      </c>
      <c r="B882" s="138" t="s">
        <v>140</v>
      </c>
      <c r="C882" s="138" t="s">
        <v>168</v>
      </c>
      <c r="D882" s="139" t="n">
        <v>0</v>
      </c>
      <c r="E882" s="139" t="n">
        <v>0</v>
      </c>
      <c r="F882" s="143" t="n">
        <f aca="false">IF(REF_DT&lt;=LastDay,INDEX(IntraMonth_Buckets,MATCH($A882,IntraSumMonths,0),1),INDEX(BucketTable,MATCH($A882,SumMonths,0),1))</f>
        <v>1</v>
      </c>
      <c r="G882" s="138" t="str">
        <f aca="false">INDEX(Book_Type,MATCH($B882,Book,0),1)</f>
        <v>M</v>
      </c>
      <c r="H882" s="138" t="str">
        <f aca="false">$F882&amp;$C882</f>
        <v>1GDP-HEHUB</v>
      </c>
    </row>
    <row r="883" customFormat="false" ht="12.75" hidden="false" customHeight="false" outlineLevel="0" collapsed="false">
      <c r="A883" s="142" t="n">
        <v>37189</v>
      </c>
      <c r="B883" s="138" t="s">
        <v>140</v>
      </c>
      <c r="C883" s="138" t="s">
        <v>30</v>
      </c>
      <c r="D883" s="139" t="n">
        <v>-70000</v>
      </c>
      <c r="E883" s="139" t="n">
        <v>-70000</v>
      </c>
      <c r="F883" s="143" t="n">
        <f aca="false">IF(REF_DT&lt;=LastDay,INDEX(IntraMonth_Buckets,MATCH($A883,IntraSumMonths,0),1),INDEX(BucketTable,MATCH($A883,SumMonths,0),1))</f>
        <v>1</v>
      </c>
      <c r="G883" s="138" t="str">
        <f aca="false">INDEX(Book_Type,MATCH($B883,Book,0),1)</f>
        <v>M</v>
      </c>
      <c r="H883" s="138" t="str">
        <f aca="false">$F883&amp;$C883</f>
        <v>1GDP-KERN/OPAL</v>
      </c>
    </row>
    <row r="884" customFormat="false" ht="12.75" hidden="false" customHeight="false" outlineLevel="0" collapsed="false">
      <c r="A884" s="142" t="n">
        <v>37190</v>
      </c>
      <c r="B884" s="138" t="s">
        <v>140</v>
      </c>
      <c r="C884" s="138" t="s">
        <v>22</v>
      </c>
      <c r="D884" s="139" t="n">
        <v>-10000</v>
      </c>
      <c r="E884" s="139" t="n">
        <v>-10000</v>
      </c>
      <c r="F884" s="143" t="n">
        <f aca="false">IF(REF_DT&lt;=LastDay,INDEX(IntraMonth_Buckets,MATCH($A884,IntraSumMonths,0),1),INDEX(BucketTable,MATCH($A884,SumMonths,0),1))</f>
        <v>1</v>
      </c>
      <c r="G884" s="138" t="str">
        <f aca="false">INDEX(Book_Type,MATCH($B884,Book,0),1)</f>
        <v>M</v>
      </c>
      <c r="H884" s="138" t="str">
        <f aca="false">$F884&amp;$C884</f>
        <v>1GDP-CAL BORDER</v>
      </c>
    </row>
    <row r="885" customFormat="false" ht="12.75" hidden="false" customHeight="false" outlineLevel="0" collapsed="false">
      <c r="A885" s="142" t="n">
        <v>37190</v>
      </c>
      <c r="B885" s="138" t="s">
        <v>140</v>
      </c>
      <c r="C885" s="138" t="s">
        <v>41</v>
      </c>
      <c r="D885" s="139" t="n">
        <v>10000</v>
      </c>
      <c r="E885" s="139" t="n">
        <v>10000</v>
      </c>
      <c r="F885" s="143" t="n">
        <f aca="false">IF(REF_DT&lt;=LastDay,INDEX(IntraMonth_Buckets,MATCH($A885,IntraSumMonths,0),1),INDEX(BucketTable,MATCH($A885,SumMonths,0),1))</f>
        <v>1</v>
      </c>
      <c r="G885" s="138" t="str">
        <f aca="false">INDEX(Book_Type,MATCH($B885,Book,0),1)</f>
        <v>M</v>
      </c>
      <c r="H885" s="138" t="str">
        <f aca="false">$F885&amp;$C885</f>
        <v>1GDP-CIG/CHEYENN</v>
      </c>
    </row>
    <row r="886" customFormat="false" ht="12.75" hidden="false" customHeight="false" outlineLevel="0" collapsed="false">
      <c r="A886" s="142" t="n">
        <v>37190</v>
      </c>
      <c r="B886" s="138" t="s">
        <v>140</v>
      </c>
      <c r="C886" s="138" t="s">
        <v>48</v>
      </c>
      <c r="D886" s="139" t="n">
        <v>74924</v>
      </c>
      <c r="E886" s="139" t="n">
        <v>74924</v>
      </c>
      <c r="F886" s="143" t="n">
        <f aca="false">IF(REF_DT&lt;=LastDay,INDEX(IntraMonth_Buckets,MATCH($A886,IntraSumMonths,0),1),INDEX(BucketTable,MATCH($A886,SumMonths,0),1))</f>
        <v>1</v>
      </c>
      <c r="G886" s="138" t="str">
        <f aca="false">INDEX(Book_Type,MATCH($B886,Book,0),1)</f>
        <v>M</v>
      </c>
      <c r="H886" s="138" t="str">
        <f aca="false">$F886&amp;$C886</f>
        <v>1GDP-ELPO/PERM2</v>
      </c>
    </row>
    <row r="887" customFormat="false" ht="12.75" hidden="false" customHeight="false" outlineLevel="0" collapsed="false">
      <c r="A887" s="142" t="n">
        <v>37190</v>
      </c>
      <c r="B887" s="138" t="s">
        <v>140</v>
      </c>
      <c r="C887" s="138" t="s">
        <v>53</v>
      </c>
      <c r="D887" s="139" t="n">
        <v>-67000</v>
      </c>
      <c r="E887" s="139" t="n">
        <v>-67000</v>
      </c>
      <c r="F887" s="143" t="n">
        <f aca="false">IF(REF_DT&lt;=LastDay,INDEX(IntraMonth_Buckets,MATCH($A887,IntraSumMonths,0),1),INDEX(BucketTable,MATCH($A887,SumMonths,0),1))</f>
        <v>1</v>
      </c>
      <c r="G887" s="138" t="str">
        <f aca="false">INDEX(Book_Type,MATCH($B887,Book,0),1)</f>
        <v>M</v>
      </c>
      <c r="H887" s="138" t="str">
        <f aca="false">$F887&amp;$C887</f>
        <v>1GDP-ELPO/SANJUA</v>
      </c>
    </row>
    <row r="888" customFormat="false" ht="12.75" hidden="false" customHeight="false" outlineLevel="0" collapsed="false">
      <c r="A888" s="142" t="n">
        <v>37190</v>
      </c>
      <c r="B888" s="138" t="s">
        <v>140</v>
      </c>
      <c r="C888" s="138" t="s">
        <v>168</v>
      </c>
      <c r="D888" s="139" t="n">
        <v>0</v>
      </c>
      <c r="E888" s="139" t="n">
        <v>0</v>
      </c>
      <c r="F888" s="143" t="n">
        <f aca="false">IF(REF_DT&lt;=LastDay,INDEX(IntraMonth_Buckets,MATCH($A888,IntraSumMonths,0),1),INDEX(BucketTable,MATCH($A888,SumMonths,0),1))</f>
        <v>1</v>
      </c>
      <c r="G888" s="138" t="str">
        <f aca="false">INDEX(Book_Type,MATCH($B888,Book,0),1)</f>
        <v>M</v>
      </c>
      <c r="H888" s="138" t="str">
        <f aca="false">$F888&amp;$C888</f>
        <v>1GDP-HEHUB</v>
      </c>
    </row>
    <row r="889" customFormat="false" ht="12.75" hidden="false" customHeight="false" outlineLevel="0" collapsed="false">
      <c r="A889" s="142" t="n">
        <v>37190</v>
      </c>
      <c r="B889" s="138" t="s">
        <v>140</v>
      </c>
      <c r="C889" s="138" t="s">
        <v>30</v>
      </c>
      <c r="D889" s="139" t="n">
        <v>-70000</v>
      </c>
      <c r="E889" s="139" t="n">
        <v>-70000</v>
      </c>
      <c r="F889" s="143" t="n">
        <f aca="false">IF(REF_DT&lt;=LastDay,INDEX(IntraMonth_Buckets,MATCH($A889,IntraSumMonths,0),1),INDEX(BucketTable,MATCH($A889,SumMonths,0),1))</f>
        <v>1</v>
      </c>
      <c r="G889" s="138" t="str">
        <f aca="false">INDEX(Book_Type,MATCH($B889,Book,0),1)</f>
        <v>M</v>
      </c>
      <c r="H889" s="138" t="str">
        <f aca="false">$F889&amp;$C889</f>
        <v>1GDP-KERN/OPAL</v>
      </c>
    </row>
    <row r="890" customFormat="false" ht="12.75" hidden="false" customHeight="false" outlineLevel="0" collapsed="false">
      <c r="A890" s="142" t="n">
        <v>37191</v>
      </c>
      <c r="B890" s="138" t="s">
        <v>140</v>
      </c>
      <c r="C890" s="138" t="s">
        <v>22</v>
      </c>
      <c r="D890" s="139" t="n">
        <v>-10000</v>
      </c>
      <c r="E890" s="139" t="n">
        <v>-10000</v>
      </c>
      <c r="F890" s="143" t="n">
        <f aca="false">IF(REF_DT&lt;=LastDay,INDEX(IntraMonth_Buckets,MATCH($A890,IntraSumMonths,0),1),INDEX(BucketTable,MATCH($A890,SumMonths,0),1))</f>
        <v>1</v>
      </c>
      <c r="G890" s="138" t="str">
        <f aca="false">INDEX(Book_Type,MATCH($B890,Book,0),1)</f>
        <v>M</v>
      </c>
      <c r="H890" s="138" t="str">
        <f aca="false">$F890&amp;$C890</f>
        <v>1GDP-CAL BORDER</v>
      </c>
    </row>
    <row r="891" customFormat="false" ht="12.75" hidden="false" customHeight="false" outlineLevel="0" collapsed="false">
      <c r="A891" s="142" t="n">
        <v>37191</v>
      </c>
      <c r="B891" s="138" t="s">
        <v>140</v>
      </c>
      <c r="C891" s="138" t="s">
        <v>41</v>
      </c>
      <c r="D891" s="139" t="n">
        <v>10000</v>
      </c>
      <c r="E891" s="139" t="n">
        <v>10000</v>
      </c>
      <c r="F891" s="143" t="n">
        <f aca="false">IF(REF_DT&lt;=LastDay,INDEX(IntraMonth_Buckets,MATCH($A891,IntraSumMonths,0),1),INDEX(BucketTable,MATCH($A891,SumMonths,0),1))</f>
        <v>1</v>
      </c>
      <c r="G891" s="138" t="str">
        <f aca="false">INDEX(Book_Type,MATCH($B891,Book,0),1)</f>
        <v>M</v>
      </c>
      <c r="H891" s="138" t="str">
        <f aca="false">$F891&amp;$C891</f>
        <v>1GDP-CIG/CHEYENN</v>
      </c>
    </row>
    <row r="892" customFormat="false" ht="12.75" hidden="false" customHeight="false" outlineLevel="0" collapsed="false">
      <c r="A892" s="142" t="n">
        <v>37191</v>
      </c>
      <c r="B892" s="138" t="s">
        <v>140</v>
      </c>
      <c r="C892" s="138" t="s">
        <v>48</v>
      </c>
      <c r="D892" s="139" t="n">
        <v>74924</v>
      </c>
      <c r="E892" s="139" t="n">
        <v>74924</v>
      </c>
      <c r="F892" s="143" t="n">
        <f aca="false">IF(REF_DT&lt;=LastDay,INDEX(IntraMonth_Buckets,MATCH($A892,IntraSumMonths,0),1),INDEX(BucketTable,MATCH($A892,SumMonths,0),1))</f>
        <v>1</v>
      </c>
      <c r="G892" s="138" t="str">
        <f aca="false">INDEX(Book_Type,MATCH($B892,Book,0),1)</f>
        <v>M</v>
      </c>
      <c r="H892" s="138" t="str">
        <f aca="false">$F892&amp;$C892</f>
        <v>1GDP-ELPO/PERM2</v>
      </c>
    </row>
    <row r="893" customFormat="false" ht="12.75" hidden="false" customHeight="false" outlineLevel="0" collapsed="false">
      <c r="A893" s="142" t="n">
        <v>37191</v>
      </c>
      <c r="B893" s="138" t="s">
        <v>140</v>
      </c>
      <c r="C893" s="138" t="s">
        <v>53</v>
      </c>
      <c r="D893" s="139" t="n">
        <v>-67000</v>
      </c>
      <c r="E893" s="139" t="n">
        <v>-67000</v>
      </c>
      <c r="F893" s="143" t="n">
        <f aca="false">IF(REF_DT&lt;=LastDay,INDEX(IntraMonth_Buckets,MATCH($A893,IntraSumMonths,0),1),INDEX(BucketTable,MATCH($A893,SumMonths,0),1))</f>
        <v>1</v>
      </c>
      <c r="G893" s="138" t="str">
        <f aca="false">INDEX(Book_Type,MATCH($B893,Book,0),1)</f>
        <v>M</v>
      </c>
      <c r="H893" s="138" t="str">
        <f aca="false">$F893&amp;$C893</f>
        <v>1GDP-ELPO/SANJUA</v>
      </c>
    </row>
    <row r="894" customFormat="false" ht="12.75" hidden="false" customHeight="false" outlineLevel="0" collapsed="false">
      <c r="A894" s="142" t="n">
        <v>37191</v>
      </c>
      <c r="B894" s="138" t="s">
        <v>140</v>
      </c>
      <c r="C894" s="138" t="s">
        <v>168</v>
      </c>
      <c r="D894" s="139" t="n">
        <v>0</v>
      </c>
      <c r="E894" s="139" t="n">
        <v>0</v>
      </c>
      <c r="F894" s="143" t="n">
        <f aca="false">IF(REF_DT&lt;=LastDay,INDEX(IntraMonth_Buckets,MATCH($A894,IntraSumMonths,0),1),INDEX(BucketTable,MATCH($A894,SumMonths,0),1))</f>
        <v>1</v>
      </c>
      <c r="G894" s="138" t="str">
        <f aca="false">INDEX(Book_Type,MATCH($B894,Book,0),1)</f>
        <v>M</v>
      </c>
      <c r="H894" s="138" t="str">
        <f aca="false">$F894&amp;$C894</f>
        <v>1GDP-HEHUB</v>
      </c>
    </row>
    <row r="895" customFormat="false" ht="12.75" hidden="false" customHeight="false" outlineLevel="0" collapsed="false">
      <c r="A895" s="142" t="n">
        <v>37191</v>
      </c>
      <c r="B895" s="138" t="s">
        <v>140</v>
      </c>
      <c r="C895" s="138" t="s">
        <v>30</v>
      </c>
      <c r="D895" s="139" t="n">
        <v>-70000</v>
      </c>
      <c r="E895" s="139" t="n">
        <v>-70000</v>
      </c>
      <c r="F895" s="143" t="n">
        <f aca="false">IF(REF_DT&lt;=LastDay,INDEX(IntraMonth_Buckets,MATCH($A895,IntraSumMonths,0),1),INDEX(BucketTable,MATCH($A895,SumMonths,0),1))</f>
        <v>1</v>
      </c>
      <c r="G895" s="138" t="str">
        <f aca="false">INDEX(Book_Type,MATCH($B895,Book,0),1)</f>
        <v>M</v>
      </c>
      <c r="H895" s="138" t="str">
        <f aca="false">$F895&amp;$C895</f>
        <v>1GDP-KERN/OPAL</v>
      </c>
    </row>
    <row r="896" customFormat="false" ht="12.75" hidden="false" customHeight="false" outlineLevel="0" collapsed="false">
      <c r="A896" s="142" t="n">
        <v>37192</v>
      </c>
      <c r="B896" s="138" t="s">
        <v>140</v>
      </c>
      <c r="C896" s="138" t="s">
        <v>22</v>
      </c>
      <c r="D896" s="139" t="n">
        <v>-10000</v>
      </c>
      <c r="E896" s="139" t="n">
        <v>-10000</v>
      </c>
      <c r="F896" s="143" t="n">
        <f aca="false">IF(REF_DT&lt;=LastDay,INDEX(IntraMonth_Buckets,MATCH($A896,IntraSumMonths,0),1),INDEX(BucketTable,MATCH($A896,SumMonths,0),1))</f>
        <v>1</v>
      </c>
      <c r="G896" s="138" t="str">
        <f aca="false">INDEX(Book_Type,MATCH($B896,Book,0),1)</f>
        <v>M</v>
      </c>
      <c r="H896" s="138" t="str">
        <f aca="false">$F896&amp;$C896</f>
        <v>1GDP-CAL BORDER</v>
      </c>
    </row>
    <row r="897" customFormat="false" ht="12.75" hidden="false" customHeight="false" outlineLevel="0" collapsed="false">
      <c r="A897" s="142" t="n">
        <v>37192</v>
      </c>
      <c r="B897" s="138" t="s">
        <v>140</v>
      </c>
      <c r="C897" s="138" t="s">
        <v>41</v>
      </c>
      <c r="D897" s="139" t="n">
        <v>10000</v>
      </c>
      <c r="E897" s="139" t="n">
        <v>10000</v>
      </c>
      <c r="F897" s="143" t="n">
        <f aca="false">IF(REF_DT&lt;=LastDay,INDEX(IntraMonth_Buckets,MATCH($A897,IntraSumMonths,0),1),INDEX(BucketTable,MATCH($A897,SumMonths,0),1))</f>
        <v>1</v>
      </c>
      <c r="G897" s="138" t="str">
        <f aca="false">INDEX(Book_Type,MATCH($B897,Book,0),1)</f>
        <v>M</v>
      </c>
      <c r="H897" s="138" t="str">
        <f aca="false">$F897&amp;$C897</f>
        <v>1GDP-CIG/CHEYENN</v>
      </c>
    </row>
    <row r="898" customFormat="false" ht="12.75" hidden="false" customHeight="false" outlineLevel="0" collapsed="false">
      <c r="A898" s="142" t="n">
        <v>37192</v>
      </c>
      <c r="B898" s="138" t="s">
        <v>140</v>
      </c>
      <c r="C898" s="138" t="s">
        <v>48</v>
      </c>
      <c r="D898" s="139" t="n">
        <v>74924</v>
      </c>
      <c r="E898" s="139" t="n">
        <v>74924</v>
      </c>
      <c r="F898" s="143" t="n">
        <f aca="false">IF(REF_DT&lt;=LastDay,INDEX(IntraMonth_Buckets,MATCH($A898,IntraSumMonths,0),1),INDEX(BucketTable,MATCH($A898,SumMonths,0),1))</f>
        <v>1</v>
      </c>
      <c r="G898" s="138" t="str">
        <f aca="false">INDEX(Book_Type,MATCH($B898,Book,0),1)</f>
        <v>M</v>
      </c>
      <c r="H898" s="138" t="str">
        <f aca="false">$F898&amp;$C898</f>
        <v>1GDP-ELPO/PERM2</v>
      </c>
    </row>
    <row r="899" customFormat="false" ht="12.75" hidden="false" customHeight="false" outlineLevel="0" collapsed="false">
      <c r="A899" s="142" t="n">
        <v>37192</v>
      </c>
      <c r="B899" s="138" t="s">
        <v>140</v>
      </c>
      <c r="C899" s="138" t="s">
        <v>53</v>
      </c>
      <c r="D899" s="139" t="n">
        <v>-67000</v>
      </c>
      <c r="E899" s="139" t="n">
        <v>-67000</v>
      </c>
      <c r="F899" s="143" t="n">
        <f aca="false">IF(REF_DT&lt;=LastDay,INDEX(IntraMonth_Buckets,MATCH($A899,IntraSumMonths,0),1),INDEX(BucketTable,MATCH($A899,SumMonths,0),1))</f>
        <v>1</v>
      </c>
      <c r="G899" s="138" t="str">
        <f aca="false">INDEX(Book_Type,MATCH($B899,Book,0),1)</f>
        <v>M</v>
      </c>
      <c r="H899" s="138" t="str">
        <f aca="false">$F899&amp;$C899</f>
        <v>1GDP-ELPO/SANJUA</v>
      </c>
    </row>
    <row r="900" customFormat="false" ht="12.75" hidden="false" customHeight="false" outlineLevel="0" collapsed="false">
      <c r="A900" s="142" t="n">
        <v>37192</v>
      </c>
      <c r="B900" s="138" t="s">
        <v>140</v>
      </c>
      <c r="C900" s="138" t="s">
        <v>168</v>
      </c>
      <c r="D900" s="139" t="n">
        <v>0</v>
      </c>
      <c r="E900" s="139" t="n">
        <v>0</v>
      </c>
      <c r="F900" s="143" t="n">
        <f aca="false">IF(REF_DT&lt;=LastDay,INDEX(IntraMonth_Buckets,MATCH($A900,IntraSumMonths,0),1),INDEX(BucketTable,MATCH($A900,SumMonths,0),1))</f>
        <v>1</v>
      </c>
      <c r="G900" s="138" t="str">
        <f aca="false">INDEX(Book_Type,MATCH($B900,Book,0),1)</f>
        <v>M</v>
      </c>
      <c r="H900" s="138" t="str">
        <f aca="false">$F900&amp;$C900</f>
        <v>1GDP-HEHUB</v>
      </c>
    </row>
    <row r="901" customFormat="false" ht="12.75" hidden="false" customHeight="false" outlineLevel="0" collapsed="false">
      <c r="A901" s="142" t="n">
        <v>37192</v>
      </c>
      <c r="B901" s="138" t="s">
        <v>140</v>
      </c>
      <c r="C901" s="138" t="s">
        <v>30</v>
      </c>
      <c r="D901" s="139" t="n">
        <v>-70000</v>
      </c>
      <c r="E901" s="139" t="n">
        <v>-70000</v>
      </c>
      <c r="F901" s="143" t="n">
        <f aca="false">IF(REF_DT&lt;=LastDay,INDEX(IntraMonth_Buckets,MATCH($A901,IntraSumMonths,0),1),INDEX(BucketTable,MATCH($A901,SumMonths,0),1))</f>
        <v>1</v>
      </c>
      <c r="G901" s="138" t="str">
        <f aca="false">INDEX(Book_Type,MATCH($B901,Book,0),1)</f>
        <v>M</v>
      </c>
      <c r="H901" s="138" t="str">
        <f aca="false">$F901&amp;$C901</f>
        <v>1GDP-KERN/OPAL</v>
      </c>
    </row>
    <row r="902" customFormat="false" ht="12.75" hidden="false" customHeight="false" outlineLevel="0" collapsed="false">
      <c r="A902" s="142" t="n">
        <v>37193</v>
      </c>
      <c r="B902" s="138" t="s">
        <v>140</v>
      </c>
      <c r="C902" s="138" t="s">
        <v>22</v>
      </c>
      <c r="D902" s="139" t="n">
        <v>-10000</v>
      </c>
      <c r="E902" s="139" t="n">
        <v>-10000</v>
      </c>
      <c r="F902" s="143" t="n">
        <f aca="false">IF(REF_DT&lt;=LastDay,INDEX(IntraMonth_Buckets,MATCH($A902,IntraSumMonths,0),1),INDEX(BucketTable,MATCH($A902,SumMonths,0),1))</f>
        <v>1</v>
      </c>
      <c r="G902" s="138" t="str">
        <f aca="false">INDEX(Book_Type,MATCH($B902,Book,0),1)</f>
        <v>M</v>
      </c>
      <c r="H902" s="138" t="str">
        <f aca="false">$F902&amp;$C902</f>
        <v>1GDP-CAL BORDER</v>
      </c>
    </row>
    <row r="903" customFormat="false" ht="12.75" hidden="false" customHeight="false" outlineLevel="0" collapsed="false">
      <c r="A903" s="142" t="n">
        <v>37193</v>
      </c>
      <c r="B903" s="138" t="s">
        <v>140</v>
      </c>
      <c r="C903" s="138" t="s">
        <v>41</v>
      </c>
      <c r="D903" s="139" t="n">
        <v>10000</v>
      </c>
      <c r="E903" s="139" t="n">
        <v>10000</v>
      </c>
      <c r="F903" s="143" t="n">
        <f aca="false">IF(REF_DT&lt;=LastDay,INDEX(IntraMonth_Buckets,MATCH($A903,IntraSumMonths,0),1),INDEX(BucketTable,MATCH($A903,SumMonths,0),1))</f>
        <v>1</v>
      </c>
      <c r="G903" s="138" t="str">
        <f aca="false">INDEX(Book_Type,MATCH($B903,Book,0),1)</f>
        <v>M</v>
      </c>
      <c r="H903" s="138" t="str">
        <f aca="false">$F903&amp;$C903</f>
        <v>1GDP-CIG/CHEYENN</v>
      </c>
    </row>
    <row r="904" customFormat="false" ht="12.75" hidden="false" customHeight="false" outlineLevel="0" collapsed="false">
      <c r="A904" s="142" t="n">
        <v>37193</v>
      </c>
      <c r="B904" s="138" t="s">
        <v>140</v>
      </c>
      <c r="C904" s="138" t="s">
        <v>48</v>
      </c>
      <c r="D904" s="139" t="n">
        <v>74924</v>
      </c>
      <c r="E904" s="139" t="n">
        <v>74924</v>
      </c>
      <c r="F904" s="143" t="n">
        <f aca="false">IF(REF_DT&lt;=LastDay,INDEX(IntraMonth_Buckets,MATCH($A904,IntraSumMonths,0),1),INDEX(BucketTable,MATCH($A904,SumMonths,0),1))</f>
        <v>1</v>
      </c>
      <c r="G904" s="138" t="str">
        <f aca="false">INDEX(Book_Type,MATCH($B904,Book,0),1)</f>
        <v>M</v>
      </c>
      <c r="H904" s="138" t="str">
        <f aca="false">$F904&amp;$C904</f>
        <v>1GDP-ELPO/PERM2</v>
      </c>
    </row>
    <row r="905" customFormat="false" ht="12.75" hidden="false" customHeight="false" outlineLevel="0" collapsed="false">
      <c r="A905" s="142" t="n">
        <v>37193</v>
      </c>
      <c r="B905" s="138" t="s">
        <v>140</v>
      </c>
      <c r="C905" s="138" t="s">
        <v>53</v>
      </c>
      <c r="D905" s="139" t="n">
        <v>-67000</v>
      </c>
      <c r="E905" s="139" t="n">
        <v>-67000</v>
      </c>
      <c r="F905" s="143" t="n">
        <f aca="false">IF(REF_DT&lt;=LastDay,INDEX(IntraMonth_Buckets,MATCH($A905,IntraSumMonths,0),1),INDEX(BucketTable,MATCH($A905,SumMonths,0),1))</f>
        <v>1</v>
      </c>
      <c r="G905" s="138" t="str">
        <f aca="false">INDEX(Book_Type,MATCH($B905,Book,0),1)</f>
        <v>M</v>
      </c>
      <c r="H905" s="138" t="str">
        <f aca="false">$F905&amp;$C905</f>
        <v>1GDP-ELPO/SANJUA</v>
      </c>
    </row>
    <row r="906" customFormat="false" ht="12.75" hidden="false" customHeight="false" outlineLevel="0" collapsed="false">
      <c r="A906" s="142" t="n">
        <v>37193</v>
      </c>
      <c r="B906" s="138" t="s">
        <v>140</v>
      </c>
      <c r="C906" s="138" t="s">
        <v>168</v>
      </c>
      <c r="D906" s="139" t="n">
        <v>0</v>
      </c>
      <c r="E906" s="139" t="n">
        <v>0</v>
      </c>
      <c r="F906" s="143" t="n">
        <f aca="false">IF(REF_DT&lt;=LastDay,INDEX(IntraMonth_Buckets,MATCH($A906,IntraSumMonths,0),1),INDEX(BucketTable,MATCH($A906,SumMonths,0),1))</f>
        <v>1</v>
      </c>
      <c r="G906" s="138" t="str">
        <f aca="false">INDEX(Book_Type,MATCH($B906,Book,0),1)</f>
        <v>M</v>
      </c>
      <c r="H906" s="138" t="str">
        <f aca="false">$F906&amp;$C906</f>
        <v>1GDP-HEHUB</v>
      </c>
    </row>
    <row r="907" customFormat="false" ht="12.75" hidden="false" customHeight="false" outlineLevel="0" collapsed="false">
      <c r="A907" s="142" t="n">
        <v>37193</v>
      </c>
      <c r="B907" s="138" t="s">
        <v>140</v>
      </c>
      <c r="C907" s="138" t="s">
        <v>30</v>
      </c>
      <c r="D907" s="139" t="n">
        <v>-70000</v>
      </c>
      <c r="E907" s="139" t="n">
        <v>-70000</v>
      </c>
      <c r="F907" s="143" t="n">
        <f aca="false">IF(REF_DT&lt;=LastDay,INDEX(IntraMonth_Buckets,MATCH($A907,IntraSumMonths,0),1),INDEX(BucketTable,MATCH($A907,SumMonths,0),1))</f>
        <v>1</v>
      </c>
      <c r="G907" s="138" t="str">
        <f aca="false">INDEX(Book_Type,MATCH($B907,Book,0),1)</f>
        <v>M</v>
      </c>
      <c r="H907" s="138" t="str">
        <f aca="false">$F907&amp;$C907</f>
        <v>1GDP-KERN/OPAL</v>
      </c>
    </row>
    <row r="908" customFormat="false" ht="12.75" hidden="false" customHeight="false" outlineLevel="0" collapsed="false">
      <c r="A908" s="142" t="n">
        <v>37194</v>
      </c>
      <c r="B908" s="138" t="s">
        <v>140</v>
      </c>
      <c r="C908" s="138" t="s">
        <v>22</v>
      </c>
      <c r="D908" s="139" t="n">
        <v>-10000</v>
      </c>
      <c r="E908" s="139" t="n">
        <v>-10000</v>
      </c>
      <c r="F908" s="143" t="n">
        <f aca="false">IF(REF_DT&lt;=LastDay,INDEX(IntraMonth_Buckets,MATCH($A908,IntraSumMonths,0),1),INDEX(BucketTable,MATCH($A908,SumMonths,0),1))</f>
        <v>1</v>
      </c>
      <c r="G908" s="138" t="str">
        <f aca="false">INDEX(Book_Type,MATCH($B908,Book,0),1)</f>
        <v>M</v>
      </c>
      <c r="H908" s="138" t="str">
        <f aca="false">$F908&amp;$C908</f>
        <v>1GDP-CAL BORDER</v>
      </c>
    </row>
    <row r="909" customFormat="false" ht="12.75" hidden="false" customHeight="false" outlineLevel="0" collapsed="false">
      <c r="A909" s="142" t="n">
        <v>37194</v>
      </c>
      <c r="B909" s="138" t="s">
        <v>140</v>
      </c>
      <c r="C909" s="138" t="s">
        <v>41</v>
      </c>
      <c r="D909" s="139" t="n">
        <v>10000</v>
      </c>
      <c r="E909" s="139" t="n">
        <v>10000</v>
      </c>
      <c r="F909" s="143" t="n">
        <f aca="false">IF(REF_DT&lt;=LastDay,INDEX(IntraMonth_Buckets,MATCH($A909,IntraSumMonths,0),1),INDEX(BucketTable,MATCH($A909,SumMonths,0),1))</f>
        <v>1</v>
      </c>
      <c r="G909" s="138" t="str">
        <f aca="false">INDEX(Book_Type,MATCH($B909,Book,0),1)</f>
        <v>M</v>
      </c>
      <c r="H909" s="138" t="str">
        <f aca="false">$F909&amp;$C909</f>
        <v>1GDP-CIG/CHEYENN</v>
      </c>
    </row>
    <row r="910" customFormat="false" ht="12.75" hidden="false" customHeight="false" outlineLevel="0" collapsed="false">
      <c r="A910" s="142" t="n">
        <v>37194</v>
      </c>
      <c r="B910" s="138" t="s">
        <v>140</v>
      </c>
      <c r="C910" s="138" t="s">
        <v>48</v>
      </c>
      <c r="D910" s="139" t="n">
        <v>74924</v>
      </c>
      <c r="E910" s="139" t="n">
        <v>74924</v>
      </c>
      <c r="F910" s="143" t="n">
        <f aca="false">IF(REF_DT&lt;=LastDay,INDEX(IntraMonth_Buckets,MATCH($A910,IntraSumMonths,0),1),INDEX(BucketTable,MATCH($A910,SumMonths,0),1))</f>
        <v>1</v>
      </c>
      <c r="G910" s="138" t="str">
        <f aca="false">INDEX(Book_Type,MATCH($B910,Book,0),1)</f>
        <v>M</v>
      </c>
      <c r="H910" s="138" t="str">
        <f aca="false">$F910&amp;$C910</f>
        <v>1GDP-ELPO/PERM2</v>
      </c>
    </row>
    <row r="911" customFormat="false" ht="12.75" hidden="false" customHeight="false" outlineLevel="0" collapsed="false">
      <c r="A911" s="142" t="n">
        <v>37194</v>
      </c>
      <c r="B911" s="138" t="s">
        <v>140</v>
      </c>
      <c r="C911" s="138" t="s">
        <v>53</v>
      </c>
      <c r="D911" s="139" t="n">
        <v>-67000</v>
      </c>
      <c r="E911" s="139" t="n">
        <v>-67000</v>
      </c>
      <c r="F911" s="143" t="n">
        <f aca="false">IF(REF_DT&lt;=LastDay,INDEX(IntraMonth_Buckets,MATCH($A911,IntraSumMonths,0),1),INDEX(BucketTable,MATCH($A911,SumMonths,0),1))</f>
        <v>1</v>
      </c>
      <c r="G911" s="138" t="str">
        <f aca="false">INDEX(Book_Type,MATCH($B911,Book,0),1)</f>
        <v>M</v>
      </c>
      <c r="H911" s="138" t="str">
        <f aca="false">$F911&amp;$C911</f>
        <v>1GDP-ELPO/SANJUA</v>
      </c>
    </row>
    <row r="912" customFormat="false" ht="12.75" hidden="false" customHeight="false" outlineLevel="0" collapsed="false">
      <c r="A912" s="142" t="n">
        <v>37194</v>
      </c>
      <c r="B912" s="138" t="s">
        <v>140</v>
      </c>
      <c r="C912" s="138" t="s">
        <v>168</v>
      </c>
      <c r="D912" s="139" t="n">
        <v>0</v>
      </c>
      <c r="E912" s="139" t="n">
        <v>0</v>
      </c>
      <c r="F912" s="143" t="n">
        <f aca="false">IF(REF_DT&lt;=LastDay,INDEX(IntraMonth_Buckets,MATCH($A912,IntraSumMonths,0),1),INDEX(BucketTable,MATCH($A912,SumMonths,0),1))</f>
        <v>1</v>
      </c>
      <c r="G912" s="138" t="str">
        <f aca="false">INDEX(Book_Type,MATCH($B912,Book,0),1)</f>
        <v>M</v>
      </c>
      <c r="H912" s="138" t="str">
        <f aca="false">$F912&amp;$C912</f>
        <v>1GDP-HEHUB</v>
      </c>
    </row>
    <row r="913" customFormat="false" ht="12.75" hidden="false" customHeight="false" outlineLevel="0" collapsed="false">
      <c r="A913" s="142" t="n">
        <v>37194</v>
      </c>
      <c r="B913" s="138" t="s">
        <v>140</v>
      </c>
      <c r="C913" s="138" t="s">
        <v>30</v>
      </c>
      <c r="D913" s="139" t="n">
        <v>-70000</v>
      </c>
      <c r="E913" s="139" t="n">
        <v>-70000</v>
      </c>
      <c r="F913" s="143" t="n">
        <f aca="false">IF(REF_DT&lt;=LastDay,INDEX(IntraMonth_Buckets,MATCH($A913,IntraSumMonths,0),1),INDEX(BucketTable,MATCH($A913,SumMonths,0),1))</f>
        <v>1</v>
      </c>
      <c r="G913" s="138" t="str">
        <f aca="false">INDEX(Book_Type,MATCH($B913,Book,0),1)</f>
        <v>M</v>
      </c>
      <c r="H913" s="138" t="str">
        <f aca="false">$F913&amp;$C913</f>
        <v>1GDP-KERN/OPAL</v>
      </c>
    </row>
    <row r="914" customFormat="false" ht="12.75" hidden="false" customHeight="false" outlineLevel="0" collapsed="false">
      <c r="A914" s="142" t="n">
        <v>37195</v>
      </c>
      <c r="B914" s="138" t="s">
        <v>140</v>
      </c>
      <c r="C914" s="138" t="s">
        <v>22</v>
      </c>
      <c r="D914" s="139" t="n">
        <v>-10000</v>
      </c>
      <c r="E914" s="139" t="n">
        <v>-10000</v>
      </c>
      <c r="F914" s="143" t="n">
        <f aca="false">IF(REF_DT&lt;=LastDay,INDEX(IntraMonth_Buckets,MATCH($A914,IntraSumMonths,0),1),INDEX(BucketTable,MATCH($A914,SumMonths,0),1))</f>
        <v>1</v>
      </c>
      <c r="G914" s="138" t="str">
        <f aca="false">INDEX(Book_Type,MATCH($B914,Book,0),1)</f>
        <v>M</v>
      </c>
      <c r="H914" s="138" t="str">
        <f aca="false">$F914&amp;$C914</f>
        <v>1GDP-CAL BORDER</v>
      </c>
    </row>
    <row r="915" customFormat="false" ht="12.75" hidden="false" customHeight="false" outlineLevel="0" collapsed="false">
      <c r="A915" s="142" t="n">
        <v>37195</v>
      </c>
      <c r="B915" s="138" t="s">
        <v>140</v>
      </c>
      <c r="C915" s="138" t="s">
        <v>41</v>
      </c>
      <c r="D915" s="139" t="n">
        <v>10000</v>
      </c>
      <c r="E915" s="139" t="n">
        <v>10000</v>
      </c>
      <c r="F915" s="143" t="n">
        <f aca="false">IF(REF_DT&lt;=LastDay,INDEX(IntraMonth_Buckets,MATCH($A915,IntraSumMonths,0),1),INDEX(BucketTable,MATCH($A915,SumMonths,0),1))</f>
        <v>1</v>
      </c>
      <c r="G915" s="138" t="str">
        <f aca="false">INDEX(Book_Type,MATCH($B915,Book,0),1)</f>
        <v>M</v>
      </c>
      <c r="H915" s="138" t="str">
        <f aca="false">$F915&amp;$C915</f>
        <v>1GDP-CIG/CHEYENN</v>
      </c>
    </row>
    <row r="916" customFormat="false" ht="12.75" hidden="false" customHeight="false" outlineLevel="0" collapsed="false">
      <c r="A916" s="142" t="n">
        <v>37195</v>
      </c>
      <c r="B916" s="138" t="s">
        <v>140</v>
      </c>
      <c r="C916" s="138" t="s">
        <v>48</v>
      </c>
      <c r="D916" s="139" t="n">
        <v>74924</v>
      </c>
      <c r="E916" s="139" t="n">
        <v>74924</v>
      </c>
      <c r="F916" s="143" t="n">
        <f aca="false">IF(REF_DT&lt;=LastDay,INDEX(IntraMonth_Buckets,MATCH($A916,IntraSumMonths,0),1),INDEX(BucketTable,MATCH($A916,SumMonths,0),1))</f>
        <v>1</v>
      </c>
      <c r="G916" s="138" t="str">
        <f aca="false">INDEX(Book_Type,MATCH($B916,Book,0),1)</f>
        <v>M</v>
      </c>
      <c r="H916" s="138" t="str">
        <f aca="false">$F916&amp;$C916</f>
        <v>1GDP-ELPO/PERM2</v>
      </c>
    </row>
    <row r="917" customFormat="false" ht="12.75" hidden="false" customHeight="false" outlineLevel="0" collapsed="false">
      <c r="A917" s="142" t="n">
        <v>37195</v>
      </c>
      <c r="B917" s="138" t="s">
        <v>140</v>
      </c>
      <c r="C917" s="138" t="s">
        <v>53</v>
      </c>
      <c r="D917" s="139" t="n">
        <v>-67000</v>
      </c>
      <c r="E917" s="139" t="n">
        <v>-67000</v>
      </c>
      <c r="F917" s="143" t="n">
        <f aca="false">IF(REF_DT&lt;=LastDay,INDEX(IntraMonth_Buckets,MATCH($A917,IntraSumMonths,0),1),INDEX(BucketTable,MATCH($A917,SumMonths,0),1))</f>
        <v>1</v>
      </c>
      <c r="G917" s="138" t="str">
        <f aca="false">INDEX(Book_Type,MATCH($B917,Book,0),1)</f>
        <v>M</v>
      </c>
      <c r="H917" s="138" t="str">
        <f aca="false">$F917&amp;$C917</f>
        <v>1GDP-ELPO/SANJUA</v>
      </c>
    </row>
    <row r="918" customFormat="false" ht="12.75" hidden="false" customHeight="false" outlineLevel="0" collapsed="false">
      <c r="A918" s="142" t="n">
        <v>37195</v>
      </c>
      <c r="B918" s="138" t="s">
        <v>140</v>
      </c>
      <c r="C918" s="138" t="s">
        <v>168</v>
      </c>
      <c r="D918" s="139" t="n">
        <v>0</v>
      </c>
      <c r="E918" s="139" t="n">
        <v>0</v>
      </c>
      <c r="F918" s="143" t="n">
        <f aca="false">IF(REF_DT&lt;=LastDay,INDEX(IntraMonth_Buckets,MATCH($A918,IntraSumMonths,0),1),INDEX(BucketTable,MATCH($A918,SumMonths,0),1))</f>
        <v>1</v>
      </c>
      <c r="G918" s="138" t="str">
        <f aca="false">INDEX(Book_Type,MATCH($B918,Book,0),1)</f>
        <v>M</v>
      </c>
      <c r="H918" s="138" t="str">
        <f aca="false">$F918&amp;$C918</f>
        <v>1GDP-HEHUB</v>
      </c>
    </row>
    <row r="919" customFormat="false" ht="12.75" hidden="false" customHeight="false" outlineLevel="0" collapsed="false">
      <c r="A919" s="142" t="n">
        <v>37195</v>
      </c>
      <c r="B919" s="138" t="s">
        <v>140</v>
      </c>
      <c r="C919" s="138" t="s">
        <v>30</v>
      </c>
      <c r="D919" s="139" t="n">
        <v>-70000</v>
      </c>
      <c r="E919" s="139" t="n">
        <v>-70000</v>
      </c>
      <c r="F919" s="143" t="n">
        <f aca="false">IF(REF_DT&lt;=LastDay,INDEX(IntraMonth_Buckets,MATCH($A919,IntraSumMonths,0),1),INDEX(BucketTable,MATCH($A919,SumMonths,0),1))</f>
        <v>1</v>
      </c>
      <c r="G919" s="138" t="str">
        <f aca="false">INDEX(Book_Type,MATCH($B919,Book,0),1)</f>
        <v>M</v>
      </c>
      <c r="H919" s="138" t="str">
        <f aca="false">$F919&amp;$C919</f>
        <v>1GDP-KERN/OPAL</v>
      </c>
    </row>
    <row r="920" customFormat="false" ht="12.75" hidden="false" customHeight="false" outlineLevel="0" collapsed="false">
      <c r="A920" s="142" t="n">
        <v>37165</v>
      </c>
      <c r="B920" s="138" t="s">
        <v>116</v>
      </c>
      <c r="C920" s="138" t="s">
        <v>71</v>
      </c>
      <c r="D920" s="139" t="n">
        <v>0</v>
      </c>
      <c r="E920" s="139" t="n">
        <v>0</v>
      </c>
      <c r="F920" s="143" t="n">
        <f aca="false">IF(REF_DT&lt;=LastDay,INDEX(IntraMonth_Buckets,MATCH($A920,IntraSumMonths,0),1),INDEX(BucketTable,MATCH($A920,SumMonths,0),1))</f>
        <v>1</v>
      </c>
      <c r="G920" s="138" t="str">
        <f aca="false">INDEX(Book_Type,MATCH($B920,Book,0),1)</f>
        <v>D</v>
      </c>
      <c r="H920" s="138" t="str">
        <f aca="false">$F920&amp;$C920</f>
        <v>1CGPR-AECO/BASIS</v>
      </c>
    </row>
    <row r="921" customFormat="false" ht="12.75" hidden="false" customHeight="false" outlineLevel="0" collapsed="false">
      <c r="A921" s="142" t="n">
        <v>37165</v>
      </c>
      <c r="B921" s="138" t="s">
        <v>116</v>
      </c>
      <c r="C921" s="138" t="s">
        <v>170</v>
      </c>
      <c r="D921" s="139" t="n">
        <v>0</v>
      </c>
      <c r="E921" s="139" t="n">
        <v>0</v>
      </c>
      <c r="F921" s="143" t="n">
        <f aca="false">IF(REF_DT&lt;=LastDay,INDEX(IntraMonth_Buckets,MATCH($A921,IntraSumMonths,0),1),INDEX(BucketTable,MATCH($A921,SumMonths,0),1))</f>
        <v>1</v>
      </c>
      <c r="G921" s="138" t="str">
        <f aca="false">INDEX(Book_Type,MATCH($B921,Book,0),1)</f>
        <v>D</v>
      </c>
      <c r="H921" s="138" t="str">
        <f aca="false">$F921&amp;$C921</f>
        <v>1DJ/BASIN/PSCO</v>
      </c>
    </row>
    <row r="922" customFormat="false" ht="12.75" hidden="false" customHeight="false" outlineLevel="0" collapsed="false">
      <c r="A922" s="142" t="n">
        <v>37165</v>
      </c>
      <c r="B922" s="138" t="s">
        <v>116</v>
      </c>
      <c r="C922" s="138" t="s">
        <v>36</v>
      </c>
      <c r="D922" s="139" t="n">
        <v>0</v>
      </c>
      <c r="E922" s="139" t="n">
        <v>0</v>
      </c>
      <c r="F922" s="143" t="n">
        <f aca="false">IF(REF_DT&lt;=LastDay,INDEX(IntraMonth_Buckets,MATCH($A922,IntraSumMonths,0),1),INDEX(BucketTable,MATCH($A922,SumMonths,0),1))</f>
        <v>1</v>
      </c>
      <c r="G922" s="138" t="str">
        <f aca="false">INDEX(Book_Type,MATCH($B922,Book,0),1)</f>
        <v>D</v>
      </c>
      <c r="H922" s="138" t="str">
        <f aca="false">$F922&amp;$C922</f>
        <v>1IF-CIG/RKYMTN</v>
      </c>
    </row>
    <row r="923" customFormat="false" ht="12.75" hidden="false" customHeight="false" outlineLevel="0" collapsed="false">
      <c r="A923" s="142" t="n">
        <v>37165</v>
      </c>
      <c r="B923" s="138" t="s">
        <v>116</v>
      </c>
      <c r="C923" s="138" t="s">
        <v>46</v>
      </c>
      <c r="D923" s="139" t="n">
        <v>0</v>
      </c>
      <c r="E923" s="139" t="n">
        <v>0</v>
      </c>
      <c r="F923" s="143" t="n">
        <f aca="false">IF(REF_DT&lt;=LastDay,INDEX(IntraMonth_Buckets,MATCH($A923,IntraSumMonths,0),1),INDEX(BucketTable,MATCH($A923,SumMonths,0),1))</f>
        <v>1</v>
      </c>
      <c r="G923" s="138" t="str">
        <f aca="false">INDEX(Book_Type,MATCH($B923,Book,0),1)</f>
        <v>D</v>
      </c>
      <c r="H923" s="138" t="str">
        <f aca="false">$F923&amp;$C923</f>
        <v>1IF-ELPO/PERMIAN</v>
      </c>
    </row>
    <row r="924" customFormat="false" ht="12.75" hidden="false" customHeight="false" outlineLevel="0" collapsed="false">
      <c r="A924" s="142" t="n">
        <v>37165</v>
      </c>
      <c r="B924" s="138" t="s">
        <v>116</v>
      </c>
      <c r="C924" s="138" t="s">
        <v>51</v>
      </c>
      <c r="D924" s="139" t="n">
        <v>0</v>
      </c>
      <c r="E924" s="139" t="n">
        <v>0</v>
      </c>
      <c r="F924" s="143" t="n">
        <f aca="false">IF(REF_DT&lt;=LastDay,INDEX(IntraMonth_Buckets,MATCH($A924,IntraSumMonths,0),1),INDEX(BucketTable,MATCH($A924,SumMonths,0),1))</f>
        <v>1</v>
      </c>
      <c r="G924" s="138" t="str">
        <f aca="false">INDEX(Book_Type,MATCH($B924,Book,0),1)</f>
        <v>D</v>
      </c>
      <c r="H924" s="138" t="str">
        <f aca="false">$F924&amp;$C924</f>
        <v>1IF-ELPO/SJ</v>
      </c>
    </row>
    <row r="925" customFormat="false" ht="12.75" hidden="false" customHeight="false" outlineLevel="0" collapsed="false">
      <c r="A925" s="142" t="n">
        <v>37165</v>
      </c>
      <c r="B925" s="138" t="s">
        <v>116</v>
      </c>
      <c r="C925" s="138" t="s">
        <v>164</v>
      </c>
      <c r="D925" s="139" t="n">
        <v>0</v>
      </c>
      <c r="E925" s="139" t="n">
        <v>0</v>
      </c>
      <c r="F925" s="143" t="n">
        <f aca="false">IF(REF_DT&lt;=LastDay,INDEX(IntraMonth_Buckets,MATCH($A925,IntraSumMonths,0),1),INDEX(BucketTable,MATCH($A925,SumMonths,0),1))</f>
        <v>1</v>
      </c>
      <c r="G925" s="138" t="str">
        <f aca="false">INDEX(Book_Type,MATCH($B925,Book,0),1)</f>
        <v>D</v>
      </c>
      <c r="H925" s="138" t="str">
        <f aca="false">$F925&amp;$C925</f>
        <v>1IF-HEHUB</v>
      </c>
    </row>
    <row r="926" customFormat="false" ht="12.75" hidden="false" customHeight="false" outlineLevel="0" collapsed="false">
      <c r="A926" s="142" t="n">
        <v>37165</v>
      </c>
      <c r="B926" s="138" t="s">
        <v>116</v>
      </c>
      <c r="C926" s="138" t="s">
        <v>165</v>
      </c>
      <c r="D926" s="139" t="n">
        <v>0</v>
      </c>
      <c r="E926" s="139" t="n">
        <v>0</v>
      </c>
      <c r="F926" s="143" t="n">
        <f aca="false">IF(REF_DT&lt;=LastDay,INDEX(IntraMonth_Buckets,MATCH($A926,IntraSumMonths,0),1),INDEX(BucketTable,MATCH($A926,SumMonths,0),1))</f>
        <v>1</v>
      </c>
      <c r="G926" s="138" t="str">
        <f aca="false">INDEX(Book_Type,MATCH($B926,Book,0),1)</f>
        <v>D</v>
      </c>
      <c r="H926" s="138" t="str">
        <f aca="false">$F926&amp;$C926</f>
        <v>1IF-HPL/SHPCHAN</v>
      </c>
    </row>
    <row r="927" customFormat="false" ht="12.75" hidden="false" customHeight="false" outlineLevel="0" collapsed="false">
      <c r="A927" s="142" t="n">
        <v>37165</v>
      </c>
      <c r="B927" s="138" t="s">
        <v>116</v>
      </c>
      <c r="C927" s="138" t="s">
        <v>66</v>
      </c>
      <c r="D927" s="139" t="n">
        <v>0</v>
      </c>
      <c r="E927" s="139" t="n">
        <v>0</v>
      </c>
      <c r="F927" s="143" t="n">
        <f aca="false">IF(REF_DT&lt;=LastDay,INDEX(IntraMonth_Buckets,MATCH($A927,IntraSumMonths,0),1),INDEX(BucketTable,MATCH($A927,SumMonths,0),1))</f>
        <v>1</v>
      </c>
      <c r="G927" s="138" t="str">
        <f aca="false">INDEX(Book_Type,MATCH($B927,Book,0),1)</f>
        <v>D</v>
      </c>
      <c r="H927" s="138" t="str">
        <f aca="false">$F927&amp;$C927</f>
        <v>1IF-NTHWST/CANBR</v>
      </c>
    </row>
    <row r="928" customFormat="false" ht="12.75" hidden="false" customHeight="false" outlineLevel="0" collapsed="false">
      <c r="A928" s="142" t="n">
        <v>37165</v>
      </c>
      <c r="B928" s="138" t="s">
        <v>116</v>
      </c>
      <c r="C928" s="138" t="s">
        <v>27</v>
      </c>
      <c r="D928" s="139" t="n">
        <v>0</v>
      </c>
      <c r="E928" s="139" t="n">
        <v>0</v>
      </c>
      <c r="F928" s="143" t="n">
        <f aca="false">IF(REF_DT&lt;=LastDay,INDEX(IntraMonth_Buckets,MATCH($A928,IntraSumMonths,0),1),INDEX(BucketTable,MATCH($A928,SumMonths,0),1))</f>
        <v>1</v>
      </c>
      <c r="G928" s="138" t="str">
        <f aca="false">INDEX(Book_Type,MATCH($B928,Book,0),1)</f>
        <v>D</v>
      </c>
      <c r="H928" s="138" t="str">
        <f aca="false">$F928&amp;$C928</f>
        <v>1IF-NWPL_ROCKY_M</v>
      </c>
    </row>
    <row r="929" customFormat="false" ht="12.75" hidden="false" customHeight="false" outlineLevel="0" collapsed="false">
      <c r="A929" s="142" t="n">
        <v>37165</v>
      </c>
      <c r="B929" s="138" t="s">
        <v>116</v>
      </c>
      <c r="C929" s="138" t="s">
        <v>28</v>
      </c>
      <c r="D929" s="139" t="n">
        <v>0</v>
      </c>
      <c r="E929" s="139" t="n">
        <v>0</v>
      </c>
      <c r="F929" s="143" t="n">
        <f aca="false">IF(REF_DT&lt;=LastDay,INDEX(IntraMonth_Buckets,MATCH($A929,IntraSumMonths,0),1),INDEX(BucketTable,MATCH($A929,SumMonths,0),1))</f>
        <v>1</v>
      </c>
      <c r="G929" s="138" t="str">
        <f aca="false">INDEX(Book_Type,MATCH($B929,Book,0),1)</f>
        <v>D</v>
      </c>
      <c r="H929" s="138" t="str">
        <f aca="false">$F929&amp;$C929</f>
        <v>1IF-QUESTAR</v>
      </c>
    </row>
    <row r="930" customFormat="false" ht="12.75" hidden="false" customHeight="false" outlineLevel="0" collapsed="false">
      <c r="A930" s="142" t="n">
        <v>37165</v>
      </c>
      <c r="B930" s="138" t="s">
        <v>116</v>
      </c>
      <c r="C930" s="138" t="s">
        <v>58</v>
      </c>
      <c r="D930" s="139" t="n">
        <v>0</v>
      </c>
      <c r="E930" s="139" t="n">
        <v>0</v>
      </c>
      <c r="F930" s="143" t="n">
        <f aca="false">IF(REF_DT&lt;=LastDay,INDEX(IntraMonth_Buckets,MATCH($A930,IntraSumMonths,0),1),INDEX(BucketTable,MATCH($A930,SumMonths,0),1))</f>
        <v>1</v>
      </c>
      <c r="G930" s="138" t="str">
        <f aca="false">INDEX(Book_Type,MATCH($B930,Book,0),1)</f>
        <v>D</v>
      </c>
      <c r="H930" s="138" t="str">
        <f aca="false">$F930&amp;$C930</f>
        <v>1IF-WAHA-TX</v>
      </c>
    </row>
    <row r="931" customFormat="false" ht="12.75" hidden="false" customHeight="false" outlineLevel="0" collapsed="false">
      <c r="A931" s="142" t="n">
        <v>37165</v>
      </c>
      <c r="B931" s="138" t="s">
        <v>116</v>
      </c>
      <c r="C931" s="138" t="s">
        <v>18</v>
      </c>
      <c r="D931" s="139" t="n">
        <v>0</v>
      </c>
      <c r="E931" s="139" t="n">
        <v>0</v>
      </c>
      <c r="F931" s="143" t="n">
        <f aca="false">IF(REF_DT&lt;=LastDay,INDEX(IntraMonth_Buckets,MATCH($A931,IntraSumMonths,0),1),INDEX(BucketTable,MATCH($A931,SumMonths,0),1))</f>
        <v>1</v>
      </c>
      <c r="G931" s="138" t="str">
        <f aca="false">INDEX(Book_Type,MATCH($B931,Book,0),1)</f>
        <v>D</v>
      </c>
      <c r="H931" s="138" t="str">
        <f aca="false">$F931&amp;$C931</f>
        <v>1NGI-MALIN</v>
      </c>
    </row>
    <row r="932" customFormat="false" ht="12.75" hidden="false" customHeight="false" outlineLevel="0" collapsed="false">
      <c r="A932" s="142" t="n">
        <v>37165</v>
      </c>
      <c r="B932" s="138" t="s">
        <v>116</v>
      </c>
      <c r="C932" s="138" t="s">
        <v>13</v>
      </c>
      <c r="D932" s="139" t="n">
        <v>0</v>
      </c>
      <c r="E932" s="139" t="n">
        <v>0</v>
      </c>
      <c r="F932" s="143" t="n">
        <f aca="false">IF(REF_DT&lt;=LastDay,INDEX(IntraMonth_Buckets,MATCH($A932,IntraSumMonths,0),1),INDEX(BucketTable,MATCH($A932,SumMonths,0),1))</f>
        <v>1</v>
      </c>
      <c r="G932" s="138" t="str">
        <f aca="false">INDEX(Book_Type,MATCH($B932,Book,0),1)</f>
        <v>D</v>
      </c>
      <c r="H932" s="138" t="str">
        <f aca="false">$F932&amp;$C932</f>
        <v>1NGI-PGE/CG</v>
      </c>
    </row>
    <row r="933" customFormat="false" ht="12.75" hidden="false" customHeight="false" outlineLevel="0" collapsed="false">
      <c r="A933" s="142" t="n">
        <v>37165</v>
      </c>
      <c r="B933" s="138" t="s">
        <v>116</v>
      </c>
      <c r="C933" s="138" t="s">
        <v>20</v>
      </c>
      <c r="D933" s="139" t="n">
        <v>0</v>
      </c>
      <c r="E933" s="139" t="n">
        <v>0</v>
      </c>
      <c r="F933" s="143" t="n">
        <f aca="false">IF(REF_DT&lt;=LastDay,INDEX(IntraMonth_Buckets,MATCH($A933,IntraSumMonths,0),1),INDEX(BucketTable,MATCH($A933,SumMonths,0),1))</f>
        <v>1</v>
      </c>
      <c r="G933" s="138" t="str">
        <f aca="false">INDEX(Book_Type,MATCH($B933,Book,0),1)</f>
        <v>D</v>
      </c>
      <c r="H933" s="138" t="str">
        <f aca="false">$F933&amp;$C933</f>
        <v>1NGI-SOCAL</v>
      </c>
    </row>
    <row r="934" customFormat="false" ht="12.75" hidden="false" customHeight="false" outlineLevel="0" collapsed="false">
      <c r="A934" s="142" t="n">
        <v>37196</v>
      </c>
      <c r="B934" s="138" t="s">
        <v>116</v>
      </c>
      <c r="C934" s="138" t="s">
        <v>71</v>
      </c>
      <c r="D934" s="139" t="n">
        <v>1948754.0891</v>
      </c>
      <c r="E934" s="139" t="n">
        <v>-389750.81782</v>
      </c>
      <c r="F934" s="143" t="n">
        <f aca="false">IF(REF_DT&lt;=LastDay,INDEX(IntraMonth_Buckets,MATCH($A934,IntraSumMonths,0),1),INDEX(BucketTable,MATCH($A934,SumMonths,0),1))</f>
        <v>2</v>
      </c>
      <c r="G934" s="138" t="str">
        <f aca="false">INDEX(Book_Type,MATCH($B934,Book,0),1)</f>
        <v>D</v>
      </c>
      <c r="H934" s="138" t="str">
        <f aca="false">$F934&amp;$C934</f>
        <v>2CGPR-AECO/BASIS</v>
      </c>
    </row>
    <row r="935" customFormat="false" ht="12.75" hidden="false" customHeight="false" outlineLevel="0" collapsed="false">
      <c r="A935" s="142" t="n">
        <v>37196</v>
      </c>
      <c r="B935" s="138" t="s">
        <v>116</v>
      </c>
      <c r="C935" s="138" t="s">
        <v>170</v>
      </c>
      <c r="D935" s="139" t="n">
        <v>-1499.0416</v>
      </c>
      <c r="E935" s="139" t="n">
        <v>149.90416</v>
      </c>
      <c r="F935" s="143" t="n">
        <f aca="false">IF(REF_DT&lt;=LastDay,INDEX(IntraMonth_Buckets,MATCH($A935,IntraSumMonths,0),1),INDEX(BucketTable,MATCH($A935,SumMonths,0),1))</f>
        <v>2</v>
      </c>
      <c r="G935" s="138" t="str">
        <f aca="false">INDEX(Book_Type,MATCH($B935,Book,0),1)</f>
        <v>D</v>
      </c>
      <c r="H935" s="138" t="str">
        <f aca="false">$F935&amp;$C935</f>
        <v>2DJ/BASIN/PSCO</v>
      </c>
    </row>
    <row r="936" customFormat="false" ht="12.75" hidden="false" customHeight="false" outlineLevel="0" collapsed="false">
      <c r="A936" s="142" t="n">
        <v>37196</v>
      </c>
      <c r="B936" s="138" t="s">
        <v>116</v>
      </c>
      <c r="C936" s="138" t="s">
        <v>36</v>
      </c>
      <c r="D936" s="139" t="n">
        <v>-652904.5737</v>
      </c>
      <c r="E936" s="139" t="n">
        <v>6529.045737</v>
      </c>
      <c r="F936" s="143" t="n">
        <f aca="false">IF(REF_DT&lt;=LastDay,INDEX(IntraMonth_Buckets,MATCH($A936,IntraSumMonths,0),1),INDEX(BucketTable,MATCH($A936,SumMonths,0),1))</f>
        <v>2</v>
      </c>
      <c r="G936" s="138" t="str">
        <f aca="false">INDEX(Book_Type,MATCH($B936,Book,0),1)</f>
        <v>D</v>
      </c>
      <c r="H936" s="138" t="str">
        <f aca="false">$F936&amp;$C936</f>
        <v>2IF-CIG/RKYMTN</v>
      </c>
    </row>
    <row r="937" customFormat="false" ht="12.75" hidden="false" customHeight="false" outlineLevel="0" collapsed="false">
      <c r="A937" s="142" t="n">
        <v>37196</v>
      </c>
      <c r="B937" s="138" t="s">
        <v>116</v>
      </c>
      <c r="C937" s="138" t="s">
        <v>46</v>
      </c>
      <c r="D937" s="139" t="n">
        <v>149904.1607</v>
      </c>
      <c r="E937" s="139" t="n">
        <v>-14990.41607</v>
      </c>
      <c r="F937" s="143" t="n">
        <f aca="false">IF(REF_DT&lt;=LastDay,INDEX(IntraMonth_Buckets,MATCH($A937,IntraSumMonths,0),1),INDEX(BucketTable,MATCH($A937,SumMonths,0),1))</f>
        <v>2</v>
      </c>
      <c r="G937" s="138" t="str">
        <f aca="false">INDEX(Book_Type,MATCH($B937,Book,0),1)</f>
        <v>D</v>
      </c>
      <c r="H937" s="138" t="str">
        <f aca="false">$F937&amp;$C937</f>
        <v>2IF-ELPO/PERMIAN</v>
      </c>
    </row>
    <row r="938" customFormat="false" ht="12.75" hidden="false" customHeight="false" outlineLevel="0" collapsed="false">
      <c r="A938" s="142" t="n">
        <v>37196</v>
      </c>
      <c r="B938" s="138" t="s">
        <v>116</v>
      </c>
      <c r="C938" s="138" t="s">
        <v>51</v>
      </c>
      <c r="D938" s="139" t="n">
        <v>299808.3214</v>
      </c>
      <c r="E938" s="139" t="n">
        <v>-29980.83214</v>
      </c>
      <c r="F938" s="143" t="n">
        <f aca="false">IF(REF_DT&lt;=LastDay,INDEX(IntraMonth_Buckets,MATCH($A938,IntraSumMonths,0),1),INDEX(BucketTable,MATCH($A938,SumMonths,0),1))</f>
        <v>2</v>
      </c>
      <c r="G938" s="138" t="str">
        <f aca="false">INDEX(Book_Type,MATCH($B938,Book,0),1)</f>
        <v>D</v>
      </c>
      <c r="H938" s="138" t="str">
        <f aca="false">$F938&amp;$C938</f>
        <v>2IF-ELPO/SJ</v>
      </c>
    </row>
    <row r="939" customFormat="false" ht="12.75" hidden="false" customHeight="false" outlineLevel="0" collapsed="false">
      <c r="A939" s="142" t="n">
        <v>37196</v>
      </c>
      <c r="B939" s="138" t="s">
        <v>116</v>
      </c>
      <c r="C939" s="138" t="s">
        <v>164</v>
      </c>
      <c r="D939" s="139" t="n">
        <v>299808.3214</v>
      </c>
      <c r="E939" s="139" t="n">
        <v>-30.0572870155572</v>
      </c>
      <c r="F939" s="143" t="n">
        <f aca="false">IF(REF_DT&lt;=LastDay,INDEX(IntraMonth_Buckets,MATCH($A939,IntraSumMonths,0),1),INDEX(BucketTable,MATCH($A939,SumMonths,0),1))</f>
        <v>2</v>
      </c>
      <c r="G939" s="138" t="str">
        <f aca="false">INDEX(Book_Type,MATCH($B939,Book,0),1)</f>
        <v>D</v>
      </c>
      <c r="H939" s="138" t="str">
        <f aca="false">$F939&amp;$C939</f>
        <v>2IF-HEHUB</v>
      </c>
    </row>
    <row r="940" customFormat="false" ht="12.75" hidden="false" customHeight="false" outlineLevel="0" collapsed="false">
      <c r="A940" s="142" t="n">
        <v>37196</v>
      </c>
      <c r="B940" s="138" t="s">
        <v>116</v>
      </c>
      <c r="C940" s="138" t="s">
        <v>169</v>
      </c>
      <c r="D940" s="139" t="n">
        <v>-453709.9264</v>
      </c>
      <c r="E940" s="139" t="n">
        <v>11342.74816</v>
      </c>
      <c r="F940" s="143" t="n">
        <f aca="false">IF(REF_DT&lt;=LastDay,INDEX(IntraMonth_Buckets,MATCH($A940,IntraSumMonths,0),1),INDEX(BucketTable,MATCH($A940,SumMonths,0),1))</f>
        <v>2</v>
      </c>
      <c r="G940" s="138" t="str">
        <f aca="false">INDEX(Book_Type,MATCH($B940,Book,0),1)</f>
        <v>D</v>
      </c>
      <c r="H940" s="138" t="str">
        <f aca="false">$F940&amp;$C940</f>
        <v>2IF-NGPL/MIDCON</v>
      </c>
    </row>
    <row r="941" customFormat="false" ht="12.75" hidden="false" customHeight="false" outlineLevel="0" collapsed="false">
      <c r="A941" s="142" t="n">
        <v>37196</v>
      </c>
      <c r="B941" s="138" t="s">
        <v>116</v>
      </c>
      <c r="C941" s="138" t="s">
        <v>66</v>
      </c>
      <c r="D941" s="139" t="n">
        <v>-44971.2482</v>
      </c>
      <c r="E941" s="139" t="n">
        <v>4497.12482</v>
      </c>
      <c r="F941" s="143" t="n">
        <f aca="false">IF(REF_DT&lt;=LastDay,INDEX(IntraMonth_Buckets,MATCH($A941,IntraSumMonths,0),1),INDEX(BucketTable,MATCH($A941,SumMonths,0),1))</f>
        <v>2</v>
      </c>
      <c r="G941" s="138" t="str">
        <f aca="false">INDEX(Book_Type,MATCH($B941,Book,0),1)</f>
        <v>D</v>
      </c>
      <c r="H941" s="138" t="str">
        <f aca="false">$F941&amp;$C941</f>
        <v>2IF-NTHWST/CANBR</v>
      </c>
    </row>
    <row r="942" customFormat="false" ht="12.75" hidden="false" customHeight="false" outlineLevel="0" collapsed="false">
      <c r="A942" s="142" t="n">
        <v>37196</v>
      </c>
      <c r="B942" s="138" t="s">
        <v>116</v>
      </c>
      <c r="C942" s="138" t="s">
        <v>27</v>
      </c>
      <c r="D942" s="139" t="n">
        <v>-1254893.6994</v>
      </c>
      <c r="E942" s="139" t="n">
        <v>125489.36994</v>
      </c>
      <c r="F942" s="143" t="n">
        <f aca="false">IF(REF_DT&lt;=LastDay,INDEX(IntraMonth_Buckets,MATCH($A942,IntraSumMonths,0),1),INDEX(BucketTable,MATCH($A942,SumMonths,0),1))</f>
        <v>2</v>
      </c>
      <c r="G942" s="138" t="str">
        <f aca="false">INDEX(Book_Type,MATCH($B942,Book,0),1)</f>
        <v>D</v>
      </c>
      <c r="H942" s="138" t="str">
        <f aca="false">$F942&amp;$C942</f>
        <v>2IF-NWPL_ROCKY_M</v>
      </c>
    </row>
    <row r="943" customFormat="false" ht="12.75" hidden="false" customHeight="false" outlineLevel="0" collapsed="false">
      <c r="A943" s="142" t="n">
        <v>37196</v>
      </c>
      <c r="B943" s="138" t="s">
        <v>116</v>
      </c>
      <c r="C943" s="138" t="s">
        <v>171</v>
      </c>
      <c r="D943" s="139" t="n">
        <v>149904.1607</v>
      </c>
      <c r="E943" s="139" t="n">
        <v>-3747.6040175</v>
      </c>
      <c r="F943" s="143" t="n">
        <f aca="false">IF(REF_DT&lt;=LastDay,INDEX(IntraMonth_Buckets,MATCH($A943,IntraSumMonths,0),1),INDEX(BucketTable,MATCH($A943,SumMonths,0),1))</f>
        <v>2</v>
      </c>
      <c r="G943" s="138" t="str">
        <f aca="false">INDEX(Book_Type,MATCH($B943,Book,0),1)</f>
        <v>D</v>
      </c>
      <c r="H943" s="138" t="str">
        <f aca="false">$F943&amp;$C943</f>
        <v>2IF-PAN/TX/OK</v>
      </c>
    </row>
    <row r="944" customFormat="false" ht="12.75" hidden="false" customHeight="false" outlineLevel="0" collapsed="false">
      <c r="A944" s="142" t="n">
        <v>37196</v>
      </c>
      <c r="B944" s="138" t="s">
        <v>116</v>
      </c>
      <c r="C944" s="138" t="s">
        <v>28</v>
      </c>
      <c r="D944" s="139" t="n">
        <v>-318546.3415</v>
      </c>
      <c r="E944" s="139" t="n">
        <v>3185.463415</v>
      </c>
      <c r="F944" s="143" t="n">
        <f aca="false">IF(REF_DT&lt;=LastDay,INDEX(IntraMonth_Buckets,MATCH($A944,IntraSumMonths,0),1),INDEX(BucketTable,MATCH($A944,SumMonths,0),1))</f>
        <v>2</v>
      </c>
      <c r="G944" s="138" t="str">
        <f aca="false">INDEX(Book_Type,MATCH($B944,Book,0),1)</f>
        <v>D</v>
      </c>
      <c r="H944" s="138" t="str">
        <f aca="false">$F944&amp;$C944</f>
        <v>2IF-QUESTAR</v>
      </c>
    </row>
    <row r="945" customFormat="false" ht="12.75" hidden="false" customHeight="false" outlineLevel="0" collapsed="false">
      <c r="A945" s="142" t="n">
        <v>37196</v>
      </c>
      <c r="B945" s="138" t="s">
        <v>116</v>
      </c>
      <c r="C945" s="138" t="s">
        <v>18</v>
      </c>
      <c r="D945" s="139" t="n">
        <v>352536.6101</v>
      </c>
      <c r="E945" s="139" t="n">
        <v>-3525.366101</v>
      </c>
      <c r="F945" s="143" t="n">
        <f aca="false">IF(REF_DT&lt;=LastDay,INDEX(IntraMonth_Buckets,MATCH($A945,IntraSumMonths,0),1),INDEX(BucketTable,MATCH($A945,SumMonths,0),1))</f>
        <v>2</v>
      </c>
      <c r="G945" s="138" t="str">
        <f aca="false">INDEX(Book_Type,MATCH($B945,Book,0),1)</f>
        <v>D</v>
      </c>
      <c r="H945" s="138" t="str">
        <f aca="false">$F945&amp;$C945</f>
        <v>2NGI-MALIN</v>
      </c>
    </row>
    <row r="946" customFormat="false" ht="12.75" hidden="false" customHeight="false" outlineLevel="0" collapsed="false">
      <c r="A946" s="142" t="n">
        <v>37196</v>
      </c>
      <c r="B946" s="138" t="s">
        <v>116</v>
      </c>
      <c r="C946" s="138" t="s">
        <v>13</v>
      </c>
      <c r="D946" s="139" t="n">
        <v>-87413.1137</v>
      </c>
      <c r="E946" s="139" t="n">
        <v>0</v>
      </c>
      <c r="F946" s="143" t="n">
        <f aca="false">IF(REF_DT&lt;=LastDay,INDEX(IntraMonth_Buckets,MATCH($A946,IntraSumMonths,0),1),INDEX(BucketTable,MATCH($A946,SumMonths,0),1))</f>
        <v>2</v>
      </c>
      <c r="G946" s="138" t="str">
        <f aca="false">INDEX(Book_Type,MATCH($B946,Book,0),1)</f>
        <v>D</v>
      </c>
      <c r="H946" s="138" t="str">
        <f aca="false">$F946&amp;$C946</f>
        <v>2NGI-PGE/CG</v>
      </c>
    </row>
    <row r="947" customFormat="false" ht="12.75" hidden="false" customHeight="false" outlineLevel="0" collapsed="false">
      <c r="A947" s="142" t="n">
        <v>37196</v>
      </c>
      <c r="B947" s="138" t="s">
        <v>116</v>
      </c>
      <c r="C947" s="138" t="s">
        <v>24</v>
      </c>
      <c r="D947" s="139" t="n">
        <v>299808.3214</v>
      </c>
      <c r="E947" s="139" t="n">
        <v>0</v>
      </c>
      <c r="F947" s="143" t="n">
        <f aca="false">IF(REF_DT&lt;=LastDay,INDEX(IntraMonth_Buckets,MATCH($A947,IntraSumMonths,0),1),INDEX(BucketTable,MATCH($A947,SumMonths,0),1))</f>
        <v>2</v>
      </c>
      <c r="G947" s="138" t="str">
        <f aca="false">INDEX(Book_Type,MATCH($B947,Book,0),1)</f>
        <v>D</v>
      </c>
      <c r="H947" s="138" t="str">
        <f aca="false">$F947&amp;$C947</f>
        <v>2NGI-SOBDR-PG&amp;E</v>
      </c>
    </row>
    <row r="948" customFormat="false" ht="12.75" hidden="false" customHeight="false" outlineLevel="0" collapsed="false">
      <c r="A948" s="142" t="n">
        <v>37196</v>
      </c>
      <c r="B948" s="138" t="s">
        <v>116</v>
      </c>
      <c r="C948" s="138" t="s">
        <v>20</v>
      </c>
      <c r="D948" s="139" t="n">
        <v>-1296920.8302</v>
      </c>
      <c r="E948" s="139" t="n">
        <v>129692.08302</v>
      </c>
      <c r="F948" s="143" t="n">
        <f aca="false">IF(REF_DT&lt;=LastDay,INDEX(IntraMonth_Buckets,MATCH($A948,IntraSumMonths,0),1),INDEX(BucketTable,MATCH($A948,SumMonths,0),1))</f>
        <v>2</v>
      </c>
      <c r="G948" s="138" t="str">
        <f aca="false">INDEX(Book_Type,MATCH($B948,Book,0),1)</f>
        <v>D</v>
      </c>
      <c r="H948" s="138" t="str">
        <f aca="false">$F948&amp;$C948</f>
        <v>2NGI-SOCAL</v>
      </c>
    </row>
    <row r="949" customFormat="false" ht="12.75" hidden="false" customHeight="false" outlineLevel="0" collapsed="false">
      <c r="A949" s="142" t="n">
        <v>37226</v>
      </c>
      <c r="B949" s="138" t="s">
        <v>116</v>
      </c>
      <c r="C949" s="138" t="s">
        <v>71</v>
      </c>
      <c r="D949" s="139" t="n">
        <v>1855141.6464</v>
      </c>
      <c r="E949" s="139" t="n">
        <v>-371028.32928</v>
      </c>
      <c r="F949" s="143" t="n">
        <f aca="false">IF(REF_DT&lt;=LastDay,INDEX(IntraMonth_Buckets,MATCH($A949,IntraSumMonths,0),1),INDEX(BucketTable,MATCH($A949,SumMonths,0),1))</f>
        <v>3</v>
      </c>
      <c r="G949" s="138" t="str">
        <f aca="false">INDEX(Book_Type,MATCH($B949,Book,0),1)</f>
        <v>D</v>
      </c>
      <c r="H949" s="138" t="str">
        <f aca="false">$F949&amp;$C949</f>
        <v>3CGPR-AECO/BASIS</v>
      </c>
    </row>
    <row r="950" customFormat="false" ht="12.75" hidden="false" customHeight="false" outlineLevel="0" collapsed="false">
      <c r="A950" s="142" t="n">
        <v>37226</v>
      </c>
      <c r="B950" s="138" t="s">
        <v>116</v>
      </c>
      <c r="C950" s="138" t="s">
        <v>170</v>
      </c>
      <c r="D950" s="139" t="n">
        <v>-1545.9514</v>
      </c>
      <c r="E950" s="139" t="n">
        <v>154.59514</v>
      </c>
      <c r="F950" s="143" t="n">
        <f aca="false">IF(REF_DT&lt;=LastDay,INDEX(IntraMonth_Buckets,MATCH($A950,IntraSumMonths,0),1),INDEX(BucketTable,MATCH($A950,SumMonths,0),1))</f>
        <v>3</v>
      </c>
      <c r="G950" s="138" t="str">
        <f aca="false">INDEX(Book_Type,MATCH($B950,Book,0),1)</f>
        <v>D</v>
      </c>
      <c r="H950" s="138" t="str">
        <f aca="false">$F950&amp;$C950</f>
        <v>3DJ/BASIN/PSCO</v>
      </c>
    </row>
    <row r="951" customFormat="false" ht="12.75" hidden="false" customHeight="false" outlineLevel="0" collapsed="false">
      <c r="A951" s="142" t="n">
        <v>37226</v>
      </c>
      <c r="B951" s="138" t="s">
        <v>116</v>
      </c>
      <c r="C951" s="138" t="s">
        <v>36</v>
      </c>
      <c r="D951" s="139" t="n">
        <v>-615395.3662</v>
      </c>
      <c r="E951" s="139" t="n">
        <v>6153.953662</v>
      </c>
      <c r="F951" s="143" t="n">
        <f aca="false">IF(REF_DT&lt;=LastDay,INDEX(IntraMonth_Buckets,MATCH($A951,IntraSumMonths,0),1),INDEX(BucketTable,MATCH($A951,SumMonths,0),1))</f>
        <v>3</v>
      </c>
      <c r="G951" s="138" t="str">
        <f aca="false">INDEX(Book_Type,MATCH($B951,Book,0),1)</f>
        <v>D</v>
      </c>
      <c r="H951" s="138" t="str">
        <f aca="false">$F951&amp;$C951</f>
        <v>3IF-CIG/RKYMTN</v>
      </c>
    </row>
    <row r="952" customFormat="false" ht="12.75" hidden="false" customHeight="false" outlineLevel="0" collapsed="false">
      <c r="A952" s="142" t="n">
        <v>37226</v>
      </c>
      <c r="B952" s="138" t="s">
        <v>116</v>
      </c>
      <c r="C952" s="138" t="s">
        <v>46</v>
      </c>
      <c r="D952" s="139" t="n">
        <v>772975.6857</v>
      </c>
      <c r="E952" s="139" t="n">
        <v>-77297.56857</v>
      </c>
      <c r="F952" s="143" t="n">
        <f aca="false">IF(REF_DT&lt;=LastDay,INDEX(IntraMonth_Buckets,MATCH($A952,IntraSumMonths,0),1),INDEX(BucketTable,MATCH($A952,SumMonths,0),1))</f>
        <v>3</v>
      </c>
      <c r="G952" s="138" t="str">
        <f aca="false">INDEX(Book_Type,MATCH($B952,Book,0),1)</f>
        <v>D</v>
      </c>
      <c r="H952" s="138" t="str">
        <f aca="false">$F952&amp;$C952</f>
        <v>3IF-ELPO/PERMIAN</v>
      </c>
    </row>
    <row r="953" customFormat="false" ht="12.75" hidden="false" customHeight="false" outlineLevel="0" collapsed="false">
      <c r="A953" s="142" t="n">
        <v>37226</v>
      </c>
      <c r="B953" s="138" t="s">
        <v>116</v>
      </c>
      <c r="C953" s="138" t="s">
        <v>51</v>
      </c>
      <c r="D953" s="139" t="n">
        <v>309190.2747</v>
      </c>
      <c r="E953" s="139" t="n">
        <v>-30919.02747</v>
      </c>
      <c r="F953" s="143" t="n">
        <f aca="false">IF(REF_DT&lt;=LastDay,INDEX(IntraMonth_Buckets,MATCH($A953,IntraSumMonths,0),1),INDEX(BucketTable,MATCH($A953,SumMonths,0),1))</f>
        <v>3</v>
      </c>
      <c r="G953" s="138" t="str">
        <f aca="false">INDEX(Book_Type,MATCH($B953,Book,0),1)</f>
        <v>D</v>
      </c>
      <c r="H953" s="138" t="str">
        <f aca="false">$F953&amp;$C953</f>
        <v>3IF-ELPO/SJ</v>
      </c>
    </row>
    <row r="954" customFormat="false" ht="12.75" hidden="false" customHeight="false" outlineLevel="0" collapsed="false">
      <c r="A954" s="142" t="n">
        <v>37226</v>
      </c>
      <c r="B954" s="138" t="s">
        <v>116</v>
      </c>
      <c r="C954" s="138" t="s">
        <v>164</v>
      </c>
      <c r="D954" s="139" t="n">
        <v>309190.2744</v>
      </c>
      <c r="E954" s="139" t="n">
        <v>0</v>
      </c>
      <c r="F954" s="143" t="n">
        <f aca="false">IF(REF_DT&lt;=LastDay,INDEX(IntraMonth_Buckets,MATCH($A954,IntraSumMonths,0),1),INDEX(BucketTable,MATCH($A954,SumMonths,0),1))</f>
        <v>3</v>
      </c>
      <c r="G954" s="138" t="str">
        <f aca="false">INDEX(Book_Type,MATCH($B954,Book,0),1)</f>
        <v>D</v>
      </c>
      <c r="H954" s="138" t="str">
        <f aca="false">$F954&amp;$C954</f>
        <v>3IF-HEHUB</v>
      </c>
    </row>
    <row r="955" customFormat="false" ht="12.75" hidden="false" customHeight="false" outlineLevel="0" collapsed="false">
      <c r="A955" s="142" t="n">
        <v>37226</v>
      </c>
      <c r="B955" s="138" t="s">
        <v>116</v>
      </c>
      <c r="C955" s="138" t="s">
        <v>169</v>
      </c>
      <c r="D955" s="139" t="n">
        <v>-61838.0549</v>
      </c>
      <c r="E955" s="139" t="n">
        <v>1545.9513725</v>
      </c>
      <c r="F955" s="143" t="n">
        <f aca="false">IF(REF_DT&lt;=LastDay,INDEX(IntraMonth_Buckets,MATCH($A955,IntraSumMonths,0),1),INDEX(BucketTable,MATCH($A955,SumMonths,0),1))</f>
        <v>3</v>
      </c>
      <c r="G955" s="138" t="str">
        <f aca="false">INDEX(Book_Type,MATCH($B955,Book,0),1)</f>
        <v>D</v>
      </c>
      <c r="H955" s="138" t="str">
        <f aca="false">$F955&amp;$C955</f>
        <v>3IF-NGPL/MIDCON</v>
      </c>
    </row>
    <row r="956" customFormat="false" ht="12.75" hidden="false" customHeight="false" outlineLevel="0" collapsed="false">
      <c r="A956" s="142" t="n">
        <v>37226</v>
      </c>
      <c r="B956" s="138" t="s">
        <v>116</v>
      </c>
      <c r="C956" s="138" t="s">
        <v>66</v>
      </c>
      <c r="D956" s="139" t="n">
        <v>-973949.3641</v>
      </c>
      <c r="E956" s="139" t="n">
        <v>97394.93641</v>
      </c>
      <c r="F956" s="143" t="n">
        <f aca="false">IF(REF_DT&lt;=LastDay,INDEX(IntraMonth_Buckets,MATCH($A956,IntraSumMonths,0),1),INDEX(BucketTable,MATCH($A956,SumMonths,0),1))</f>
        <v>3</v>
      </c>
      <c r="G956" s="138" t="str">
        <f aca="false">INDEX(Book_Type,MATCH($B956,Book,0),1)</f>
        <v>D</v>
      </c>
      <c r="H956" s="138" t="str">
        <f aca="false">$F956&amp;$C956</f>
        <v>3IF-NTHWST/CANBR</v>
      </c>
    </row>
    <row r="957" customFormat="false" ht="12.75" hidden="false" customHeight="false" outlineLevel="0" collapsed="false">
      <c r="A957" s="142" t="n">
        <v>37226</v>
      </c>
      <c r="B957" s="138" t="s">
        <v>116</v>
      </c>
      <c r="C957" s="138" t="s">
        <v>27</v>
      </c>
      <c r="D957" s="139" t="n">
        <v>-3012692.1855</v>
      </c>
      <c r="E957" s="139" t="n">
        <v>301269.21855</v>
      </c>
      <c r="F957" s="143" t="n">
        <f aca="false">IF(REF_DT&lt;=LastDay,INDEX(IntraMonth_Buckets,MATCH($A957,IntraSumMonths,0),1),INDEX(BucketTable,MATCH($A957,SumMonths,0),1))</f>
        <v>3</v>
      </c>
      <c r="G957" s="138" t="str">
        <f aca="false">INDEX(Book_Type,MATCH($B957,Book,0),1)</f>
        <v>D</v>
      </c>
      <c r="H957" s="138" t="str">
        <f aca="false">$F957&amp;$C957</f>
        <v>3IF-NWPL_ROCKY_M</v>
      </c>
    </row>
    <row r="958" customFormat="false" ht="12.75" hidden="false" customHeight="false" outlineLevel="0" collapsed="false">
      <c r="A958" s="142" t="n">
        <v>37226</v>
      </c>
      <c r="B958" s="138" t="s">
        <v>116</v>
      </c>
      <c r="C958" s="138" t="s">
        <v>171</v>
      </c>
      <c r="D958" s="139" t="n">
        <v>463785.4115</v>
      </c>
      <c r="E958" s="139" t="n">
        <v>-11594.6352875</v>
      </c>
      <c r="F958" s="143" t="n">
        <f aca="false">IF(REF_DT&lt;=LastDay,INDEX(IntraMonth_Buckets,MATCH($A958,IntraSumMonths,0),1),INDEX(BucketTable,MATCH($A958,SumMonths,0),1))</f>
        <v>3</v>
      </c>
      <c r="G958" s="138" t="str">
        <f aca="false">INDEX(Book_Type,MATCH($B958,Book,0),1)</f>
        <v>D</v>
      </c>
      <c r="H958" s="138" t="str">
        <f aca="false">$F958&amp;$C958</f>
        <v>3IF-PAN/TX/OK</v>
      </c>
    </row>
    <row r="959" customFormat="false" ht="12.75" hidden="false" customHeight="false" outlineLevel="0" collapsed="false">
      <c r="A959" s="142" t="n">
        <v>37226</v>
      </c>
      <c r="B959" s="138" t="s">
        <v>116</v>
      </c>
      <c r="C959" s="138" t="s">
        <v>28</v>
      </c>
      <c r="D959" s="139" t="n">
        <v>-309190.2743</v>
      </c>
      <c r="E959" s="139" t="n">
        <v>3091.902743</v>
      </c>
      <c r="F959" s="143" t="n">
        <f aca="false">IF(REF_DT&lt;=LastDay,INDEX(IntraMonth_Buckets,MATCH($A959,IntraSumMonths,0),1),INDEX(BucketTable,MATCH($A959,SumMonths,0),1))</f>
        <v>3</v>
      </c>
      <c r="G959" s="138" t="str">
        <f aca="false">INDEX(Book_Type,MATCH($B959,Book,0),1)</f>
        <v>D</v>
      </c>
      <c r="H959" s="138" t="str">
        <f aca="false">$F959&amp;$C959</f>
        <v>3IF-QUESTAR</v>
      </c>
    </row>
    <row r="960" customFormat="false" ht="12.75" hidden="false" customHeight="false" outlineLevel="0" collapsed="false">
      <c r="A960" s="142" t="n">
        <v>37226</v>
      </c>
      <c r="B960" s="138" t="s">
        <v>116</v>
      </c>
      <c r="C960" s="138" t="s">
        <v>18</v>
      </c>
      <c r="D960" s="139" t="n">
        <v>-1908059.0628</v>
      </c>
      <c r="E960" s="139" t="n">
        <v>19080.590628</v>
      </c>
      <c r="F960" s="143" t="n">
        <f aca="false">IF(REF_DT&lt;=LastDay,INDEX(IntraMonth_Buckets,MATCH($A960,IntraSumMonths,0),1),INDEX(BucketTable,MATCH($A960,SumMonths,0),1))</f>
        <v>3</v>
      </c>
      <c r="G960" s="138" t="str">
        <f aca="false">INDEX(Book_Type,MATCH($B960,Book,0),1)</f>
        <v>D</v>
      </c>
      <c r="H960" s="138" t="str">
        <f aca="false">$F960&amp;$C960</f>
        <v>3NGI-MALIN</v>
      </c>
    </row>
    <row r="961" customFormat="false" ht="12.75" hidden="false" customHeight="false" outlineLevel="0" collapsed="false">
      <c r="A961" s="142" t="n">
        <v>37226</v>
      </c>
      <c r="B961" s="138" t="s">
        <v>116</v>
      </c>
      <c r="C961" s="138" t="s">
        <v>13</v>
      </c>
      <c r="D961" s="139" t="n">
        <v>-210721.1517</v>
      </c>
      <c r="E961" s="139" t="n">
        <v>0</v>
      </c>
      <c r="F961" s="143" t="n">
        <f aca="false">IF(REF_DT&lt;=LastDay,INDEX(IntraMonth_Buckets,MATCH($A961,IntraSumMonths,0),1),INDEX(BucketTable,MATCH($A961,SumMonths,0),1))</f>
        <v>3</v>
      </c>
      <c r="G961" s="138" t="str">
        <f aca="false">INDEX(Book_Type,MATCH($B961,Book,0),1)</f>
        <v>D</v>
      </c>
      <c r="H961" s="138" t="str">
        <f aca="false">$F961&amp;$C961</f>
        <v>3NGI-PGE/CG</v>
      </c>
    </row>
    <row r="962" customFormat="false" ht="12.75" hidden="false" customHeight="false" outlineLevel="0" collapsed="false">
      <c r="A962" s="142" t="n">
        <v>37226</v>
      </c>
      <c r="B962" s="138" t="s">
        <v>116</v>
      </c>
      <c r="C962" s="138" t="s">
        <v>24</v>
      </c>
      <c r="D962" s="139" t="n">
        <v>309190.2744</v>
      </c>
      <c r="E962" s="139" t="n">
        <v>0</v>
      </c>
      <c r="F962" s="143" t="n">
        <f aca="false">IF(REF_DT&lt;=LastDay,INDEX(IntraMonth_Buckets,MATCH($A962,IntraSumMonths,0),1),INDEX(BucketTable,MATCH($A962,SumMonths,0),1))</f>
        <v>3</v>
      </c>
      <c r="G962" s="138" t="str">
        <f aca="false">INDEX(Book_Type,MATCH($B962,Book,0),1)</f>
        <v>D</v>
      </c>
      <c r="H962" s="138" t="str">
        <f aca="false">$F962&amp;$C962</f>
        <v>3NGI-SOBDR-PG&amp;E</v>
      </c>
    </row>
    <row r="963" customFormat="false" ht="12.75" hidden="false" customHeight="false" outlineLevel="0" collapsed="false">
      <c r="A963" s="142" t="n">
        <v>37226</v>
      </c>
      <c r="B963" s="138" t="s">
        <v>116</v>
      </c>
      <c r="C963" s="138" t="s">
        <v>20</v>
      </c>
      <c r="D963" s="139" t="n">
        <v>1129167.8691</v>
      </c>
      <c r="E963" s="139" t="n">
        <v>-112916.78691</v>
      </c>
      <c r="F963" s="143" t="n">
        <f aca="false">IF(REF_DT&lt;=LastDay,INDEX(IntraMonth_Buckets,MATCH($A963,IntraSumMonths,0),1),INDEX(BucketTable,MATCH($A963,SumMonths,0),1))</f>
        <v>3</v>
      </c>
      <c r="G963" s="138" t="str">
        <f aca="false">INDEX(Book_Type,MATCH($B963,Book,0),1)</f>
        <v>D</v>
      </c>
      <c r="H963" s="138" t="str">
        <f aca="false">$F963&amp;$C963</f>
        <v>3NGI-SOCAL</v>
      </c>
    </row>
    <row r="964" customFormat="false" ht="12.75" hidden="false" customHeight="false" outlineLevel="0" collapsed="false">
      <c r="A964" s="142" t="n">
        <v>37257</v>
      </c>
      <c r="B964" s="138" t="s">
        <v>116</v>
      </c>
      <c r="C964" s="138" t="s">
        <v>71</v>
      </c>
      <c r="D964" s="139" t="n">
        <v>1851488.682</v>
      </c>
      <c r="E964" s="139" t="n">
        <v>-370297.7364</v>
      </c>
      <c r="F964" s="143" t="n">
        <f aca="false">IF(REF_DT&lt;=LastDay,INDEX(IntraMonth_Buckets,MATCH($A964,IntraSumMonths,0),1),INDEX(BucketTable,MATCH($A964,SumMonths,0),1))</f>
        <v>3</v>
      </c>
      <c r="G964" s="138" t="str">
        <f aca="false">INDEX(Book_Type,MATCH($B964,Book,0),1)</f>
        <v>D</v>
      </c>
      <c r="H964" s="138" t="str">
        <f aca="false">$F964&amp;$C964</f>
        <v>3CGPR-AECO/BASIS</v>
      </c>
    </row>
    <row r="965" customFormat="false" ht="12.75" hidden="false" customHeight="false" outlineLevel="0" collapsed="false">
      <c r="A965" s="142" t="n">
        <v>37257</v>
      </c>
      <c r="B965" s="138" t="s">
        <v>116</v>
      </c>
      <c r="C965" s="138" t="s">
        <v>170</v>
      </c>
      <c r="D965" s="139" t="n">
        <v>-1542.9072</v>
      </c>
      <c r="E965" s="139" t="n">
        <v>154.29072</v>
      </c>
      <c r="F965" s="143" t="n">
        <f aca="false">IF(REF_DT&lt;=LastDay,INDEX(IntraMonth_Buckets,MATCH($A965,IntraSumMonths,0),1),INDEX(BucketTable,MATCH($A965,SumMonths,0),1))</f>
        <v>3</v>
      </c>
      <c r="G965" s="138" t="str">
        <f aca="false">INDEX(Book_Type,MATCH($B965,Book,0),1)</f>
        <v>D</v>
      </c>
      <c r="H965" s="138" t="str">
        <f aca="false">$F965&amp;$C965</f>
        <v>3DJ/BASIN/PSCO</v>
      </c>
    </row>
    <row r="966" customFormat="false" ht="12.75" hidden="false" customHeight="false" outlineLevel="0" collapsed="false">
      <c r="A966" s="142" t="n">
        <v>37257</v>
      </c>
      <c r="B966" s="138" t="s">
        <v>116</v>
      </c>
      <c r="C966" s="138" t="s">
        <v>36</v>
      </c>
      <c r="D966" s="139" t="n">
        <v>90711.0004</v>
      </c>
      <c r="E966" s="139" t="n">
        <v>-907.110004</v>
      </c>
      <c r="F966" s="143" t="n">
        <f aca="false">IF(REF_DT&lt;=LastDay,INDEX(IntraMonth_Buckets,MATCH($A966,IntraSumMonths,0),1),INDEX(BucketTable,MATCH($A966,SumMonths,0),1))</f>
        <v>3</v>
      </c>
      <c r="G966" s="138" t="str">
        <f aca="false">INDEX(Book_Type,MATCH($B966,Book,0),1)</f>
        <v>D</v>
      </c>
      <c r="H966" s="138" t="str">
        <f aca="false">$F966&amp;$C966</f>
        <v>3IF-CIG/RKYMTN</v>
      </c>
    </row>
    <row r="967" customFormat="false" ht="12.75" hidden="false" customHeight="false" outlineLevel="0" collapsed="false">
      <c r="A967" s="142" t="n">
        <v>37257</v>
      </c>
      <c r="B967" s="138" t="s">
        <v>116</v>
      </c>
      <c r="C967" s="138" t="s">
        <v>46</v>
      </c>
      <c r="D967" s="139" t="n">
        <v>617162.894</v>
      </c>
      <c r="E967" s="139" t="n">
        <v>-61716.2894</v>
      </c>
      <c r="F967" s="143" t="n">
        <f aca="false">IF(REF_DT&lt;=LastDay,INDEX(IntraMonth_Buckets,MATCH($A967,IntraSumMonths,0),1),INDEX(BucketTable,MATCH($A967,SumMonths,0),1))</f>
        <v>3</v>
      </c>
      <c r="G967" s="138" t="str">
        <f aca="false">INDEX(Book_Type,MATCH($B967,Book,0),1)</f>
        <v>D</v>
      </c>
      <c r="H967" s="138" t="str">
        <f aca="false">$F967&amp;$C967</f>
        <v>3IF-ELPO/PERMIAN</v>
      </c>
    </row>
    <row r="968" customFormat="false" ht="12.75" hidden="false" customHeight="false" outlineLevel="0" collapsed="false">
      <c r="A968" s="142" t="n">
        <v>37257</v>
      </c>
      <c r="B968" s="138" t="s">
        <v>116</v>
      </c>
      <c r="C968" s="138" t="s">
        <v>51</v>
      </c>
      <c r="D968" s="139" t="n">
        <v>-308581.4469</v>
      </c>
      <c r="E968" s="139" t="n">
        <v>30858.14469</v>
      </c>
      <c r="F968" s="143" t="n">
        <f aca="false">IF(REF_DT&lt;=LastDay,INDEX(IntraMonth_Buckets,MATCH($A968,IntraSumMonths,0),1),INDEX(BucketTable,MATCH($A968,SumMonths,0),1))</f>
        <v>3</v>
      </c>
      <c r="G968" s="138" t="str">
        <f aca="false">INDEX(Book_Type,MATCH($B968,Book,0),1)</f>
        <v>D</v>
      </c>
      <c r="H968" s="138" t="str">
        <f aca="false">$F968&amp;$C968</f>
        <v>3IF-ELPO/SJ</v>
      </c>
    </row>
    <row r="969" customFormat="false" ht="12.75" hidden="false" customHeight="false" outlineLevel="0" collapsed="false">
      <c r="A969" s="142" t="n">
        <v>37257</v>
      </c>
      <c r="B969" s="138" t="s">
        <v>116</v>
      </c>
      <c r="C969" s="138" t="s">
        <v>164</v>
      </c>
      <c r="D969" s="139" t="n">
        <v>308581.447</v>
      </c>
      <c r="E969" s="139" t="n">
        <v>0</v>
      </c>
      <c r="F969" s="143" t="n">
        <f aca="false">IF(REF_DT&lt;=LastDay,INDEX(IntraMonth_Buckets,MATCH($A969,IntraSumMonths,0),1),INDEX(BucketTable,MATCH($A969,SumMonths,0),1))</f>
        <v>3</v>
      </c>
      <c r="G969" s="138" t="str">
        <f aca="false">INDEX(Book_Type,MATCH($B969,Book,0),1)</f>
        <v>D</v>
      </c>
      <c r="H969" s="138" t="str">
        <f aca="false">$F969&amp;$C969</f>
        <v>3IF-HEHUB</v>
      </c>
    </row>
    <row r="970" customFormat="false" ht="12.75" hidden="false" customHeight="false" outlineLevel="0" collapsed="false">
      <c r="A970" s="142" t="n">
        <v>37257</v>
      </c>
      <c r="B970" s="138" t="s">
        <v>116</v>
      </c>
      <c r="C970" s="138" t="s">
        <v>169</v>
      </c>
      <c r="D970" s="139" t="n">
        <v>4003.5954</v>
      </c>
      <c r="E970" s="139" t="n">
        <v>-100.089885</v>
      </c>
      <c r="F970" s="143" t="n">
        <f aca="false">IF(REF_DT&lt;=LastDay,INDEX(IntraMonth_Buckets,MATCH($A970,IntraSumMonths,0),1),INDEX(BucketTable,MATCH($A970,SumMonths,0),1))</f>
        <v>3</v>
      </c>
      <c r="G970" s="138" t="str">
        <f aca="false">INDEX(Book_Type,MATCH($B970,Book,0),1)</f>
        <v>D</v>
      </c>
      <c r="H970" s="138" t="str">
        <f aca="false">$F970&amp;$C970</f>
        <v>3IF-NGPL/MIDCON</v>
      </c>
    </row>
    <row r="971" customFormat="false" ht="12.75" hidden="false" customHeight="false" outlineLevel="0" collapsed="false">
      <c r="A971" s="142" t="n">
        <v>37257</v>
      </c>
      <c r="B971" s="138" t="s">
        <v>116</v>
      </c>
      <c r="C971" s="138" t="s">
        <v>66</v>
      </c>
      <c r="D971" s="139" t="n">
        <v>-972031.558</v>
      </c>
      <c r="E971" s="139" t="n">
        <v>97203.1558</v>
      </c>
      <c r="F971" s="143" t="n">
        <f aca="false">IF(REF_DT&lt;=LastDay,INDEX(IntraMonth_Buckets,MATCH($A971,IntraSumMonths,0),1),INDEX(BucketTable,MATCH($A971,SumMonths,0),1))</f>
        <v>3</v>
      </c>
      <c r="G971" s="138" t="str">
        <f aca="false">INDEX(Book_Type,MATCH($B971,Book,0),1)</f>
        <v>D</v>
      </c>
      <c r="H971" s="138" t="str">
        <f aca="false">$F971&amp;$C971</f>
        <v>3IF-NTHWST/CANBR</v>
      </c>
    </row>
    <row r="972" customFormat="false" ht="12.75" hidden="false" customHeight="false" outlineLevel="0" collapsed="false">
      <c r="A972" s="142" t="n">
        <v>37257</v>
      </c>
      <c r="B972" s="138" t="s">
        <v>116</v>
      </c>
      <c r="C972" s="138" t="s">
        <v>27</v>
      </c>
      <c r="D972" s="139" t="n">
        <v>-3333089.742</v>
      </c>
      <c r="E972" s="139" t="n">
        <v>333308.9742</v>
      </c>
      <c r="F972" s="143" t="n">
        <f aca="false">IF(REF_DT&lt;=LastDay,INDEX(IntraMonth_Buckets,MATCH($A972,IntraSumMonths,0),1),INDEX(BucketTable,MATCH($A972,SumMonths,0),1))</f>
        <v>3</v>
      </c>
      <c r="G972" s="138" t="str">
        <f aca="false">INDEX(Book_Type,MATCH($B972,Book,0),1)</f>
        <v>D</v>
      </c>
      <c r="H972" s="138" t="str">
        <f aca="false">$F972&amp;$C972</f>
        <v>3IF-NWPL_ROCKY_M</v>
      </c>
    </row>
    <row r="973" customFormat="false" ht="12.75" hidden="false" customHeight="false" outlineLevel="0" collapsed="false">
      <c r="A973" s="142" t="n">
        <v>37257</v>
      </c>
      <c r="B973" s="138" t="s">
        <v>116</v>
      </c>
      <c r="C973" s="138" t="s">
        <v>171</v>
      </c>
      <c r="D973" s="139" t="n">
        <v>154290.7235</v>
      </c>
      <c r="E973" s="139" t="n">
        <v>-3857.2680875</v>
      </c>
      <c r="F973" s="143" t="n">
        <f aca="false">IF(REF_DT&lt;=LastDay,INDEX(IntraMonth_Buckets,MATCH($A973,IntraSumMonths,0),1),INDEX(BucketTable,MATCH($A973,SumMonths,0),1))</f>
        <v>3</v>
      </c>
      <c r="G973" s="138" t="str">
        <f aca="false">INDEX(Book_Type,MATCH($B973,Book,0),1)</f>
        <v>D</v>
      </c>
      <c r="H973" s="138" t="str">
        <f aca="false">$F973&amp;$C973</f>
        <v>3IF-PAN/TX/OK</v>
      </c>
    </row>
    <row r="974" customFormat="false" ht="12.75" hidden="false" customHeight="false" outlineLevel="0" collapsed="false">
      <c r="A974" s="142" t="n">
        <v>37257</v>
      </c>
      <c r="B974" s="138" t="s">
        <v>116</v>
      </c>
      <c r="C974" s="138" t="s">
        <v>28</v>
      </c>
      <c r="D974" s="139" t="n">
        <v>-308581.447</v>
      </c>
      <c r="E974" s="139" t="n">
        <v>3085.81447</v>
      </c>
      <c r="F974" s="143" t="n">
        <f aca="false">IF(REF_DT&lt;=LastDay,INDEX(IntraMonth_Buckets,MATCH($A974,IntraSumMonths,0),1),INDEX(BucketTable,MATCH($A974,SumMonths,0),1))</f>
        <v>3</v>
      </c>
      <c r="G974" s="138" t="str">
        <f aca="false">INDEX(Book_Type,MATCH($B974,Book,0),1)</f>
        <v>D</v>
      </c>
      <c r="H974" s="138" t="str">
        <f aca="false">$F974&amp;$C974</f>
        <v>3IF-QUESTAR</v>
      </c>
    </row>
    <row r="975" customFormat="false" ht="12.75" hidden="false" customHeight="false" outlineLevel="0" collapsed="false">
      <c r="A975" s="142" t="n">
        <v>37257</v>
      </c>
      <c r="B975" s="138" t="s">
        <v>116</v>
      </c>
      <c r="C975" s="138" t="s">
        <v>18</v>
      </c>
      <c r="D975" s="139" t="n">
        <v>-1250793.0875</v>
      </c>
      <c r="E975" s="139" t="n">
        <v>12507.930875</v>
      </c>
      <c r="F975" s="143" t="n">
        <f aca="false">IF(REF_DT&lt;=LastDay,INDEX(IntraMonth_Buckets,MATCH($A975,IntraSumMonths,0),1),INDEX(BucketTable,MATCH($A975,SumMonths,0),1))</f>
        <v>3</v>
      </c>
      <c r="G975" s="138" t="str">
        <f aca="false">INDEX(Book_Type,MATCH($B975,Book,0),1)</f>
        <v>D</v>
      </c>
      <c r="H975" s="138" t="str">
        <f aca="false">$F975&amp;$C975</f>
        <v>3NGI-MALIN</v>
      </c>
    </row>
    <row r="976" customFormat="false" ht="12.75" hidden="false" customHeight="false" outlineLevel="0" collapsed="false">
      <c r="A976" s="142" t="n">
        <v>37257</v>
      </c>
      <c r="B976" s="138" t="s">
        <v>116</v>
      </c>
      <c r="C976" s="138" t="s">
        <v>13</v>
      </c>
      <c r="D976" s="139" t="n">
        <v>10864.0578</v>
      </c>
      <c r="E976" s="139" t="n">
        <v>0</v>
      </c>
      <c r="F976" s="143" t="n">
        <f aca="false">IF(REF_DT&lt;=LastDay,INDEX(IntraMonth_Buckets,MATCH($A976,IntraSumMonths,0),1),INDEX(BucketTable,MATCH($A976,SumMonths,0),1))</f>
        <v>3</v>
      </c>
      <c r="G976" s="138" t="str">
        <f aca="false">INDEX(Book_Type,MATCH($B976,Book,0),1)</f>
        <v>D</v>
      </c>
      <c r="H976" s="138" t="str">
        <f aca="false">$F976&amp;$C976</f>
        <v>3NGI-PGE/CG</v>
      </c>
    </row>
    <row r="977" customFormat="false" ht="12.75" hidden="false" customHeight="false" outlineLevel="0" collapsed="false">
      <c r="A977" s="142" t="n">
        <v>37257</v>
      </c>
      <c r="B977" s="138" t="s">
        <v>116</v>
      </c>
      <c r="C977" s="138" t="s">
        <v>24</v>
      </c>
      <c r="D977" s="139" t="n">
        <v>308581.447</v>
      </c>
      <c r="E977" s="139" t="n">
        <v>0</v>
      </c>
      <c r="F977" s="143" t="n">
        <f aca="false">IF(REF_DT&lt;=LastDay,INDEX(IntraMonth_Buckets,MATCH($A977,IntraSumMonths,0),1),INDEX(BucketTable,MATCH($A977,SumMonths,0),1))</f>
        <v>3</v>
      </c>
      <c r="G977" s="138" t="str">
        <f aca="false">INDEX(Book_Type,MATCH($B977,Book,0),1)</f>
        <v>D</v>
      </c>
      <c r="H977" s="138" t="str">
        <f aca="false">$F977&amp;$C977</f>
        <v>3NGI-SOBDR-PG&amp;E</v>
      </c>
    </row>
    <row r="978" customFormat="false" ht="12.75" hidden="false" customHeight="false" outlineLevel="0" collapsed="false">
      <c r="A978" s="142" t="n">
        <v>37257</v>
      </c>
      <c r="B978" s="138" t="s">
        <v>116</v>
      </c>
      <c r="C978" s="138" t="s">
        <v>20</v>
      </c>
      <c r="D978" s="139" t="n">
        <v>2146955.4174</v>
      </c>
      <c r="E978" s="139" t="n">
        <v>-214695.54174</v>
      </c>
      <c r="F978" s="143" t="n">
        <f aca="false">IF(REF_DT&lt;=LastDay,INDEX(IntraMonth_Buckets,MATCH($A978,IntraSumMonths,0),1),INDEX(BucketTable,MATCH($A978,SumMonths,0),1))</f>
        <v>3</v>
      </c>
      <c r="G978" s="138" t="str">
        <f aca="false">INDEX(Book_Type,MATCH($B978,Book,0),1)</f>
        <v>D</v>
      </c>
      <c r="H978" s="138" t="str">
        <f aca="false">$F978&amp;$C978</f>
        <v>3NGI-SOCAL</v>
      </c>
    </row>
    <row r="979" customFormat="false" ht="12.75" hidden="false" customHeight="false" outlineLevel="0" collapsed="false">
      <c r="A979" s="142" t="n">
        <v>37288</v>
      </c>
      <c r="B979" s="138" t="s">
        <v>116</v>
      </c>
      <c r="C979" s="138" t="s">
        <v>71</v>
      </c>
      <c r="D979" s="139" t="n">
        <v>1669009.2024</v>
      </c>
      <c r="E979" s="139" t="n">
        <v>-333801.84048</v>
      </c>
      <c r="F979" s="143" t="n">
        <f aca="false">IF(REF_DT&lt;=LastDay,INDEX(IntraMonth_Buckets,MATCH($A979,IntraSumMonths,0),1),INDEX(BucketTable,MATCH($A979,SumMonths,0),1))</f>
        <v>3</v>
      </c>
      <c r="G979" s="138" t="str">
        <f aca="false">INDEX(Book_Type,MATCH($B979,Book,0),1)</f>
        <v>D</v>
      </c>
      <c r="H979" s="138" t="str">
        <f aca="false">$F979&amp;$C979</f>
        <v>3CGPR-AECO/BASIS</v>
      </c>
    </row>
    <row r="980" customFormat="false" ht="12.75" hidden="false" customHeight="false" outlineLevel="0" collapsed="false">
      <c r="A980" s="142" t="n">
        <v>37288</v>
      </c>
      <c r="B980" s="138" t="s">
        <v>116</v>
      </c>
      <c r="C980" s="138" t="s">
        <v>170</v>
      </c>
      <c r="D980" s="139" t="n">
        <v>-1390.841</v>
      </c>
      <c r="E980" s="139" t="n">
        <v>139.0841</v>
      </c>
      <c r="F980" s="143" t="n">
        <f aca="false">IF(REF_DT&lt;=LastDay,INDEX(IntraMonth_Buckets,MATCH($A980,IntraSumMonths,0),1),INDEX(BucketTable,MATCH($A980,SumMonths,0),1))</f>
        <v>3</v>
      </c>
      <c r="G980" s="138" t="str">
        <f aca="false">INDEX(Book_Type,MATCH($B980,Book,0),1)</f>
        <v>D</v>
      </c>
      <c r="H980" s="138" t="str">
        <f aca="false">$F980&amp;$C980</f>
        <v>3DJ/BASIN/PSCO</v>
      </c>
    </row>
    <row r="981" customFormat="false" ht="12.75" hidden="false" customHeight="false" outlineLevel="0" collapsed="false">
      <c r="A981" s="142" t="n">
        <v>37288</v>
      </c>
      <c r="B981" s="138" t="s">
        <v>116</v>
      </c>
      <c r="C981" s="138" t="s">
        <v>36</v>
      </c>
      <c r="D981" s="139" t="n">
        <v>657292.582</v>
      </c>
      <c r="E981" s="139" t="n">
        <v>-6572.92582</v>
      </c>
      <c r="F981" s="143" t="n">
        <f aca="false">IF(REF_DT&lt;=LastDay,INDEX(IntraMonth_Buckets,MATCH($A981,IntraSumMonths,0),1),INDEX(BucketTable,MATCH($A981,SumMonths,0),1))</f>
        <v>3</v>
      </c>
      <c r="G981" s="138" t="str">
        <f aca="false">INDEX(Book_Type,MATCH($B981,Book,0),1)</f>
        <v>D</v>
      </c>
      <c r="H981" s="138" t="str">
        <f aca="false">$F981&amp;$C981</f>
        <v>3IF-CIG/RKYMTN</v>
      </c>
    </row>
    <row r="982" customFormat="false" ht="12.75" hidden="false" customHeight="false" outlineLevel="0" collapsed="false">
      <c r="A982" s="142" t="n">
        <v>37288</v>
      </c>
      <c r="B982" s="138" t="s">
        <v>116</v>
      </c>
      <c r="C982" s="138" t="s">
        <v>46</v>
      </c>
      <c r="D982" s="139" t="n">
        <v>556336.4008</v>
      </c>
      <c r="E982" s="139" t="n">
        <v>-55633.64008</v>
      </c>
      <c r="F982" s="143" t="n">
        <f aca="false">IF(REF_DT&lt;=LastDay,INDEX(IntraMonth_Buckets,MATCH($A982,IntraSumMonths,0),1),INDEX(BucketTable,MATCH($A982,SumMonths,0),1))</f>
        <v>3</v>
      </c>
      <c r="G982" s="138" t="str">
        <f aca="false">INDEX(Book_Type,MATCH($B982,Book,0),1)</f>
        <v>D</v>
      </c>
      <c r="H982" s="138" t="str">
        <f aca="false">$F982&amp;$C982</f>
        <v>3IF-ELPO/PERMIAN</v>
      </c>
    </row>
    <row r="983" customFormat="false" ht="12.75" hidden="false" customHeight="false" outlineLevel="0" collapsed="false">
      <c r="A983" s="142" t="n">
        <v>37288</v>
      </c>
      <c r="B983" s="138" t="s">
        <v>116</v>
      </c>
      <c r="C983" s="138" t="s">
        <v>51</v>
      </c>
      <c r="D983" s="139" t="n">
        <v>-278168.2003</v>
      </c>
      <c r="E983" s="139" t="n">
        <v>27816.82003</v>
      </c>
      <c r="F983" s="143" t="n">
        <f aca="false">IF(REF_DT&lt;=LastDay,INDEX(IntraMonth_Buckets,MATCH($A983,IntraSumMonths,0),1),INDEX(BucketTable,MATCH($A983,SumMonths,0),1))</f>
        <v>3</v>
      </c>
      <c r="G983" s="138" t="str">
        <f aca="false">INDEX(Book_Type,MATCH($B983,Book,0),1)</f>
        <v>D</v>
      </c>
      <c r="H983" s="138" t="str">
        <f aca="false">$F983&amp;$C983</f>
        <v>3IF-ELPO/SJ</v>
      </c>
    </row>
    <row r="984" customFormat="false" ht="12.75" hidden="false" customHeight="false" outlineLevel="0" collapsed="false">
      <c r="A984" s="142" t="n">
        <v>37288</v>
      </c>
      <c r="B984" s="138" t="s">
        <v>116</v>
      </c>
      <c r="C984" s="138" t="s">
        <v>164</v>
      </c>
      <c r="D984" s="139" t="n">
        <v>278168.2004</v>
      </c>
      <c r="E984" s="139" t="n">
        <v>0</v>
      </c>
      <c r="F984" s="143" t="n">
        <f aca="false">IF(REF_DT&lt;=LastDay,INDEX(IntraMonth_Buckets,MATCH($A984,IntraSumMonths,0),1),INDEX(BucketTable,MATCH($A984,SumMonths,0),1))</f>
        <v>3</v>
      </c>
      <c r="G984" s="138" t="str">
        <f aca="false">INDEX(Book_Type,MATCH($B984,Book,0),1)</f>
        <v>D</v>
      </c>
      <c r="H984" s="138" t="str">
        <f aca="false">$F984&amp;$C984</f>
        <v>3IF-HEHUB</v>
      </c>
    </row>
    <row r="985" customFormat="false" ht="12.75" hidden="false" customHeight="false" outlineLevel="0" collapsed="false">
      <c r="A985" s="142" t="n">
        <v>37288</v>
      </c>
      <c r="B985" s="138" t="s">
        <v>116</v>
      </c>
      <c r="C985" s="138" t="s">
        <v>169</v>
      </c>
      <c r="D985" s="139" t="n">
        <v>-121181.9896</v>
      </c>
      <c r="E985" s="139" t="n">
        <v>3029.54974</v>
      </c>
      <c r="F985" s="143" t="n">
        <f aca="false">IF(REF_DT&lt;=LastDay,INDEX(IntraMonth_Buckets,MATCH($A985,IntraSumMonths,0),1),INDEX(BucketTable,MATCH($A985,SumMonths,0),1))</f>
        <v>3</v>
      </c>
      <c r="G985" s="138" t="str">
        <f aca="false">INDEX(Book_Type,MATCH($B985,Book,0),1)</f>
        <v>D</v>
      </c>
      <c r="H985" s="138" t="str">
        <f aca="false">$F985&amp;$C985</f>
        <v>3IF-NGPL/MIDCON</v>
      </c>
    </row>
    <row r="986" customFormat="false" ht="12.75" hidden="false" customHeight="false" outlineLevel="0" collapsed="false">
      <c r="A986" s="142" t="n">
        <v>37288</v>
      </c>
      <c r="B986" s="138" t="s">
        <v>116</v>
      </c>
      <c r="C986" s="138" t="s">
        <v>66</v>
      </c>
      <c r="D986" s="139" t="n">
        <v>-319893.4305</v>
      </c>
      <c r="E986" s="139" t="n">
        <v>31989.34305</v>
      </c>
      <c r="F986" s="143" t="n">
        <f aca="false">IF(REF_DT&lt;=LastDay,INDEX(IntraMonth_Buckets,MATCH($A986,IntraSumMonths,0),1),INDEX(BucketTable,MATCH($A986,SumMonths,0),1))</f>
        <v>3</v>
      </c>
      <c r="G986" s="138" t="str">
        <f aca="false">INDEX(Book_Type,MATCH($B986,Book,0),1)</f>
        <v>D</v>
      </c>
      <c r="H986" s="138" t="str">
        <f aca="false">$F986&amp;$C986</f>
        <v>3IF-NTHWST/CANBR</v>
      </c>
    </row>
    <row r="987" customFormat="false" ht="12.75" hidden="false" customHeight="false" outlineLevel="0" collapsed="false">
      <c r="A987" s="142" t="n">
        <v>37288</v>
      </c>
      <c r="B987" s="138" t="s">
        <v>116</v>
      </c>
      <c r="C987" s="138" t="s">
        <v>27</v>
      </c>
      <c r="D987" s="139" t="n">
        <v>-2610492.3264</v>
      </c>
      <c r="E987" s="139" t="n">
        <v>261049.23264</v>
      </c>
      <c r="F987" s="143" t="n">
        <f aca="false">IF(REF_DT&lt;=LastDay,INDEX(IntraMonth_Buckets,MATCH($A987,IntraSumMonths,0),1),INDEX(BucketTable,MATCH($A987,SumMonths,0),1))</f>
        <v>3</v>
      </c>
      <c r="G987" s="138" t="str">
        <f aca="false">INDEX(Book_Type,MATCH($B987,Book,0),1)</f>
        <v>D</v>
      </c>
      <c r="H987" s="138" t="str">
        <f aca="false">$F987&amp;$C987</f>
        <v>3IF-NWPL_ROCKY_M</v>
      </c>
    </row>
    <row r="988" customFormat="false" ht="12.75" hidden="false" customHeight="false" outlineLevel="0" collapsed="false">
      <c r="A988" s="142" t="n">
        <v>37288</v>
      </c>
      <c r="B988" s="138" t="s">
        <v>116</v>
      </c>
      <c r="C988" s="138" t="s">
        <v>171</v>
      </c>
      <c r="D988" s="139" t="n">
        <v>139084.1002</v>
      </c>
      <c r="E988" s="139" t="n">
        <v>-3477.102505</v>
      </c>
      <c r="F988" s="143" t="n">
        <f aca="false">IF(REF_DT&lt;=LastDay,INDEX(IntraMonth_Buckets,MATCH($A988,IntraSumMonths,0),1),INDEX(BucketTable,MATCH($A988,SumMonths,0),1))</f>
        <v>3</v>
      </c>
      <c r="G988" s="138" t="str">
        <f aca="false">INDEX(Book_Type,MATCH($B988,Book,0),1)</f>
        <v>D</v>
      </c>
      <c r="H988" s="138" t="str">
        <f aca="false">$F988&amp;$C988</f>
        <v>3IF-PAN/TX/OK</v>
      </c>
    </row>
    <row r="989" customFormat="false" ht="12.75" hidden="false" customHeight="false" outlineLevel="0" collapsed="false">
      <c r="A989" s="142" t="n">
        <v>37288</v>
      </c>
      <c r="B989" s="138" t="s">
        <v>116</v>
      </c>
      <c r="C989" s="138" t="s">
        <v>28</v>
      </c>
      <c r="D989" s="139" t="n">
        <v>-278168.2004</v>
      </c>
      <c r="E989" s="139" t="n">
        <v>2781.682004</v>
      </c>
      <c r="F989" s="143" t="n">
        <f aca="false">IF(REF_DT&lt;=LastDay,INDEX(IntraMonth_Buckets,MATCH($A989,IntraSumMonths,0),1),INDEX(BucketTable,MATCH($A989,SumMonths,0),1))</f>
        <v>3</v>
      </c>
      <c r="G989" s="138" t="str">
        <f aca="false">INDEX(Book_Type,MATCH($B989,Book,0),1)</f>
        <v>D</v>
      </c>
      <c r="H989" s="138" t="str">
        <f aca="false">$F989&amp;$C989</f>
        <v>3IF-QUESTAR</v>
      </c>
    </row>
    <row r="990" customFormat="false" ht="12.75" hidden="false" customHeight="false" outlineLevel="0" collapsed="false">
      <c r="A990" s="142" t="n">
        <v>37288</v>
      </c>
      <c r="B990" s="138" t="s">
        <v>116</v>
      </c>
      <c r="C990" s="138" t="s">
        <v>18</v>
      </c>
      <c r="D990" s="139" t="n">
        <v>-455905.759</v>
      </c>
      <c r="E990" s="139" t="n">
        <v>4559.05759</v>
      </c>
      <c r="F990" s="143" t="n">
        <f aca="false">IF(REF_DT&lt;=LastDay,INDEX(IntraMonth_Buckets,MATCH($A990,IntraSumMonths,0),1),INDEX(BucketTable,MATCH($A990,SumMonths,0),1))</f>
        <v>3</v>
      </c>
      <c r="G990" s="138" t="str">
        <f aca="false">INDEX(Book_Type,MATCH($B990,Book,0),1)</f>
        <v>D</v>
      </c>
      <c r="H990" s="138" t="str">
        <f aca="false">$F990&amp;$C990</f>
        <v>3NGI-MALIN</v>
      </c>
    </row>
    <row r="991" customFormat="false" ht="12.75" hidden="false" customHeight="false" outlineLevel="0" collapsed="false">
      <c r="A991" s="142" t="n">
        <v>37288</v>
      </c>
      <c r="B991" s="138" t="s">
        <v>116</v>
      </c>
      <c r="C991" s="138" t="s">
        <v>13</v>
      </c>
      <c r="D991" s="139" t="n">
        <v>-971730.9349</v>
      </c>
      <c r="E991" s="139" t="n">
        <v>0</v>
      </c>
      <c r="F991" s="143" t="n">
        <f aca="false">IF(REF_DT&lt;=LastDay,INDEX(IntraMonth_Buckets,MATCH($A991,IntraSumMonths,0),1),INDEX(BucketTable,MATCH($A991,SumMonths,0),1))</f>
        <v>3</v>
      </c>
      <c r="G991" s="138" t="str">
        <f aca="false">INDEX(Book_Type,MATCH($B991,Book,0),1)</f>
        <v>D</v>
      </c>
      <c r="H991" s="138" t="str">
        <f aca="false">$F991&amp;$C991</f>
        <v>3NGI-PGE/CG</v>
      </c>
    </row>
    <row r="992" customFormat="false" ht="12.75" hidden="false" customHeight="false" outlineLevel="0" collapsed="false">
      <c r="A992" s="142" t="n">
        <v>37288</v>
      </c>
      <c r="B992" s="138" t="s">
        <v>116</v>
      </c>
      <c r="C992" s="138" t="s">
        <v>24</v>
      </c>
      <c r="D992" s="139" t="n">
        <v>278168.2004</v>
      </c>
      <c r="E992" s="139" t="n">
        <v>0</v>
      </c>
      <c r="F992" s="143" t="n">
        <f aca="false">IF(REF_DT&lt;=LastDay,INDEX(IntraMonth_Buckets,MATCH($A992,IntraSumMonths,0),1),INDEX(BucketTable,MATCH($A992,SumMonths,0),1))</f>
        <v>3</v>
      </c>
      <c r="G992" s="138" t="str">
        <f aca="false">INDEX(Book_Type,MATCH($B992,Book,0),1)</f>
        <v>D</v>
      </c>
      <c r="H992" s="138" t="str">
        <f aca="false">$F992&amp;$C992</f>
        <v>3NGI-SOBDR-PG&amp;E</v>
      </c>
    </row>
    <row r="993" customFormat="false" ht="12.75" hidden="false" customHeight="false" outlineLevel="0" collapsed="false">
      <c r="A993" s="142" t="n">
        <v>37288</v>
      </c>
      <c r="B993" s="138" t="s">
        <v>116</v>
      </c>
      <c r="C993" s="138" t="s">
        <v>20</v>
      </c>
      <c r="D993" s="139" t="n">
        <v>1159265.975</v>
      </c>
      <c r="E993" s="139" t="n">
        <v>-115926.5975</v>
      </c>
      <c r="F993" s="143" t="n">
        <f aca="false">IF(REF_DT&lt;=LastDay,INDEX(IntraMonth_Buckets,MATCH($A993,IntraSumMonths,0),1),INDEX(BucketTable,MATCH($A993,SumMonths,0),1))</f>
        <v>3</v>
      </c>
      <c r="G993" s="138" t="str">
        <f aca="false">INDEX(Book_Type,MATCH($B993,Book,0),1)</f>
        <v>D</v>
      </c>
      <c r="H993" s="138" t="str">
        <f aca="false">$F993&amp;$C993</f>
        <v>3NGI-SOCAL</v>
      </c>
    </row>
    <row r="994" customFormat="false" ht="12.75" hidden="false" customHeight="false" outlineLevel="0" collapsed="false">
      <c r="A994" s="142" t="n">
        <v>37316</v>
      </c>
      <c r="B994" s="138" t="s">
        <v>116</v>
      </c>
      <c r="C994" s="138" t="s">
        <v>71</v>
      </c>
      <c r="D994" s="139" t="n">
        <v>1844680.1772</v>
      </c>
      <c r="E994" s="139" t="n">
        <v>-368936.03544</v>
      </c>
      <c r="F994" s="143" t="n">
        <f aca="false">IF(REF_DT&lt;=LastDay,INDEX(IntraMonth_Buckets,MATCH($A994,IntraSumMonths,0),1),INDEX(BucketTable,MATCH($A994,SumMonths,0),1))</f>
        <v>3</v>
      </c>
      <c r="G994" s="138" t="str">
        <f aca="false">INDEX(Book_Type,MATCH($B994,Book,0),1)</f>
        <v>D</v>
      </c>
      <c r="H994" s="138" t="str">
        <f aca="false">$F994&amp;$C994</f>
        <v>3CGPR-AECO/BASIS</v>
      </c>
    </row>
    <row r="995" customFormat="false" ht="12.75" hidden="false" customHeight="false" outlineLevel="0" collapsed="false">
      <c r="A995" s="142" t="n">
        <v>37316</v>
      </c>
      <c r="B995" s="138" t="s">
        <v>116</v>
      </c>
      <c r="C995" s="138" t="s">
        <v>170</v>
      </c>
      <c r="D995" s="139" t="n">
        <v>-1537.2335</v>
      </c>
      <c r="E995" s="139" t="n">
        <v>153.72335</v>
      </c>
      <c r="F995" s="143" t="n">
        <f aca="false">IF(REF_DT&lt;=LastDay,INDEX(IntraMonth_Buckets,MATCH($A995,IntraSumMonths,0),1),INDEX(BucketTable,MATCH($A995,SumMonths,0),1))</f>
        <v>3</v>
      </c>
      <c r="G995" s="138" t="str">
        <f aca="false">INDEX(Book_Type,MATCH($B995,Book,0),1)</f>
        <v>D</v>
      </c>
      <c r="H995" s="138" t="str">
        <f aca="false">$F995&amp;$C995</f>
        <v>3DJ/BASIN/PSCO</v>
      </c>
    </row>
    <row r="996" customFormat="false" ht="12.75" hidden="false" customHeight="false" outlineLevel="0" collapsed="false">
      <c r="A996" s="142" t="n">
        <v>37316</v>
      </c>
      <c r="B996" s="138" t="s">
        <v>116</v>
      </c>
      <c r="C996" s="138" t="s">
        <v>36</v>
      </c>
      <c r="D996" s="139" t="n">
        <v>954310.5781</v>
      </c>
      <c r="E996" s="139" t="n">
        <v>-9543.105781</v>
      </c>
      <c r="F996" s="143" t="n">
        <f aca="false">IF(REF_DT&lt;=LastDay,INDEX(IntraMonth_Buckets,MATCH($A996,IntraSumMonths,0),1),INDEX(BucketTable,MATCH($A996,SumMonths,0),1))</f>
        <v>3</v>
      </c>
      <c r="G996" s="138" t="str">
        <f aca="false">INDEX(Book_Type,MATCH($B996,Book,0),1)</f>
        <v>D</v>
      </c>
      <c r="H996" s="138" t="str">
        <f aca="false">$F996&amp;$C996</f>
        <v>3IF-CIG/RKYMTN</v>
      </c>
    </row>
    <row r="997" customFormat="false" ht="12.75" hidden="false" customHeight="false" outlineLevel="0" collapsed="false">
      <c r="A997" s="142" t="n">
        <v>37316</v>
      </c>
      <c r="B997" s="138" t="s">
        <v>116</v>
      </c>
      <c r="C997" s="138" t="s">
        <v>46</v>
      </c>
      <c r="D997" s="139" t="n">
        <v>614893.3924</v>
      </c>
      <c r="E997" s="139" t="n">
        <v>-61489.33924</v>
      </c>
      <c r="F997" s="143" t="n">
        <f aca="false">IF(REF_DT&lt;=LastDay,INDEX(IntraMonth_Buckets,MATCH($A997,IntraSumMonths,0),1),INDEX(BucketTable,MATCH($A997,SumMonths,0),1))</f>
        <v>3</v>
      </c>
      <c r="G997" s="138" t="str">
        <f aca="false">INDEX(Book_Type,MATCH($B997,Book,0),1)</f>
        <v>D</v>
      </c>
      <c r="H997" s="138" t="str">
        <f aca="false">$F997&amp;$C997</f>
        <v>3IF-ELPO/PERMIAN</v>
      </c>
    </row>
    <row r="998" customFormat="false" ht="12.75" hidden="false" customHeight="false" outlineLevel="0" collapsed="false">
      <c r="A998" s="142" t="n">
        <v>37316</v>
      </c>
      <c r="B998" s="138" t="s">
        <v>116</v>
      </c>
      <c r="C998" s="138" t="s">
        <v>51</v>
      </c>
      <c r="D998" s="139" t="n">
        <v>153723.3482</v>
      </c>
      <c r="E998" s="139" t="n">
        <v>-15372.33482</v>
      </c>
      <c r="F998" s="143" t="n">
        <f aca="false">IF(REF_DT&lt;=LastDay,INDEX(IntraMonth_Buckets,MATCH($A998,IntraSumMonths,0),1),INDEX(BucketTable,MATCH($A998,SumMonths,0),1))</f>
        <v>3</v>
      </c>
      <c r="G998" s="138" t="str">
        <f aca="false">INDEX(Book_Type,MATCH($B998,Book,0),1)</f>
        <v>D</v>
      </c>
      <c r="H998" s="138" t="str">
        <f aca="false">$F998&amp;$C998</f>
        <v>3IF-ELPO/SJ</v>
      </c>
    </row>
    <row r="999" customFormat="false" ht="12.75" hidden="false" customHeight="false" outlineLevel="0" collapsed="false">
      <c r="A999" s="142" t="n">
        <v>37316</v>
      </c>
      <c r="B999" s="138" t="s">
        <v>116</v>
      </c>
      <c r="C999" s="138" t="s">
        <v>164</v>
      </c>
      <c r="D999" s="139" t="n">
        <v>307446.6962</v>
      </c>
      <c r="E999" s="139" t="n">
        <v>0</v>
      </c>
      <c r="F999" s="143" t="n">
        <f aca="false">IF(REF_DT&lt;=LastDay,INDEX(IntraMonth_Buckets,MATCH($A999,IntraSumMonths,0),1),INDEX(BucketTable,MATCH($A999,SumMonths,0),1))</f>
        <v>3</v>
      </c>
      <c r="G999" s="138" t="str">
        <f aca="false">INDEX(Book_Type,MATCH($B999,Book,0),1)</f>
        <v>D</v>
      </c>
      <c r="H999" s="138" t="str">
        <f aca="false">$F999&amp;$C999</f>
        <v>3IF-HEHUB</v>
      </c>
    </row>
    <row r="1000" customFormat="false" ht="12.75" hidden="false" customHeight="false" outlineLevel="0" collapsed="false">
      <c r="A1000" s="142" t="n">
        <v>37316</v>
      </c>
      <c r="B1000" s="138" t="s">
        <v>116</v>
      </c>
      <c r="C1000" s="138" t="s">
        <v>169</v>
      </c>
      <c r="D1000" s="139" t="n">
        <v>-39642.7721</v>
      </c>
      <c r="E1000" s="139" t="n">
        <v>991.0693025</v>
      </c>
      <c r="F1000" s="143" t="n">
        <f aca="false">IF(REF_DT&lt;=LastDay,INDEX(IntraMonth_Buckets,MATCH($A1000,IntraSumMonths,0),1),INDEX(BucketTable,MATCH($A1000,SumMonths,0),1))</f>
        <v>3</v>
      </c>
      <c r="G1000" s="138" t="str">
        <f aca="false">INDEX(Book_Type,MATCH($B1000,Book,0),1)</f>
        <v>D</v>
      </c>
      <c r="H1000" s="138" t="str">
        <f aca="false">$F1000&amp;$C1000</f>
        <v>3IF-NGPL/MIDCON</v>
      </c>
    </row>
    <row r="1001" customFormat="false" ht="12.75" hidden="false" customHeight="false" outlineLevel="0" collapsed="false">
      <c r="A1001" s="142" t="n">
        <v>37316</v>
      </c>
      <c r="B1001" s="138" t="s">
        <v>116</v>
      </c>
      <c r="C1001" s="138" t="s">
        <v>66</v>
      </c>
      <c r="D1001" s="139" t="n">
        <v>-46117.0044</v>
      </c>
      <c r="E1001" s="139" t="n">
        <v>4611.70044</v>
      </c>
      <c r="F1001" s="143" t="n">
        <f aca="false">IF(REF_DT&lt;=LastDay,INDEX(IntraMonth_Buckets,MATCH($A1001,IntraSumMonths,0),1),INDEX(BucketTable,MATCH($A1001,SumMonths,0),1))</f>
        <v>3</v>
      </c>
      <c r="G1001" s="138" t="str">
        <f aca="false">INDEX(Book_Type,MATCH($B1001,Book,0),1)</f>
        <v>D</v>
      </c>
      <c r="H1001" s="138" t="str">
        <f aca="false">$F1001&amp;$C1001</f>
        <v>3IF-NTHWST/CANBR</v>
      </c>
    </row>
    <row r="1002" customFormat="false" ht="12.75" hidden="false" customHeight="false" outlineLevel="0" collapsed="false">
      <c r="A1002" s="142" t="n">
        <v>37316</v>
      </c>
      <c r="B1002" s="138" t="s">
        <v>116</v>
      </c>
      <c r="C1002" s="138" t="s">
        <v>27</v>
      </c>
      <c r="D1002" s="139" t="n">
        <v>-3644063.5381</v>
      </c>
      <c r="E1002" s="139" t="n">
        <v>364406.35381</v>
      </c>
      <c r="F1002" s="143" t="n">
        <f aca="false">IF(REF_DT&lt;=LastDay,INDEX(IntraMonth_Buckets,MATCH($A1002,IntraSumMonths,0),1),INDEX(BucketTable,MATCH($A1002,SumMonths,0),1))</f>
        <v>3</v>
      </c>
      <c r="G1002" s="138" t="str">
        <f aca="false">INDEX(Book_Type,MATCH($B1002,Book,0),1)</f>
        <v>D</v>
      </c>
      <c r="H1002" s="138" t="str">
        <f aca="false">$F1002&amp;$C1002</f>
        <v>3IF-NWPL_ROCKY_M</v>
      </c>
    </row>
    <row r="1003" customFormat="false" ht="12.75" hidden="false" customHeight="false" outlineLevel="0" collapsed="false">
      <c r="A1003" s="142" t="n">
        <v>37316</v>
      </c>
      <c r="B1003" s="138" t="s">
        <v>116</v>
      </c>
      <c r="C1003" s="138" t="s">
        <v>171</v>
      </c>
      <c r="D1003" s="139" t="n">
        <v>153723.3481</v>
      </c>
      <c r="E1003" s="139" t="n">
        <v>-3843.0837025</v>
      </c>
      <c r="F1003" s="143" t="n">
        <f aca="false">IF(REF_DT&lt;=LastDay,INDEX(IntraMonth_Buckets,MATCH($A1003,IntraSumMonths,0),1),INDEX(BucketTable,MATCH($A1003,SumMonths,0),1))</f>
        <v>3</v>
      </c>
      <c r="G1003" s="138" t="str">
        <f aca="false">INDEX(Book_Type,MATCH($B1003,Book,0),1)</f>
        <v>D</v>
      </c>
      <c r="H1003" s="138" t="str">
        <f aca="false">$F1003&amp;$C1003</f>
        <v>3IF-PAN/TX/OK</v>
      </c>
    </row>
    <row r="1004" customFormat="false" ht="12.75" hidden="false" customHeight="false" outlineLevel="0" collapsed="false">
      <c r="A1004" s="142" t="n">
        <v>37316</v>
      </c>
      <c r="B1004" s="138" t="s">
        <v>116</v>
      </c>
      <c r="C1004" s="138" t="s">
        <v>28</v>
      </c>
      <c r="D1004" s="139" t="n">
        <v>-307446.6962</v>
      </c>
      <c r="E1004" s="139" t="n">
        <v>3074.466962</v>
      </c>
      <c r="F1004" s="143" t="n">
        <f aca="false">IF(REF_DT&lt;=LastDay,INDEX(IntraMonth_Buckets,MATCH($A1004,IntraSumMonths,0),1),INDEX(BucketTable,MATCH($A1004,SumMonths,0),1))</f>
        <v>3</v>
      </c>
      <c r="G1004" s="138" t="str">
        <f aca="false">INDEX(Book_Type,MATCH($B1004,Book,0),1)</f>
        <v>D</v>
      </c>
      <c r="H1004" s="138" t="str">
        <f aca="false">$F1004&amp;$C1004</f>
        <v>3IF-QUESTAR</v>
      </c>
    </row>
    <row r="1005" customFormat="false" ht="12.75" hidden="false" customHeight="false" outlineLevel="0" collapsed="false">
      <c r="A1005" s="142" t="n">
        <v>37316</v>
      </c>
      <c r="B1005" s="138" t="s">
        <v>116</v>
      </c>
      <c r="C1005" s="138" t="s">
        <v>18</v>
      </c>
      <c r="D1005" s="139" t="n">
        <v>-528997.7445</v>
      </c>
      <c r="E1005" s="139" t="n">
        <v>5289.977445</v>
      </c>
      <c r="F1005" s="143" t="n">
        <f aca="false">IF(REF_DT&lt;=LastDay,INDEX(IntraMonth_Buckets,MATCH($A1005,IntraSumMonths,0),1),INDEX(BucketTable,MATCH($A1005,SumMonths,0),1))</f>
        <v>3</v>
      </c>
      <c r="G1005" s="138" t="str">
        <f aca="false">INDEX(Book_Type,MATCH($B1005,Book,0),1)</f>
        <v>D</v>
      </c>
      <c r="H1005" s="138" t="str">
        <f aca="false">$F1005&amp;$C1005</f>
        <v>3NGI-MALIN</v>
      </c>
    </row>
    <row r="1006" customFormat="false" ht="12.75" hidden="false" customHeight="false" outlineLevel="0" collapsed="false">
      <c r="A1006" s="142" t="n">
        <v>37316</v>
      </c>
      <c r="B1006" s="138" t="s">
        <v>116</v>
      </c>
      <c r="C1006" s="138" t="s">
        <v>13</v>
      </c>
      <c r="D1006" s="139" t="n">
        <v>-2034841.9092</v>
      </c>
      <c r="E1006" s="139" t="n">
        <v>0</v>
      </c>
      <c r="F1006" s="143" t="n">
        <f aca="false">IF(REF_DT&lt;=LastDay,INDEX(IntraMonth_Buckets,MATCH($A1006,IntraSumMonths,0),1),INDEX(BucketTable,MATCH($A1006,SumMonths,0),1))</f>
        <v>3</v>
      </c>
      <c r="G1006" s="138" t="str">
        <f aca="false">INDEX(Book_Type,MATCH($B1006,Book,0),1)</f>
        <v>D</v>
      </c>
      <c r="H1006" s="138" t="str">
        <f aca="false">$F1006&amp;$C1006</f>
        <v>3NGI-PGE/CG</v>
      </c>
    </row>
    <row r="1007" customFormat="false" ht="12.75" hidden="false" customHeight="false" outlineLevel="0" collapsed="false">
      <c r="A1007" s="142" t="n">
        <v>37316</v>
      </c>
      <c r="B1007" s="138" t="s">
        <v>116</v>
      </c>
      <c r="C1007" s="138" t="s">
        <v>24</v>
      </c>
      <c r="D1007" s="139" t="n">
        <v>307446.6962</v>
      </c>
      <c r="E1007" s="139" t="n">
        <v>0</v>
      </c>
      <c r="F1007" s="143" t="n">
        <f aca="false">IF(REF_DT&lt;=LastDay,INDEX(IntraMonth_Buckets,MATCH($A1007,IntraSumMonths,0),1),INDEX(BucketTable,MATCH($A1007,SumMonths,0),1))</f>
        <v>3</v>
      </c>
      <c r="G1007" s="138" t="str">
        <f aca="false">INDEX(Book_Type,MATCH($B1007,Book,0),1)</f>
        <v>D</v>
      </c>
      <c r="H1007" s="138" t="str">
        <f aca="false">$F1007&amp;$C1007</f>
        <v>3NGI-SOBDR-PG&amp;E</v>
      </c>
    </row>
    <row r="1008" customFormat="false" ht="12.75" hidden="false" customHeight="false" outlineLevel="0" collapsed="false">
      <c r="A1008" s="142" t="n">
        <v>37316</v>
      </c>
      <c r="B1008" s="138" t="s">
        <v>116</v>
      </c>
      <c r="C1008" s="138" t="s">
        <v>20</v>
      </c>
      <c r="D1008" s="139" t="n">
        <v>1407337.2518</v>
      </c>
      <c r="E1008" s="139" t="n">
        <v>-140733.72518</v>
      </c>
      <c r="F1008" s="143" t="n">
        <f aca="false">IF(REF_DT&lt;=LastDay,INDEX(IntraMonth_Buckets,MATCH($A1008,IntraSumMonths,0),1),INDEX(BucketTable,MATCH($A1008,SumMonths,0),1))</f>
        <v>3</v>
      </c>
      <c r="G1008" s="138" t="str">
        <f aca="false">INDEX(Book_Type,MATCH($B1008,Book,0),1)</f>
        <v>D</v>
      </c>
      <c r="H1008" s="138" t="str">
        <f aca="false">$F1008&amp;$C1008</f>
        <v>3NGI-SOCAL</v>
      </c>
    </row>
    <row r="1009" customFormat="false" ht="12.75" hidden="false" customHeight="false" outlineLevel="0" collapsed="false">
      <c r="A1009" s="142" t="n">
        <v>37347</v>
      </c>
      <c r="B1009" s="138" t="s">
        <v>116</v>
      </c>
      <c r="C1009" s="138" t="s">
        <v>71</v>
      </c>
      <c r="D1009" s="139" t="n">
        <v>-445442.2041</v>
      </c>
      <c r="E1009" s="139" t="n">
        <v>0</v>
      </c>
      <c r="F1009" s="143" t="n">
        <f aca="false">IF(REF_DT&lt;=LastDay,INDEX(IntraMonth_Buckets,MATCH($A1009,IntraSumMonths,0),1),INDEX(BucketTable,MATCH($A1009,SumMonths,0),1))</f>
        <v>4</v>
      </c>
      <c r="G1009" s="138" t="str">
        <f aca="false">INDEX(Book_Type,MATCH($B1009,Book,0),1)</f>
        <v>D</v>
      </c>
      <c r="H1009" s="138" t="str">
        <f aca="false">$F1009&amp;$C1009</f>
        <v>4CGPR-AECO/BASIS</v>
      </c>
    </row>
    <row r="1010" customFormat="false" ht="12.75" hidden="false" customHeight="false" outlineLevel="0" collapsed="false">
      <c r="A1010" s="142" t="n">
        <v>37347</v>
      </c>
      <c r="B1010" s="138" t="s">
        <v>116</v>
      </c>
      <c r="C1010" s="138" t="s">
        <v>170</v>
      </c>
      <c r="D1010" s="139" t="n">
        <v>-1484.8073</v>
      </c>
      <c r="E1010" s="139" t="n">
        <v>148.48073</v>
      </c>
      <c r="F1010" s="143" t="n">
        <f aca="false">IF(REF_DT&lt;=LastDay,INDEX(IntraMonth_Buckets,MATCH($A1010,IntraSumMonths,0),1),INDEX(BucketTable,MATCH($A1010,SumMonths,0),1))</f>
        <v>4</v>
      </c>
      <c r="G1010" s="138" t="str">
        <f aca="false">INDEX(Book_Type,MATCH($B1010,Book,0),1)</f>
        <v>D</v>
      </c>
      <c r="H1010" s="138" t="str">
        <f aca="false">$F1010&amp;$C1010</f>
        <v>4DJ/BASIN/PSCO</v>
      </c>
    </row>
    <row r="1011" customFormat="false" ht="12.75" hidden="false" customHeight="false" outlineLevel="0" collapsed="false">
      <c r="A1011" s="142" t="n">
        <v>37347</v>
      </c>
      <c r="B1011" s="138" t="s">
        <v>116</v>
      </c>
      <c r="C1011" s="138" t="s">
        <v>36</v>
      </c>
      <c r="D1011" s="139" t="n">
        <v>-1741552.3149</v>
      </c>
      <c r="E1011" s="139" t="n">
        <v>17415.523149</v>
      </c>
      <c r="F1011" s="143" t="n">
        <f aca="false">IF(REF_DT&lt;=LastDay,INDEX(IntraMonth_Buckets,MATCH($A1011,IntraSumMonths,0),1),INDEX(BucketTable,MATCH($A1011,SumMonths,0),1))</f>
        <v>4</v>
      </c>
      <c r="G1011" s="138" t="str">
        <f aca="false">INDEX(Book_Type,MATCH($B1011,Book,0),1)</f>
        <v>D</v>
      </c>
      <c r="H1011" s="138" t="str">
        <f aca="false">$F1011&amp;$C1011</f>
        <v>4IF-CIG/RKYMTN</v>
      </c>
    </row>
    <row r="1012" customFormat="false" ht="12.75" hidden="false" customHeight="false" outlineLevel="0" collapsed="false">
      <c r="A1012" s="142" t="n">
        <v>37347</v>
      </c>
      <c r="B1012" s="138" t="s">
        <v>116</v>
      </c>
      <c r="C1012" s="138" t="s">
        <v>46</v>
      </c>
      <c r="D1012" s="139" t="n">
        <v>-148480.7347</v>
      </c>
      <c r="E1012" s="139" t="n">
        <v>14848.07347</v>
      </c>
      <c r="F1012" s="143" t="n">
        <f aca="false">IF(REF_DT&lt;=LastDay,INDEX(IntraMonth_Buckets,MATCH($A1012,IntraSumMonths,0),1),INDEX(BucketTable,MATCH($A1012,SumMonths,0),1))</f>
        <v>4</v>
      </c>
      <c r="G1012" s="138" t="str">
        <f aca="false">INDEX(Book_Type,MATCH($B1012,Book,0),1)</f>
        <v>D</v>
      </c>
      <c r="H1012" s="138" t="str">
        <f aca="false">$F1012&amp;$C1012</f>
        <v>4IF-ELPO/PERMIAN</v>
      </c>
    </row>
    <row r="1013" customFormat="false" ht="12.75" hidden="false" customHeight="false" outlineLevel="0" collapsed="false">
      <c r="A1013" s="142" t="n">
        <v>37347</v>
      </c>
      <c r="B1013" s="138" t="s">
        <v>116</v>
      </c>
      <c r="C1013" s="138" t="s">
        <v>51</v>
      </c>
      <c r="D1013" s="139" t="n">
        <v>1583794.5035</v>
      </c>
      <c r="E1013" s="139" t="n">
        <v>-158379.45035</v>
      </c>
      <c r="F1013" s="143" t="n">
        <f aca="false">IF(REF_DT&lt;=LastDay,INDEX(IntraMonth_Buckets,MATCH($A1013,IntraSumMonths,0),1),INDEX(BucketTable,MATCH($A1013,SumMonths,0),1))</f>
        <v>4</v>
      </c>
      <c r="G1013" s="138" t="str">
        <f aca="false">INDEX(Book_Type,MATCH($B1013,Book,0),1)</f>
        <v>D</v>
      </c>
      <c r="H1013" s="138" t="str">
        <f aca="false">$F1013&amp;$C1013</f>
        <v>4IF-ELPO/SJ</v>
      </c>
    </row>
    <row r="1014" customFormat="false" ht="12.75" hidden="false" customHeight="false" outlineLevel="0" collapsed="false">
      <c r="A1014" s="142" t="n">
        <v>37347</v>
      </c>
      <c r="B1014" s="138" t="s">
        <v>116</v>
      </c>
      <c r="C1014" s="138" t="s">
        <v>169</v>
      </c>
      <c r="D1014" s="139" t="n">
        <v>-81169.4683</v>
      </c>
      <c r="E1014" s="139" t="n">
        <v>2029.2367075</v>
      </c>
      <c r="F1014" s="143" t="n">
        <f aca="false">IF(REF_DT&lt;=LastDay,INDEX(IntraMonth_Buckets,MATCH($A1014,IntraSumMonths,0),1),INDEX(BucketTable,MATCH($A1014,SumMonths,0),1))</f>
        <v>4</v>
      </c>
      <c r="G1014" s="138" t="str">
        <f aca="false">INDEX(Book_Type,MATCH($B1014,Book,0),1)</f>
        <v>D</v>
      </c>
      <c r="H1014" s="138" t="str">
        <f aca="false">$F1014&amp;$C1014</f>
        <v>4IF-NGPL/MIDCON</v>
      </c>
    </row>
    <row r="1015" customFormat="false" ht="12.75" hidden="false" customHeight="false" outlineLevel="0" collapsed="false">
      <c r="A1015" s="142" t="n">
        <v>37347</v>
      </c>
      <c r="B1015" s="138" t="s">
        <v>116</v>
      </c>
      <c r="C1015" s="138" t="s">
        <v>66</v>
      </c>
      <c r="D1015" s="139" t="n">
        <v>-742403.6735</v>
      </c>
      <c r="E1015" s="139" t="n">
        <v>74240.36735</v>
      </c>
      <c r="F1015" s="143" t="n">
        <f aca="false">IF(REF_DT&lt;=LastDay,INDEX(IntraMonth_Buckets,MATCH($A1015,IntraSumMonths,0),1),INDEX(BucketTable,MATCH($A1015,SumMonths,0),1))</f>
        <v>4</v>
      </c>
      <c r="G1015" s="138" t="str">
        <f aca="false">INDEX(Book_Type,MATCH($B1015,Book,0),1)</f>
        <v>D</v>
      </c>
      <c r="H1015" s="138" t="str">
        <f aca="false">$F1015&amp;$C1015</f>
        <v>4IF-NTHWST/CANBR</v>
      </c>
    </row>
    <row r="1016" customFormat="false" ht="12.75" hidden="false" customHeight="false" outlineLevel="0" collapsed="false">
      <c r="A1016" s="142" t="n">
        <v>37347</v>
      </c>
      <c r="B1016" s="138" t="s">
        <v>116</v>
      </c>
      <c r="C1016" s="138" t="s">
        <v>27</v>
      </c>
      <c r="D1016" s="139" t="n">
        <v>-752941.8458</v>
      </c>
      <c r="E1016" s="139" t="n">
        <v>75294.18458</v>
      </c>
      <c r="F1016" s="143" t="n">
        <f aca="false">IF(REF_DT&lt;=LastDay,INDEX(IntraMonth_Buckets,MATCH($A1016,IntraSumMonths,0),1),INDEX(BucketTable,MATCH($A1016,SumMonths,0),1))</f>
        <v>4</v>
      </c>
      <c r="G1016" s="138" t="str">
        <f aca="false">INDEX(Book_Type,MATCH($B1016,Book,0),1)</f>
        <v>D</v>
      </c>
      <c r="H1016" s="138" t="str">
        <f aca="false">$F1016&amp;$C1016</f>
        <v>4IF-NWPL_ROCKY_M</v>
      </c>
    </row>
    <row r="1017" customFormat="false" ht="12.75" hidden="false" customHeight="false" outlineLevel="0" collapsed="false">
      <c r="A1017" s="142" t="n">
        <v>37347</v>
      </c>
      <c r="B1017" s="138" t="s">
        <v>116</v>
      </c>
      <c r="C1017" s="138" t="s">
        <v>171</v>
      </c>
      <c r="D1017" s="139" t="n">
        <v>148480.7347</v>
      </c>
      <c r="E1017" s="139" t="n">
        <v>-3712.0183675</v>
      </c>
      <c r="F1017" s="143" t="n">
        <f aca="false">IF(REF_DT&lt;=LastDay,INDEX(IntraMonth_Buckets,MATCH($A1017,IntraSumMonths,0),1),INDEX(BucketTable,MATCH($A1017,SumMonths,0),1))</f>
        <v>4</v>
      </c>
      <c r="G1017" s="138" t="str">
        <f aca="false">INDEX(Book_Type,MATCH($B1017,Book,0),1)</f>
        <v>D</v>
      </c>
      <c r="H1017" s="138" t="str">
        <f aca="false">$F1017&amp;$C1017</f>
        <v>4IF-PAN/TX/OK</v>
      </c>
    </row>
    <row r="1018" customFormat="false" ht="12.75" hidden="false" customHeight="false" outlineLevel="0" collapsed="false">
      <c r="A1018" s="142" t="n">
        <v>37347</v>
      </c>
      <c r="B1018" s="138" t="s">
        <v>116</v>
      </c>
      <c r="C1018" s="138" t="s">
        <v>28</v>
      </c>
      <c r="D1018" s="139" t="n">
        <v>-14848.0735</v>
      </c>
      <c r="E1018" s="139" t="n">
        <v>148.480735</v>
      </c>
      <c r="F1018" s="143" t="n">
        <f aca="false">IF(REF_DT&lt;=LastDay,INDEX(IntraMonth_Buckets,MATCH($A1018,IntraSumMonths,0),1),INDEX(BucketTable,MATCH($A1018,SumMonths,0),1))</f>
        <v>4</v>
      </c>
      <c r="G1018" s="138" t="str">
        <f aca="false">INDEX(Book_Type,MATCH($B1018,Book,0),1)</f>
        <v>D</v>
      </c>
      <c r="H1018" s="138" t="str">
        <f aca="false">$F1018&amp;$C1018</f>
        <v>4IF-QUESTAR</v>
      </c>
    </row>
    <row r="1019" customFormat="false" ht="12.75" hidden="false" customHeight="false" outlineLevel="0" collapsed="false">
      <c r="A1019" s="142" t="n">
        <v>37347</v>
      </c>
      <c r="B1019" s="138" t="s">
        <v>116</v>
      </c>
      <c r="C1019" s="138" t="s">
        <v>18</v>
      </c>
      <c r="D1019" s="139" t="n">
        <v>-2869415.9348</v>
      </c>
      <c r="E1019" s="139" t="n">
        <v>28694.159348</v>
      </c>
      <c r="F1019" s="143" t="n">
        <f aca="false">IF(REF_DT&lt;=LastDay,INDEX(IntraMonth_Buckets,MATCH($A1019,IntraSumMonths,0),1),INDEX(BucketTable,MATCH($A1019,SumMonths,0),1))</f>
        <v>4</v>
      </c>
      <c r="G1019" s="138" t="str">
        <f aca="false">INDEX(Book_Type,MATCH($B1019,Book,0),1)</f>
        <v>D</v>
      </c>
      <c r="H1019" s="138" t="str">
        <f aca="false">$F1019&amp;$C1019</f>
        <v>4NGI-MALIN</v>
      </c>
    </row>
    <row r="1020" customFormat="false" ht="12.75" hidden="false" customHeight="false" outlineLevel="0" collapsed="false">
      <c r="A1020" s="142" t="n">
        <v>37347</v>
      </c>
      <c r="B1020" s="138" t="s">
        <v>116</v>
      </c>
      <c r="C1020" s="138" t="s">
        <v>13</v>
      </c>
      <c r="D1020" s="139" t="n">
        <v>1267192.0024</v>
      </c>
      <c r="E1020" s="139" t="n">
        <v>0</v>
      </c>
      <c r="F1020" s="143" t="n">
        <f aca="false">IF(REF_DT&lt;=LastDay,INDEX(IntraMonth_Buckets,MATCH($A1020,IntraSumMonths,0),1),INDEX(BucketTable,MATCH($A1020,SumMonths,0),1))</f>
        <v>4</v>
      </c>
      <c r="G1020" s="138" t="str">
        <f aca="false">INDEX(Book_Type,MATCH($B1020,Book,0),1)</f>
        <v>D</v>
      </c>
      <c r="H1020" s="138" t="str">
        <f aca="false">$F1020&amp;$C1020</f>
        <v>4NGI-PGE/CG</v>
      </c>
    </row>
    <row r="1021" customFormat="false" ht="12.75" hidden="false" customHeight="false" outlineLevel="0" collapsed="false">
      <c r="A1021" s="142" t="n">
        <v>37347</v>
      </c>
      <c r="B1021" s="138" t="s">
        <v>116</v>
      </c>
      <c r="C1021" s="138" t="s">
        <v>20</v>
      </c>
      <c r="D1021" s="139" t="n">
        <v>1207890.7767</v>
      </c>
      <c r="E1021" s="139" t="n">
        <v>-120789.07767</v>
      </c>
      <c r="F1021" s="143" t="n">
        <f aca="false">IF(REF_DT&lt;=LastDay,INDEX(IntraMonth_Buckets,MATCH($A1021,IntraSumMonths,0),1),INDEX(BucketTable,MATCH($A1021,SumMonths,0),1))</f>
        <v>4</v>
      </c>
      <c r="G1021" s="138" t="str">
        <f aca="false">INDEX(Book_Type,MATCH($B1021,Book,0),1)</f>
        <v>D</v>
      </c>
      <c r="H1021" s="138" t="str">
        <f aca="false">$F1021&amp;$C1021</f>
        <v>4NGI-SOCAL</v>
      </c>
    </row>
    <row r="1022" customFormat="false" ht="12.75" hidden="false" customHeight="false" outlineLevel="0" collapsed="false">
      <c r="A1022" s="142" t="n">
        <v>37377</v>
      </c>
      <c r="B1022" s="138" t="s">
        <v>116</v>
      </c>
      <c r="C1022" s="138" t="s">
        <v>71</v>
      </c>
      <c r="D1022" s="139" t="n">
        <v>-459398.5266</v>
      </c>
      <c r="E1022" s="139" t="n">
        <v>0</v>
      </c>
      <c r="F1022" s="143" t="n">
        <f aca="false">IF(REF_DT&lt;=LastDay,INDEX(IntraMonth_Buckets,MATCH($A1022,IntraSumMonths,0),1),INDEX(BucketTable,MATCH($A1022,SumMonths,0),1))</f>
        <v>4</v>
      </c>
      <c r="G1022" s="138" t="str">
        <f aca="false">INDEX(Book_Type,MATCH($B1022,Book,0),1)</f>
        <v>D</v>
      </c>
      <c r="H1022" s="138" t="str">
        <f aca="false">$F1022&amp;$C1022</f>
        <v>4CGPR-AECO/BASIS</v>
      </c>
    </row>
    <row r="1023" customFormat="false" ht="12.75" hidden="false" customHeight="false" outlineLevel="0" collapsed="false">
      <c r="A1023" s="142" t="n">
        <v>37377</v>
      </c>
      <c r="B1023" s="138" t="s">
        <v>116</v>
      </c>
      <c r="C1023" s="138" t="s">
        <v>170</v>
      </c>
      <c r="D1023" s="139" t="n">
        <v>-1531.3284</v>
      </c>
      <c r="E1023" s="139" t="n">
        <v>153.13284</v>
      </c>
      <c r="F1023" s="143" t="n">
        <f aca="false">IF(REF_DT&lt;=LastDay,INDEX(IntraMonth_Buckets,MATCH($A1023,IntraSumMonths,0),1),INDEX(BucketTable,MATCH($A1023,SumMonths,0),1))</f>
        <v>4</v>
      </c>
      <c r="G1023" s="138" t="str">
        <f aca="false">INDEX(Book_Type,MATCH($B1023,Book,0),1)</f>
        <v>D</v>
      </c>
      <c r="H1023" s="138" t="str">
        <f aca="false">$F1023&amp;$C1023</f>
        <v>4DJ/BASIN/PSCO</v>
      </c>
    </row>
    <row r="1024" customFormat="false" ht="12.75" hidden="false" customHeight="false" outlineLevel="0" collapsed="false">
      <c r="A1024" s="142" t="n">
        <v>37377</v>
      </c>
      <c r="B1024" s="138" t="s">
        <v>116</v>
      </c>
      <c r="C1024" s="138" t="s">
        <v>36</v>
      </c>
      <c r="D1024" s="139" t="n">
        <v>-1785432.1205</v>
      </c>
      <c r="E1024" s="139" t="n">
        <v>17854.321205</v>
      </c>
      <c r="F1024" s="143" t="n">
        <f aca="false">IF(REF_DT&lt;=LastDay,INDEX(IntraMonth_Buckets,MATCH($A1024,IntraSumMonths,0),1),INDEX(BucketTable,MATCH($A1024,SumMonths,0),1))</f>
        <v>4</v>
      </c>
      <c r="G1024" s="138" t="str">
        <f aca="false">INDEX(Book_Type,MATCH($B1024,Book,0),1)</f>
        <v>D</v>
      </c>
      <c r="H1024" s="138" t="str">
        <f aca="false">$F1024&amp;$C1024</f>
        <v>4IF-CIG/RKYMTN</v>
      </c>
    </row>
    <row r="1025" customFormat="false" ht="12.75" hidden="false" customHeight="false" outlineLevel="0" collapsed="false">
      <c r="A1025" s="142" t="n">
        <v>37377</v>
      </c>
      <c r="B1025" s="138" t="s">
        <v>116</v>
      </c>
      <c r="C1025" s="138" t="s">
        <v>46</v>
      </c>
      <c r="D1025" s="139" t="n">
        <v>-153132.8422</v>
      </c>
      <c r="E1025" s="139" t="n">
        <v>15313.28422</v>
      </c>
      <c r="F1025" s="143" t="n">
        <f aca="false">IF(REF_DT&lt;=LastDay,INDEX(IntraMonth_Buckets,MATCH($A1025,IntraSumMonths,0),1),INDEX(BucketTable,MATCH($A1025,SumMonths,0),1))</f>
        <v>4</v>
      </c>
      <c r="G1025" s="138" t="str">
        <f aca="false">INDEX(Book_Type,MATCH($B1025,Book,0),1)</f>
        <v>D</v>
      </c>
      <c r="H1025" s="138" t="str">
        <f aca="false">$F1025&amp;$C1025</f>
        <v>4IF-ELPO/PERMIAN</v>
      </c>
    </row>
    <row r="1026" customFormat="false" ht="12.75" hidden="false" customHeight="false" outlineLevel="0" collapsed="false">
      <c r="A1026" s="142" t="n">
        <v>37377</v>
      </c>
      <c r="B1026" s="138" t="s">
        <v>116</v>
      </c>
      <c r="C1026" s="138" t="s">
        <v>51</v>
      </c>
      <c r="D1026" s="139" t="n">
        <v>1635063.5732</v>
      </c>
      <c r="E1026" s="139" t="n">
        <v>-163506.35732</v>
      </c>
      <c r="F1026" s="143" t="n">
        <f aca="false">IF(REF_DT&lt;=LastDay,INDEX(IntraMonth_Buckets,MATCH($A1026,IntraSumMonths,0),1),INDEX(BucketTable,MATCH($A1026,SumMonths,0),1))</f>
        <v>4</v>
      </c>
      <c r="G1026" s="138" t="str">
        <f aca="false">INDEX(Book_Type,MATCH($B1026,Book,0),1)</f>
        <v>D</v>
      </c>
      <c r="H1026" s="138" t="str">
        <f aca="false">$F1026&amp;$C1026</f>
        <v>4IF-ELPO/SJ</v>
      </c>
    </row>
    <row r="1027" customFormat="false" ht="12.75" hidden="false" customHeight="false" outlineLevel="0" collapsed="false">
      <c r="A1027" s="142" t="n">
        <v>37377</v>
      </c>
      <c r="B1027" s="138" t="s">
        <v>116</v>
      </c>
      <c r="C1027" s="138" t="s">
        <v>169</v>
      </c>
      <c r="D1027" s="139" t="n">
        <v>-39490.4901</v>
      </c>
      <c r="E1027" s="139" t="n">
        <v>987.2622525</v>
      </c>
      <c r="F1027" s="143" t="n">
        <f aca="false">IF(REF_DT&lt;=LastDay,INDEX(IntraMonth_Buckets,MATCH($A1027,IntraSumMonths,0),1),INDEX(BucketTable,MATCH($A1027,SumMonths,0),1))</f>
        <v>4</v>
      </c>
      <c r="G1027" s="138" t="str">
        <f aca="false">INDEX(Book_Type,MATCH($B1027,Book,0),1)</f>
        <v>D</v>
      </c>
      <c r="H1027" s="138" t="str">
        <f aca="false">$F1027&amp;$C1027</f>
        <v>4IF-NGPL/MIDCON</v>
      </c>
    </row>
    <row r="1028" customFormat="false" ht="12.75" hidden="false" customHeight="false" outlineLevel="0" collapsed="false">
      <c r="A1028" s="142" t="n">
        <v>37377</v>
      </c>
      <c r="B1028" s="138" t="s">
        <v>116</v>
      </c>
      <c r="C1028" s="138" t="s">
        <v>66</v>
      </c>
      <c r="D1028" s="139" t="n">
        <v>-459398.5266</v>
      </c>
      <c r="E1028" s="139" t="n">
        <v>45939.85266</v>
      </c>
      <c r="F1028" s="143" t="n">
        <f aca="false">IF(REF_DT&lt;=LastDay,INDEX(IntraMonth_Buckets,MATCH($A1028,IntraSumMonths,0),1),INDEX(BucketTable,MATCH($A1028,SumMonths,0),1))</f>
        <v>4</v>
      </c>
      <c r="G1028" s="138" t="str">
        <f aca="false">INDEX(Book_Type,MATCH($B1028,Book,0),1)</f>
        <v>D</v>
      </c>
      <c r="H1028" s="138" t="str">
        <f aca="false">$F1028&amp;$C1028</f>
        <v>4IF-NTHWST/CANBR</v>
      </c>
    </row>
    <row r="1029" customFormat="false" ht="12.75" hidden="false" customHeight="false" outlineLevel="0" collapsed="false">
      <c r="A1029" s="142" t="n">
        <v>37377</v>
      </c>
      <c r="B1029" s="138" t="s">
        <v>116</v>
      </c>
      <c r="C1029" s="138" t="s">
        <v>27</v>
      </c>
      <c r="D1029" s="139" t="n">
        <v>381195.0661</v>
      </c>
      <c r="E1029" s="139" t="n">
        <v>-38119.50661</v>
      </c>
      <c r="F1029" s="143" t="n">
        <f aca="false">IF(REF_DT&lt;=LastDay,INDEX(IntraMonth_Buckets,MATCH($A1029,IntraSumMonths,0),1),INDEX(BucketTable,MATCH($A1029,SumMonths,0),1))</f>
        <v>4</v>
      </c>
      <c r="G1029" s="138" t="str">
        <f aca="false">INDEX(Book_Type,MATCH($B1029,Book,0),1)</f>
        <v>D</v>
      </c>
      <c r="H1029" s="138" t="str">
        <f aca="false">$F1029&amp;$C1029</f>
        <v>4IF-NWPL_ROCKY_M</v>
      </c>
    </row>
    <row r="1030" customFormat="false" ht="12.75" hidden="false" customHeight="false" outlineLevel="0" collapsed="false">
      <c r="A1030" s="142" t="n">
        <v>37377</v>
      </c>
      <c r="B1030" s="138" t="s">
        <v>116</v>
      </c>
      <c r="C1030" s="138" t="s">
        <v>171</v>
      </c>
      <c r="D1030" s="139" t="n">
        <v>153132.8422</v>
      </c>
      <c r="E1030" s="139" t="n">
        <v>-3828.321055</v>
      </c>
      <c r="F1030" s="143" t="n">
        <f aca="false">IF(REF_DT&lt;=LastDay,INDEX(IntraMonth_Buckets,MATCH($A1030,IntraSumMonths,0),1),INDEX(BucketTable,MATCH($A1030,SumMonths,0),1))</f>
        <v>4</v>
      </c>
      <c r="G1030" s="138" t="str">
        <f aca="false">INDEX(Book_Type,MATCH($B1030,Book,0),1)</f>
        <v>D</v>
      </c>
      <c r="H1030" s="138" t="str">
        <f aca="false">$F1030&amp;$C1030</f>
        <v>4IF-PAN/TX/OK</v>
      </c>
    </row>
    <row r="1031" customFormat="false" ht="12.75" hidden="false" customHeight="false" outlineLevel="0" collapsed="false">
      <c r="A1031" s="142" t="n">
        <v>37377</v>
      </c>
      <c r="B1031" s="138" t="s">
        <v>116</v>
      </c>
      <c r="C1031" s="138" t="s">
        <v>28</v>
      </c>
      <c r="D1031" s="139" t="n">
        <v>-15313.2842</v>
      </c>
      <c r="E1031" s="139" t="n">
        <v>153.132842</v>
      </c>
      <c r="F1031" s="143" t="n">
        <f aca="false">IF(REF_DT&lt;=LastDay,INDEX(IntraMonth_Buckets,MATCH($A1031,IntraSumMonths,0),1),INDEX(BucketTable,MATCH($A1031,SumMonths,0),1))</f>
        <v>4</v>
      </c>
      <c r="G1031" s="138" t="str">
        <f aca="false">INDEX(Book_Type,MATCH($B1031,Book,0),1)</f>
        <v>D</v>
      </c>
      <c r="H1031" s="138" t="str">
        <f aca="false">$F1031&amp;$C1031</f>
        <v>4IF-QUESTAR</v>
      </c>
    </row>
    <row r="1032" customFormat="false" ht="12.75" hidden="false" customHeight="false" outlineLevel="0" collapsed="false">
      <c r="A1032" s="142" t="n">
        <v>37377</v>
      </c>
      <c r="B1032" s="138" t="s">
        <v>116</v>
      </c>
      <c r="C1032" s="138" t="s">
        <v>18</v>
      </c>
      <c r="D1032" s="139" t="n">
        <v>-2973834.8557</v>
      </c>
      <c r="E1032" s="139" t="n">
        <v>29738.348557</v>
      </c>
      <c r="F1032" s="143" t="n">
        <f aca="false">IF(REF_DT&lt;=LastDay,INDEX(IntraMonth_Buckets,MATCH($A1032,IntraSumMonths,0),1),INDEX(BucketTable,MATCH($A1032,SumMonths,0),1))</f>
        <v>4</v>
      </c>
      <c r="G1032" s="138" t="str">
        <f aca="false">INDEX(Book_Type,MATCH($B1032,Book,0),1)</f>
        <v>D</v>
      </c>
      <c r="H1032" s="138" t="str">
        <f aca="false">$F1032&amp;$C1032</f>
        <v>4NGI-MALIN</v>
      </c>
    </row>
    <row r="1033" customFormat="false" ht="12.75" hidden="false" customHeight="false" outlineLevel="0" collapsed="false">
      <c r="A1033" s="142" t="n">
        <v>37377</v>
      </c>
      <c r="B1033" s="138" t="s">
        <v>116</v>
      </c>
      <c r="C1033" s="138" t="s">
        <v>13</v>
      </c>
      <c r="D1033" s="139" t="n">
        <v>1276522.2883</v>
      </c>
      <c r="E1033" s="139" t="n">
        <v>0</v>
      </c>
      <c r="F1033" s="143" t="n">
        <f aca="false">IF(REF_DT&lt;=LastDay,INDEX(IntraMonth_Buckets,MATCH($A1033,IntraSumMonths,0),1),INDEX(BucketTable,MATCH($A1033,SumMonths,0),1))</f>
        <v>4</v>
      </c>
      <c r="G1033" s="138" t="str">
        <f aca="false">INDEX(Book_Type,MATCH($B1033,Book,0),1)</f>
        <v>D</v>
      </c>
      <c r="H1033" s="138" t="str">
        <f aca="false">$F1033&amp;$C1033</f>
        <v>4NGI-PGE/CG</v>
      </c>
    </row>
    <row r="1034" customFormat="false" ht="12.75" hidden="false" customHeight="false" outlineLevel="0" collapsed="false">
      <c r="A1034" s="142" t="n">
        <v>37377</v>
      </c>
      <c r="B1034" s="138" t="s">
        <v>116</v>
      </c>
      <c r="C1034" s="138" t="s">
        <v>20</v>
      </c>
      <c r="D1034" s="139" t="n">
        <v>1092602.8291</v>
      </c>
      <c r="E1034" s="139" t="n">
        <v>-109260.28291</v>
      </c>
      <c r="F1034" s="143" t="n">
        <f aca="false">IF(REF_DT&lt;=LastDay,INDEX(IntraMonth_Buckets,MATCH($A1034,IntraSumMonths,0),1),INDEX(BucketTable,MATCH($A1034,SumMonths,0),1))</f>
        <v>4</v>
      </c>
      <c r="G1034" s="138" t="str">
        <f aca="false">INDEX(Book_Type,MATCH($B1034,Book,0),1)</f>
        <v>D</v>
      </c>
      <c r="H1034" s="138" t="str">
        <f aca="false">$F1034&amp;$C1034</f>
        <v>4NGI-SOCAL</v>
      </c>
    </row>
    <row r="1035" customFormat="false" ht="12.75" hidden="false" customHeight="false" outlineLevel="0" collapsed="false">
      <c r="A1035" s="142" t="n">
        <v>37408</v>
      </c>
      <c r="B1035" s="138" t="s">
        <v>116</v>
      </c>
      <c r="C1035" s="138" t="s">
        <v>71</v>
      </c>
      <c r="D1035" s="139" t="n">
        <v>-443684.7384</v>
      </c>
      <c r="E1035" s="139" t="n">
        <v>0</v>
      </c>
      <c r="F1035" s="143" t="n">
        <f aca="false">IF(REF_DT&lt;=LastDay,INDEX(IntraMonth_Buckets,MATCH($A1035,IntraSumMonths,0),1),INDEX(BucketTable,MATCH($A1035,SumMonths,0),1))</f>
        <v>4</v>
      </c>
      <c r="G1035" s="138" t="str">
        <f aca="false">INDEX(Book_Type,MATCH($B1035,Book,0),1)</f>
        <v>D</v>
      </c>
      <c r="H1035" s="138" t="str">
        <f aca="false">$F1035&amp;$C1035</f>
        <v>4CGPR-AECO/BASIS</v>
      </c>
    </row>
    <row r="1036" customFormat="false" ht="12.75" hidden="false" customHeight="false" outlineLevel="0" collapsed="false">
      <c r="A1036" s="142" t="n">
        <v>37408</v>
      </c>
      <c r="B1036" s="138" t="s">
        <v>116</v>
      </c>
      <c r="C1036" s="138" t="s">
        <v>170</v>
      </c>
      <c r="D1036" s="139" t="n">
        <v>-1478.9491</v>
      </c>
      <c r="E1036" s="139" t="n">
        <v>147.89491</v>
      </c>
      <c r="F1036" s="143" t="n">
        <f aca="false">IF(REF_DT&lt;=LastDay,INDEX(IntraMonth_Buckets,MATCH($A1036,IntraSumMonths,0),1),INDEX(BucketTable,MATCH($A1036,SumMonths,0),1))</f>
        <v>4</v>
      </c>
      <c r="G1036" s="138" t="str">
        <f aca="false">INDEX(Book_Type,MATCH($B1036,Book,0),1)</f>
        <v>D</v>
      </c>
      <c r="H1036" s="138" t="str">
        <f aca="false">$F1036&amp;$C1036</f>
        <v>4DJ/BASIN/PSCO</v>
      </c>
    </row>
    <row r="1037" customFormat="false" ht="12.75" hidden="false" customHeight="false" outlineLevel="0" collapsed="false">
      <c r="A1037" s="142" t="n">
        <v>37408</v>
      </c>
      <c r="B1037" s="138" t="s">
        <v>116</v>
      </c>
      <c r="C1037" s="138" t="s">
        <v>36</v>
      </c>
      <c r="D1037" s="139" t="n">
        <v>-1646378.0008</v>
      </c>
      <c r="E1037" s="139" t="n">
        <v>16463.780008</v>
      </c>
      <c r="F1037" s="143" t="n">
        <f aca="false">IF(REF_DT&lt;=LastDay,INDEX(IntraMonth_Buckets,MATCH($A1037,IntraSumMonths,0),1),INDEX(BucketTable,MATCH($A1037,SumMonths,0),1))</f>
        <v>4</v>
      </c>
      <c r="G1037" s="138" t="str">
        <f aca="false">INDEX(Book_Type,MATCH($B1037,Book,0),1)</f>
        <v>D</v>
      </c>
      <c r="H1037" s="138" t="str">
        <f aca="false">$F1037&amp;$C1037</f>
        <v>4IF-CIG/RKYMTN</v>
      </c>
    </row>
    <row r="1038" customFormat="false" ht="12.75" hidden="false" customHeight="false" outlineLevel="0" collapsed="false">
      <c r="A1038" s="142" t="n">
        <v>37408</v>
      </c>
      <c r="B1038" s="138" t="s">
        <v>116</v>
      </c>
      <c r="C1038" s="138" t="s">
        <v>46</v>
      </c>
      <c r="D1038" s="139" t="n">
        <v>-147894.9128</v>
      </c>
      <c r="E1038" s="139" t="n">
        <v>14789.49128</v>
      </c>
      <c r="F1038" s="143" t="n">
        <f aca="false">IF(REF_DT&lt;=LastDay,INDEX(IntraMonth_Buckets,MATCH($A1038,IntraSumMonths,0),1),INDEX(BucketTable,MATCH($A1038,SumMonths,0),1))</f>
        <v>4</v>
      </c>
      <c r="G1038" s="138" t="str">
        <f aca="false">INDEX(Book_Type,MATCH($B1038,Book,0),1)</f>
        <v>D</v>
      </c>
      <c r="H1038" s="138" t="str">
        <f aca="false">$F1038&amp;$C1038</f>
        <v>4IF-ELPO/PERMIAN</v>
      </c>
    </row>
    <row r="1039" customFormat="false" ht="12.75" hidden="false" customHeight="false" outlineLevel="0" collapsed="false">
      <c r="A1039" s="142" t="n">
        <v>37408</v>
      </c>
      <c r="B1039" s="138" t="s">
        <v>116</v>
      </c>
      <c r="C1039" s="138" t="s">
        <v>51</v>
      </c>
      <c r="D1039" s="139" t="n">
        <v>1577545.7365</v>
      </c>
      <c r="E1039" s="139" t="n">
        <v>-157754.57365</v>
      </c>
      <c r="F1039" s="143" t="n">
        <f aca="false">IF(REF_DT&lt;=LastDay,INDEX(IntraMonth_Buckets,MATCH($A1039,IntraSumMonths,0),1),INDEX(BucketTable,MATCH($A1039,SumMonths,0),1))</f>
        <v>4</v>
      </c>
      <c r="G1039" s="138" t="str">
        <f aca="false">INDEX(Book_Type,MATCH($B1039,Book,0),1)</f>
        <v>D</v>
      </c>
      <c r="H1039" s="138" t="str">
        <f aca="false">$F1039&amp;$C1039</f>
        <v>4IF-ELPO/SJ</v>
      </c>
    </row>
    <row r="1040" customFormat="false" ht="12.75" hidden="false" customHeight="false" outlineLevel="0" collapsed="false">
      <c r="A1040" s="142" t="n">
        <v>37408</v>
      </c>
      <c r="B1040" s="138" t="s">
        <v>116</v>
      </c>
      <c r="C1040" s="138" t="s">
        <v>169</v>
      </c>
      <c r="D1040" s="139" t="n">
        <v>-80849.219</v>
      </c>
      <c r="E1040" s="139" t="n">
        <v>2021.230475</v>
      </c>
      <c r="F1040" s="143" t="n">
        <f aca="false">IF(REF_DT&lt;=LastDay,INDEX(IntraMonth_Buckets,MATCH($A1040,IntraSumMonths,0),1),INDEX(BucketTable,MATCH($A1040,SumMonths,0),1))</f>
        <v>4</v>
      </c>
      <c r="G1040" s="138" t="str">
        <f aca="false">INDEX(Book_Type,MATCH($B1040,Book,0),1)</f>
        <v>D</v>
      </c>
      <c r="H1040" s="138" t="str">
        <f aca="false">$F1040&amp;$C1040</f>
        <v>4IF-NGPL/MIDCON</v>
      </c>
    </row>
    <row r="1041" customFormat="false" ht="12.75" hidden="false" customHeight="false" outlineLevel="0" collapsed="false">
      <c r="A1041" s="142" t="n">
        <v>37408</v>
      </c>
      <c r="B1041" s="138" t="s">
        <v>116</v>
      </c>
      <c r="C1041" s="138" t="s">
        <v>66</v>
      </c>
      <c r="D1041" s="139" t="n">
        <v>-443684.7384</v>
      </c>
      <c r="E1041" s="139" t="n">
        <v>44368.47384</v>
      </c>
      <c r="F1041" s="143" t="n">
        <f aca="false">IF(REF_DT&lt;=LastDay,INDEX(IntraMonth_Buckets,MATCH($A1041,IntraSumMonths,0),1),INDEX(BucketTable,MATCH($A1041,SumMonths,0),1))</f>
        <v>4</v>
      </c>
      <c r="G1041" s="138" t="str">
        <f aca="false">INDEX(Book_Type,MATCH($B1041,Book,0),1)</f>
        <v>D</v>
      </c>
      <c r="H1041" s="138" t="str">
        <f aca="false">$F1041&amp;$C1041</f>
        <v>4IF-NTHWST/CANBR</v>
      </c>
    </row>
    <row r="1042" customFormat="false" ht="12.75" hidden="false" customHeight="false" outlineLevel="0" collapsed="false">
      <c r="A1042" s="142" t="n">
        <v>37408</v>
      </c>
      <c r="B1042" s="138" t="s">
        <v>116</v>
      </c>
      <c r="C1042" s="138" t="s">
        <v>27</v>
      </c>
      <c r="D1042" s="139" t="n">
        <v>550750.7957</v>
      </c>
      <c r="E1042" s="139" t="n">
        <v>-55075.07957</v>
      </c>
      <c r="F1042" s="143" t="n">
        <f aca="false">IF(REF_DT&lt;=LastDay,INDEX(IntraMonth_Buckets,MATCH($A1042,IntraSumMonths,0),1),INDEX(BucketTable,MATCH($A1042,SumMonths,0),1))</f>
        <v>4</v>
      </c>
      <c r="G1042" s="138" t="str">
        <f aca="false">INDEX(Book_Type,MATCH($B1042,Book,0),1)</f>
        <v>D</v>
      </c>
      <c r="H1042" s="138" t="str">
        <f aca="false">$F1042&amp;$C1042</f>
        <v>4IF-NWPL_ROCKY_M</v>
      </c>
    </row>
    <row r="1043" customFormat="false" ht="12.75" hidden="false" customHeight="false" outlineLevel="0" collapsed="false">
      <c r="A1043" s="142" t="n">
        <v>37408</v>
      </c>
      <c r="B1043" s="138" t="s">
        <v>116</v>
      </c>
      <c r="C1043" s="138" t="s">
        <v>171</v>
      </c>
      <c r="D1043" s="139" t="n">
        <v>147894.9128</v>
      </c>
      <c r="E1043" s="139" t="n">
        <v>-3697.37282</v>
      </c>
      <c r="F1043" s="143" t="n">
        <f aca="false">IF(REF_DT&lt;=LastDay,INDEX(IntraMonth_Buckets,MATCH($A1043,IntraSumMonths,0),1),INDEX(BucketTable,MATCH($A1043,SumMonths,0),1))</f>
        <v>4</v>
      </c>
      <c r="G1043" s="138" t="str">
        <f aca="false">INDEX(Book_Type,MATCH($B1043,Book,0),1)</f>
        <v>D</v>
      </c>
      <c r="H1043" s="138" t="str">
        <f aca="false">$F1043&amp;$C1043</f>
        <v>4IF-PAN/TX/OK</v>
      </c>
    </row>
    <row r="1044" customFormat="false" ht="12.75" hidden="false" customHeight="false" outlineLevel="0" collapsed="false">
      <c r="A1044" s="142" t="n">
        <v>37408</v>
      </c>
      <c r="B1044" s="138" t="s">
        <v>116</v>
      </c>
      <c r="C1044" s="138" t="s">
        <v>28</v>
      </c>
      <c r="D1044" s="139" t="n">
        <v>-14789.4913</v>
      </c>
      <c r="E1044" s="139" t="n">
        <v>147.894913</v>
      </c>
      <c r="F1044" s="143" t="n">
        <f aca="false">IF(REF_DT&lt;=LastDay,INDEX(IntraMonth_Buckets,MATCH($A1044,IntraSumMonths,0),1),INDEX(BucketTable,MATCH($A1044,SumMonths,0),1))</f>
        <v>4</v>
      </c>
      <c r="G1044" s="138" t="str">
        <f aca="false">INDEX(Book_Type,MATCH($B1044,Book,0),1)</f>
        <v>D</v>
      </c>
      <c r="H1044" s="138" t="str">
        <f aca="false">$F1044&amp;$C1044</f>
        <v>4IF-QUESTAR</v>
      </c>
    </row>
    <row r="1045" customFormat="false" ht="12.75" hidden="false" customHeight="false" outlineLevel="0" collapsed="false">
      <c r="A1045" s="142" t="n">
        <v>37408</v>
      </c>
      <c r="B1045" s="138" t="s">
        <v>116</v>
      </c>
      <c r="C1045" s="138" t="s">
        <v>18</v>
      </c>
      <c r="D1045" s="139" t="n">
        <v>-2874828.6413</v>
      </c>
      <c r="E1045" s="139" t="n">
        <v>28748.286413</v>
      </c>
      <c r="F1045" s="143" t="n">
        <f aca="false">IF(REF_DT&lt;=LastDay,INDEX(IntraMonth_Buckets,MATCH($A1045,IntraSumMonths,0),1),INDEX(BucketTable,MATCH($A1045,SumMonths,0),1))</f>
        <v>4</v>
      </c>
      <c r="G1045" s="138" t="str">
        <f aca="false">INDEX(Book_Type,MATCH($B1045,Book,0),1)</f>
        <v>D</v>
      </c>
      <c r="H1045" s="138" t="str">
        <f aca="false">$F1045&amp;$C1045</f>
        <v>4NGI-MALIN</v>
      </c>
    </row>
    <row r="1046" customFormat="false" ht="12.75" hidden="false" customHeight="false" outlineLevel="0" collapsed="false">
      <c r="A1046" s="142" t="n">
        <v>37408</v>
      </c>
      <c r="B1046" s="138" t="s">
        <v>116</v>
      </c>
      <c r="C1046" s="138" t="s">
        <v>13</v>
      </c>
      <c r="D1046" s="139" t="n">
        <v>2152734.6876</v>
      </c>
      <c r="E1046" s="139" t="n">
        <v>0</v>
      </c>
      <c r="F1046" s="143" t="n">
        <f aca="false">IF(REF_DT&lt;=LastDay,INDEX(IntraMonth_Buckets,MATCH($A1046,IntraSumMonths,0),1),INDEX(BucketTable,MATCH($A1046,SumMonths,0),1))</f>
        <v>4</v>
      </c>
      <c r="G1046" s="138" t="str">
        <f aca="false">INDEX(Book_Type,MATCH($B1046,Book,0),1)</f>
        <v>D</v>
      </c>
      <c r="H1046" s="138" t="str">
        <f aca="false">$F1046&amp;$C1046</f>
        <v>4NGI-PGE/CG</v>
      </c>
    </row>
    <row r="1047" customFormat="false" ht="12.75" hidden="false" customHeight="false" outlineLevel="0" collapsed="false">
      <c r="A1047" s="142" t="n">
        <v>37408</v>
      </c>
      <c r="B1047" s="138" t="s">
        <v>116</v>
      </c>
      <c r="C1047" s="138" t="s">
        <v>20</v>
      </c>
      <c r="D1047" s="139" t="n">
        <v>1081851.2872</v>
      </c>
      <c r="E1047" s="139" t="n">
        <v>-108185.12872</v>
      </c>
      <c r="F1047" s="143" t="n">
        <f aca="false">IF(REF_DT&lt;=LastDay,INDEX(IntraMonth_Buckets,MATCH($A1047,IntraSumMonths,0),1),INDEX(BucketTable,MATCH($A1047,SumMonths,0),1))</f>
        <v>4</v>
      </c>
      <c r="G1047" s="138" t="str">
        <f aca="false">INDEX(Book_Type,MATCH($B1047,Book,0),1)</f>
        <v>D</v>
      </c>
      <c r="H1047" s="138" t="str">
        <f aca="false">$F1047&amp;$C1047</f>
        <v>4NGI-SOCAL</v>
      </c>
    </row>
    <row r="1048" customFormat="false" ht="12.75" hidden="false" customHeight="false" outlineLevel="0" collapsed="false">
      <c r="A1048" s="142" t="n">
        <v>37438</v>
      </c>
      <c r="B1048" s="138" t="s">
        <v>116</v>
      </c>
      <c r="C1048" s="138" t="s">
        <v>71</v>
      </c>
      <c r="D1048" s="139" t="n">
        <v>-457543.9947</v>
      </c>
      <c r="E1048" s="139" t="n">
        <v>0</v>
      </c>
      <c r="F1048" s="143" t="n">
        <f aca="false">IF(REF_DT&lt;=LastDay,INDEX(IntraMonth_Buckets,MATCH($A1048,IntraSumMonths,0),1),INDEX(BucketTable,MATCH($A1048,SumMonths,0),1))</f>
        <v>4</v>
      </c>
      <c r="G1048" s="138" t="str">
        <f aca="false">INDEX(Book_Type,MATCH($B1048,Book,0),1)</f>
        <v>D</v>
      </c>
      <c r="H1048" s="138" t="str">
        <f aca="false">$F1048&amp;$C1048</f>
        <v>4CGPR-AECO/BASIS</v>
      </c>
    </row>
    <row r="1049" customFormat="false" ht="12.75" hidden="false" customHeight="false" outlineLevel="0" collapsed="false">
      <c r="A1049" s="142" t="n">
        <v>37438</v>
      </c>
      <c r="B1049" s="138" t="s">
        <v>116</v>
      </c>
      <c r="C1049" s="138" t="s">
        <v>36</v>
      </c>
      <c r="D1049" s="139" t="n">
        <v>-1553005.6663</v>
      </c>
      <c r="E1049" s="139" t="n">
        <v>15530.056663</v>
      </c>
      <c r="F1049" s="143" t="n">
        <f aca="false">IF(REF_DT&lt;=LastDay,INDEX(IntraMonth_Buckets,MATCH($A1049,IntraSumMonths,0),1),INDEX(BucketTable,MATCH($A1049,SumMonths,0),1))</f>
        <v>4</v>
      </c>
      <c r="G1049" s="138" t="str">
        <f aca="false">INDEX(Book_Type,MATCH($B1049,Book,0),1)</f>
        <v>D</v>
      </c>
      <c r="H1049" s="138" t="str">
        <f aca="false">$F1049&amp;$C1049</f>
        <v>4IF-CIG/RKYMTN</v>
      </c>
    </row>
    <row r="1050" customFormat="false" ht="12.75" hidden="false" customHeight="false" outlineLevel="0" collapsed="false">
      <c r="A1050" s="142" t="n">
        <v>37438</v>
      </c>
      <c r="B1050" s="138" t="s">
        <v>116</v>
      </c>
      <c r="C1050" s="138" t="s">
        <v>46</v>
      </c>
      <c r="D1050" s="139" t="n">
        <v>-152514.6649</v>
      </c>
      <c r="E1050" s="139" t="n">
        <v>15251.46649</v>
      </c>
      <c r="F1050" s="143" t="n">
        <f aca="false">IF(REF_DT&lt;=LastDay,INDEX(IntraMonth_Buckets,MATCH($A1050,IntraSumMonths,0),1),INDEX(BucketTable,MATCH($A1050,SumMonths,0),1))</f>
        <v>4</v>
      </c>
      <c r="G1050" s="138" t="str">
        <f aca="false">INDEX(Book_Type,MATCH($B1050,Book,0),1)</f>
        <v>D</v>
      </c>
      <c r="H1050" s="138" t="str">
        <f aca="false">$F1050&amp;$C1050</f>
        <v>4IF-ELPO/PERMIAN</v>
      </c>
    </row>
    <row r="1051" customFormat="false" ht="12.75" hidden="false" customHeight="false" outlineLevel="0" collapsed="false">
      <c r="A1051" s="142" t="n">
        <v>37438</v>
      </c>
      <c r="B1051" s="138" t="s">
        <v>116</v>
      </c>
      <c r="C1051" s="138" t="s">
        <v>51</v>
      </c>
      <c r="D1051" s="139" t="n">
        <v>1628463.035</v>
      </c>
      <c r="E1051" s="139" t="n">
        <v>-162846.3035</v>
      </c>
      <c r="F1051" s="143" t="n">
        <f aca="false">IF(REF_DT&lt;=LastDay,INDEX(IntraMonth_Buckets,MATCH($A1051,IntraSumMonths,0),1),INDEX(BucketTable,MATCH($A1051,SumMonths,0),1))</f>
        <v>4</v>
      </c>
      <c r="G1051" s="138" t="str">
        <f aca="false">INDEX(Book_Type,MATCH($B1051,Book,0),1)</f>
        <v>D</v>
      </c>
      <c r="H1051" s="138" t="str">
        <f aca="false">$F1051&amp;$C1051</f>
        <v>4IF-ELPO/SJ</v>
      </c>
    </row>
    <row r="1052" customFormat="false" ht="12.75" hidden="false" customHeight="false" outlineLevel="0" collapsed="false">
      <c r="A1052" s="142" t="n">
        <v>37438</v>
      </c>
      <c r="B1052" s="138" t="s">
        <v>116</v>
      </c>
      <c r="C1052" s="138" t="s">
        <v>169</v>
      </c>
      <c r="D1052" s="139" t="n">
        <v>-61005.866</v>
      </c>
      <c r="E1052" s="139" t="n">
        <v>1525.14665</v>
      </c>
      <c r="F1052" s="143" t="n">
        <f aca="false">IF(REF_DT&lt;=LastDay,INDEX(IntraMonth_Buckets,MATCH($A1052,IntraSumMonths,0),1),INDEX(BucketTable,MATCH($A1052,SumMonths,0),1))</f>
        <v>4</v>
      </c>
      <c r="G1052" s="138" t="str">
        <f aca="false">INDEX(Book_Type,MATCH($B1052,Book,0),1)</f>
        <v>D</v>
      </c>
      <c r="H1052" s="138" t="str">
        <f aca="false">$F1052&amp;$C1052</f>
        <v>4IF-NGPL/MIDCON</v>
      </c>
    </row>
    <row r="1053" customFormat="false" ht="12.75" hidden="false" customHeight="false" outlineLevel="0" collapsed="false">
      <c r="A1053" s="142" t="n">
        <v>37438</v>
      </c>
      <c r="B1053" s="138" t="s">
        <v>116</v>
      </c>
      <c r="C1053" s="138" t="s">
        <v>66</v>
      </c>
      <c r="D1053" s="139" t="n">
        <v>-457543.9945</v>
      </c>
      <c r="E1053" s="139" t="n">
        <v>45754.39945</v>
      </c>
      <c r="F1053" s="143" t="n">
        <f aca="false">IF(REF_DT&lt;=LastDay,INDEX(IntraMonth_Buckets,MATCH($A1053,IntraSumMonths,0),1),INDEX(BucketTable,MATCH($A1053,SumMonths,0),1))</f>
        <v>4</v>
      </c>
      <c r="G1053" s="138" t="str">
        <f aca="false">INDEX(Book_Type,MATCH($B1053,Book,0),1)</f>
        <v>D</v>
      </c>
      <c r="H1053" s="138" t="str">
        <f aca="false">$F1053&amp;$C1053</f>
        <v>4IF-NTHWST/CANBR</v>
      </c>
    </row>
    <row r="1054" customFormat="false" ht="12.75" hidden="false" customHeight="false" outlineLevel="0" collapsed="false">
      <c r="A1054" s="142" t="n">
        <v>37438</v>
      </c>
      <c r="B1054" s="138" t="s">
        <v>116</v>
      </c>
      <c r="C1054" s="138" t="s">
        <v>27</v>
      </c>
      <c r="D1054" s="139" t="n">
        <v>1325247.1543</v>
      </c>
      <c r="E1054" s="139" t="n">
        <v>-132524.71543</v>
      </c>
      <c r="F1054" s="143" t="n">
        <f aca="false">IF(REF_DT&lt;=LastDay,INDEX(IntraMonth_Buckets,MATCH($A1054,IntraSumMonths,0),1),INDEX(BucketTable,MATCH($A1054,SumMonths,0),1))</f>
        <v>4</v>
      </c>
      <c r="G1054" s="138" t="str">
        <f aca="false">INDEX(Book_Type,MATCH($B1054,Book,0),1)</f>
        <v>D</v>
      </c>
      <c r="H1054" s="138" t="str">
        <f aca="false">$F1054&amp;$C1054</f>
        <v>4IF-NWPL_ROCKY_M</v>
      </c>
    </row>
    <row r="1055" customFormat="false" ht="12.75" hidden="false" customHeight="false" outlineLevel="0" collapsed="false">
      <c r="A1055" s="142" t="n">
        <v>37438</v>
      </c>
      <c r="B1055" s="138" t="s">
        <v>116</v>
      </c>
      <c r="C1055" s="138" t="s">
        <v>171</v>
      </c>
      <c r="D1055" s="139" t="n">
        <v>152514.6649</v>
      </c>
      <c r="E1055" s="139" t="n">
        <v>-3812.8666225</v>
      </c>
      <c r="F1055" s="143" t="n">
        <f aca="false">IF(REF_DT&lt;=LastDay,INDEX(IntraMonth_Buckets,MATCH($A1055,IntraSumMonths,0),1),INDEX(BucketTable,MATCH($A1055,SumMonths,0),1))</f>
        <v>4</v>
      </c>
      <c r="G1055" s="138" t="str">
        <f aca="false">INDEX(Book_Type,MATCH($B1055,Book,0),1)</f>
        <v>D</v>
      </c>
      <c r="H1055" s="138" t="str">
        <f aca="false">$F1055&amp;$C1055</f>
        <v>4IF-PAN/TX/OK</v>
      </c>
    </row>
    <row r="1056" customFormat="false" ht="12.75" hidden="false" customHeight="false" outlineLevel="0" collapsed="false">
      <c r="A1056" s="142" t="n">
        <v>37438</v>
      </c>
      <c r="B1056" s="138" t="s">
        <v>116</v>
      </c>
      <c r="C1056" s="138" t="s">
        <v>28</v>
      </c>
      <c r="D1056" s="139" t="n">
        <v>-15251.4665</v>
      </c>
      <c r="E1056" s="139" t="n">
        <v>152.514665</v>
      </c>
      <c r="F1056" s="143" t="n">
        <f aca="false">IF(REF_DT&lt;=LastDay,INDEX(IntraMonth_Buckets,MATCH($A1056,IntraSumMonths,0),1),INDEX(BucketTable,MATCH($A1056,SumMonths,0),1))</f>
        <v>4</v>
      </c>
      <c r="G1056" s="138" t="str">
        <f aca="false">INDEX(Book_Type,MATCH($B1056,Book,0),1)</f>
        <v>D</v>
      </c>
      <c r="H1056" s="138" t="str">
        <f aca="false">$F1056&amp;$C1056</f>
        <v>4IF-QUESTAR</v>
      </c>
    </row>
    <row r="1057" customFormat="false" ht="12.75" hidden="false" customHeight="false" outlineLevel="0" collapsed="false">
      <c r="A1057" s="142" t="n">
        <v>37438</v>
      </c>
      <c r="B1057" s="138" t="s">
        <v>116</v>
      </c>
      <c r="C1057" s="138" t="s">
        <v>18</v>
      </c>
      <c r="D1057" s="139" t="n">
        <v>-2052071.0411</v>
      </c>
      <c r="E1057" s="139" t="n">
        <v>20520.710411</v>
      </c>
      <c r="F1057" s="143" t="n">
        <f aca="false">IF(REF_DT&lt;=LastDay,INDEX(IntraMonth_Buckets,MATCH($A1057,IntraSumMonths,0),1),INDEX(BucketTable,MATCH($A1057,SumMonths,0),1))</f>
        <v>4</v>
      </c>
      <c r="G1057" s="138" t="str">
        <f aca="false">INDEX(Book_Type,MATCH($B1057,Book,0),1)</f>
        <v>D</v>
      </c>
      <c r="H1057" s="138" t="str">
        <f aca="false">$F1057&amp;$C1057</f>
        <v>4NGI-MALIN</v>
      </c>
    </row>
    <row r="1058" customFormat="false" ht="12.75" hidden="false" customHeight="false" outlineLevel="0" collapsed="false">
      <c r="A1058" s="142" t="n">
        <v>37438</v>
      </c>
      <c r="B1058" s="138" t="s">
        <v>116</v>
      </c>
      <c r="C1058" s="138" t="s">
        <v>13</v>
      </c>
      <c r="D1058" s="139" t="n">
        <v>2113244.1813</v>
      </c>
      <c r="E1058" s="139" t="n">
        <v>0</v>
      </c>
      <c r="F1058" s="143" t="n">
        <f aca="false">IF(REF_DT&lt;=LastDay,INDEX(IntraMonth_Buckets,MATCH($A1058,IntraSumMonths,0),1),INDEX(BucketTable,MATCH($A1058,SumMonths,0),1))</f>
        <v>4</v>
      </c>
      <c r="G1058" s="138" t="str">
        <f aca="false">INDEX(Book_Type,MATCH($B1058,Book,0),1)</f>
        <v>D</v>
      </c>
      <c r="H1058" s="138" t="str">
        <f aca="false">$F1058&amp;$C1058</f>
        <v>4NGI-PGE/CG</v>
      </c>
    </row>
    <row r="1059" customFormat="false" ht="12.75" hidden="false" customHeight="false" outlineLevel="0" collapsed="false">
      <c r="A1059" s="142" t="n">
        <v>37438</v>
      </c>
      <c r="B1059" s="138" t="s">
        <v>116</v>
      </c>
      <c r="C1059" s="138" t="s">
        <v>20</v>
      </c>
      <c r="D1059" s="139" t="n">
        <v>-167766.1316</v>
      </c>
      <c r="E1059" s="139" t="n">
        <v>16776.61316</v>
      </c>
      <c r="F1059" s="143" t="n">
        <f aca="false">IF(REF_DT&lt;=LastDay,INDEX(IntraMonth_Buckets,MATCH($A1059,IntraSumMonths,0),1),INDEX(BucketTable,MATCH($A1059,SumMonths,0),1))</f>
        <v>4</v>
      </c>
      <c r="G1059" s="138" t="str">
        <f aca="false">INDEX(Book_Type,MATCH($B1059,Book,0),1)</f>
        <v>D</v>
      </c>
      <c r="H1059" s="138" t="str">
        <f aca="false">$F1059&amp;$C1059</f>
        <v>4NGI-SOCAL</v>
      </c>
    </row>
    <row r="1060" customFormat="false" ht="12.75" hidden="false" customHeight="false" outlineLevel="0" collapsed="false">
      <c r="A1060" s="142" t="n">
        <v>37469</v>
      </c>
      <c r="B1060" s="138" t="s">
        <v>116</v>
      </c>
      <c r="C1060" s="138" t="s">
        <v>71</v>
      </c>
      <c r="D1060" s="139" t="n">
        <v>-456511.9245</v>
      </c>
      <c r="E1060" s="139" t="n">
        <v>0</v>
      </c>
      <c r="F1060" s="143" t="n">
        <f aca="false">IF(REF_DT&lt;=LastDay,INDEX(IntraMonth_Buckets,MATCH($A1060,IntraSumMonths,0),1),INDEX(BucketTable,MATCH($A1060,SumMonths,0),1))</f>
        <v>4</v>
      </c>
      <c r="G1060" s="138" t="str">
        <f aca="false">INDEX(Book_Type,MATCH($B1060,Book,0),1)</f>
        <v>D</v>
      </c>
      <c r="H1060" s="138" t="str">
        <f aca="false">$F1060&amp;$C1060</f>
        <v>4CGPR-AECO/BASIS</v>
      </c>
    </row>
    <row r="1061" customFormat="false" ht="12.75" hidden="false" customHeight="false" outlineLevel="0" collapsed="false">
      <c r="A1061" s="142" t="n">
        <v>37469</v>
      </c>
      <c r="B1061" s="138" t="s">
        <v>116</v>
      </c>
      <c r="C1061" s="138" t="s">
        <v>36</v>
      </c>
      <c r="D1061" s="139" t="n">
        <v>-1573676.1253</v>
      </c>
      <c r="E1061" s="139" t="n">
        <v>15736.761253</v>
      </c>
      <c r="F1061" s="143" t="n">
        <f aca="false">IF(REF_DT&lt;=LastDay,INDEX(IntraMonth_Buckets,MATCH($A1061,IntraSumMonths,0),1),INDEX(BucketTable,MATCH($A1061,SumMonths,0),1))</f>
        <v>4</v>
      </c>
      <c r="G1061" s="138" t="str">
        <f aca="false">INDEX(Book_Type,MATCH($B1061,Book,0),1)</f>
        <v>D</v>
      </c>
      <c r="H1061" s="138" t="str">
        <f aca="false">$F1061&amp;$C1061</f>
        <v>4IF-CIG/RKYMTN</v>
      </c>
    </row>
    <row r="1062" customFormat="false" ht="12.75" hidden="false" customHeight="false" outlineLevel="0" collapsed="false">
      <c r="A1062" s="142" t="n">
        <v>37469</v>
      </c>
      <c r="B1062" s="138" t="s">
        <v>116</v>
      </c>
      <c r="C1062" s="138" t="s">
        <v>46</v>
      </c>
      <c r="D1062" s="139" t="n">
        <v>-152170.6415</v>
      </c>
      <c r="E1062" s="139" t="n">
        <v>0</v>
      </c>
      <c r="F1062" s="143" t="n">
        <f aca="false">IF(REF_DT&lt;=LastDay,INDEX(IntraMonth_Buckets,MATCH($A1062,IntraSumMonths,0),1),INDEX(BucketTable,MATCH($A1062,SumMonths,0),1))</f>
        <v>4</v>
      </c>
      <c r="G1062" s="138" t="str">
        <f aca="false">INDEX(Book_Type,MATCH($B1062,Book,0),1)</f>
        <v>D</v>
      </c>
      <c r="H1062" s="138" t="str">
        <f aca="false">$F1062&amp;$C1062</f>
        <v>4IF-ELPO/PERMIAN</v>
      </c>
    </row>
    <row r="1063" customFormat="false" ht="12.75" hidden="false" customHeight="false" outlineLevel="0" collapsed="false">
      <c r="A1063" s="142" t="n">
        <v>37469</v>
      </c>
      <c r="B1063" s="138" t="s">
        <v>116</v>
      </c>
      <c r="C1063" s="138" t="s">
        <v>51</v>
      </c>
      <c r="D1063" s="139" t="n">
        <v>1624789.7528</v>
      </c>
      <c r="E1063" s="139" t="n">
        <v>0</v>
      </c>
      <c r="F1063" s="143" t="n">
        <f aca="false">IF(REF_DT&lt;=LastDay,INDEX(IntraMonth_Buckets,MATCH($A1063,IntraSumMonths,0),1),INDEX(BucketTable,MATCH($A1063,SumMonths,0),1))</f>
        <v>4</v>
      </c>
      <c r="G1063" s="138" t="str">
        <f aca="false">INDEX(Book_Type,MATCH($B1063,Book,0),1)</f>
        <v>D</v>
      </c>
      <c r="H1063" s="138" t="str">
        <f aca="false">$F1063&amp;$C1063</f>
        <v>4IF-ELPO/SJ</v>
      </c>
    </row>
    <row r="1064" customFormat="false" ht="12.75" hidden="false" customHeight="false" outlineLevel="0" collapsed="false">
      <c r="A1064" s="142" t="n">
        <v>37469</v>
      </c>
      <c r="B1064" s="138" t="s">
        <v>116</v>
      </c>
      <c r="C1064" s="138" t="s">
        <v>169</v>
      </c>
      <c r="D1064" s="139" t="n">
        <v>-39242.3541</v>
      </c>
      <c r="E1064" s="139" t="n">
        <v>981.0588525</v>
      </c>
      <c r="F1064" s="143" t="n">
        <f aca="false">IF(REF_DT&lt;=LastDay,INDEX(IntraMonth_Buckets,MATCH($A1064,IntraSumMonths,0),1),INDEX(BucketTable,MATCH($A1064,SumMonths,0),1))</f>
        <v>4</v>
      </c>
      <c r="G1064" s="138" t="str">
        <f aca="false">INDEX(Book_Type,MATCH($B1064,Book,0),1)</f>
        <v>D</v>
      </c>
      <c r="H1064" s="138" t="str">
        <f aca="false">$F1064&amp;$C1064</f>
        <v>4IF-NGPL/MIDCON</v>
      </c>
    </row>
    <row r="1065" customFormat="false" ht="12.75" hidden="false" customHeight="false" outlineLevel="0" collapsed="false">
      <c r="A1065" s="142" t="n">
        <v>37469</v>
      </c>
      <c r="B1065" s="138" t="s">
        <v>116</v>
      </c>
      <c r="C1065" s="138" t="s">
        <v>66</v>
      </c>
      <c r="D1065" s="139" t="n">
        <v>-456511.9245</v>
      </c>
      <c r="E1065" s="139" t="n">
        <v>45651.19245</v>
      </c>
      <c r="F1065" s="143" t="n">
        <f aca="false">IF(REF_DT&lt;=LastDay,INDEX(IntraMonth_Buckets,MATCH($A1065,IntraSumMonths,0),1),INDEX(BucketTable,MATCH($A1065,SumMonths,0),1))</f>
        <v>4</v>
      </c>
      <c r="G1065" s="138" t="str">
        <f aca="false">INDEX(Book_Type,MATCH($B1065,Book,0),1)</f>
        <v>D</v>
      </c>
      <c r="H1065" s="138" t="str">
        <f aca="false">$F1065&amp;$C1065</f>
        <v>4IF-NTHWST/CANBR</v>
      </c>
    </row>
    <row r="1066" customFormat="false" ht="12.75" hidden="false" customHeight="false" outlineLevel="0" collapsed="false">
      <c r="A1066" s="142" t="n">
        <v>37469</v>
      </c>
      <c r="B1066" s="138" t="s">
        <v>116</v>
      </c>
      <c r="C1066" s="138" t="s">
        <v>27</v>
      </c>
      <c r="D1066" s="139" t="n">
        <v>1315483.78</v>
      </c>
      <c r="E1066" s="139" t="n">
        <v>-131548.378</v>
      </c>
      <c r="F1066" s="143" t="n">
        <f aca="false">IF(REF_DT&lt;=LastDay,INDEX(IntraMonth_Buckets,MATCH($A1066,IntraSumMonths,0),1),INDEX(BucketTable,MATCH($A1066,SumMonths,0),1))</f>
        <v>4</v>
      </c>
      <c r="G1066" s="138" t="str">
        <f aca="false">INDEX(Book_Type,MATCH($B1066,Book,0),1)</f>
        <v>D</v>
      </c>
      <c r="H1066" s="138" t="str">
        <f aca="false">$F1066&amp;$C1066</f>
        <v>4IF-NWPL_ROCKY_M</v>
      </c>
    </row>
    <row r="1067" customFormat="false" ht="12.75" hidden="false" customHeight="false" outlineLevel="0" collapsed="false">
      <c r="A1067" s="142" t="n">
        <v>37469</v>
      </c>
      <c r="B1067" s="138" t="s">
        <v>116</v>
      </c>
      <c r="C1067" s="138" t="s">
        <v>171</v>
      </c>
      <c r="D1067" s="139" t="n">
        <v>152170.6415</v>
      </c>
      <c r="E1067" s="139" t="n">
        <v>-3804.2660375</v>
      </c>
      <c r="F1067" s="143" t="n">
        <f aca="false">IF(REF_DT&lt;=LastDay,INDEX(IntraMonth_Buckets,MATCH($A1067,IntraSumMonths,0),1),INDEX(BucketTable,MATCH($A1067,SumMonths,0),1))</f>
        <v>4</v>
      </c>
      <c r="G1067" s="138" t="str">
        <f aca="false">INDEX(Book_Type,MATCH($B1067,Book,0),1)</f>
        <v>D</v>
      </c>
      <c r="H1067" s="138" t="str">
        <f aca="false">$F1067&amp;$C1067</f>
        <v>4IF-PAN/TX/OK</v>
      </c>
    </row>
    <row r="1068" customFormat="false" ht="12.75" hidden="false" customHeight="false" outlineLevel="0" collapsed="false">
      <c r="A1068" s="142" t="n">
        <v>37469</v>
      </c>
      <c r="B1068" s="138" t="s">
        <v>116</v>
      </c>
      <c r="C1068" s="138" t="s">
        <v>28</v>
      </c>
      <c r="D1068" s="139" t="n">
        <v>-15217.0642</v>
      </c>
      <c r="E1068" s="139" t="n">
        <v>152.170642</v>
      </c>
      <c r="F1068" s="143" t="n">
        <f aca="false">IF(REF_DT&lt;=LastDay,INDEX(IntraMonth_Buckets,MATCH($A1068,IntraSumMonths,0),1),INDEX(BucketTable,MATCH($A1068,SumMonths,0),1))</f>
        <v>4</v>
      </c>
      <c r="G1068" s="138" t="str">
        <f aca="false">INDEX(Book_Type,MATCH($B1068,Book,0),1)</f>
        <v>D</v>
      </c>
      <c r="H1068" s="138" t="str">
        <f aca="false">$F1068&amp;$C1068</f>
        <v>4IF-QUESTAR</v>
      </c>
    </row>
    <row r="1069" customFormat="false" ht="12.75" hidden="false" customHeight="false" outlineLevel="0" collapsed="false">
      <c r="A1069" s="142" t="n">
        <v>37469</v>
      </c>
      <c r="B1069" s="138" t="s">
        <v>116</v>
      </c>
      <c r="C1069" s="138" t="s">
        <v>18</v>
      </c>
      <c r="D1069" s="139" t="n">
        <v>-2059783.7669</v>
      </c>
      <c r="E1069" s="139" t="n">
        <v>20597.837669</v>
      </c>
      <c r="F1069" s="143" t="n">
        <f aca="false">IF(REF_DT&lt;=LastDay,INDEX(IntraMonth_Buckets,MATCH($A1069,IntraSumMonths,0),1),INDEX(BucketTable,MATCH($A1069,SumMonths,0),1))</f>
        <v>4</v>
      </c>
      <c r="G1069" s="138" t="str">
        <f aca="false">INDEX(Book_Type,MATCH($B1069,Book,0),1)</f>
        <v>D</v>
      </c>
      <c r="H1069" s="138" t="str">
        <f aca="false">$F1069&amp;$C1069</f>
        <v>4NGI-MALIN</v>
      </c>
    </row>
    <row r="1070" customFormat="false" ht="12.75" hidden="false" customHeight="false" outlineLevel="0" collapsed="false">
      <c r="A1070" s="142" t="n">
        <v>37469</v>
      </c>
      <c r="B1070" s="138" t="s">
        <v>116</v>
      </c>
      <c r="C1070" s="138" t="s">
        <v>13</v>
      </c>
      <c r="D1070" s="139" t="n">
        <v>2481610.6025</v>
      </c>
      <c r="E1070" s="139" t="n">
        <v>0</v>
      </c>
      <c r="F1070" s="143" t="n">
        <f aca="false">IF(REF_DT&lt;=LastDay,INDEX(IntraMonth_Buckets,MATCH($A1070,IntraSumMonths,0),1),INDEX(BucketTable,MATCH($A1070,SumMonths,0),1))</f>
        <v>4</v>
      </c>
      <c r="G1070" s="138" t="str">
        <f aca="false">INDEX(Book_Type,MATCH($B1070,Book,0),1)</f>
        <v>D</v>
      </c>
      <c r="H1070" s="138" t="str">
        <f aca="false">$F1070&amp;$C1070</f>
        <v>4NGI-PGE/CG</v>
      </c>
    </row>
    <row r="1071" customFormat="false" ht="12.75" hidden="false" customHeight="false" outlineLevel="0" collapsed="false">
      <c r="A1071" s="142" t="n">
        <v>37469</v>
      </c>
      <c r="B1071" s="138" t="s">
        <v>116</v>
      </c>
      <c r="C1071" s="138" t="s">
        <v>20</v>
      </c>
      <c r="D1071" s="139" t="n">
        <v>-167387.7056</v>
      </c>
      <c r="E1071" s="139" t="n">
        <v>0</v>
      </c>
      <c r="F1071" s="143" t="n">
        <f aca="false">IF(REF_DT&lt;=LastDay,INDEX(IntraMonth_Buckets,MATCH($A1071,IntraSumMonths,0),1),INDEX(BucketTable,MATCH($A1071,SumMonths,0),1))</f>
        <v>4</v>
      </c>
      <c r="G1071" s="138" t="str">
        <f aca="false">INDEX(Book_Type,MATCH($B1071,Book,0),1)</f>
        <v>D</v>
      </c>
      <c r="H1071" s="138" t="str">
        <f aca="false">$F1071&amp;$C1071</f>
        <v>4NGI-SOCAL</v>
      </c>
    </row>
    <row r="1072" customFormat="false" ht="12.75" hidden="false" customHeight="false" outlineLevel="0" collapsed="false">
      <c r="A1072" s="142" t="n">
        <v>37500</v>
      </c>
      <c r="B1072" s="138" t="s">
        <v>116</v>
      </c>
      <c r="C1072" s="138" t="s">
        <v>71</v>
      </c>
      <c r="D1072" s="139" t="n">
        <v>-440763.8571</v>
      </c>
      <c r="E1072" s="139" t="n">
        <v>0</v>
      </c>
      <c r="F1072" s="143" t="n">
        <f aca="false">IF(REF_DT&lt;=LastDay,INDEX(IntraMonth_Buckets,MATCH($A1072,IntraSumMonths,0),1),INDEX(BucketTable,MATCH($A1072,SumMonths,0),1))</f>
        <v>4</v>
      </c>
      <c r="G1072" s="138" t="str">
        <f aca="false">INDEX(Book_Type,MATCH($B1072,Book,0),1)</f>
        <v>D</v>
      </c>
      <c r="H1072" s="138" t="str">
        <f aca="false">$F1072&amp;$C1072</f>
        <v>4CGPR-AECO/BASIS</v>
      </c>
    </row>
    <row r="1073" customFormat="false" ht="12.75" hidden="false" customHeight="false" outlineLevel="0" collapsed="false">
      <c r="A1073" s="142" t="n">
        <v>37500</v>
      </c>
      <c r="B1073" s="138" t="s">
        <v>116</v>
      </c>
      <c r="C1073" s="138" t="s">
        <v>36</v>
      </c>
      <c r="D1073" s="139" t="n">
        <v>-1455190.6894</v>
      </c>
      <c r="E1073" s="139" t="n">
        <v>14551.906894</v>
      </c>
      <c r="F1073" s="143" t="n">
        <f aca="false">IF(REF_DT&lt;=LastDay,INDEX(IntraMonth_Buckets,MATCH($A1073,IntraSumMonths,0),1),INDEX(BucketTable,MATCH($A1073,SumMonths,0),1))</f>
        <v>4</v>
      </c>
      <c r="G1073" s="138" t="str">
        <f aca="false">INDEX(Book_Type,MATCH($B1073,Book,0),1)</f>
        <v>D</v>
      </c>
      <c r="H1073" s="138" t="str">
        <f aca="false">$F1073&amp;$C1073</f>
        <v>4IF-CIG/RKYMTN</v>
      </c>
    </row>
    <row r="1074" customFormat="false" ht="12.75" hidden="false" customHeight="false" outlineLevel="0" collapsed="false">
      <c r="A1074" s="142" t="n">
        <v>37500</v>
      </c>
      <c r="B1074" s="138" t="s">
        <v>116</v>
      </c>
      <c r="C1074" s="138" t="s">
        <v>46</v>
      </c>
      <c r="D1074" s="139" t="n">
        <v>-146921.2857</v>
      </c>
      <c r="E1074" s="139" t="n">
        <v>14692.12857</v>
      </c>
      <c r="F1074" s="143" t="n">
        <f aca="false">IF(REF_DT&lt;=LastDay,INDEX(IntraMonth_Buckets,MATCH($A1074,IntraSumMonths,0),1),INDEX(BucketTable,MATCH($A1074,SumMonths,0),1))</f>
        <v>4</v>
      </c>
      <c r="G1074" s="138" t="str">
        <f aca="false">INDEX(Book_Type,MATCH($B1074,Book,0),1)</f>
        <v>D</v>
      </c>
      <c r="H1074" s="138" t="str">
        <f aca="false">$F1074&amp;$C1074</f>
        <v>4IF-ELPO/PERMIAN</v>
      </c>
    </row>
    <row r="1075" customFormat="false" ht="12.75" hidden="false" customHeight="false" outlineLevel="0" collapsed="false">
      <c r="A1075" s="142" t="n">
        <v>37500</v>
      </c>
      <c r="B1075" s="138" t="s">
        <v>116</v>
      </c>
      <c r="C1075" s="138" t="s">
        <v>51</v>
      </c>
      <c r="D1075" s="139" t="n">
        <v>1567160.3808</v>
      </c>
      <c r="E1075" s="139" t="n">
        <v>-156716.03808</v>
      </c>
      <c r="F1075" s="143" t="n">
        <f aca="false">IF(REF_DT&lt;=LastDay,INDEX(IntraMonth_Buckets,MATCH($A1075,IntraSumMonths,0),1),INDEX(BucketTable,MATCH($A1075,SumMonths,0),1))</f>
        <v>4</v>
      </c>
      <c r="G1075" s="138" t="str">
        <f aca="false">INDEX(Book_Type,MATCH($B1075,Book,0),1)</f>
        <v>D</v>
      </c>
      <c r="H1075" s="138" t="str">
        <f aca="false">$F1075&amp;$C1075</f>
        <v>4IF-ELPO/SJ</v>
      </c>
    </row>
    <row r="1076" customFormat="false" ht="12.75" hidden="false" customHeight="false" outlineLevel="0" collapsed="false">
      <c r="A1076" s="142" t="n">
        <v>37500</v>
      </c>
      <c r="B1076" s="138" t="s">
        <v>116</v>
      </c>
      <c r="C1076" s="138" t="s">
        <v>169</v>
      </c>
      <c r="D1076" s="139" t="n">
        <v>-80316.9695</v>
      </c>
      <c r="E1076" s="139" t="n">
        <v>2007.9242375</v>
      </c>
      <c r="F1076" s="143" t="n">
        <f aca="false">IF(REF_DT&lt;=LastDay,INDEX(IntraMonth_Buckets,MATCH($A1076,IntraSumMonths,0),1),INDEX(BucketTable,MATCH($A1076,SumMonths,0),1))</f>
        <v>4</v>
      </c>
      <c r="G1076" s="138" t="str">
        <f aca="false">INDEX(Book_Type,MATCH($B1076,Book,0),1)</f>
        <v>D</v>
      </c>
      <c r="H1076" s="138" t="str">
        <f aca="false">$F1076&amp;$C1076</f>
        <v>4IF-NGPL/MIDCON</v>
      </c>
    </row>
    <row r="1077" customFormat="false" ht="12.75" hidden="false" customHeight="false" outlineLevel="0" collapsed="false">
      <c r="A1077" s="142" t="n">
        <v>37500</v>
      </c>
      <c r="B1077" s="138" t="s">
        <v>116</v>
      </c>
      <c r="C1077" s="138" t="s">
        <v>66</v>
      </c>
      <c r="D1077" s="139" t="n">
        <v>-440763.8571</v>
      </c>
      <c r="E1077" s="139" t="n">
        <v>44076.38571</v>
      </c>
      <c r="F1077" s="143" t="n">
        <f aca="false">IF(REF_DT&lt;=LastDay,INDEX(IntraMonth_Buckets,MATCH($A1077,IntraSumMonths,0),1),INDEX(BucketTable,MATCH($A1077,SumMonths,0),1))</f>
        <v>4</v>
      </c>
      <c r="G1077" s="138" t="str">
        <f aca="false">INDEX(Book_Type,MATCH($B1077,Book,0),1)</f>
        <v>D</v>
      </c>
      <c r="H1077" s="138" t="str">
        <f aca="false">$F1077&amp;$C1077</f>
        <v>4IF-NTHWST/CANBR</v>
      </c>
    </row>
    <row r="1078" customFormat="false" ht="12.75" hidden="false" customHeight="false" outlineLevel="0" collapsed="false">
      <c r="A1078" s="142" t="n">
        <v>37500</v>
      </c>
      <c r="B1078" s="138" t="s">
        <v>116</v>
      </c>
      <c r="C1078" s="138" t="s">
        <v>27</v>
      </c>
      <c r="D1078" s="139" t="n">
        <v>1274875.1751</v>
      </c>
      <c r="E1078" s="139" t="n">
        <v>-127487.51751</v>
      </c>
      <c r="F1078" s="143" t="n">
        <f aca="false">IF(REF_DT&lt;=LastDay,INDEX(IntraMonth_Buckets,MATCH($A1078,IntraSumMonths,0),1),INDEX(BucketTable,MATCH($A1078,SumMonths,0),1))</f>
        <v>4</v>
      </c>
      <c r="G1078" s="138" t="str">
        <f aca="false">INDEX(Book_Type,MATCH($B1078,Book,0),1)</f>
        <v>D</v>
      </c>
      <c r="H1078" s="138" t="str">
        <f aca="false">$F1078&amp;$C1078</f>
        <v>4IF-NWPL_ROCKY_M</v>
      </c>
    </row>
    <row r="1079" customFormat="false" ht="12.75" hidden="false" customHeight="false" outlineLevel="0" collapsed="false">
      <c r="A1079" s="142" t="n">
        <v>37500</v>
      </c>
      <c r="B1079" s="138" t="s">
        <v>116</v>
      </c>
      <c r="C1079" s="138" t="s">
        <v>171</v>
      </c>
      <c r="D1079" s="139" t="n">
        <v>146921.2857</v>
      </c>
      <c r="E1079" s="139" t="n">
        <v>-3673.0321425</v>
      </c>
      <c r="F1079" s="143" t="n">
        <f aca="false">IF(REF_DT&lt;=LastDay,INDEX(IntraMonth_Buckets,MATCH($A1079,IntraSumMonths,0),1),INDEX(BucketTable,MATCH($A1079,SumMonths,0),1))</f>
        <v>4</v>
      </c>
      <c r="G1079" s="138" t="str">
        <f aca="false">INDEX(Book_Type,MATCH($B1079,Book,0),1)</f>
        <v>D</v>
      </c>
      <c r="H1079" s="138" t="str">
        <f aca="false">$F1079&amp;$C1079</f>
        <v>4IF-PAN/TX/OK</v>
      </c>
    </row>
    <row r="1080" customFormat="false" ht="12.75" hidden="false" customHeight="false" outlineLevel="0" collapsed="false">
      <c r="A1080" s="142" t="n">
        <v>37500</v>
      </c>
      <c r="B1080" s="138" t="s">
        <v>116</v>
      </c>
      <c r="C1080" s="138" t="s">
        <v>28</v>
      </c>
      <c r="D1080" s="139" t="n">
        <v>-14692.1286</v>
      </c>
      <c r="E1080" s="139" t="n">
        <v>146.921286</v>
      </c>
      <c r="F1080" s="143" t="n">
        <f aca="false">IF(REF_DT&lt;=LastDay,INDEX(IntraMonth_Buckets,MATCH($A1080,IntraSumMonths,0),1),INDEX(BucketTable,MATCH($A1080,SumMonths,0),1))</f>
        <v>4</v>
      </c>
      <c r="G1080" s="138" t="str">
        <f aca="false">INDEX(Book_Type,MATCH($B1080,Book,0),1)</f>
        <v>D</v>
      </c>
      <c r="H1080" s="138" t="str">
        <f aca="false">$F1080&amp;$C1080</f>
        <v>4IF-QUESTAR</v>
      </c>
    </row>
    <row r="1081" customFormat="false" ht="12.75" hidden="false" customHeight="false" outlineLevel="0" collapsed="false">
      <c r="A1081" s="142" t="n">
        <v>37500</v>
      </c>
      <c r="B1081" s="138" t="s">
        <v>116</v>
      </c>
      <c r="C1081" s="138" t="s">
        <v>18</v>
      </c>
      <c r="D1081" s="139" t="n">
        <v>-1978533.1244</v>
      </c>
      <c r="E1081" s="139" t="n">
        <v>19785.331244</v>
      </c>
      <c r="F1081" s="143" t="n">
        <f aca="false">IF(REF_DT&lt;=LastDay,INDEX(IntraMonth_Buckets,MATCH($A1081,IntraSumMonths,0),1),INDEX(BucketTable,MATCH($A1081,SumMonths,0),1))</f>
        <v>4</v>
      </c>
      <c r="G1081" s="138" t="str">
        <f aca="false">INDEX(Book_Type,MATCH($B1081,Book,0),1)</f>
        <v>D</v>
      </c>
      <c r="H1081" s="138" t="str">
        <f aca="false">$F1081&amp;$C1081</f>
        <v>4NGI-MALIN</v>
      </c>
    </row>
    <row r="1082" customFormat="false" ht="12.75" hidden="false" customHeight="false" outlineLevel="0" collapsed="false">
      <c r="A1082" s="142" t="n">
        <v>37500</v>
      </c>
      <c r="B1082" s="138" t="s">
        <v>116</v>
      </c>
      <c r="C1082" s="138" t="s">
        <v>13</v>
      </c>
      <c r="D1082" s="139" t="n">
        <v>2080226.1614</v>
      </c>
      <c r="E1082" s="139" t="n">
        <v>0</v>
      </c>
      <c r="F1082" s="143" t="n">
        <f aca="false">IF(REF_DT&lt;=LastDay,INDEX(IntraMonth_Buckets,MATCH($A1082,IntraSumMonths,0),1),INDEX(BucketTable,MATCH($A1082,SumMonths,0),1))</f>
        <v>4</v>
      </c>
      <c r="G1082" s="138" t="str">
        <f aca="false">INDEX(Book_Type,MATCH($B1082,Book,0),1)</f>
        <v>D</v>
      </c>
      <c r="H1082" s="138" t="str">
        <f aca="false">$F1082&amp;$C1082</f>
        <v>4NGI-PGE/CG</v>
      </c>
    </row>
    <row r="1083" customFormat="false" ht="12.75" hidden="false" customHeight="false" outlineLevel="0" collapsed="false">
      <c r="A1083" s="142" t="n">
        <v>37500</v>
      </c>
      <c r="B1083" s="138" t="s">
        <v>116</v>
      </c>
      <c r="C1083" s="138" t="s">
        <v>20</v>
      </c>
      <c r="D1083" s="139" t="n">
        <v>-161613.4144</v>
      </c>
      <c r="E1083" s="139" t="n">
        <v>16161.34144</v>
      </c>
      <c r="F1083" s="143" t="n">
        <f aca="false">IF(REF_DT&lt;=LastDay,INDEX(IntraMonth_Buckets,MATCH($A1083,IntraSumMonths,0),1),INDEX(BucketTable,MATCH($A1083,SumMonths,0),1))</f>
        <v>4</v>
      </c>
      <c r="G1083" s="138" t="str">
        <f aca="false">INDEX(Book_Type,MATCH($B1083,Book,0),1)</f>
        <v>D</v>
      </c>
      <c r="H1083" s="138" t="str">
        <f aca="false">$F1083&amp;$C1083</f>
        <v>4NGI-SOCAL</v>
      </c>
    </row>
    <row r="1084" customFormat="false" ht="12.75" hidden="false" customHeight="false" outlineLevel="0" collapsed="false">
      <c r="A1084" s="142" t="n">
        <v>37530</v>
      </c>
      <c r="B1084" s="138" t="s">
        <v>116</v>
      </c>
      <c r="C1084" s="138" t="s">
        <v>71</v>
      </c>
      <c r="D1084" s="139" t="n">
        <v>-454380.1458</v>
      </c>
      <c r="E1084" s="139" t="n">
        <v>0</v>
      </c>
      <c r="F1084" s="143" t="n">
        <f aca="false">IF(REF_DT&lt;=LastDay,INDEX(IntraMonth_Buckets,MATCH($A1084,IntraSumMonths,0),1),INDEX(BucketTable,MATCH($A1084,SumMonths,0),1))</f>
        <v>4</v>
      </c>
      <c r="G1084" s="138" t="str">
        <f aca="false">INDEX(Book_Type,MATCH($B1084,Book,0),1)</f>
        <v>D</v>
      </c>
      <c r="H1084" s="138" t="str">
        <f aca="false">$F1084&amp;$C1084</f>
        <v>4CGPR-AECO/BASIS</v>
      </c>
    </row>
    <row r="1085" customFormat="false" ht="12.75" hidden="false" customHeight="false" outlineLevel="0" collapsed="false">
      <c r="A1085" s="142" t="n">
        <v>37530</v>
      </c>
      <c r="B1085" s="138" t="s">
        <v>116</v>
      </c>
      <c r="C1085" s="138" t="s">
        <v>36</v>
      </c>
      <c r="D1085" s="139" t="n">
        <v>-1628809.1802</v>
      </c>
      <c r="E1085" s="139" t="n">
        <v>16288.091802</v>
      </c>
      <c r="F1085" s="143" t="n">
        <f aca="false">IF(REF_DT&lt;=LastDay,INDEX(IntraMonth_Buckets,MATCH($A1085,IntraSumMonths,0),1),INDEX(BucketTable,MATCH($A1085,SumMonths,0),1))</f>
        <v>4</v>
      </c>
      <c r="G1085" s="138" t="str">
        <f aca="false">INDEX(Book_Type,MATCH($B1085,Book,0),1)</f>
        <v>D</v>
      </c>
      <c r="H1085" s="138" t="str">
        <f aca="false">$F1085&amp;$C1085</f>
        <v>4IF-CIG/RKYMTN</v>
      </c>
    </row>
    <row r="1086" customFormat="false" ht="12.75" hidden="false" customHeight="false" outlineLevel="0" collapsed="false">
      <c r="A1086" s="142" t="n">
        <v>37530</v>
      </c>
      <c r="B1086" s="138" t="s">
        <v>116</v>
      </c>
      <c r="C1086" s="138" t="s">
        <v>46</v>
      </c>
      <c r="D1086" s="139" t="n">
        <v>-151460.0486</v>
      </c>
      <c r="E1086" s="139" t="n">
        <v>0</v>
      </c>
      <c r="F1086" s="143" t="n">
        <f aca="false">IF(REF_DT&lt;=LastDay,INDEX(IntraMonth_Buckets,MATCH($A1086,IntraSumMonths,0),1),INDEX(BucketTable,MATCH($A1086,SumMonths,0),1))</f>
        <v>4</v>
      </c>
      <c r="G1086" s="138" t="str">
        <f aca="false">INDEX(Book_Type,MATCH($B1086,Book,0),1)</f>
        <v>D</v>
      </c>
      <c r="H1086" s="138" t="str">
        <f aca="false">$F1086&amp;$C1086</f>
        <v>4IF-ELPO/PERMIAN</v>
      </c>
    </row>
    <row r="1087" customFormat="false" ht="12.75" hidden="false" customHeight="false" outlineLevel="0" collapsed="false">
      <c r="A1087" s="142" t="n">
        <v>37530</v>
      </c>
      <c r="B1087" s="138" t="s">
        <v>116</v>
      </c>
      <c r="C1087" s="138" t="s">
        <v>51</v>
      </c>
      <c r="D1087" s="139" t="n">
        <v>1666060.5346</v>
      </c>
      <c r="E1087" s="139" t="n">
        <v>0</v>
      </c>
      <c r="F1087" s="143" t="n">
        <f aca="false">IF(REF_DT&lt;=LastDay,INDEX(IntraMonth_Buckets,MATCH($A1087,IntraSumMonths,0),1),INDEX(BucketTable,MATCH($A1087,SumMonths,0),1))</f>
        <v>4</v>
      </c>
      <c r="G1087" s="138" t="str">
        <f aca="false">INDEX(Book_Type,MATCH($B1087,Book,0),1)</f>
        <v>D</v>
      </c>
      <c r="H1087" s="138" t="str">
        <f aca="false">$F1087&amp;$C1087</f>
        <v>4IF-ELPO/SJ</v>
      </c>
    </row>
    <row r="1088" customFormat="false" ht="12.75" hidden="false" customHeight="false" outlineLevel="0" collapsed="false">
      <c r="A1088" s="142" t="n">
        <v>37530</v>
      </c>
      <c r="B1088" s="138" t="s">
        <v>116</v>
      </c>
      <c r="C1088" s="138" t="s">
        <v>169</v>
      </c>
      <c r="D1088" s="139" t="n">
        <v>-39059.1036</v>
      </c>
      <c r="E1088" s="139" t="n">
        <v>976.47759</v>
      </c>
      <c r="F1088" s="143" t="n">
        <f aca="false">IF(REF_DT&lt;=LastDay,INDEX(IntraMonth_Buckets,MATCH($A1088,IntraSumMonths,0),1),INDEX(BucketTable,MATCH($A1088,SumMonths,0),1))</f>
        <v>4</v>
      </c>
      <c r="G1088" s="138" t="str">
        <f aca="false">INDEX(Book_Type,MATCH($B1088,Book,0),1)</f>
        <v>D</v>
      </c>
      <c r="H1088" s="138" t="str">
        <f aca="false">$F1088&amp;$C1088</f>
        <v>4IF-NGPL/MIDCON</v>
      </c>
    </row>
    <row r="1089" customFormat="false" ht="12.75" hidden="false" customHeight="false" outlineLevel="0" collapsed="false">
      <c r="A1089" s="142" t="n">
        <v>37530</v>
      </c>
      <c r="B1089" s="138" t="s">
        <v>116</v>
      </c>
      <c r="C1089" s="138" t="s">
        <v>66</v>
      </c>
      <c r="D1089" s="139" t="n">
        <v>-454380.1458</v>
      </c>
      <c r="E1089" s="139" t="n">
        <v>45438.01458</v>
      </c>
      <c r="F1089" s="143" t="n">
        <f aca="false">IF(REF_DT&lt;=LastDay,INDEX(IntraMonth_Buckets,MATCH($A1089,IntraSumMonths,0),1),INDEX(BucketTable,MATCH($A1089,SumMonths,0),1))</f>
        <v>4</v>
      </c>
      <c r="G1089" s="138" t="str">
        <f aca="false">INDEX(Book_Type,MATCH($B1089,Book,0),1)</f>
        <v>D</v>
      </c>
      <c r="H1089" s="138" t="str">
        <f aca="false">$F1089&amp;$C1089</f>
        <v>4IF-NTHWST/CANBR</v>
      </c>
    </row>
    <row r="1090" customFormat="false" ht="12.75" hidden="false" customHeight="false" outlineLevel="0" collapsed="false">
      <c r="A1090" s="142" t="n">
        <v>37530</v>
      </c>
      <c r="B1090" s="138" t="s">
        <v>116</v>
      </c>
      <c r="C1090" s="138" t="s">
        <v>27</v>
      </c>
      <c r="D1090" s="139" t="n">
        <v>898932.9773</v>
      </c>
      <c r="E1090" s="139" t="n">
        <v>-89893.29773</v>
      </c>
      <c r="F1090" s="143" t="n">
        <f aca="false">IF(REF_DT&lt;=LastDay,INDEX(IntraMonth_Buckets,MATCH($A1090,IntraSumMonths,0),1),INDEX(BucketTable,MATCH($A1090,SumMonths,0),1))</f>
        <v>4</v>
      </c>
      <c r="G1090" s="138" t="str">
        <f aca="false">INDEX(Book_Type,MATCH($B1090,Book,0),1)</f>
        <v>D</v>
      </c>
      <c r="H1090" s="138" t="str">
        <f aca="false">$F1090&amp;$C1090</f>
        <v>4IF-NWPL_ROCKY_M</v>
      </c>
    </row>
    <row r="1091" customFormat="false" ht="12.75" hidden="false" customHeight="false" outlineLevel="0" collapsed="false">
      <c r="A1091" s="142" t="n">
        <v>37530</v>
      </c>
      <c r="B1091" s="138" t="s">
        <v>116</v>
      </c>
      <c r="C1091" s="138" t="s">
        <v>171</v>
      </c>
      <c r="D1091" s="139" t="n">
        <v>151460.0486</v>
      </c>
      <c r="E1091" s="139" t="n">
        <v>-3786.501215</v>
      </c>
      <c r="F1091" s="143" t="n">
        <f aca="false">IF(REF_DT&lt;=LastDay,INDEX(IntraMonth_Buckets,MATCH($A1091,IntraSumMonths,0),1),INDEX(BucketTable,MATCH($A1091,SumMonths,0),1))</f>
        <v>4</v>
      </c>
      <c r="G1091" s="138" t="str">
        <f aca="false">INDEX(Book_Type,MATCH($B1091,Book,0),1)</f>
        <v>D</v>
      </c>
      <c r="H1091" s="138" t="str">
        <f aca="false">$F1091&amp;$C1091</f>
        <v>4IF-PAN/TX/OK</v>
      </c>
    </row>
    <row r="1092" customFormat="false" ht="12.75" hidden="false" customHeight="false" outlineLevel="0" collapsed="false">
      <c r="A1092" s="142" t="n">
        <v>37530</v>
      </c>
      <c r="B1092" s="138" t="s">
        <v>116</v>
      </c>
      <c r="C1092" s="138" t="s">
        <v>28</v>
      </c>
      <c r="D1092" s="139" t="n">
        <v>-15146.0049</v>
      </c>
      <c r="E1092" s="139" t="n">
        <v>151.460049</v>
      </c>
      <c r="F1092" s="143" t="n">
        <f aca="false">IF(REF_DT&lt;=LastDay,INDEX(IntraMonth_Buckets,MATCH($A1092,IntraSumMonths,0),1),INDEX(BucketTable,MATCH($A1092,SumMonths,0),1))</f>
        <v>4</v>
      </c>
      <c r="G1092" s="138" t="str">
        <f aca="false">INDEX(Book_Type,MATCH($B1092,Book,0),1)</f>
        <v>D</v>
      </c>
      <c r="H1092" s="138" t="str">
        <f aca="false">$F1092&amp;$C1092</f>
        <v>4IF-QUESTAR</v>
      </c>
    </row>
    <row r="1093" customFormat="false" ht="12.75" hidden="false" customHeight="false" outlineLevel="0" collapsed="false">
      <c r="A1093" s="142" t="n">
        <v>37530</v>
      </c>
      <c r="B1093" s="138" t="s">
        <v>116</v>
      </c>
      <c r="C1093" s="138" t="s">
        <v>18</v>
      </c>
      <c r="D1093" s="139" t="n">
        <v>-2096753.3059</v>
      </c>
      <c r="E1093" s="139" t="n">
        <v>20967.533059</v>
      </c>
      <c r="F1093" s="143" t="n">
        <f aca="false">IF(REF_DT&lt;=LastDay,INDEX(IntraMonth_Buckets,MATCH($A1093,IntraSumMonths,0),1),INDEX(BucketTable,MATCH($A1093,SumMonths,0),1))</f>
        <v>4</v>
      </c>
      <c r="G1093" s="138" t="str">
        <f aca="false">INDEX(Book_Type,MATCH($B1093,Book,0),1)</f>
        <v>D</v>
      </c>
      <c r="H1093" s="138" t="str">
        <f aca="false">$F1093&amp;$C1093</f>
        <v>4NGI-MALIN</v>
      </c>
    </row>
    <row r="1094" customFormat="false" ht="12.75" hidden="false" customHeight="false" outlineLevel="0" collapsed="false">
      <c r="A1094" s="142" t="n">
        <v>37530</v>
      </c>
      <c r="B1094" s="138" t="s">
        <v>116</v>
      </c>
      <c r="C1094" s="138" t="s">
        <v>13</v>
      </c>
      <c r="D1094" s="139" t="n">
        <v>2728126.7331</v>
      </c>
      <c r="E1094" s="139" t="n">
        <v>0</v>
      </c>
      <c r="F1094" s="143" t="n">
        <f aca="false">IF(REF_DT&lt;=LastDay,INDEX(IntraMonth_Buckets,MATCH($A1094,IntraSumMonths,0),1),INDEX(BucketTable,MATCH($A1094,SumMonths,0),1))</f>
        <v>4</v>
      </c>
      <c r="G1094" s="138" t="str">
        <f aca="false">INDEX(Book_Type,MATCH($B1094,Book,0),1)</f>
        <v>D</v>
      </c>
      <c r="H1094" s="138" t="str">
        <f aca="false">$F1094&amp;$C1094</f>
        <v>4NGI-PGE/CG</v>
      </c>
    </row>
    <row r="1095" customFormat="false" ht="12.75" hidden="false" customHeight="false" outlineLevel="0" collapsed="false">
      <c r="A1095" s="142" t="n">
        <v>37530</v>
      </c>
      <c r="B1095" s="138" t="s">
        <v>116</v>
      </c>
      <c r="C1095" s="138" t="s">
        <v>20</v>
      </c>
      <c r="D1095" s="139" t="n">
        <v>-15146.0049</v>
      </c>
      <c r="E1095" s="139" t="n">
        <v>0</v>
      </c>
      <c r="F1095" s="143" t="n">
        <f aca="false">IF(REF_DT&lt;=LastDay,INDEX(IntraMonth_Buckets,MATCH($A1095,IntraSumMonths,0),1),INDEX(BucketTable,MATCH($A1095,SumMonths,0),1))</f>
        <v>4</v>
      </c>
      <c r="G1095" s="138" t="str">
        <f aca="false">INDEX(Book_Type,MATCH($B1095,Book,0),1)</f>
        <v>D</v>
      </c>
      <c r="H1095" s="138" t="str">
        <f aca="false">$F1095&amp;$C1095</f>
        <v>4NGI-SOCAL</v>
      </c>
    </row>
    <row r="1096" customFormat="false" ht="12.75" hidden="false" customHeight="false" outlineLevel="0" collapsed="false">
      <c r="A1096" s="142" t="n">
        <v>37561</v>
      </c>
      <c r="B1096" s="138" t="s">
        <v>116</v>
      </c>
      <c r="C1096" s="138" t="s">
        <v>36</v>
      </c>
      <c r="D1096" s="139" t="n">
        <v>812286.3386</v>
      </c>
      <c r="E1096" s="139" t="n">
        <v>-8122.863386</v>
      </c>
      <c r="F1096" s="143" t="n">
        <f aca="false">IF(REF_DT&lt;=LastDay,INDEX(IntraMonth_Buckets,MATCH($A1096,IntraSumMonths,0),1),INDEX(BucketTable,MATCH($A1096,SumMonths,0),1))</f>
        <v>5</v>
      </c>
      <c r="G1096" s="138" t="str">
        <f aca="false">INDEX(Book_Type,MATCH($B1096,Book,0),1)</f>
        <v>D</v>
      </c>
      <c r="H1096" s="138" t="str">
        <f aca="false">$F1096&amp;$C1096</f>
        <v>5IF-CIG/RKYMTN</v>
      </c>
    </row>
    <row r="1097" customFormat="false" ht="12.75" hidden="false" customHeight="false" outlineLevel="0" collapsed="false">
      <c r="A1097" s="142" t="n">
        <v>37561</v>
      </c>
      <c r="B1097" s="138" t="s">
        <v>116</v>
      </c>
      <c r="C1097" s="138" t="s">
        <v>46</v>
      </c>
      <c r="D1097" s="139" t="n">
        <v>-146190.7234</v>
      </c>
      <c r="E1097" s="139" t="n">
        <v>14619.07234</v>
      </c>
      <c r="F1097" s="143" t="n">
        <f aca="false">IF(REF_DT&lt;=LastDay,INDEX(IntraMonth_Buckets,MATCH($A1097,IntraSumMonths,0),1),INDEX(BucketTable,MATCH($A1097,SumMonths,0),1))</f>
        <v>5</v>
      </c>
      <c r="G1097" s="138" t="str">
        <f aca="false">INDEX(Book_Type,MATCH($B1097,Book,0),1)</f>
        <v>D</v>
      </c>
      <c r="H1097" s="138" t="str">
        <f aca="false">$F1097&amp;$C1097</f>
        <v>5IF-ELPO/PERMIAN</v>
      </c>
    </row>
    <row r="1098" customFormat="false" ht="12.75" hidden="false" customHeight="false" outlineLevel="0" collapsed="false">
      <c r="A1098" s="142" t="n">
        <v>37561</v>
      </c>
      <c r="B1098" s="138" t="s">
        <v>116</v>
      </c>
      <c r="C1098" s="138" t="s">
        <v>51</v>
      </c>
      <c r="D1098" s="139" t="n">
        <v>-584762.8936</v>
      </c>
      <c r="E1098" s="139" t="n">
        <v>58476.28936</v>
      </c>
      <c r="F1098" s="143" t="n">
        <f aca="false">IF(REF_DT&lt;=LastDay,INDEX(IntraMonth_Buckets,MATCH($A1098,IntraSumMonths,0),1),INDEX(BucketTable,MATCH($A1098,SumMonths,0),1))</f>
        <v>5</v>
      </c>
      <c r="G1098" s="138" t="str">
        <f aca="false">INDEX(Book_Type,MATCH($B1098,Book,0),1)</f>
        <v>D</v>
      </c>
      <c r="H1098" s="138" t="str">
        <f aca="false">$F1098&amp;$C1098</f>
        <v>5IF-ELPO/SJ</v>
      </c>
    </row>
    <row r="1099" customFormat="false" ht="12.75" hidden="false" customHeight="false" outlineLevel="0" collapsed="false">
      <c r="A1099" s="142" t="n">
        <v>37561</v>
      </c>
      <c r="B1099" s="138" t="s">
        <v>116</v>
      </c>
      <c r="C1099" s="138" t="s">
        <v>169</v>
      </c>
      <c r="D1099" s="139" t="n">
        <v>-79917.5955</v>
      </c>
      <c r="E1099" s="139" t="n">
        <v>1997.9398875</v>
      </c>
      <c r="F1099" s="143" t="n">
        <f aca="false">IF(REF_DT&lt;=LastDay,INDEX(IntraMonth_Buckets,MATCH($A1099,IntraSumMonths,0),1),INDEX(BucketTable,MATCH($A1099,SumMonths,0),1))</f>
        <v>5</v>
      </c>
      <c r="G1099" s="138" t="str">
        <f aca="false">INDEX(Book_Type,MATCH($B1099,Book,0),1)</f>
        <v>D</v>
      </c>
      <c r="H1099" s="138" t="str">
        <f aca="false">$F1099&amp;$C1099</f>
        <v>5IF-NGPL/MIDCON</v>
      </c>
    </row>
    <row r="1100" customFormat="false" ht="12.75" hidden="false" customHeight="false" outlineLevel="0" collapsed="false">
      <c r="A1100" s="142" t="n">
        <v>37561</v>
      </c>
      <c r="B1100" s="138" t="s">
        <v>116</v>
      </c>
      <c r="C1100" s="138" t="s">
        <v>66</v>
      </c>
      <c r="D1100" s="139" t="n">
        <v>-219286.0851</v>
      </c>
      <c r="E1100" s="139" t="n">
        <v>21928.60851</v>
      </c>
      <c r="F1100" s="143" t="n">
        <f aca="false">IF(REF_DT&lt;=LastDay,INDEX(IntraMonth_Buckets,MATCH($A1100,IntraSumMonths,0),1),INDEX(BucketTable,MATCH($A1100,SumMonths,0),1))</f>
        <v>5</v>
      </c>
      <c r="G1100" s="138" t="str">
        <f aca="false">INDEX(Book_Type,MATCH($B1100,Book,0),1)</f>
        <v>D</v>
      </c>
      <c r="H1100" s="138" t="str">
        <f aca="false">$F1100&amp;$C1100</f>
        <v>5IF-NTHWST/CANBR</v>
      </c>
    </row>
    <row r="1101" customFormat="false" ht="12.75" hidden="false" customHeight="false" outlineLevel="0" collapsed="false">
      <c r="A1101" s="142" t="n">
        <v>37561</v>
      </c>
      <c r="B1101" s="138" t="s">
        <v>116</v>
      </c>
      <c r="C1101" s="138" t="s">
        <v>27</v>
      </c>
      <c r="D1101" s="139" t="n">
        <v>4571471.6353</v>
      </c>
      <c r="E1101" s="139" t="n">
        <v>-457147.16353</v>
      </c>
      <c r="F1101" s="143" t="n">
        <f aca="false">IF(REF_DT&lt;=LastDay,INDEX(IntraMonth_Buckets,MATCH($A1101,IntraSumMonths,0),1),INDEX(BucketTable,MATCH($A1101,SumMonths,0),1))</f>
        <v>5</v>
      </c>
      <c r="G1101" s="138" t="str">
        <f aca="false">INDEX(Book_Type,MATCH($B1101,Book,0),1)</f>
        <v>D</v>
      </c>
      <c r="H1101" s="138" t="str">
        <f aca="false">$F1101&amp;$C1101</f>
        <v>5IF-NWPL_ROCKY_M</v>
      </c>
    </row>
    <row r="1102" customFormat="false" ht="12.75" hidden="false" customHeight="false" outlineLevel="0" collapsed="false">
      <c r="A1102" s="142" t="n">
        <v>37561</v>
      </c>
      <c r="B1102" s="138" t="s">
        <v>116</v>
      </c>
      <c r="C1102" s="138" t="s">
        <v>171</v>
      </c>
      <c r="D1102" s="139" t="n">
        <v>146190.7234</v>
      </c>
      <c r="E1102" s="139" t="n">
        <v>-3654.768085</v>
      </c>
      <c r="F1102" s="143" t="n">
        <f aca="false">IF(REF_DT&lt;=LastDay,INDEX(IntraMonth_Buckets,MATCH($A1102,IntraSumMonths,0),1),INDEX(BucketTable,MATCH($A1102,SumMonths,0),1))</f>
        <v>5</v>
      </c>
      <c r="G1102" s="138" t="str">
        <f aca="false">INDEX(Book_Type,MATCH($B1102,Book,0),1)</f>
        <v>D</v>
      </c>
      <c r="H1102" s="138" t="str">
        <f aca="false">$F1102&amp;$C1102</f>
        <v>5IF-PAN/TX/OK</v>
      </c>
    </row>
    <row r="1103" customFormat="false" ht="12.75" hidden="false" customHeight="false" outlineLevel="0" collapsed="false">
      <c r="A1103" s="142" t="n">
        <v>37561</v>
      </c>
      <c r="B1103" s="138" t="s">
        <v>116</v>
      </c>
      <c r="C1103" s="138" t="s">
        <v>18</v>
      </c>
      <c r="D1103" s="139" t="n">
        <v>-1181221.0451</v>
      </c>
      <c r="E1103" s="139" t="n">
        <v>11812.210451</v>
      </c>
      <c r="F1103" s="143" t="n">
        <f aca="false">IF(REF_DT&lt;=LastDay,INDEX(IntraMonth_Buckets,MATCH($A1103,IntraSumMonths,0),1),INDEX(BucketTable,MATCH($A1103,SumMonths,0),1))</f>
        <v>5</v>
      </c>
      <c r="G1103" s="138" t="str">
        <f aca="false">INDEX(Book_Type,MATCH($B1103,Book,0),1)</f>
        <v>D</v>
      </c>
      <c r="H1103" s="138" t="str">
        <f aca="false">$F1103&amp;$C1103</f>
        <v>5NGI-MALIN</v>
      </c>
    </row>
    <row r="1104" customFormat="false" ht="12.75" hidden="false" customHeight="false" outlineLevel="0" collapsed="false">
      <c r="A1104" s="142" t="n">
        <v>37561</v>
      </c>
      <c r="B1104" s="138" t="s">
        <v>116</v>
      </c>
      <c r="C1104" s="138" t="s">
        <v>13</v>
      </c>
      <c r="D1104" s="139" t="n">
        <v>-74309.7193</v>
      </c>
      <c r="E1104" s="139" t="n">
        <v>0</v>
      </c>
      <c r="F1104" s="143" t="n">
        <f aca="false">IF(REF_DT&lt;=LastDay,INDEX(IntraMonth_Buckets,MATCH($A1104,IntraSumMonths,0),1),INDEX(BucketTable,MATCH($A1104,SumMonths,0),1))</f>
        <v>5</v>
      </c>
      <c r="G1104" s="138" t="str">
        <f aca="false">INDEX(Book_Type,MATCH($B1104,Book,0),1)</f>
        <v>D</v>
      </c>
      <c r="H1104" s="138" t="str">
        <f aca="false">$F1104&amp;$C1104</f>
        <v>5NGI-PGE/CG</v>
      </c>
    </row>
    <row r="1105" customFormat="false" ht="12.75" hidden="false" customHeight="false" outlineLevel="0" collapsed="false">
      <c r="A1105" s="142" t="n">
        <v>37561</v>
      </c>
      <c r="B1105" s="138" t="s">
        <v>116</v>
      </c>
      <c r="C1105" s="138" t="s">
        <v>20</v>
      </c>
      <c r="D1105" s="139" t="n">
        <v>1096430.4255</v>
      </c>
      <c r="E1105" s="139" t="n">
        <v>-109643.04255</v>
      </c>
      <c r="F1105" s="143" t="n">
        <f aca="false">IF(REF_DT&lt;=LastDay,INDEX(IntraMonth_Buckets,MATCH($A1105,IntraSumMonths,0),1),INDEX(BucketTable,MATCH($A1105,SumMonths,0),1))</f>
        <v>5</v>
      </c>
      <c r="G1105" s="138" t="str">
        <f aca="false">INDEX(Book_Type,MATCH($B1105,Book,0),1)</f>
        <v>D</v>
      </c>
      <c r="H1105" s="138" t="str">
        <f aca="false">$F1105&amp;$C1105</f>
        <v>5NGI-SOCAL</v>
      </c>
    </row>
    <row r="1106" customFormat="false" ht="12.75" hidden="false" customHeight="false" outlineLevel="0" collapsed="false">
      <c r="A1106" s="142" t="n">
        <v>37591</v>
      </c>
      <c r="B1106" s="138" t="s">
        <v>116</v>
      </c>
      <c r="C1106" s="138" t="s">
        <v>36</v>
      </c>
      <c r="D1106" s="139" t="n">
        <v>445987.7707</v>
      </c>
      <c r="E1106" s="139" t="n">
        <v>-4459.877707</v>
      </c>
      <c r="F1106" s="143" t="n">
        <f aca="false">IF(REF_DT&lt;=LastDay,INDEX(IntraMonth_Buckets,MATCH($A1106,IntraSumMonths,0),1),INDEX(BucketTable,MATCH($A1106,SumMonths,0),1))</f>
        <v>5</v>
      </c>
      <c r="G1106" s="138" t="str">
        <f aca="false">INDEX(Book_Type,MATCH($B1106,Book,0),1)</f>
        <v>D</v>
      </c>
      <c r="H1106" s="138" t="str">
        <f aca="false">$F1106&amp;$C1106</f>
        <v>5IF-CIG/RKYMTN</v>
      </c>
    </row>
    <row r="1107" customFormat="false" ht="12.75" hidden="false" customHeight="false" outlineLevel="0" collapsed="false">
      <c r="A1107" s="142" t="n">
        <v>37591</v>
      </c>
      <c r="B1107" s="138" t="s">
        <v>116</v>
      </c>
      <c r="C1107" s="138" t="s">
        <v>46</v>
      </c>
      <c r="D1107" s="139" t="n">
        <v>-150668.5886</v>
      </c>
      <c r="E1107" s="139" t="n">
        <v>15066.85886</v>
      </c>
      <c r="F1107" s="143" t="n">
        <f aca="false">IF(REF_DT&lt;=LastDay,INDEX(IntraMonth_Buckets,MATCH($A1107,IntraSumMonths,0),1),INDEX(BucketTable,MATCH($A1107,SumMonths,0),1))</f>
        <v>5</v>
      </c>
      <c r="G1107" s="138" t="str">
        <f aca="false">INDEX(Book_Type,MATCH($B1107,Book,0),1)</f>
        <v>D</v>
      </c>
      <c r="H1107" s="138" t="str">
        <f aca="false">$F1107&amp;$C1107</f>
        <v>5IF-ELPO/PERMIAN</v>
      </c>
    </row>
    <row r="1108" customFormat="false" ht="12.75" hidden="false" customHeight="false" outlineLevel="0" collapsed="false">
      <c r="A1108" s="142" t="n">
        <v>37591</v>
      </c>
      <c r="B1108" s="138" t="s">
        <v>116</v>
      </c>
      <c r="C1108" s="138" t="s">
        <v>51</v>
      </c>
      <c r="D1108" s="139" t="n">
        <v>-602674.3544</v>
      </c>
      <c r="E1108" s="139" t="n">
        <v>60267.43544</v>
      </c>
      <c r="F1108" s="143" t="n">
        <f aca="false">IF(REF_DT&lt;=LastDay,INDEX(IntraMonth_Buckets,MATCH($A1108,IntraSumMonths,0),1),INDEX(BucketTable,MATCH($A1108,SumMonths,0),1))</f>
        <v>5</v>
      </c>
      <c r="G1108" s="138" t="str">
        <f aca="false">INDEX(Book_Type,MATCH($B1108,Book,0),1)</f>
        <v>D</v>
      </c>
      <c r="H1108" s="138" t="str">
        <f aca="false">$F1108&amp;$C1108</f>
        <v>5IF-ELPO/SJ</v>
      </c>
    </row>
    <row r="1109" customFormat="false" ht="12.75" hidden="false" customHeight="false" outlineLevel="0" collapsed="false">
      <c r="A1109" s="142" t="n">
        <v>37591</v>
      </c>
      <c r="B1109" s="138" t="s">
        <v>116</v>
      </c>
      <c r="C1109" s="138" t="s">
        <v>169</v>
      </c>
      <c r="D1109" s="139" t="n">
        <v>301337.1772</v>
      </c>
      <c r="E1109" s="139" t="n">
        <v>-7533.42943</v>
      </c>
      <c r="F1109" s="143" t="n">
        <f aca="false">IF(REF_DT&lt;=LastDay,INDEX(IntraMonth_Buckets,MATCH($A1109,IntraSumMonths,0),1),INDEX(BucketTable,MATCH($A1109,SumMonths,0),1))</f>
        <v>5</v>
      </c>
      <c r="G1109" s="138" t="str">
        <f aca="false">INDEX(Book_Type,MATCH($B1109,Book,0),1)</f>
        <v>D</v>
      </c>
      <c r="H1109" s="138" t="str">
        <f aca="false">$F1109&amp;$C1109</f>
        <v>5IF-NGPL/MIDCON</v>
      </c>
    </row>
    <row r="1110" customFormat="false" ht="12.75" hidden="false" customHeight="false" outlineLevel="0" collapsed="false">
      <c r="A1110" s="142" t="n">
        <v>37591</v>
      </c>
      <c r="B1110" s="138" t="s">
        <v>116</v>
      </c>
      <c r="C1110" s="138" t="s">
        <v>66</v>
      </c>
      <c r="D1110" s="139" t="n">
        <v>-226002.8829</v>
      </c>
      <c r="E1110" s="139" t="n">
        <v>22600.28829</v>
      </c>
      <c r="F1110" s="143" t="n">
        <f aca="false">IF(REF_DT&lt;=LastDay,INDEX(IntraMonth_Buckets,MATCH($A1110,IntraSumMonths,0),1),INDEX(BucketTable,MATCH($A1110,SumMonths,0),1))</f>
        <v>5</v>
      </c>
      <c r="G1110" s="138" t="str">
        <f aca="false">INDEX(Book_Type,MATCH($B1110,Book,0),1)</f>
        <v>D</v>
      </c>
      <c r="H1110" s="138" t="str">
        <f aca="false">$F1110&amp;$C1110</f>
        <v>5IF-NTHWST/CANBR</v>
      </c>
    </row>
    <row r="1111" customFormat="false" ht="12.75" hidden="false" customHeight="false" outlineLevel="0" collapsed="false">
      <c r="A1111" s="142" t="n">
        <v>37591</v>
      </c>
      <c r="B1111" s="138" t="s">
        <v>116</v>
      </c>
      <c r="C1111" s="138" t="s">
        <v>27</v>
      </c>
      <c r="D1111" s="139" t="n">
        <v>4711497.1667</v>
      </c>
      <c r="E1111" s="139" t="n">
        <v>-471149.71667</v>
      </c>
      <c r="F1111" s="143" t="n">
        <f aca="false">IF(REF_DT&lt;=LastDay,INDEX(IntraMonth_Buckets,MATCH($A1111,IntraSumMonths,0),1),INDEX(BucketTable,MATCH($A1111,SumMonths,0),1))</f>
        <v>5</v>
      </c>
      <c r="G1111" s="138" t="str">
        <f aca="false">INDEX(Book_Type,MATCH($B1111,Book,0),1)</f>
        <v>D</v>
      </c>
      <c r="H1111" s="138" t="str">
        <f aca="false">$F1111&amp;$C1111</f>
        <v>5IF-NWPL_ROCKY_M</v>
      </c>
    </row>
    <row r="1112" customFormat="false" ht="12.75" hidden="false" customHeight="false" outlineLevel="0" collapsed="false">
      <c r="A1112" s="142" t="n">
        <v>37591</v>
      </c>
      <c r="B1112" s="138" t="s">
        <v>116</v>
      </c>
      <c r="C1112" s="138" t="s">
        <v>171</v>
      </c>
      <c r="D1112" s="139" t="n">
        <v>150668.5886</v>
      </c>
      <c r="E1112" s="139" t="n">
        <v>-3766.714715</v>
      </c>
      <c r="F1112" s="143" t="n">
        <f aca="false">IF(REF_DT&lt;=LastDay,INDEX(IntraMonth_Buckets,MATCH($A1112,IntraSumMonths,0),1),INDEX(BucketTable,MATCH($A1112,SumMonths,0),1))</f>
        <v>5</v>
      </c>
      <c r="G1112" s="138" t="str">
        <f aca="false">INDEX(Book_Type,MATCH($B1112,Book,0),1)</f>
        <v>D</v>
      </c>
      <c r="H1112" s="138" t="str">
        <f aca="false">$F1112&amp;$C1112</f>
        <v>5IF-PAN/TX/OK</v>
      </c>
    </row>
    <row r="1113" customFormat="false" ht="12.75" hidden="false" customHeight="false" outlineLevel="0" collapsed="false">
      <c r="A1113" s="142" t="n">
        <v>37591</v>
      </c>
      <c r="B1113" s="138" t="s">
        <v>116</v>
      </c>
      <c r="C1113" s="138" t="s">
        <v>18</v>
      </c>
      <c r="D1113" s="139" t="n">
        <v>-1221861.9862</v>
      </c>
      <c r="E1113" s="139" t="n">
        <v>12218.619862</v>
      </c>
      <c r="F1113" s="143" t="n">
        <f aca="false">IF(REF_DT&lt;=LastDay,INDEX(IntraMonth_Buckets,MATCH($A1113,IntraSumMonths,0),1),INDEX(BucketTable,MATCH($A1113,SumMonths,0),1))</f>
        <v>5</v>
      </c>
      <c r="G1113" s="138" t="str">
        <f aca="false">INDEX(Book_Type,MATCH($B1113,Book,0),1)</f>
        <v>D</v>
      </c>
      <c r="H1113" s="138" t="str">
        <f aca="false">$F1113&amp;$C1113</f>
        <v>5NGI-MALIN</v>
      </c>
    </row>
    <row r="1114" customFormat="false" ht="12.75" hidden="false" customHeight="false" outlineLevel="0" collapsed="false">
      <c r="A1114" s="142" t="n">
        <v>37591</v>
      </c>
      <c r="B1114" s="138" t="s">
        <v>116</v>
      </c>
      <c r="C1114" s="138" t="s">
        <v>13</v>
      </c>
      <c r="D1114" s="139" t="n">
        <v>-81349.373</v>
      </c>
      <c r="E1114" s="139" t="n">
        <v>0</v>
      </c>
      <c r="F1114" s="143" t="n">
        <f aca="false">IF(REF_DT&lt;=LastDay,INDEX(IntraMonth_Buckets,MATCH($A1114,IntraSumMonths,0),1),INDEX(BucketTable,MATCH($A1114,SumMonths,0),1))</f>
        <v>5</v>
      </c>
      <c r="G1114" s="138" t="str">
        <f aca="false">INDEX(Book_Type,MATCH($B1114,Book,0),1)</f>
        <v>D</v>
      </c>
      <c r="H1114" s="138" t="str">
        <f aca="false">$F1114&amp;$C1114</f>
        <v>5NGI-PGE/CG</v>
      </c>
    </row>
    <row r="1115" customFormat="false" ht="12.75" hidden="false" customHeight="false" outlineLevel="0" collapsed="false">
      <c r="A1115" s="142" t="n">
        <v>37591</v>
      </c>
      <c r="B1115" s="138" t="s">
        <v>116</v>
      </c>
      <c r="C1115" s="138" t="s">
        <v>20</v>
      </c>
      <c r="D1115" s="139" t="n">
        <v>1130014.4145</v>
      </c>
      <c r="E1115" s="139" t="n">
        <v>-113001.44145</v>
      </c>
      <c r="F1115" s="143" t="n">
        <f aca="false">IF(REF_DT&lt;=LastDay,INDEX(IntraMonth_Buckets,MATCH($A1115,IntraSumMonths,0),1),INDEX(BucketTable,MATCH($A1115,SumMonths,0),1))</f>
        <v>5</v>
      </c>
      <c r="G1115" s="138" t="str">
        <f aca="false">INDEX(Book_Type,MATCH($B1115,Book,0),1)</f>
        <v>D</v>
      </c>
      <c r="H1115" s="138" t="str">
        <f aca="false">$F1115&amp;$C1115</f>
        <v>5NGI-SOCAL</v>
      </c>
    </row>
    <row r="1116" customFormat="false" ht="12.75" hidden="false" customHeight="false" outlineLevel="0" collapsed="false">
      <c r="A1116" s="142" t="n">
        <v>37622</v>
      </c>
      <c r="B1116" s="138" t="s">
        <v>116</v>
      </c>
      <c r="C1116" s="138" t="s">
        <v>36</v>
      </c>
      <c r="D1116" s="139" t="n">
        <v>441374.8277</v>
      </c>
      <c r="E1116" s="139" t="n">
        <v>-4413.748277</v>
      </c>
      <c r="F1116" s="143" t="n">
        <f aca="false">IF(REF_DT&lt;=LastDay,INDEX(IntraMonth_Buckets,MATCH($A1116,IntraSumMonths,0),1),INDEX(BucketTable,MATCH($A1116,SumMonths,0),1))</f>
        <v>5</v>
      </c>
      <c r="G1116" s="138" t="str">
        <f aca="false">INDEX(Book_Type,MATCH($B1116,Book,0),1)</f>
        <v>D</v>
      </c>
      <c r="H1116" s="138" t="str">
        <f aca="false">$F1116&amp;$C1116</f>
        <v>5IF-CIG/RKYMTN</v>
      </c>
    </row>
    <row r="1117" customFormat="false" ht="12.75" hidden="false" customHeight="false" outlineLevel="0" collapsed="false">
      <c r="A1117" s="142" t="n">
        <v>37622</v>
      </c>
      <c r="B1117" s="138" t="s">
        <v>116</v>
      </c>
      <c r="C1117" s="138" t="s">
        <v>51</v>
      </c>
      <c r="D1117" s="139" t="n">
        <v>0</v>
      </c>
      <c r="E1117" s="139" t="n">
        <v>0</v>
      </c>
      <c r="F1117" s="143" t="n">
        <f aca="false">IF(REF_DT&lt;=LastDay,INDEX(IntraMonth_Buckets,MATCH($A1117,IntraSumMonths,0),1),INDEX(BucketTable,MATCH($A1117,SumMonths,0),1))</f>
        <v>5</v>
      </c>
      <c r="G1117" s="138" t="str">
        <f aca="false">INDEX(Book_Type,MATCH($B1117,Book,0),1)</f>
        <v>D</v>
      </c>
      <c r="H1117" s="138" t="str">
        <f aca="false">$F1117&amp;$C1117</f>
        <v>5IF-ELPO/SJ</v>
      </c>
    </row>
    <row r="1118" customFormat="false" ht="12.75" hidden="false" customHeight="false" outlineLevel="0" collapsed="false">
      <c r="A1118" s="142" t="n">
        <v>37622</v>
      </c>
      <c r="B1118" s="138" t="s">
        <v>116</v>
      </c>
      <c r="C1118" s="138" t="s">
        <v>169</v>
      </c>
      <c r="D1118" s="139" t="n">
        <v>329556.3561</v>
      </c>
      <c r="E1118" s="139" t="n">
        <v>-8238.9089025</v>
      </c>
      <c r="F1118" s="143" t="n">
        <f aca="false">IF(REF_DT&lt;=LastDay,INDEX(IntraMonth_Buckets,MATCH($A1118,IntraSumMonths,0),1),INDEX(BucketTable,MATCH($A1118,SumMonths,0),1))</f>
        <v>5</v>
      </c>
      <c r="G1118" s="138" t="str">
        <f aca="false">INDEX(Book_Type,MATCH($B1118,Book,0),1)</f>
        <v>D</v>
      </c>
      <c r="H1118" s="138" t="str">
        <f aca="false">$F1118&amp;$C1118</f>
        <v>5IF-NGPL/MIDCON</v>
      </c>
    </row>
    <row r="1119" customFormat="false" ht="12.75" hidden="false" customHeight="false" outlineLevel="0" collapsed="false">
      <c r="A1119" s="142" t="n">
        <v>37622</v>
      </c>
      <c r="B1119" s="138" t="s">
        <v>116</v>
      </c>
      <c r="C1119" s="138" t="s">
        <v>66</v>
      </c>
      <c r="D1119" s="139" t="n">
        <v>-225358.3905</v>
      </c>
      <c r="E1119" s="139" t="n">
        <v>22535.83905</v>
      </c>
      <c r="F1119" s="143" t="n">
        <f aca="false">IF(REF_DT&lt;=LastDay,INDEX(IntraMonth_Buckets,MATCH($A1119,IntraSumMonths,0),1),INDEX(BucketTable,MATCH($A1119,SumMonths,0),1))</f>
        <v>5</v>
      </c>
      <c r="G1119" s="138" t="str">
        <f aca="false">INDEX(Book_Type,MATCH($B1119,Book,0),1)</f>
        <v>D</v>
      </c>
      <c r="H1119" s="138" t="str">
        <f aca="false">$F1119&amp;$C1119</f>
        <v>5IF-NTHWST/CANBR</v>
      </c>
    </row>
    <row r="1120" customFormat="false" ht="12.75" hidden="false" customHeight="false" outlineLevel="0" collapsed="false">
      <c r="A1120" s="142" t="n">
        <v>37622</v>
      </c>
      <c r="B1120" s="138" t="s">
        <v>116</v>
      </c>
      <c r="C1120" s="138" t="s">
        <v>27</v>
      </c>
      <c r="D1120" s="139" t="n">
        <v>2412767.3798</v>
      </c>
      <c r="E1120" s="139" t="n">
        <v>-241276.73798</v>
      </c>
      <c r="F1120" s="143" t="n">
        <f aca="false">IF(REF_DT&lt;=LastDay,INDEX(IntraMonth_Buckets,MATCH($A1120,IntraSumMonths,0),1),INDEX(BucketTable,MATCH($A1120,SumMonths,0),1))</f>
        <v>5</v>
      </c>
      <c r="G1120" s="138" t="str">
        <f aca="false">INDEX(Book_Type,MATCH($B1120,Book,0),1)</f>
        <v>D</v>
      </c>
      <c r="H1120" s="138" t="str">
        <f aca="false">$F1120&amp;$C1120</f>
        <v>5IF-NWPL_ROCKY_M</v>
      </c>
    </row>
    <row r="1121" customFormat="false" ht="12.75" hidden="false" customHeight="false" outlineLevel="0" collapsed="false">
      <c r="A1121" s="142" t="n">
        <v>37622</v>
      </c>
      <c r="B1121" s="138" t="s">
        <v>116</v>
      </c>
      <c r="C1121" s="138" t="s">
        <v>171</v>
      </c>
      <c r="D1121" s="139" t="n">
        <v>150238.927</v>
      </c>
      <c r="E1121" s="139" t="n">
        <v>-3755.973175</v>
      </c>
      <c r="F1121" s="143" t="n">
        <f aca="false">IF(REF_DT&lt;=LastDay,INDEX(IntraMonth_Buckets,MATCH($A1121,IntraSumMonths,0),1),INDEX(BucketTable,MATCH($A1121,SumMonths,0),1))</f>
        <v>5</v>
      </c>
      <c r="G1121" s="138" t="str">
        <f aca="false">INDEX(Book_Type,MATCH($B1121,Book,0),1)</f>
        <v>D</v>
      </c>
      <c r="H1121" s="138" t="str">
        <f aca="false">$F1121&amp;$C1121</f>
        <v>5IF-PAN/TX/OK</v>
      </c>
    </row>
    <row r="1122" customFormat="false" ht="12.75" hidden="false" customHeight="false" outlineLevel="0" collapsed="false">
      <c r="A1122" s="142" t="n">
        <v>37622</v>
      </c>
      <c r="B1122" s="138" t="s">
        <v>116</v>
      </c>
      <c r="C1122" s="138" t="s">
        <v>18</v>
      </c>
      <c r="D1122" s="139" t="n">
        <v>0.0002</v>
      </c>
      <c r="E1122" s="139" t="n">
        <v>-2E-006</v>
      </c>
      <c r="F1122" s="143" t="n">
        <f aca="false">IF(REF_DT&lt;=LastDay,INDEX(IntraMonth_Buckets,MATCH($A1122,IntraSumMonths,0),1),INDEX(BucketTable,MATCH($A1122,SumMonths,0),1))</f>
        <v>5</v>
      </c>
      <c r="G1122" s="138" t="str">
        <f aca="false">INDEX(Book_Type,MATCH($B1122,Book,0),1)</f>
        <v>D</v>
      </c>
      <c r="H1122" s="138" t="str">
        <f aca="false">$F1122&amp;$C1122</f>
        <v>5NGI-MALIN</v>
      </c>
    </row>
    <row r="1123" customFormat="false" ht="12.75" hidden="false" customHeight="false" outlineLevel="0" collapsed="false">
      <c r="A1123" s="142" t="n">
        <v>37622</v>
      </c>
      <c r="B1123" s="138" t="s">
        <v>116</v>
      </c>
      <c r="C1123" s="138" t="s">
        <v>13</v>
      </c>
      <c r="D1123" s="139" t="n">
        <v>-566216.5911</v>
      </c>
      <c r="E1123" s="139" t="n">
        <v>0</v>
      </c>
      <c r="F1123" s="143" t="n">
        <f aca="false">IF(REF_DT&lt;=LastDay,INDEX(IntraMonth_Buckets,MATCH($A1123,IntraSumMonths,0),1),INDEX(BucketTable,MATCH($A1123,SumMonths,0),1))</f>
        <v>5</v>
      </c>
      <c r="G1123" s="138" t="str">
        <f aca="false">INDEX(Book_Type,MATCH($B1123,Book,0),1)</f>
        <v>D</v>
      </c>
      <c r="H1123" s="138" t="str">
        <f aca="false">$F1123&amp;$C1123</f>
        <v>5NGI-PGE/CG</v>
      </c>
    </row>
    <row r="1124" customFormat="false" ht="12.75" hidden="false" customHeight="false" outlineLevel="0" collapsed="false">
      <c r="A1124" s="142" t="n">
        <v>37622</v>
      </c>
      <c r="B1124" s="138" t="s">
        <v>116</v>
      </c>
      <c r="C1124" s="138" t="s">
        <v>20</v>
      </c>
      <c r="D1124" s="139" t="n">
        <v>-264129.7266</v>
      </c>
      <c r="E1124" s="139" t="n">
        <v>26412.97266</v>
      </c>
      <c r="F1124" s="143" t="n">
        <f aca="false">IF(REF_DT&lt;=LastDay,INDEX(IntraMonth_Buckets,MATCH($A1124,IntraSumMonths,0),1),INDEX(BucketTable,MATCH($A1124,SumMonths,0),1))</f>
        <v>5</v>
      </c>
      <c r="G1124" s="138" t="str">
        <f aca="false">INDEX(Book_Type,MATCH($B1124,Book,0),1)</f>
        <v>D</v>
      </c>
      <c r="H1124" s="138" t="str">
        <f aca="false">$F1124&amp;$C1124</f>
        <v>5NGI-SOCAL</v>
      </c>
    </row>
    <row r="1125" customFormat="false" ht="12.75" hidden="false" customHeight="false" outlineLevel="0" collapsed="false">
      <c r="A1125" s="142" t="n">
        <v>37653</v>
      </c>
      <c r="B1125" s="138" t="s">
        <v>116</v>
      </c>
      <c r="C1125" s="138" t="s">
        <v>36</v>
      </c>
      <c r="D1125" s="139" t="n">
        <v>463477.4149</v>
      </c>
      <c r="E1125" s="139" t="n">
        <v>-4634.774149</v>
      </c>
      <c r="F1125" s="143" t="n">
        <f aca="false">IF(REF_DT&lt;=LastDay,INDEX(IntraMonth_Buckets,MATCH($A1125,IntraSumMonths,0),1),INDEX(BucketTable,MATCH($A1125,SumMonths,0),1))</f>
        <v>5</v>
      </c>
      <c r="G1125" s="138" t="str">
        <f aca="false">INDEX(Book_Type,MATCH($B1125,Book,0),1)</f>
        <v>D</v>
      </c>
      <c r="H1125" s="138" t="str">
        <f aca="false">$F1125&amp;$C1125</f>
        <v>5IF-CIG/RKYMTN</v>
      </c>
    </row>
    <row r="1126" customFormat="false" ht="12.75" hidden="false" customHeight="false" outlineLevel="0" collapsed="false">
      <c r="A1126" s="142" t="n">
        <v>37653</v>
      </c>
      <c r="B1126" s="138" t="s">
        <v>116</v>
      </c>
      <c r="C1126" s="138" t="s">
        <v>51</v>
      </c>
      <c r="D1126" s="139" t="n">
        <v>0</v>
      </c>
      <c r="E1126" s="139" t="n">
        <v>0</v>
      </c>
      <c r="F1126" s="143" t="n">
        <f aca="false">IF(REF_DT&lt;=LastDay,INDEX(IntraMonth_Buckets,MATCH($A1126,IntraSumMonths,0),1),INDEX(BucketTable,MATCH($A1126,SumMonths,0),1))</f>
        <v>5</v>
      </c>
      <c r="G1126" s="138" t="str">
        <f aca="false">INDEX(Book_Type,MATCH($B1126,Book,0),1)</f>
        <v>D</v>
      </c>
      <c r="H1126" s="138" t="str">
        <f aca="false">$F1126&amp;$C1126</f>
        <v>5IF-ELPO/SJ</v>
      </c>
    </row>
    <row r="1127" customFormat="false" ht="12.75" hidden="false" customHeight="false" outlineLevel="0" collapsed="false">
      <c r="A1127" s="142" t="n">
        <v>37653</v>
      </c>
      <c r="B1127" s="138" t="s">
        <v>116</v>
      </c>
      <c r="C1127" s="138" t="s">
        <v>169</v>
      </c>
      <c r="D1127" s="139" t="n">
        <v>241586.7497</v>
      </c>
      <c r="E1127" s="139" t="n">
        <v>-6039.6687425</v>
      </c>
      <c r="F1127" s="143" t="n">
        <f aca="false">IF(REF_DT&lt;=LastDay,INDEX(IntraMonth_Buckets,MATCH($A1127,IntraSumMonths,0),1),INDEX(BucketTable,MATCH($A1127,SumMonths,0),1))</f>
        <v>5</v>
      </c>
      <c r="G1127" s="138" t="str">
        <f aca="false">INDEX(Book_Type,MATCH($B1127,Book,0),1)</f>
        <v>D</v>
      </c>
      <c r="H1127" s="138" t="str">
        <f aca="false">$F1127&amp;$C1127</f>
        <v>5IF-NGPL/MIDCON</v>
      </c>
    </row>
    <row r="1128" customFormat="false" ht="12.75" hidden="false" customHeight="false" outlineLevel="0" collapsed="false">
      <c r="A1128" s="142" t="n">
        <v>37653</v>
      </c>
      <c r="B1128" s="138" t="s">
        <v>116</v>
      </c>
      <c r="C1128" s="138" t="s">
        <v>66</v>
      </c>
      <c r="D1128" s="139" t="n">
        <v>-202932.8698</v>
      </c>
      <c r="E1128" s="139" t="n">
        <v>20293.28698</v>
      </c>
      <c r="F1128" s="143" t="n">
        <f aca="false">IF(REF_DT&lt;=LastDay,INDEX(IntraMonth_Buckets,MATCH($A1128,IntraSumMonths,0),1),INDEX(BucketTable,MATCH($A1128,SumMonths,0),1))</f>
        <v>5</v>
      </c>
      <c r="G1128" s="138" t="str">
        <f aca="false">INDEX(Book_Type,MATCH($B1128,Book,0),1)</f>
        <v>D</v>
      </c>
      <c r="H1128" s="138" t="str">
        <f aca="false">$F1128&amp;$C1128</f>
        <v>5IF-NTHWST/CANBR</v>
      </c>
    </row>
    <row r="1129" customFormat="false" ht="12.75" hidden="false" customHeight="false" outlineLevel="0" collapsed="false">
      <c r="A1129" s="142" t="n">
        <v>37653</v>
      </c>
      <c r="B1129" s="138" t="s">
        <v>116</v>
      </c>
      <c r="C1129" s="138" t="s">
        <v>27</v>
      </c>
      <c r="D1129" s="139" t="n">
        <v>2168931.0506</v>
      </c>
      <c r="E1129" s="139" t="n">
        <v>-216893.10506</v>
      </c>
      <c r="F1129" s="143" t="n">
        <f aca="false">IF(REF_DT&lt;=LastDay,INDEX(IntraMonth_Buckets,MATCH($A1129,IntraSumMonths,0),1),INDEX(BucketTable,MATCH($A1129,SumMonths,0),1))</f>
        <v>5</v>
      </c>
      <c r="G1129" s="138" t="str">
        <f aca="false">INDEX(Book_Type,MATCH($B1129,Book,0),1)</f>
        <v>D</v>
      </c>
      <c r="H1129" s="138" t="str">
        <f aca="false">$F1129&amp;$C1129</f>
        <v>5IF-NWPL_ROCKY_M</v>
      </c>
    </row>
    <row r="1130" customFormat="false" ht="12.75" hidden="false" customHeight="false" outlineLevel="0" collapsed="false">
      <c r="A1130" s="142" t="n">
        <v>37653</v>
      </c>
      <c r="B1130" s="138" t="s">
        <v>116</v>
      </c>
      <c r="C1130" s="138" t="s">
        <v>171</v>
      </c>
      <c r="D1130" s="139" t="n">
        <v>135288.5799</v>
      </c>
      <c r="E1130" s="139" t="n">
        <v>-3382.2144975</v>
      </c>
      <c r="F1130" s="143" t="n">
        <f aca="false">IF(REF_DT&lt;=LastDay,INDEX(IntraMonth_Buckets,MATCH($A1130,IntraSumMonths,0),1),INDEX(BucketTable,MATCH($A1130,SumMonths,0),1))</f>
        <v>5</v>
      </c>
      <c r="G1130" s="138" t="str">
        <f aca="false">INDEX(Book_Type,MATCH($B1130,Book,0),1)</f>
        <v>D</v>
      </c>
      <c r="H1130" s="138" t="str">
        <f aca="false">$F1130&amp;$C1130</f>
        <v>5IF-PAN/TX/OK</v>
      </c>
    </row>
    <row r="1131" customFormat="false" ht="12.75" hidden="false" customHeight="false" outlineLevel="0" collapsed="false">
      <c r="A1131" s="142" t="n">
        <v>37653</v>
      </c>
      <c r="B1131" s="138" t="s">
        <v>116</v>
      </c>
      <c r="C1131" s="138" t="s">
        <v>18</v>
      </c>
      <c r="D1131" s="139" t="n">
        <v>-0.0002</v>
      </c>
      <c r="E1131" s="139" t="n">
        <v>2E-006</v>
      </c>
      <c r="F1131" s="143" t="n">
        <f aca="false">IF(REF_DT&lt;=LastDay,INDEX(IntraMonth_Buckets,MATCH($A1131,IntraSumMonths,0),1),INDEX(BucketTable,MATCH($A1131,SumMonths,0),1))</f>
        <v>5</v>
      </c>
      <c r="G1131" s="138" t="str">
        <f aca="false">INDEX(Book_Type,MATCH($B1131,Book,0),1)</f>
        <v>D</v>
      </c>
      <c r="H1131" s="138" t="str">
        <f aca="false">$F1131&amp;$C1131</f>
        <v>5NGI-MALIN</v>
      </c>
    </row>
    <row r="1132" customFormat="false" ht="12.75" hidden="false" customHeight="false" outlineLevel="0" collapsed="false">
      <c r="A1132" s="142" t="n">
        <v>37653</v>
      </c>
      <c r="B1132" s="138" t="s">
        <v>116</v>
      </c>
      <c r="C1132" s="138" t="s">
        <v>13</v>
      </c>
      <c r="D1132" s="139" t="n">
        <v>-520475.4604</v>
      </c>
      <c r="E1132" s="139" t="n">
        <v>0</v>
      </c>
      <c r="F1132" s="143" t="n">
        <f aca="false">IF(REF_DT&lt;=LastDay,INDEX(IntraMonth_Buckets,MATCH($A1132,IntraSumMonths,0),1),INDEX(BucketTable,MATCH($A1132,SumMonths,0),1))</f>
        <v>5</v>
      </c>
      <c r="G1132" s="138" t="str">
        <f aca="false">INDEX(Book_Type,MATCH($B1132,Book,0),1)</f>
        <v>D</v>
      </c>
      <c r="H1132" s="138" t="str">
        <f aca="false">$F1132&amp;$C1132</f>
        <v>5NGI-PGE/CG</v>
      </c>
    </row>
    <row r="1133" customFormat="false" ht="12.75" hidden="false" customHeight="false" outlineLevel="0" collapsed="false">
      <c r="A1133" s="142" t="n">
        <v>37653</v>
      </c>
      <c r="B1133" s="138" t="s">
        <v>116</v>
      </c>
      <c r="C1133" s="138" t="s">
        <v>20</v>
      </c>
      <c r="D1133" s="139" t="n">
        <v>-241586.7497</v>
      </c>
      <c r="E1133" s="139" t="n">
        <v>24158.67497</v>
      </c>
      <c r="F1133" s="143" t="n">
        <f aca="false">IF(REF_DT&lt;=LastDay,INDEX(IntraMonth_Buckets,MATCH($A1133,IntraSumMonths,0),1),INDEX(BucketTable,MATCH($A1133,SumMonths,0),1))</f>
        <v>5</v>
      </c>
      <c r="G1133" s="138" t="str">
        <f aca="false">INDEX(Book_Type,MATCH($B1133,Book,0),1)</f>
        <v>D</v>
      </c>
      <c r="H1133" s="138" t="str">
        <f aca="false">$F1133&amp;$C1133</f>
        <v>5NGI-SOCAL</v>
      </c>
    </row>
    <row r="1134" customFormat="false" ht="12.75" hidden="false" customHeight="false" outlineLevel="0" collapsed="false">
      <c r="A1134" s="142" t="n">
        <v>37681</v>
      </c>
      <c r="B1134" s="138" t="s">
        <v>116</v>
      </c>
      <c r="C1134" s="138" t="s">
        <v>36</v>
      </c>
      <c r="D1134" s="139" t="n">
        <v>444821.242</v>
      </c>
      <c r="E1134" s="139" t="n">
        <v>-4448.21242</v>
      </c>
      <c r="F1134" s="143" t="n">
        <f aca="false">IF(REF_DT&lt;=LastDay,INDEX(IntraMonth_Buckets,MATCH($A1134,IntraSumMonths,0),1),INDEX(BucketTable,MATCH($A1134,SumMonths,0),1))</f>
        <v>5</v>
      </c>
      <c r="G1134" s="138" t="str">
        <f aca="false">INDEX(Book_Type,MATCH($B1134,Book,0),1)</f>
        <v>D</v>
      </c>
      <c r="H1134" s="138" t="str">
        <f aca="false">$F1134&amp;$C1134</f>
        <v>5IF-CIG/RKYMTN</v>
      </c>
    </row>
    <row r="1135" customFormat="false" ht="12.75" hidden="false" customHeight="false" outlineLevel="0" collapsed="false">
      <c r="A1135" s="142" t="n">
        <v>37681</v>
      </c>
      <c r="B1135" s="138" t="s">
        <v>116</v>
      </c>
      <c r="C1135" s="138" t="s">
        <v>51</v>
      </c>
      <c r="D1135" s="139" t="n">
        <v>0</v>
      </c>
      <c r="E1135" s="139" t="n">
        <v>0</v>
      </c>
      <c r="F1135" s="143" t="n">
        <f aca="false">IF(REF_DT&lt;=LastDay,INDEX(IntraMonth_Buckets,MATCH($A1135,IntraSumMonths,0),1),INDEX(BucketTable,MATCH($A1135,SumMonths,0),1))</f>
        <v>5</v>
      </c>
      <c r="G1135" s="138" t="str">
        <f aca="false">INDEX(Book_Type,MATCH($B1135,Book,0),1)</f>
        <v>D</v>
      </c>
      <c r="H1135" s="138" t="str">
        <f aca="false">$F1135&amp;$C1135</f>
        <v>5IF-ELPO/SJ</v>
      </c>
    </row>
    <row r="1136" customFormat="false" ht="12.75" hidden="false" customHeight="false" outlineLevel="0" collapsed="false">
      <c r="A1136" s="142" t="n">
        <v>37681</v>
      </c>
      <c r="B1136" s="138" t="s">
        <v>116</v>
      </c>
      <c r="C1136" s="138" t="s">
        <v>169</v>
      </c>
      <c r="D1136" s="139" t="n">
        <v>308356.2544</v>
      </c>
      <c r="E1136" s="139" t="n">
        <v>-7708.90636</v>
      </c>
      <c r="F1136" s="143" t="n">
        <f aca="false">IF(REF_DT&lt;=LastDay,INDEX(IntraMonth_Buckets,MATCH($A1136,IntraSumMonths,0),1),INDEX(BucketTable,MATCH($A1136,SumMonths,0),1))</f>
        <v>5</v>
      </c>
      <c r="G1136" s="138" t="str">
        <f aca="false">INDEX(Book_Type,MATCH($B1136,Book,0),1)</f>
        <v>D</v>
      </c>
      <c r="H1136" s="138" t="str">
        <f aca="false">$F1136&amp;$C1136</f>
        <v>5IF-NGPL/MIDCON</v>
      </c>
    </row>
    <row r="1137" customFormat="false" ht="12.75" hidden="false" customHeight="false" outlineLevel="0" collapsed="false">
      <c r="A1137" s="142" t="n">
        <v>37681</v>
      </c>
      <c r="B1137" s="138" t="s">
        <v>116</v>
      </c>
      <c r="C1137" s="138" t="s">
        <v>66</v>
      </c>
      <c r="D1137" s="139" t="n">
        <v>-224040.0911</v>
      </c>
      <c r="E1137" s="139" t="n">
        <v>22404.00911</v>
      </c>
      <c r="F1137" s="143" t="n">
        <f aca="false">IF(REF_DT&lt;=LastDay,INDEX(IntraMonth_Buckets,MATCH($A1137,IntraSumMonths,0),1),INDEX(BucketTable,MATCH($A1137,SumMonths,0),1))</f>
        <v>5</v>
      </c>
      <c r="G1137" s="138" t="str">
        <f aca="false">INDEX(Book_Type,MATCH($B1137,Book,0),1)</f>
        <v>D</v>
      </c>
      <c r="H1137" s="138" t="str">
        <f aca="false">$F1137&amp;$C1137</f>
        <v>5IF-NTHWST/CANBR</v>
      </c>
    </row>
    <row r="1138" customFormat="false" ht="12.75" hidden="false" customHeight="false" outlineLevel="0" collapsed="false">
      <c r="A1138" s="142" t="n">
        <v>37681</v>
      </c>
      <c r="B1138" s="138" t="s">
        <v>116</v>
      </c>
      <c r="C1138" s="138" t="s">
        <v>27</v>
      </c>
      <c r="D1138" s="139" t="n">
        <v>2398653.1951</v>
      </c>
      <c r="E1138" s="139" t="n">
        <v>-239865.31951</v>
      </c>
      <c r="F1138" s="143" t="n">
        <f aca="false">IF(REF_DT&lt;=LastDay,INDEX(IntraMonth_Buckets,MATCH($A1138,IntraSumMonths,0),1),INDEX(BucketTable,MATCH($A1138,SumMonths,0),1))</f>
        <v>5</v>
      </c>
      <c r="G1138" s="138" t="str">
        <f aca="false">INDEX(Book_Type,MATCH($B1138,Book,0),1)</f>
        <v>D</v>
      </c>
      <c r="H1138" s="138" t="str">
        <f aca="false">$F1138&amp;$C1138</f>
        <v>5IF-NWPL_ROCKY_M</v>
      </c>
    </row>
    <row r="1139" customFormat="false" ht="12.75" hidden="false" customHeight="false" outlineLevel="0" collapsed="false">
      <c r="A1139" s="142" t="n">
        <v>37681</v>
      </c>
      <c r="B1139" s="138" t="s">
        <v>116</v>
      </c>
      <c r="C1139" s="138" t="s">
        <v>171</v>
      </c>
      <c r="D1139" s="139" t="n">
        <v>149360.0607</v>
      </c>
      <c r="E1139" s="139" t="n">
        <v>-3734.0015175</v>
      </c>
      <c r="F1139" s="143" t="n">
        <f aca="false">IF(REF_DT&lt;=LastDay,INDEX(IntraMonth_Buckets,MATCH($A1139,IntraSumMonths,0),1),INDEX(BucketTable,MATCH($A1139,SumMonths,0),1))</f>
        <v>5</v>
      </c>
      <c r="G1139" s="138" t="str">
        <f aca="false">INDEX(Book_Type,MATCH($B1139,Book,0),1)</f>
        <v>D</v>
      </c>
      <c r="H1139" s="138" t="str">
        <f aca="false">$F1139&amp;$C1139</f>
        <v>5IF-PAN/TX/OK</v>
      </c>
    </row>
    <row r="1140" customFormat="false" ht="12.75" hidden="false" customHeight="false" outlineLevel="0" collapsed="false">
      <c r="A1140" s="142" t="n">
        <v>37681</v>
      </c>
      <c r="B1140" s="138" t="s">
        <v>116</v>
      </c>
      <c r="C1140" s="138" t="s">
        <v>18</v>
      </c>
      <c r="D1140" s="139" t="n">
        <v>-0.0001</v>
      </c>
      <c r="E1140" s="139" t="n">
        <v>1E-006</v>
      </c>
      <c r="F1140" s="143" t="n">
        <f aca="false">IF(REF_DT&lt;=LastDay,INDEX(IntraMonth_Buckets,MATCH($A1140,IntraSumMonths,0),1),INDEX(BucketTable,MATCH($A1140,SumMonths,0),1))</f>
        <v>5</v>
      </c>
      <c r="G1140" s="138" t="str">
        <f aca="false">INDEX(Book_Type,MATCH($B1140,Book,0),1)</f>
        <v>D</v>
      </c>
      <c r="H1140" s="138" t="str">
        <f aca="false">$F1140&amp;$C1140</f>
        <v>5NGI-MALIN</v>
      </c>
    </row>
    <row r="1141" customFormat="false" ht="12.75" hidden="false" customHeight="false" outlineLevel="0" collapsed="false">
      <c r="A1141" s="142" t="n">
        <v>37681</v>
      </c>
      <c r="B1141" s="138" t="s">
        <v>116</v>
      </c>
      <c r="C1141" s="138" t="s">
        <v>13</v>
      </c>
      <c r="D1141" s="139" t="n">
        <v>-457607.4266</v>
      </c>
      <c r="E1141" s="139" t="n">
        <v>0</v>
      </c>
      <c r="F1141" s="143" t="n">
        <f aca="false">IF(REF_DT&lt;=LastDay,INDEX(IntraMonth_Buckets,MATCH($A1141,IntraSumMonths,0),1),INDEX(BucketTable,MATCH($A1141,SumMonths,0),1))</f>
        <v>5</v>
      </c>
      <c r="G1141" s="138" t="str">
        <f aca="false">INDEX(Book_Type,MATCH($B1141,Book,0),1)</f>
        <v>D</v>
      </c>
      <c r="H1141" s="138" t="str">
        <f aca="false">$F1141&amp;$C1141</f>
        <v>5NGI-PGE/CG</v>
      </c>
    </row>
    <row r="1142" customFormat="false" ht="12.75" hidden="false" customHeight="false" outlineLevel="0" collapsed="false">
      <c r="A1142" s="142" t="n">
        <v>37681</v>
      </c>
      <c r="B1142" s="138" t="s">
        <v>116</v>
      </c>
      <c r="C1142" s="138" t="s">
        <v>20</v>
      </c>
      <c r="D1142" s="139" t="n">
        <v>-262584.6229</v>
      </c>
      <c r="E1142" s="139" t="n">
        <v>26258.46229</v>
      </c>
      <c r="F1142" s="143" t="n">
        <f aca="false">IF(REF_DT&lt;=LastDay,INDEX(IntraMonth_Buckets,MATCH($A1142,IntraSumMonths,0),1),INDEX(BucketTable,MATCH($A1142,SumMonths,0),1))</f>
        <v>5</v>
      </c>
      <c r="G1142" s="138" t="str">
        <f aca="false">INDEX(Book_Type,MATCH($B1142,Book,0),1)</f>
        <v>D</v>
      </c>
      <c r="H1142" s="138" t="str">
        <f aca="false">$F1142&amp;$C1142</f>
        <v>5NGI-SOCAL</v>
      </c>
    </row>
    <row r="1143" customFormat="false" ht="12.75" hidden="false" customHeight="false" outlineLevel="0" collapsed="false">
      <c r="A1143" s="142" t="n">
        <v>37712</v>
      </c>
      <c r="B1143" s="138" t="s">
        <v>116</v>
      </c>
      <c r="C1143" s="138" t="s">
        <v>36</v>
      </c>
      <c r="D1143" s="139" t="n">
        <v>258174.9532</v>
      </c>
      <c r="E1143" s="139" t="n">
        <v>-2581.749532</v>
      </c>
      <c r="F1143" s="143" t="n">
        <f aca="false">IF(REF_DT&lt;=LastDay,INDEX(IntraMonth_Buckets,MATCH($A1143,IntraSumMonths,0),1),INDEX(BucketTable,MATCH($A1143,SumMonths,0),1))</f>
        <v>6</v>
      </c>
      <c r="G1143" s="138" t="str">
        <f aca="false">INDEX(Book_Type,MATCH($B1143,Book,0),1)</f>
        <v>D</v>
      </c>
      <c r="H1143" s="138" t="str">
        <f aca="false">$F1143&amp;$C1143</f>
        <v>6IF-CIG/RKYMTN</v>
      </c>
    </row>
    <row r="1144" customFormat="false" ht="12.75" hidden="false" customHeight="false" outlineLevel="0" collapsed="false">
      <c r="A1144" s="142" t="n">
        <v>37712</v>
      </c>
      <c r="B1144" s="138" t="s">
        <v>116</v>
      </c>
      <c r="C1144" s="138" t="s">
        <v>51</v>
      </c>
      <c r="D1144" s="139" t="n">
        <v>0</v>
      </c>
      <c r="E1144" s="139" t="n">
        <v>0</v>
      </c>
      <c r="F1144" s="143" t="n">
        <f aca="false">IF(REF_DT&lt;=LastDay,INDEX(IntraMonth_Buckets,MATCH($A1144,IntraSumMonths,0),1),INDEX(BucketTable,MATCH($A1144,SumMonths,0),1))</f>
        <v>6</v>
      </c>
      <c r="G1144" s="138" t="str">
        <f aca="false">INDEX(Book_Type,MATCH($B1144,Book,0),1)</f>
        <v>D</v>
      </c>
      <c r="H1144" s="138" t="str">
        <f aca="false">$F1144&amp;$C1144</f>
        <v>6IF-ELPO/SJ</v>
      </c>
    </row>
    <row r="1145" customFormat="false" ht="12.75" hidden="false" customHeight="false" outlineLevel="0" collapsed="false">
      <c r="A1145" s="142" t="n">
        <v>37712</v>
      </c>
      <c r="B1145" s="138" t="s">
        <v>116</v>
      </c>
      <c r="C1145" s="138" t="s">
        <v>169</v>
      </c>
      <c r="D1145" s="139" t="n">
        <v>278545.256</v>
      </c>
      <c r="E1145" s="139" t="n">
        <v>-696.36314</v>
      </c>
      <c r="F1145" s="143" t="n">
        <f aca="false">IF(REF_DT&lt;=LastDay,INDEX(IntraMonth_Buckets,MATCH($A1145,IntraSumMonths,0),1),INDEX(BucketTable,MATCH($A1145,SumMonths,0),1))</f>
        <v>6</v>
      </c>
      <c r="G1145" s="138" t="str">
        <f aca="false">INDEX(Book_Type,MATCH($B1145,Book,0),1)</f>
        <v>D</v>
      </c>
      <c r="H1145" s="138" t="str">
        <f aca="false">$F1145&amp;$C1145</f>
        <v>6IF-NGPL/MIDCON</v>
      </c>
    </row>
    <row r="1146" customFormat="false" ht="12.75" hidden="false" customHeight="false" outlineLevel="0" collapsed="false">
      <c r="A1146" s="142" t="n">
        <v>37712</v>
      </c>
      <c r="B1146" s="138" t="s">
        <v>116</v>
      </c>
      <c r="C1146" s="138" t="s">
        <v>27</v>
      </c>
      <c r="D1146" s="139" t="n">
        <v>1625782.2142</v>
      </c>
      <c r="E1146" s="139" t="n">
        <v>-162578.22142</v>
      </c>
      <c r="F1146" s="143" t="n">
        <f aca="false">IF(REF_DT&lt;=LastDay,INDEX(IntraMonth_Buckets,MATCH($A1146,IntraSumMonths,0),1),INDEX(BucketTable,MATCH($A1146,SumMonths,0),1))</f>
        <v>6</v>
      </c>
      <c r="G1146" s="138" t="str">
        <f aca="false">INDEX(Book_Type,MATCH($B1146,Book,0),1)</f>
        <v>D</v>
      </c>
      <c r="H1146" s="138" t="str">
        <f aca="false">$F1146&amp;$C1146</f>
        <v>6IF-NWPL_ROCKY_M</v>
      </c>
    </row>
    <row r="1147" customFormat="false" ht="12.75" hidden="false" customHeight="false" outlineLevel="0" collapsed="false">
      <c r="A1147" s="142" t="n">
        <v>37712</v>
      </c>
      <c r="B1147" s="138" t="s">
        <v>116</v>
      </c>
      <c r="C1147" s="138" t="s">
        <v>171</v>
      </c>
      <c r="D1147" s="139" t="n">
        <v>144075.1324</v>
      </c>
      <c r="E1147" s="139" t="n">
        <v>-360.187831</v>
      </c>
      <c r="F1147" s="143" t="n">
        <f aca="false">IF(REF_DT&lt;=LastDay,INDEX(IntraMonth_Buckets,MATCH($A1147,IntraSumMonths,0),1),INDEX(BucketTable,MATCH($A1147,SumMonths,0),1))</f>
        <v>6</v>
      </c>
      <c r="G1147" s="138" t="str">
        <f aca="false">INDEX(Book_Type,MATCH($B1147,Book,0),1)</f>
        <v>D</v>
      </c>
      <c r="H1147" s="138" t="str">
        <f aca="false">$F1147&amp;$C1147</f>
        <v>6IF-PAN/TX/OK</v>
      </c>
    </row>
    <row r="1148" customFormat="false" ht="12.75" hidden="false" customHeight="false" outlineLevel="0" collapsed="false">
      <c r="A1148" s="142" t="n">
        <v>37712</v>
      </c>
      <c r="B1148" s="138" t="s">
        <v>116</v>
      </c>
      <c r="C1148" s="138" t="s">
        <v>18</v>
      </c>
      <c r="D1148" s="139" t="n">
        <v>181880.4471</v>
      </c>
      <c r="E1148" s="139" t="n">
        <v>-1818.804471</v>
      </c>
      <c r="F1148" s="143" t="n">
        <f aca="false">IF(REF_DT&lt;=LastDay,INDEX(IntraMonth_Buckets,MATCH($A1148,IntraSumMonths,0),1),INDEX(BucketTable,MATCH($A1148,SumMonths,0),1))</f>
        <v>6</v>
      </c>
      <c r="G1148" s="138" t="str">
        <f aca="false">INDEX(Book_Type,MATCH($B1148,Book,0),1)</f>
        <v>D</v>
      </c>
      <c r="H1148" s="138" t="str">
        <f aca="false">$F1148&amp;$C1148</f>
        <v>6NGI-MALIN</v>
      </c>
    </row>
    <row r="1149" customFormat="false" ht="12.75" hidden="false" customHeight="false" outlineLevel="0" collapsed="false">
      <c r="A1149" s="142" t="n">
        <v>37712</v>
      </c>
      <c r="B1149" s="138" t="s">
        <v>116</v>
      </c>
      <c r="C1149" s="138" t="s">
        <v>13</v>
      </c>
      <c r="D1149" s="139" t="n">
        <v>-185742.6212</v>
      </c>
      <c r="E1149" s="139" t="n">
        <v>0</v>
      </c>
      <c r="F1149" s="143" t="n">
        <f aca="false">IF(REF_DT&lt;=LastDay,INDEX(IntraMonth_Buckets,MATCH($A1149,IntraSumMonths,0),1),INDEX(BucketTable,MATCH($A1149,SumMonths,0),1))</f>
        <v>6</v>
      </c>
      <c r="G1149" s="138" t="str">
        <f aca="false">INDEX(Book_Type,MATCH($B1149,Book,0),1)</f>
        <v>D</v>
      </c>
      <c r="H1149" s="138" t="str">
        <f aca="false">$F1149&amp;$C1149</f>
        <v>6NGI-PGE/CG</v>
      </c>
    </row>
    <row r="1150" customFormat="false" ht="12.75" hidden="false" customHeight="false" outlineLevel="0" collapsed="false">
      <c r="A1150" s="142" t="n">
        <v>37712</v>
      </c>
      <c r="B1150" s="138" t="s">
        <v>116</v>
      </c>
      <c r="C1150" s="138" t="s">
        <v>20</v>
      </c>
      <c r="D1150" s="139" t="n">
        <v>-561893.0164</v>
      </c>
      <c r="E1150" s="139" t="n">
        <v>56189.30164</v>
      </c>
      <c r="F1150" s="143" t="n">
        <f aca="false">IF(REF_DT&lt;=LastDay,INDEX(IntraMonth_Buckets,MATCH($A1150,IntraSumMonths,0),1),INDEX(BucketTable,MATCH($A1150,SumMonths,0),1))</f>
        <v>6</v>
      </c>
      <c r="G1150" s="138" t="str">
        <f aca="false">INDEX(Book_Type,MATCH($B1150,Book,0),1)</f>
        <v>D</v>
      </c>
      <c r="H1150" s="138" t="str">
        <f aca="false">$F1150&amp;$C1150</f>
        <v>6NGI-SOCAL</v>
      </c>
    </row>
    <row r="1151" customFormat="false" ht="12.75" hidden="false" customHeight="false" outlineLevel="0" collapsed="false">
      <c r="A1151" s="142" t="n">
        <v>37742</v>
      </c>
      <c r="B1151" s="138" t="s">
        <v>116</v>
      </c>
      <c r="C1151" s="138" t="s">
        <v>36</v>
      </c>
      <c r="D1151" s="139" t="n">
        <v>251822.8302</v>
      </c>
      <c r="E1151" s="139" t="n">
        <v>-2518.228302</v>
      </c>
      <c r="F1151" s="143" t="n">
        <f aca="false">IF(REF_DT&lt;=LastDay,INDEX(IntraMonth_Buckets,MATCH($A1151,IntraSumMonths,0),1),INDEX(BucketTable,MATCH($A1151,SumMonths,0),1))</f>
        <v>6</v>
      </c>
      <c r="G1151" s="138" t="str">
        <f aca="false">INDEX(Book_Type,MATCH($B1151,Book,0),1)</f>
        <v>D</v>
      </c>
      <c r="H1151" s="138" t="str">
        <f aca="false">$F1151&amp;$C1151</f>
        <v>6IF-CIG/RKYMTN</v>
      </c>
    </row>
    <row r="1152" customFormat="false" ht="12.75" hidden="false" customHeight="false" outlineLevel="0" collapsed="false">
      <c r="A1152" s="142" t="n">
        <v>37742</v>
      </c>
      <c r="B1152" s="138" t="s">
        <v>116</v>
      </c>
      <c r="C1152" s="138" t="s">
        <v>51</v>
      </c>
      <c r="D1152" s="139" t="n">
        <v>0</v>
      </c>
      <c r="E1152" s="139" t="n">
        <v>0</v>
      </c>
      <c r="F1152" s="143" t="n">
        <f aca="false">IF(REF_DT&lt;=LastDay,INDEX(IntraMonth_Buckets,MATCH($A1152,IntraSumMonths,0),1),INDEX(BucketTable,MATCH($A1152,SumMonths,0),1))</f>
        <v>6</v>
      </c>
      <c r="G1152" s="138" t="str">
        <f aca="false">INDEX(Book_Type,MATCH($B1152,Book,0),1)</f>
        <v>D</v>
      </c>
      <c r="H1152" s="138" t="str">
        <f aca="false">$F1152&amp;$C1152</f>
        <v>6IF-ELPO/SJ</v>
      </c>
    </row>
    <row r="1153" customFormat="false" ht="12.75" hidden="false" customHeight="false" outlineLevel="0" collapsed="false">
      <c r="A1153" s="142" t="n">
        <v>37742</v>
      </c>
      <c r="B1153" s="138" t="s">
        <v>116</v>
      </c>
      <c r="C1153" s="138" t="s">
        <v>169</v>
      </c>
      <c r="D1153" s="139" t="n">
        <v>306373.6087</v>
      </c>
      <c r="E1153" s="139" t="n">
        <v>-765.93402175</v>
      </c>
      <c r="F1153" s="143" t="n">
        <f aca="false">IF(REF_DT&lt;=LastDay,INDEX(IntraMonth_Buckets,MATCH($A1153,IntraSumMonths,0),1),INDEX(BucketTable,MATCH($A1153,SumMonths,0),1))</f>
        <v>6</v>
      </c>
      <c r="G1153" s="138" t="str">
        <f aca="false">INDEX(Book_Type,MATCH($B1153,Book,0),1)</f>
        <v>D</v>
      </c>
      <c r="H1153" s="138" t="str">
        <f aca="false">$F1153&amp;$C1153</f>
        <v>6IF-NGPL/MIDCON</v>
      </c>
    </row>
    <row r="1154" customFormat="false" ht="12.75" hidden="false" customHeight="false" outlineLevel="0" collapsed="false">
      <c r="A1154" s="142" t="n">
        <v>37742</v>
      </c>
      <c r="B1154" s="138" t="s">
        <v>116</v>
      </c>
      <c r="C1154" s="138" t="s">
        <v>27</v>
      </c>
      <c r="D1154" s="139" t="n">
        <v>1775424.5307</v>
      </c>
      <c r="E1154" s="139" t="n">
        <v>-177542.45307</v>
      </c>
      <c r="F1154" s="143" t="n">
        <f aca="false">IF(REF_DT&lt;=LastDay,INDEX(IntraMonth_Buckets,MATCH($A1154,IntraSumMonths,0),1),INDEX(BucketTable,MATCH($A1154,SumMonths,0),1))</f>
        <v>6</v>
      </c>
      <c r="G1154" s="138" t="str">
        <f aca="false">INDEX(Book_Type,MATCH($B1154,Book,0),1)</f>
        <v>D</v>
      </c>
      <c r="H1154" s="138" t="str">
        <f aca="false">$F1154&amp;$C1154</f>
        <v>6IF-NWPL_ROCKY_M</v>
      </c>
    </row>
    <row r="1155" customFormat="false" ht="12.75" hidden="false" customHeight="false" outlineLevel="0" collapsed="false">
      <c r="A1155" s="142" t="n">
        <v>37742</v>
      </c>
      <c r="B1155" s="138" t="s">
        <v>116</v>
      </c>
      <c r="C1155" s="138" t="s">
        <v>171</v>
      </c>
      <c r="D1155" s="139" t="n">
        <v>148399.7167</v>
      </c>
      <c r="E1155" s="139" t="n">
        <v>-370.99929175</v>
      </c>
      <c r="F1155" s="143" t="n">
        <f aca="false">IF(REF_DT&lt;=LastDay,INDEX(IntraMonth_Buckets,MATCH($A1155,IntraSumMonths,0),1),INDEX(BucketTable,MATCH($A1155,SumMonths,0),1))</f>
        <v>6</v>
      </c>
      <c r="G1155" s="138" t="str">
        <f aca="false">INDEX(Book_Type,MATCH($B1155,Book,0),1)</f>
        <v>D</v>
      </c>
      <c r="H1155" s="138" t="str">
        <f aca="false">$F1155&amp;$C1155</f>
        <v>6IF-PAN/TX/OK</v>
      </c>
    </row>
    <row r="1156" customFormat="false" ht="12.75" hidden="false" customHeight="false" outlineLevel="0" collapsed="false">
      <c r="A1156" s="142" t="n">
        <v>37742</v>
      </c>
      <c r="B1156" s="138" t="s">
        <v>116</v>
      </c>
      <c r="C1156" s="138" t="s">
        <v>18</v>
      </c>
      <c r="D1156" s="139" t="n">
        <v>181227.649</v>
      </c>
      <c r="E1156" s="139" t="n">
        <v>-1812.27649</v>
      </c>
      <c r="F1156" s="143" t="n">
        <f aca="false">IF(REF_DT&lt;=LastDay,INDEX(IntraMonth_Buckets,MATCH($A1156,IntraSumMonths,0),1),INDEX(BucketTable,MATCH($A1156,SumMonths,0),1))</f>
        <v>6</v>
      </c>
      <c r="G1156" s="138" t="str">
        <f aca="false">INDEX(Book_Type,MATCH($B1156,Book,0),1)</f>
        <v>D</v>
      </c>
      <c r="H1156" s="138" t="str">
        <f aca="false">$F1156&amp;$C1156</f>
        <v>6NGI-MALIN</v>
      </c>
    </row>
    <row r="1157" customFormat="false" ht="12.75" hidden="false" customHeight="false" outlineLevel="0" collapsed="false">
      <c r="A1157" s="142" t="n">
        <v>37742</v>
      </c>
      <c r="B1157" s="138" t="s">
        <v>116</v>
      </c>
      <c r="C1157" s="138" t="s">
        <v>13</v>
      </c>
      <c r="D1157" s="139" t="n">
        <v>-141985.9767</v>
      </c>
      <c r="E1157" s="139" t="n">
        <v>0</v>
      </c>
      <c r="F1157" s="143" t="n">
        <f aca="false">IF(REF_DT&lt;=LastDay,INDEX(IntraMonth_Buckets,MATCH($A1157,IntraSumMonths,0),1),INDEX(BucketTable,MATCH($A1157,SumMonths,0),1))</f>
        <v>6</v>
      </c>
      <c r="G1157" s="138" t="str">
        <f aca="false">INDEX(Book_Type,MATCH($B1157,Book,0),1)</f>
        <v>D</v>
      </c>
      <c r="H1157" s="138" t="str">
        <f aca="false">$F1157&amp;$C1157</f>
        <v>6NGI-PGE/CG</v>
      </c>
    </row>
    <row r="1158" customFormat="false" ht="12.75" hidden="false" customHeight="false" outlineLevel="0" collapsed="false">
      <c r="A1158" s="142" t="n">
        <v>37742</v>
      </c>
      <c r="B1158" s="138" t="s">
        <v>116</v>
      </c>
      <c r="C1158" s="138" t="s">
        <v>20</v>
      </c>
      <c r="D1158" s="139" t="n">
        <v>-483495.8512</v>
      </c>
      <c r="E1158" s="139" t="n">
        <v>48349.58512</v>
      </c>
      <c r="F1158" s="143" t="n">
        <f aca="false">IF(REF_DT&lt;=LastDay,INDEX(IntraMonth_Buckets,MATCH($A1158,IntraSumMonths,0),1),INDEX(BucketTable,MATCH($A1158,SumMonths,0),1))</f>
        <v>6</v>
      </c>
      <c r="G1158" s="138" t="str">
        <f aca="false">INDEX(Book_Type,MATCH($B1158,Book,0),1)</f>
        <v>D</v>
      </c>
      <c r="H1158" s="138" t="str">
        <f aca="false">$F1158&amp;$C1158</f>
        <v>6NGI-SOCAL</v>
      </c>
    </row>
    <row r="1159" customFormat="false" ht="12.75" hidden="false" customHeight="false" outlineLevel="0" collapsed="false">
      <c r="A1159" s="142" t="n">
        <v>37773</v>
      </c>
      <c r="B1159" s="138" t="s">
        <v>116</v>
      </c>
      <c r="C1159" s="138" t="s">
        <v>36</v>
      </c>
      <c r="D1159" s="139" t="n">
        <v>253054.0428</v>
      </c>
      <c r="E1159" s="139" t="n">
        <v>-2530.540428</v>
      </c>
      <c r="F1159" s="143" t="n">
        <f aca="false">IF(REF_DT&lt;=LastDay,INDEX(IntraMonth_Buckets,MATCH($A1159,IntraSumMonths,0),1),INDEX(BucketTable,MATCH($A1159,SumMonths,0),1))</f>
        <v>6</v>
      </c>
      <c r="G1159" s="138" t="str">
        <f aca="false">INDEX(Book_Type,MATCH($B1159,Book,0),1)</f>
        <v>D</v>
      </c>
      <c r="H1159" s="138" t="str">
        <f aca="false">$F1159&amp;$C1159</f>
        <v>6IF-CIG/RKYMTN</v>
      </c>
    </row>
    <row r="1160" customFormat="false" ht="12.75" hidden="false" customHeight="false" outlineLevel="0" collapsed="false">
      <c r="A1160" s="142" t="n">
        <v>37773</v>
      </c>
      <c r="B1160" s="138" t="s">
        <v>116</v>
      </c>
      <c r="C1160" s="138" t="s">
        <v>51</v>
      </c>
      <c r="D1160" s="139" t="n">
        <v>0</v>
      </c>
      <c r="E1160" s="139" t="n">
        <v>0</v>
      </c>
      <c r="F1160" s="143" t="n">
        <f aca="false">IF(REF_DT&lt;=LastDay,INDEX(IntraMonth_Buckets,MATCH($A1160,IntraSumMonths,0),1),INDEX(BucketTable,MATCH($A1160,SumMonths,0),1))</f>
        <v>6</v>
      </c>
      <c r="G1160" s="138" t="str">
        <f aca="false">INDEX(Book_Type,MATCH($B1160,Book,0),1)</f>
        <v>D</v>
      </c>
      <c r="H1160" s="138" t="str">
        <f aca="false">$F1160&amp;$C1160</f>
        <v>6IF-ELPO/SJ</v>
      </c>
    </row>
    <row r="1161" customFormat="false" ht="12.75" hidden="false" customHeight="false" outlineLevel="0" collapsed="false">
      <c r="A1161" s="142" t="n">
        <v>37773</v>
      </c>
      <c r="B1161" s="138" t="s">
        <v>116</v>
      </c>
      <c r="C1161" s="138" t="s">
        <v>169</v>
      </c>
      <c r="D1161" s="139" t="n">
        <v>276701.5277</v>
      </c>
      <c r="E1161" s="139" t="n">
        <v>-691.75381925</v>
      </c>
      <c r="F1161" s="143" t="n">
        <f aca="false">IF(REF_DT&lt;=LastDay,INDEX(IntraMonth_Buckets,MATCH($A1161,IntraSumMonths,0),1),INDEX(BucketTable,MATCH($A1161,SumMonths,0),1))</f>
        <v>6</v>
      </c>
      <c r="G1161" s="138" t="str">
        <f aca="false">INDEX(Book_Type,MATCH($B1161,Book,0),1)</f>
        <v>D</v>
      </c>
      <c r="H1161" s="138" t="str">
        <f aca="false">$F1161&amp;$C1161</f>
        <v>6IF-NGPL/MIDCON</v>
      </c>
    </row>
    <row r="1162" customFormat="false" ht="12.75" hidden="false" customHeight="false" outlineLevel="0" collapsed="false">
      <c r="A1162" s="142" t="n">
        <v>37773</v>
      </c>
      <c r="B1162" s="138" t="s">
        <v>116</v>
      </c>
      <c r="C1162" s="138" t="s">
        <v>27</v>
      </c>
      <c r="D1162" s="139" t="n">
        <v>1721818.1926</v>
      </c>
      <c r="E1162" s="139" t="n">
        <v>-172181.81926</v>
      </c>
      <c r="F1162" s="143" t="n">
        <f aca="false">IF(REF_DT&lt;=LastDay,INDEX(IntraMonth_Buckets,MATCH($A1162,IntraSumMonths,0),1),INDEX(BucketTable,MATCH($A1162,SumMonths,0),1))</f>
        <v>6</v>
      </c>
      <c r="G1162" s="138" t="str">
        <f aca="false">INDEX(Book_Type,MATCH($B1162,Book,0),1)</f>
        <v>D</v>
      </c>
      <c r="H1162" s="138" t="str">
        <f aca="false">$F1162&amp;$C1162</f>
        <v>6IF-NWPL_ROCKY_M</v>
      </c>
    </row>
    <row r="1163" customFormat="false" ht="12.75" hidden="false" customHeight="false" outlineLevel="0" collapsed="false">
      <c r="A1163" s="142" t="n">
        <v>37773</v>
      </c>
      <c r="B1163" s="138" t="s">
        <v>116</v>
      </c>
      <c r="C1163" s="138" t="s">
        <v>171</v>
      </c>
      <c r="D1163" s="139" t="n">
        <v>143121.4798</v>
      </c>
      <c r="E1163" s="139" t="n">
        <v>-357.8036995</v>
      </c>
      <c r="F1163" s="143" t="n">
        <f aca="false">IF(REF_DT&lt;=LastDay,INDEX(IntraMonth_Buckets,MATCH($A1163,IntraSumMonths,0),1),INDEX(BucketTable,MATCH($A1163,SumMonths,0),1))</f>
        <v>6</v>
      </c>
      <c r="G1163" s="138" t="str">
        <f aca="false">INDEX(Book_Type,MATCH($B1163,Book,0),1)</f>
        <v>D</v>
      </c>
      <c r="H1163" s="138" t="str">
        <f aca="false">$F1163&amp;$C1163</f>
        <v>6IF-PAN/TX/OK</v>
      </c>
    </row>
    <row r="1164" customFormat="false" ht="12.75" hidden="false" customHeight="false" outlineLevel="0" collapsed="false">
      <c r="A1164" s="142" t="n">
        <v>37773</v>
      </c>
      <c r="B1164" s="138" t="s">
        <v>116</v>
      </c>
      <c r="C1164" s="138" t="s">
        <v>18</v>
      </c>
      <c r="D1164" s="139" t="n">
        <v>154075.0437</v>
      </c>
      <c r="E1164" s="139" t="n">
        <v>-1540.750437</v>
      </c>
      <c r="F1164" s="143" t="n">
        <f aca="false">IF(REF_DT&lt;=LastDay,INDEX(IntraMonth_Buckets,MATCH($A1164,IntraSumMonths,0),1),INDEX(BucketTable,MATCH($A1164,SumMonths,0),1))</f>
        <v>6</v>
      </c>
      <c r="G1164" s="138" t="str">
        <f aca="false">INDEX(Book_Type,MATCH($B1164,Book,0),1)</f>
        <v>D</v>
      </c>
      <c r="H1164" s="138" t="str">
        <f aca="false">$F1164&amp;$C1164</f>
        <v>6NGI-MALIN</v>
      </c>
    </row>
    <row r="1165" customFormat="false" ht="12.75" hidden="false" customHeight="false" outlineLevel="0" collapsed="false">
      <c r="A1165" s="142" t="n">
        <v>37773</v>
      </c>
      <c r="B1165" s="138" t="s">
        <v>116</v>
      </c>
      <c r="C1165" s="138" t="s">
        <v>13</v>
      </c>
      <c r="D1165" s="139" t="n">
        <v>-108897.3174</v>
      </c>
      <c r="E1165" s="139" t="n">
        <v>0</v>
      </c>
      <c r="F1165" s="143" t="n">
        <f aca="false">IF(REF_DT&lt;=LastDay,INDEX(IntraMonth_Buckets,MATCH($A1165,IntraSumMonths,0),1),INDEX(BucketTable,MATCH($A1165,SumMonths,0),1))</f>
        <v>6</v>
      </c>
      <c r="G1165" s="138" t="str">
        <f aca="false">INDEX(Book_Type,MATCH($B1165,Book,0),1)</f>
        <v>D</v>
      </c>
      <c r="H1165" s="138" t="str">
        <f aca="false">$F1165&amp;$C1165</f>
        <v>6NGI-PGE/CG</v>
      </c>
    </row>
    <row r="1166" customFormat="false" ht="12.75" hidden="false" customHeight="false" outlineLevel="0" collapsed="false">
      <c r="A1166" s="142" t="n">
        <v>37773</v>
      </c>
      <c r="B1166" s="138" t="s">
        <v>116</v>
      </c>
      <c r="C1166" s="138" t="s">
        <v>20</v>
      </c>
      <c r="D1166" s="139" t="n">
        <v>-520008.0435</v>
      </c>
      <c r="E1166" s="139" t="n">
        <v>52000.80435</v>
      </c>
      <c r="F1166" s="143" t="n">
        <f aca="false">IF(REF_DT&lt;=LastDay,INDEX(IntraMonth_Buckets,MATCH($A1166,IntraSumMonths,0),1),INDEX(BucketTable,MATCH($A1166,SumMonths,0),1))</f>
        <v>6</v>
      </c>
      <c r="G1166" s="138" t="str">
        <f aca="false">INDEX(Book_Type,MATCH($B1166,Book,0),1)</f>
        <v>D</v>
      </c>
      <c r="H1166" s="138" t="str">
        <f aca="false">$F1166&amp;$C1166</f>
        <v>6NGI-SOCAL</v>
      </c>
    </row>
    <row r="1167" customFormat="false" ht="12.75" hidden="false" customHeight="false" outlineLevel="0" collapsed="false">
      <c r="A1167" s="142" t="n">
        <v>37803</v>
      </c>
      <c r="B1167" s="138" t="s">
        <v>116</v>
      </c>
      <c r="C1167" s="138" t="s">
        <v>36</v>
      </c>
      <c r="D1167" s="139" t="n">
        <v>256196.0439</v>
      </c>
      <c r="E1167" s="139" t="n">
        <v>-2561.960439</v>
      </c>
      <c r="F1167" s="143" t="n">
        <f aca="false">IF(REF_DT&lt;=LastDay,INDEX(IntraMonth_Buckets,MATCH($A1167,IntraSumMonths,0),1),INDEX(BucketTable,MATCH($A1167,SumMonths,0),1))</f>
        <v>6</v>
      </c>
      <c r="G1167" s="138" t="str">
        <f aca="false">INDEX(Book_Type,MATCH($B1167,Book,0),1)</f>
        <v>D</v>
      </c>
      <c r="H1167" s="138" t="str">
        <f aca="false">$F1167&amp;$C1167</f>
        <v>6IF-CIG/RKYMTN</v>
      </c>
    </row>
    <row r="1168" customFormat="false" ht="12.75" hidden="false" customHeight="false" outlineLevel="0" collapsed="false">
      <c r="A1168" s="142" t="n">
        <v>37803</v>
      </c>
      <c r="B1168" s="138" t="s">
        <v>116</v>
      </c>
      <c r="C1168" s="138" t="s">
        <v>51</v>
      </c>
      <c r="D1168" s="139" t="n">
        <v>0</v>
      </c>
      <c r="E1168" s="139" t="n">
        <v>0</v>
      </c>
      <c r="F1168" s="143" t="n">
        <f aca="false">IF(REF_DT&lt;=LastDay,INDEX(IntraMonth_Buckets,MATCH($A1168,IntraSumMonths,0),1),INDEX(BucketTable,MATCH($A1168,SumMonths,0),1))</f>
        <v>6</v>
      </c>
      <c r="G1168" s="138" t="str">
        <f aca="false">INDEX(Book_Type,MATCH($B1168,Book,0),1)</f>
        <v>D</v>
      </c>
      <c r="H1168" s="138" t="str">
        <f aca="false">$F1168&amp;$C1168</f>
        <v>6IF-ELPO/SJ</v>
      </c>
    </row>
    <row r="1169" customFormat="false" ht="12.75" hidden="false" customHeight="false" outlineLevel="0" collapsed="false">
      <c r="A1169" s="142" t="n">
        <v>37803</v>
      </c>
      <c r="B1169" s="138" t="s">
        <v>116</v>
      </c>
      <c r="C1169" s="138" t="s">
        <v>169</v>
      </c>
      <c r="D1169" s="139" t="n">
        <v>294775.5007</v>
      </c>
      <c r="E1169" s="139" t="n">
        <v>-736.93875175</v>
      </c>
      <c r="F1169" s="143" t="n">
        <f aca="false">IF(REF_DT&lt;=LastDay,INDEX(IntraMonth_Buckets,MATCH($A1169,IntraSumMonths,0),1),INDEX(BucketTable,MATCH($A1169,SumMonths,0),1))</f>
        <v>6</v>
      </c>
      <c r="G1169" s="138" t="str">
        <f aca="false">INDEX(Book_Type,MATCH($B1169,Book,0),1)</f>
        <v>D</v>
      </c>
      <c r="H1169" s="138" t="str">
        <f aca="false">$F1169&amp;$C1169</f>
        <v>6IF-NGPL/MIDCON</v>
      </c>
    </row>
    <row r="1170" customFormat="false" ht="12.75" hidden="false" customHeight="false" outlineLevel="0" collapsed="false">
      <c r="A1170" s="142" t="n">
        <v>37803</v>
      </c>
      <c r="B1170" s="138" t="s">
        <v>116</v>
      </c>
      <c r="C1170" s="138" t="s">
        <v>27</v>
      </c>
      <c r="D1170" s="139" t="n">
        <v>1763317.5673</v>
      </c>
      <c r="E1170" s="139" t="n">
        <v>-176331.75673</v>
      </c>
      <c r="F1170" s="143" t="n">
        <f aca="false">IF(REF_DT&lt;=LastDay,INDEX(IntraMonth_Buckets,MATCH($A1170,IntraSumMonths,0),1),INDEX(BucketTable,MATCH($A1170,SumMonths,0),1))</f>
        <v>6</v>
      </c>
      <c r="G1170" s="138" t="str">
        <f aca="false">INDEX(Book_Type,MATCH($B1170,Book,0),1)</f>
        <v>D</v>
      </c>
      <c r="H1170" s="138" t="str">
        <f aca="false">$F1170&amp;$C1170</f>
        <v>6IF-NWPL_ROCKY_M</v>
      </c>
    </row>
    <row r="1171" customFormat="false" ht="12.75" hidden="false" customHeight="false" outlineLevel="0" collapsed="false">
      <c r="A1171" s="142" t="n">
        <v>37803</v>
      </c>
      <c r="B1171" s="138" t="s">
        <v>116</v>
      </c>
      <c r="C1171" s="138" t="s">
        <v>171</v>
      </c>
      <c r="D1171" s="139" t="n">
        <v>147387.7503</v>
      </c>
      <c r="E1171" s="139" t="n">
        <v>-368.46937575</v>
      </c>
      <c r="F1171" s="143" t="n">
        <f aca="false">IF(REF_DT&lt;=LastDay,INDEX(IntraMonth_Buckets,MATCH($A1171,IntraSumMonths,0),1),INDEX(BucketTable,MATCH($A1171,SumMonths,0),1))</f>
        <v>6</v>
      </c>
      <c r="G1171" s="138" t="str">
        <f aca="false">INDEX(Book_Type,MATCH($B1171,Book,0),1)</f>
        <v>D</v>
      </c>
      <c r="H1171" s="138" t="str">
        <f aca="false">$F1171&amp;$C1171</f>
        <v>6IF-PAN/TX/OK</v>
      </c>
    </row>
    <row r="1172" customFormat="false" ht="12.75" hidden="false" customHeight="false" outlineLevel="0" collapsed="false">
      <c r="A1172" s="142" t="n">
        <v>37803</v>
      </c>
      <c r="B1172" s="138" t="s">
        <v>116</v>
      </c>
      <c r="C1172" s="138" t="s">
        <v>18</v>
      </c>
      <c r="D1172" s="139" t="n">
        <v>88321.3961</v>
      </c>
      <c r="E1172" s="139" t="n">
        <v>-883.213961</v>
      </c>
      <c r="F1172" s="143" t="n">
        <f aca="false">IF(REF_DT&lt;=LastDay,INDEX(IntraMonth_Buckets,MATCH($A1172,IntraSumMonths,0),1),INDEX(BucketTable,MATCH($A1172,SumMonths,0),1))</f>
        <v>6</v>
      </c>
      <c r="G1172" s="138" t="str">
        <f aca="false">INDEX(Book_Type,MATCH($B1172,Book,0),1)</f>
        <v>D</v>
      </c>
      <c r="H1172" s="138" t="str">
        <f aca="false">$F1172&amp;$C1172</f>
        <v>6NGI-MALIN</v>
      </c>
    </row>
    <row r="1173" customFormat="false" ht="12.75" hidden="false" customHeight="false" outlineLevel="0" collapsed="false">
      <c r="A1173" s="142" t="n">
        <v>37803</v>
      </c>
      <c r="B1173" s="138" t="s">
        <v>116</v>
      </c>
      <c r="C1173" s="138" t="s">
        <v>13</v>
      </c>
      <c r="D1173" s="139" t="n">
        <v>-41365.5607</v>
      </c>
      <c r="E1173" s="139" t="n">
        <v>0</v>
      </c>
      <c r="F1173" s="143" t="n">
        <f aca="false">IF(REF_DT&lt;=LastDay,INDEX(IntraMonth_Buckets,MATCH($A1173,IntraSumMonths,0),1),INDEX(BucketTable,MATCH($A1173,SumMonths,0),1))</f>
        <v>6</v>
      </c>
      <c r="G1173" s="138" t="str">
        <f aca="false">INDEX(Book_Type,MATCH($B1173,Book,0),1)</f>
        <v>D</v>
      </c>
      <c r="H1173" s="138" t="str">
        <f aca="false">$F1173&amp;$C1173</f>
        <v>6NGI-PGE/CG</v>
      </c>
    </row>
    <row r="1174" customFormat="false" ht="12.75" hidden="false" customHeight="false" outlineLevel="0" collapsed="false">
      <c r="A1174" s="142" t="n">
        <v>37803</v>
      </c>
      <c r="B1174" s="138" t="s">
        <v>116</v>
      </c>
      <c r="C1174" s="138" t="s">
        <v>20</v>
      </c>
      <c r="D1174" s="139" t="n">
        <v>-532497.6786</v>
      </c>
      <c r="E1174" s="139" t="n">
        <v>53249.76786</v>
      </c>
      <c r="F1174" s="143" t="n">
        <f aca="false">IF(REF_DT&lt;=LastDay,INDEX(IntraMonth_Buckets,MATCH($A1174,IntraSumMonths,0),1),INDEX(BucketTable,MATCH($A1174,SumMonths,0),1))</f>
        <v>6</v>
      </c>
      <c r="G1174" s="138" t="str">
        <f aca="false">INDEX(Book_Type,MATCH($B1174,Book,0),1)</f>
        <v>D</v>
      </c>
      <c r="H1174" s="138" t="str">
        <f aca="false">$F1174&amp;$C1174</f>
        <v>6NGI-SOCAL</v>
      </c>
    </row>
    <row r="1175" customFormat="false" ht="12.75" hidden="false" customHeight="false" outlineLevel="0" collapsed="false">
      <c r="A1175" s="142" t="n">
        <v>37834</v>
      </c>
      <c r="B1175" s="138" t="s">
        <v>116</v>
      </c>
      <c r="C1175" s="138" t="s">
        <v>36</v>
      </c>
      <c r="D1175" s="139" t="n">
        <v>244421.7787</v>
      </c>
      <c r="E1175" s="139" t="n">
        <v>-2444.217787</v>
      </c>
      <c r="F1175" s="143" t="n">
        <f aca="false">IF(REF_DT&lt;=LastDay,INDEX(IntraMonth_Buckets,MATCH($A1175,IntraSumMonths,0),1),INDEX(BucketTable,MATCH($A1175,SumMonths,0),1))</f>
        <v>6</v>
      </c>
      <c r="G1175" s="138" t="str">
        <f aca="false">INDEX(Book_Type,MATCH($B1175,Book,0),1)</f>
        <v>D</v>
      </c>
      <c r="H1175" s="138" t="str">
        <f aca="false">$F1175&amp;$C1175</f>
        <v>6IF-CIG/RKYMTN</v>
      </c>
    </row>
    <row r="1176" customFormat="false" ht="12.75" hidden="false" customHeight="false" outlineLevel="0" collapsed="false">
      <c r="A1176" s="142" t="n">
        <v>37834</v>
      </c>
      <c r="B1176" s="138" t="s">
        <v>116</v>
      </c>
      <c r="C1176" s="138" t="s">
        <v>51</v>
      </c>
      <c r="D1176" s="139" t="n">
        <v>0</v>
      </c>
      <c r="E1176" s="139" t="n">
        <v>0</v>
      </c>
      <c r="F1176" s="143" t="n">
        <f aca="false">IF(REF_DT&lt;=LastDay,INDEX(IntraMonth_Buckets,MATCH($A1176,IntraSumMonths,0),1),INDEX(BucketTable,MATCH($A1176,SumMonths,0),1))</f>
        <v>6</v>
      </c>
      <c r="G1176" s="138" t="str">
        <f aca="false">INDEX(Book_Type,MATCH($B1176,Book,0),1)</f>
        <v>D</v>
      </c>
      <c r="H1176" s="138" t="str">
        <f aca="false">$F1176&amp;$C1176</f>
        <v>6IF-ELPO/SJ</v>
      </c>
    </row>
    <row r="1177" customFormat="false" ht="12.75" hidden="false" customHeight="false" outlineLevel="0" collapsed="false">
      <c r="A1177" s="142" t="n">
        <v>37834</v>
      </c>
      <c r="B1177" s="138" t="s">
        <v>116</v>
      </c>
      <c r="C1177" s="138" t="s">
        <v>169</v>
      </c>
      <c r="D1177" s="139" t="n">
        <v>303179.9473</v>
      </c>
      <c r="E1177" s="139" t="n">
        <v>-757.94986825</v>
      </c>
      <c r="F1177" s="143" t="n">
        <f aca="false">IF(REF_DT&lt;=LastDay,INDEX(IntraMonth_Buckets,MATCH($A1177,IntraSumMonths,0),1),INDEX(BucketTable,MATCH($A1177,SumMonths,0),1))</f>
        <v>6</v>
      </c>
      <c r="G1177" s="138" t="str">
        <f aca="false">INDEX(Book_Type,MATCH($B1177,Book,0),1)</f>
        <v>D</v>
      </c>
      <c r="H1177" s="138" t="str">
        <f aca="false">$F1177&amp;$C1177</f>
        <v>6IF-NGPL/MIDCON</v>
      </c>
    </row>
    <row r="1178" customFormat="false" ht="12.75" hidden="false" customHeight="false" outlineLevel="0" collapsed="false">
      <c r="A1178" s="142" t="n">
        <v>37834</v>
      </c>
      <c r="B1178" s="138" t="s">
        <v>116</v>
      </c>
      <c r="C1178" s="138" t="s">
        <v>27</v>
      </c>
      <c r="D1178" s="139" t="n">
        <v>1779268.3667</v>
      </c>
      <c r="E1178" s="139" t="n">
        <v>-177926.83667</v>
      </c>
      <c r="F1178" s="143" t="n">
        <f aca="false">IF(REF_DT&lt;=LastDay,INDEX(IntraMonth_Buckets,MATCH($A1178,IntraSumMonths,0),1),INDEX(BucketTable,MATCH($A1178,SumMonths,0),1))</f>
        <v>6</v>
      </c>
      <c r="G1178" s="138" t="str">
        <f aca="false">INDEX(Book_Type,MATCH($B1178,Book,0),1)</f>
        <v>D</v>
      </c>
      <c r="H1178" s="138" t="str">
        <f aca="false">$F1178&amp;$C1178</f>
        <v>6IF-NWPL_ROCKY_M</v>
      </c>
    </row>
    <row r="1179" customFormat="false" ht="12.75" hidden="false" customHeight="false" outlineLevel="0" collapsed="false">
      <c r="A1179" s="142" t="n">
        <v>37834</v>
      </c>
      <c r="B1179" s="138" t="s">
        <v>116</v>
      </c>
      <c r="C1179" s="138" t="s">
        <v>171</v>
      </c>
      <c r="D1179" s="139" t="n">
        <v>146852.787</v>
      </c>
      <c r="E1179" s="139" t="n">
        <v>-367.1319675</v>
      </c>
      <c r="F1179" s="143" t="n">
        <f aca="false">IF(REF_DT&lt;=LastDay,INDEX(IntraMonth_Buckets,MATCH($A1179,IntraSumMonths,0),1),INDEX(BucketTable,MATCH($A1179,SumMonths,0),1))</f>
        <v>6</v>
      </c>
      <c r="G1179" s="138" t="str">
        <f aca="false">INDEX(Book_Type,MATCH($B1179,Book,0),1)</f>
        <v>D</v>
      </c>
      <c r="H1179" s="138" t="str">
        <f aca="false">$F1179&amp;$C1179</f>
        <v>6IF-PAN/TX/OK</v>
      </c>
    </row>
    <row r="1180" customFormat="false" ht="12.75" hidden="false" customHeight="false" outlineLevel="0" collapsed="false">
      <c r="A1180" s="142" t="n">
        <v>37834</v>
      </c>
      <c r="B1180" s="138" t="s">
        <v>116</v>
      </c>
      <c r="C1180" s="138" t="s">
        <v>18</v>
      </c>
      <c r="D1180" s="139" t="n">
        <v>86332.3849</v>
      </c>
      <c r="E1180" s="139" t="n">
        <v>-863.323849</v>
      </c>
      <c r="F1180" s="143" t="n">
        <f aca="false">IF(REF_DT&lt;=LastDay,INDEX(IntraMonth_Buckets,MATCH($A1180,IntraSumMonths,0),1),INDEX(BucketTable,MATCH($A1180,SumMonths,0),1))</f>
        <v>6</v>
      </c>
      <c r="G1180" s="138" t="str">
        <f aca="false">INDEX(Book_Type,MATCH($B1180,Book,0),1)</f>
        <v>D</v>
      </c>
      <c r="H1180" s="138" t="str">
        <f aca="false">$F1180&amp;$C1180</f>
        <v>6NGI-MALIN</v>
      </c>
    </row>
    <row r="1181" customFormat="false" ht="12.75" hidden="false" customHeight="false" outlineLevel="0" collapsed="false">
      <c r="A1181" s="142" t="n">
        <v>37834</v>
      </c>
      <c r="B1181" s="138" t="s">
        <v>116</v>
      </c>
      <c r="C1181" s="138" t="s">
        <v>13</v>
      </c>
      <c r="D1181" s="139" t="n">
        <v>-13220.5407</v>
      </c>
      <c r="E1181" s="139" t="n">
        <v>0</v>
      </c>
      <c r="F1181" s="143" t="n">
        <f aca="false">IF(REF_DT&lt;=LastDay,INDEX(IntraMonth_Buckets,MATCH($A1181,IntraSumMonths,0),1),INDEX(BucketTable,MATCH($A1181,SumMonths,0),1))</f>
        <v>6</v>
      </c>
      <c r="G1181" s="138" t="str">
        <f aca="false">INDEX(Book_Type,MATCH($B1181,Book,0),1)</f>
        <v>D</v>
      </c>
      <c r="H1181" s="138" t="str">
        <f aca="false">$F1181&amp;$C1181</f>
        <v>6NGI-PGE/CG</v>
      </c>
    </row>
    <row r="1182" customFormat="false" ht="12.75" hidden="false" customHeight="false" outlineLevel="0" collapsed="false">
      <c r="A1182" s="142" t="n">
        <v>37834</v>
      </c>
      <c r="B1182" s="138" t="s">
        <v>116</v>
      </c>
      <c r="C1182" s="138" t="s">
        <v>20</v>
      </c>
      <c r="D1182" s="139" t="n">
        <v>-530564.9078</v>
      </c>
      <c r="E1182" s="139" t="n">
        <v>53056.49078</v>
      </c>
      <c r="F1182" s="143" t="n">
        <f aca="false">IF(REF_DT&lt;=LastDay,INDEX(IntraMonth_Buckets,MATCH($A1182,IntraSumMonths,0),1),INDEX(BucketTable,MATCH($A1182,SumMonths,0),1))</f>
        <v>6</v>
      </c>
      <c r="G1182" s="138" t="str">
        <f aca="false">INDEX(Book_Type,MATCH($B1182,Book,0),1)</f>
        <v>D</v>
      </c>
      <c r="H1182" s="138" t="str">
        <f aca="false">$F1182&amp;$C1182</f>
        <v>6NGI-SOCAL</v>
      </c>
    </row>
    <row r="1183" customFormat="false" ht="12.75" hidden="false" customHeight="false" outlineLevel="0" collapsed="false">
      <c r="A1183" s="142" t="n">
        <v>37865</v>
      </c>
      <c r="B1183" s="138" t="s">
        <v>116</v>
      </c>
      <c r="C1183" s="138" t="s">
        <v>36</v>
      </c>
      <c r="D1183" s="139" t="n">
        <v>245746.0303</v>
      </c>
      <c r="E1183" s="139" t="n">
        <v>-2457.460303</v>
      </c>
      <c r="F1183" s="143" t="n">
        <f aca="false">IF(REF_DT&lt;=LastDay,INDEX(IntraMonth_Buckets,MATCH($A1183,IntraSumMonths,0),1),INDEX(BucketTable,MATCH($A1183,SumMonths,0),1))</f>
        <v>6</v>
      </c>
      <c r="G1183" s="138" t="str">
        <f aca="false">INDEX(Book_Type,MATCH($B1183,Book,0),1)</f>
        <v>D</v>
      </c>
      <c r="H1183" s="138" t="str">
        <f aca="false">$F1183&amp;$C1183</f>
        <v>6IF-CIG/RKYMTN</v>
      </c>
    </row>
    <row r="1184" customFormat="false" ht="12.75" hidden="false" customHeight="false" outlineLevel="0" collapsed="false">
      <c r="A1184" s="142" t="n">
        <v>37865</v>
      </c>
      <c r="B1184" s="138" t="s">
        <v>116</v>
      </c>
      <c r="C1184" s="138" t="s">
        <v>51</v>
      </c>
      <c r="D1184" s="139" t="n">
        <v>0</v>
      </c>
      <c r="E1184" s="139" t="n">
        <v>0</v>
      </c>
      <c r="F1184" s="143" t="n">
        <f aca="false">IF(REF_DT&lt;=LastDay,INDEX(IntraMonth_Buckets,MATCH($A1184,IntraSumMonths,0),1),INDEX(BucketTable,MATCH($A1184,SumMonths,0),1))</f>
        <v>6</v>
      </c>
      <c r="G1184" s="138" t="str">
        <f aca="false">INDEX(Book_Type,MATCH($B1184,Book,0),1)</f>
        <v>D</v>
      </c>
      <c r="H1184" s="138" t="str">
        <f aca="false">$F1184&amp;$C1184</f>
        <v>6IF-ELPO/SJ</v>
      </c>
    </row>
    <row r="1185" customFormat="false" ht="12.75" hidden="false" customHeight="false" outlineLevel="0" collapsed="false">
      <c r="A1185" s="142" t="n">
        <v>37865</v>
      </c>
      <c r="B1185" s="138" t="s">
        <v>116</v>
      </c>
      <c r="C1185" s="138" t="s">
        <v>169</v>
      </c>
      <c r="D1185" s="139" t="n">
        <v>273730.752</v>
      </c>
      <c r="E1185" s="139" t="n">
        <v>-684.32688</v>
      </c>
      <c r="F1185" s="143" t="n">
        <f aca="false">IF(REF_DT&lt;=LastDay,INDEX(IntraMonth_Buckets,MATCH($A1185,IntraSumMonths,0),1),INDEX(BucketTable,MATCH($A1185,SumMonths,0),1))</f>
        <v>6</v>
      </c>
      <c r="G1185" s="138" t="str">
        <f aca="false">INDEX(Book_Type,MATCH($B1185,Book,0),1)</f>
        <v>D</v>
      </c>
      <c r="H1185" s="138" t="str">
        <f aca="false">$F1185&amp;$C1185</f>
        <v>6IF-NGPL/MIDCON</v>
      </c>
    </row>
    <row r="1186" customFormat="false" ht="12.75" hidden="false" customHeight="false" outlineLevel="0" collapsed="false">
      <c r="A1186" s="142" t="n">
        <v>37865</v>
      </c>
      <c r="B1186" s="138" t="s">
        <v>116</v>
      </c>
      <c r="C1186" s="138" t="s">
        <v>27</v>
      </c>
      <c r="D1186" s="139" t="n">
        <v>1724881.2976</v>
      </c>
      <c r="E1186" s="139" t="n">
        <v>-172488.12976</v>
      </c>
      <c r="F1186" s="143" t="n">
        <f aca="false">IF(REF_DT&lt;=LastDay,INDEX(IntraMonth_Buckets,MATCH($A1186,IntraSumMonths,0),1),INDEX(BucketTable,MATCH($A1186,SumMonths,0),1))</f>
        <v>6</v>
      </c>
      <c r="G1186" s="138" t="str">
        <f aca="false">INDEX(Book_Type,MATCH($B1186,Book,0),1)</f>
        <v>D</v>
      </c>
      <c r="H1186" s="138" t="str">
        <f aca="false">$F1186&amp;$C1186</f>
        <v>6IF-NWPL_ROCKY_M</v>
      </c>
    </row>
    <row r="1187" customFormat="false" ht="12.75" hidden="false" customHeight="false" outlineLevel="0" collapsed="false">
      <c r="A1187" s="142" t="n">
        <v>37865</v>
      </c>
      <c r="B1187" s="138" t="s">
        <v>116</v>
      </c>
      <c r="C1187" s="138" t="s">
        <v>171</v>
      </c>
      <c r="D1187" s="139" t="n">
        <v>141584.8717</v>
      </c>
      <c r="E1187" s="139" t="n">
        <v>-353.96217925</v>
      </c>
      <c r="F1187" s="143" t="n">
        <f aca="false">IF(REF_DT&lt;=LastDay,INDEX(IntraMonth_Buckets,MATCH($A1187,IntraSumMonths,0),1),INDEX(BucketTable,MATCH($A1187,SumMonths,0),1))</f>
        <v>6</v>
      </c>
      <c r="G1187" s="138" t="str">
        <f aca="false">INDEX(Book_Type,MATCH($B1187,Book,0),1)</f>
        <v>D</v>
      </c>
      <c r="H1187" s="138" t="str">
        <f aca="false">$F1187&amp;$C1187</f>
        <v>6IF-PAN/TX/OK</v>
      </c>
    </row>
    <row r="1188" customFormat="false" ht="12.75" hidden="false" customHeight="false" outlineLevel="0" collapsed="false">
      <c r="A1188" s="142" t="n">
        <v>37865</v>
      </c>
      <c r="B1188" s="138" t="s">
        <v>116</v>
      </c>
      <c r="C1188" s="138" t="s">
        <v>18</v>
      </c>
      <c r="D1188" s="139" t="n">
        <v>85252.0269</v>
      </c>
      <c r="E1188" s="139" t="n">
        <v>-852.520269</v>
      </c>
      <c r="F1188" s="143" t="n">
        <f aca="false">IF(REF_DT&lt;=LastDay,INDEX(IntraMonth_Buckets,MATCH($A1188,IntraSumMonths,0),1),INDEX(BucketTable,MATCH($A1188,SumMonths,0),1))</f>
        <v>6</v>
      </c>
      <c r="G1188" s="138" t="str">
        <f aca="false">INDEX(Book_Type,MATCH($B1188,Book,0),1)</f>
        <v>D</v>
      </c>
      <c r="H1188" s="138" t="str">
        <f aca="false">$F1188&amp;$C1188</f>
        <v>6NGI-MALIN</v>
      </c>
    </row>
    <row r="1189" customFormat="false" ht="12.75" hidden="false" customHeight="false" outlineLevel="0" collapsed="false">
      <c r="A1189" s="142" t="n">
        <v>37865</v>
      </c>
      <c r="B1189" s="138" t="s">
        <v>116</v>
      </c>
      <c r="C1189" s="138" t="s">
        <v>13</v>
      </c>
      <c r="D1189" s="139" t="n">
        <v>-9923.2115</v>
      </c>
      <c r="E1189" s="139" t="n">
        <v>0</v>
      </c>
      <c r="F1189" s="143" t="n">
        <f aca="false">IF(REF_DT&lt;=LastDay,INDEX(IntraMonth_Buckets,MATCH($A1189,IntraSumMonths,0),1),INDEX(BucketTable,MATCH($A1189,SumMonths,0),1))</f>
        <v>6</v>
      </c>
      <c r="G1189" s="138" t="str">
        <f aca="false">INDEX(Book_Type,MATCH($B1189,Book,0),1)</f>
        <v>D</v>
      </c>
      <c r="H1189" s="138" t="str">
        <f aca="false">$F1189&amp;$C1189</f>
        <v>6NGI-PGE/CG</v>
      </c>
    </row>
    <row r="1190" customFormat="false" ht="12.75" hidden="false" customHeight="false" outlineLevel="0" collapsed="false">
      <c r="A1190" s="142" t="n">
        <v>37865</v>
      </c>
      <c r="B1190" s="138" t="s">
        <v>116</v>
      </c>
      <c r="C1190" s="138" t="s">
        <v>20</v>
      </c>
      <c r="D1190" s="139" t="n">
        <v>-462510.5811</v>
      </c>
      <c r="E1190" s="139" t="n">
        <v>46251.05811</v>
      </c>
      <c r="F1190" s="143" t="n">
        <f aca="false">IF(REF_DT&lt;=LastDay,INDEX(IntraMonth_Buckets,MATCH($A1190,IntraSumMonths,0),1),INDEX(BucketTable,MATCH($A1190,SumMonths,0),1))</f>
        <v>6</v>
      </c>
      <c r="G1190" s="138" t="str">
        <f aca="false">INDEX(Book_Type,MATCH($B1190,Book,0),1)</f>
        <v>D</v>
      </c>
      <c r="H1190" s="138" t="str">
        <f aca="false">$F1190&amp;$C1190</f>
        <v>6NGI-SOCAL</v>
      </c>
    </row>
    <row r="1191" customFormat="false" ht="12.75" hidden="false" customHeight="false" outlineLevel="0" collapsed="false">
      <c r="A1191" s="142" t="n">
        <v>37895</v>
      </c>
      <c r="B1191" s="138" t="s">
        <v>116</v>
      </c>
      <c r="C1191" s="138" t="s">
        <v>36</v>
      </c>
      <c r="D1191" s="139" t="n">
        <v>239367.5544</v>
      </c>
      <c r="E1191" s="139" t="n">
        <v>-2393.675544</v>
      </c>
      <c r="F1191" s="143" t="n">
        <f aca="false">IF(REF_DT&lt;=LastDay,INDEX(IntraMonth_Buckets,MATCH($A1191,IntraSumMonths,0),1),INDEX(BucketTable,MATCH($A1191,SumMonths,0),1))</f>
        <v>6</v>
      </c>
      <c r="G1191" s="138" t="str">
        <f aca="false">INDEX(Book_Type,MATCH($B1191,Book,0),1)</f>
        <v>D</v>
      </c>
      <c r="H1191" s="138" t="str">
        <f aca="false">$F1191&amp;$C1191</f>
        <v>6IF-CIG/RKYMTN</v>
      </c>
    </row>
    <row r="1192" customFormat="false" ht="12.75" hidden="false" customHeight="false" outlineLevel="0" collapsed="false">
      <c r="A1192" s="142" t="n">
        <v>37895</v>
      </c>
      <c r="B1192" s="138" t="s">
        <v>116</v>
      </c>
      <c r="C1192" s="138" t="s">
        <v>51</v>
      </c>
      <c r="D1192" s="139" t="n">
        <v>0</v>
      </c>
      <c r="E1192" s="139" t="n">
        <v>0</v>
      </c>
      <c r="F1192" s="143" t="n">
        <f aca="false">IF(REF_DT&lt;=LastDay,INDEX(IntraMonth_Buckets,MATCH($A1192,IntraSumMonths,0),1),INDEX(BucketTable,MATCH($A1192,SumMonths,0),1))</f>
        <v>6</v>
      </c>
      <c r="G1192" s="138" t="str">
        <f aca="false">INDEX(Book_Type,MATCH($B1192,Book,0),1)</f>
        <v>D</v>
      </c>
      <c r="H1192" s="138" t="str">
        <f aca="false">$F1192&amp;$C1192</f>
        <v>6IF-ELPO/SJ</v>
      </c>
    </row>
    <row r="1193" customFormat="false" ht="12.75" hidden="false" customHeight="false" outlineLevel="0" collapsed="false">
      <c r="A1193" s="142" t="n">
        <v>37895</v>
      </c>
      <c r="B1193" s="138" t="s">
        <v>116</v>
      </c>
      <c r="C1193" s="138" t="s">
        <v>169</v>
      </c>
      <c r="D1193" s="139" t="n">
        <v>300931.571</v>
      </c>
      <c r="E1193" s="139" t="n">
        <v>-752.3289275</v>
      </c>
      <c r="F1193" s="143" t="n">
        <f aca="false">IF(REF_DT&lt;=LastDay,INDEX(IntraMonth_Buckets,MATCH($A1193,IntraSumMonths,0),1),INDEX(BucketTable,MATCH($A1193,SumMonths,0),1))</f>
        <v>6</v>
      </c>
      <c r="G1193" s="138" t="str">
        <f aca="false">INDEX(Book_Type,MATCH($B1193,Book,0),1)</f>
        <v>D</v>
      </c>
      <c r="H1193" s="138" t="str">
        <f aca="false">$F1193&amp;$C1193</f>
        <v>6IF-NGPL/MIDCON</v>
      </c>
    </row>
    <row r="1194" customFormat="false" ht="12.75" hidden="false" customHeight="false" outlineLevel="0" collapsed="false">
      <c r="A1194" s="142" t="n">
        <v>37895</v>
      </c>
      <c r="B1194" s="138" t="s">
        <v>116</v>
      </c>
      <c r="C1194" s="138" t="s">
        <v>27</v>
      </c>
      <c r="D1194" s="139" t="n">
        <v>1766073.3491</v>
      </c>
      <c r="E1194" s="139" t="n">
        <v>-176607.33491</v>
      </c>
      <c r="F1194" s="143" t="n">
        <f aca="false">IF(REF_DT&lt;=LastDay,INDEX(IntraMonth_Buckets,MATCH($A1194,IntraSumMonths,0),1),INDEX(BucketTable,MATCH($A1194,SumMonths,0),1))</f>
        <v>6</v>
      </c>
      <c r="G1194" s="138" t="str">
        <f aca="false">INDEX(Book_Type,MATCH($B1194,Book,0),1)</f>
        <v>D</v>
      </c>
      <c r="H1194" s="138" t="str">
        <f aca="false">$F1194&amp;$C1194</f>
        <v>6IF-NWPL_ROCKY_M</v>
      </c>
    </row>
    <row r="1195" customFormat="false" ht="12.75" hidden="false" customHeight="false" outlineLevel="0" collapsed="false">
      <c r="A1195" s="142" t="n">
        <v>37895</v>
      </c>
      <c r="B1195" s="138" t="s">
        <v>116</v>
      </c>
      <c r="C1195" s="138" t="s">
        <v>171</v>
      </c>
      <c r="D1195" s="139" t="n">
        <v>145763.7297</v>
      </c>
      <c r="E1195" s="139" t="n">
        <v>-364.40932425</v>
      </c>
      <c r="F1195" s="143" t="n">
        <f aca="false">IF(REF_DT&lt;=LastDay,INDEX(IntraMonth_Buckets,MATCH($A1195,IntraSumMonths,0),1),INDEX(BucketTable,MATCH($A1195,SumMonths,0),1))</f>
        <v>6</v>
      </c>
      <c r="G1195" s="138" t="str">
        <f aca="false">INDEX(Book_Type,MATCH($B1195,Book,0),1)</f>
        <v>D</v>
      </c>
      <c r="H1195" s="138" t="str">
        <f aca="false">$F1195&amp;$C1195</f>
        <v>6IF-PAN/TX/OK</v>
      </c>
    </row>
    <row r="1196" customFormat="false" ht="12.75" hidden="false" customHeight="false" outlineLevel="0" collapsed="false">
      <c r="A1196" s="142" t="n">
        <v>37895</v>
      </c>
      <c r="B1196" s="138" t="s">
        <v>116</v>
      </c>
      <c r="C1196" s="138" t="s">
        <v>18</v>
      </c>
      <c r="D1196" s="139" t="n">
        <v>91343.0763</v>
      </c>
      <c r="E1196" s="139" t="n">
        <v>-913.430763</v>
      </c>
      <c r="F1196" s="143" t="n">
        <f aca="false">IF(REF_DT&lt;=LastDay,INDEX(IntraMonth_Buckets,MATCH($A1196,IntraSumMonths,0),1),INDEX(BucketTable,MATCH($A1196,SumMonths,0),1))</f>
        <v>6</v>
      </c>
      <c r="G1196" s="138" t="str">
        <f aca="false">INDEX(Book_Type,MATCH($B1196,Book,0),1)</f>
        <v>D</v>
      </c>
      <c r="H1196" s="138" t="str">
        <f aca="false">$F1196&amp;$C1196</f>
        <v>6NGI-MALIN</v>
      </c>
    </row>
    <row r="1197" customFormat="false" ht="12.75" hidden="false" customHeight="false" outlineLevel="0" collapsed="false">
      <c r="A1197" s="142" t="n">
        <v>37895</v>
      </c>
      <c r="B1197" s="138" t="s">
        <v>116</v>
      </c>
      <c r="C1197" s="138" t="s">
        <v>13</v>
      </c>
      <c r="D1197" s="139" t="n">
        <v>-19249.2759</v>
      </c>
      <c r="E1197" s="139" t="n">
        <v>0</v>
      </c>
      <c r="F1197" s="143" t="n">
        <f aca="false">IF(REF_DT&lt;=LastDay,INDEX(IntraMonth_Buckets,MATCH($A1197,IntraSumMonths,0),1),INDEX(BucketTable,MATCH($A1197,SumMonths,0),1))</f>
        <v>6</v>
      </c>
      <c r="G1197" s="138" t="str">
        <f aca="false">INDEX(Book_Type,MATCH($B1197,Book,0),1)</f>
        <v>D</v>
      </c>
      <c r="H1197" s="138" t="str">
        <f aca="false">$F1197&amp;$C1197</f>
        <v>6NGI-PGE/CG</v>
      </c>
    </row>
    <row r="1198" customFormat="false" ht="12.75" hidden="false" customHeight="false" outlineLevel="0" collapsed="false">
      <c r="A1198" s="142" t="n">
        <v>37895</v>
      </c>
      <c r="B1198" s="138" t="s">
        <v>116</v>
      </c>
      <c r="C1198" s="138" t="s">
        <v>20</v>
      </c>
      <c r="D1198" s="139" t="n">
        <v>-474907.6355</v>
      </c>
      <c r="E1198" s="139" t="n">
        <v>47490.76355</v>
      </c>
      <c r="F1198" s="143" t="n">
        <f aca="false">IF(REF_DT&lt;=LastDay,INDEX(IntraMonth_Buckets,MATCH($A1198,IntraSumMonths,0),1),INDEX(BucketTable,MATCH($A1198,SumMonths,0),1))</f>
        <v>6</v>
      </c>
      <c r="G1198" s="138" t="str">
        <f aca="false">INDEX(Book_Type,MATCH($B1198,Book,0),1)</f>
        <v>D</v>
      </c>
      <c r="H1198" s="138" t="str">
        <f aca="false">$F1198&amp;$C1198</f>
        <v>6NGI-SOCAL</v>
      </c>
    </row>
    <row r="1199" customFormat="false" ht="12.75" hidden="false" customHeight="false" outlineLevel="0" collapsed="false">
      <c r="A1199" s="142" t="n">
        <v>37926</v>
      </c>
      <c r="B1199" s="138" t="s">
        <v>116</v>
      </c>
      <c r="C1199" s="138" t="s">
        <v>36</v>
      </c>
      <c r="D1199" s="139" t="n">
        <v>249901.911</v>
      </c>
      <c r="E1199" s="139" t="n">
        <v>-2499.01911</v>
      </c>
      <c r="F1199" s="143" t="n">
        <f aca="false">IF(REF_DT&lt;=LastDay,INDEX(IntraMonth_Buckets,MATCH($A1199,IntraSumMonths,0),1),INDEX(BucketTable,MATCH($A1199,SumMonths,0),1))</f>
        <v>6</v>
      </c>
      <c r="G1199" s="138" t="str">
        <f aca="false">INDEX(Book_Type,MATCH($B1199,Book,0),1)</f>
        <v>D</v>
      </c>
      <c r="H1199" s="138" t="str">
        <f aca="false">$F1199&amp;$C1199</f>
        <v>6IF-CIG/RKYMTN</v>
      </c>
    </row>
    <row r="1200" customFormat="false" ht="12.75" hidden="false" customHeight="false" outlineLevel="0" collapsed="false">
      <c r="A1200" s="142" t="n">
        <v>37926</v>
      </c>
      <c r="B1200" s="138" t="s">
        <v>116</v>
      </c>
      <c r="C1200" s="138" t="s">
        <v>51</v>
      </c>
      <c r="D1200" s="139" t="n">
        <v>-140512.2149</v>
      </c>
      <c r="E1200" s="139" t="n">
        <v>14051.22149</v>
      </c>
      <c r="F1200" s="143" t="n">
        <f aca="false">IF(REF_DT&lt;=LastDay,INDEX(IntraMonth_Buckets,MATCH($A1200,IntraSumMonths,0),1),INDEX(BucketTable,MATCH($A1200,SumMonths,0),1))</f>
        <v>6</v>
      </c>
      <c r="G1200" s="138" t="str">
        <f aca="false">INDEX(Book_Type,MATCH($B1200,Book,0),1)</f>
        <v>D</v>
      </c>
      <c r="H1200" s="138" t="str">
        <f aca="false">$F1200&amp;$C1200</f>
        <v>6IF-ELPO/SJ</v>
      </c>
    </row>
    <row r="1201" customFormat="false" ht="12.75" hidden="false" customHeight="false" outlineLevel="0" collapsed="false">
      <c r="A1201" s="142" t="n">
        <v>37926</v>
      </c>
      <c r="B1201" s="138" t="s">
        <v>116</v>
      </c>
      <c r="C1201" s="138" t="s">
        <v>169</v>
      </c>
      <c r="D1201" s="139" t="n">
        <v>271656.9489</v>
      </c>
      <c r="E1201" s="139" t="n">
        <v>-1358.2847445</v>
      </c>
      <c r="F1201" s="143" t="n">
        <f aca="false">IF(REF_DT&lt;=LastDay,INDEX(IntraMonth_Buckets,MATCH($A1201,IntraSumMonths,0),1),INDEX(BucketTable,MATCH($A1201,SumMonths,0),1))</f>
        <v>6</v>
      </c>
      <c r="G1201" s="138" t="str">
        <f aca="false">INDEX(Book_Type,MATCH($B1201,Book,0),1)</f>
        <v>D</v>
      </c>
      <c r="H1201" s="138" t="str">
        <f aca="false">$F1201&amp;$C1201</f>
        <v>6IF-NGPL/MIDCON</v>
      </c>
    </row>
    <row r="1202" customFormat="false" ht="12.75" hidden="false" customHeight="false" outlineLevel="0" collapsed="false">
      <c r="A1202" s="142" t="n">
        <v>37926</v>
      </c>
      <c r="B1202" s="138" t="s">
        <v>116</v>
      </c>
      <c r="C1202" s="138" t="s">
        <v>66</v>
      </c>
      <c r="D1202" s="139" t="n">
        <v>0</v>
      </c>
      <c r="E1202" s="139" t="n">
        <v>0</v>
      </c>
      <c r="F1202" s="143" t="n">
        <f aca="false">IF(REF_DT&lt;=LastDay,INDEX(IntraMonth_Buckets,MATCH($A1202,IntraSumMonths,0),1),INDEX(BucketTable,MATCH($A1202,SumMonths,0),1))</f>
        <v>6</v>
      </c>
      <c r="G1202" s="138" t="str">
        <f aca="false">INDEX(Book_Type,MATCH($B1202,Book,0),1)</f>
        <v>D</v>
      </c>
      <c r="H1202" s="138" t="str">
        <f aca="false">$F1202&amp;$C1202</f>
        <v>6IF-NTHWST/CANBR</v>
      </c>
    </row>
    <row r="1203" customFormat="false" ht="12.75" hidden="false" customHeight="false" outlineLevel="0" collapsed="false">
      <c r="A1203" s="142" t="n">
        <v>37926</v>
      </c>
      <c r="B1203" s="138" t="s">
        <v>116</v>
      </c>
      <c r="C1203" s="138" t="s">
        <v>27</v>
      </c>
      <c r="D1203" s="139" t="n">
        <v>1210653.244</v>
      </c>
      <c r="E1203" s="139" t="n">
        <v>-121065.3244</v>
      </c>
      <c r="F1203" s="143" t="n">
        <f aca="false">IF(REF_DT&lt;=LastDay,INDEX(IntraMonth_Buckets,MATCH($A1203,IntraSumMonths,0),1),INDEX(BucketTable,MATCH($A1203,SumMonths,0),1))</f>
        <v>6</v>
      </c>
      <c r="G1203" s="138" t="str">
        <f aca="false">INDEX(Book_Type,MATCH($B1203,Book,0),1)</f>
        <v>D</v>
      </c>
      <c r="H1203" s="138" t="str">
        <f aca="false">$F1203&amp;$C1203</f>
        <v>6IF-NWPL_ROCKY_M</v>
      </c>
    </row>
    <row r="1204" customFormat="false" ht="12.75" hidden="false" customHeight="false" outlineLevel="0" collapsed="false">
      <c r="A1204" s="142" t="n">
        <v>37926</v>
      </c>
      <c r="B1204" s="138" t="s">
        <v>116</v>
      </c>
      <c r="C1204" s="138" t="s">
        <v>171</v>
      </c>
      <c r="D1204" s="139" t="n">
        <v>140512.2149</v>
      </c>
      <c r="E1204" s="139" t="n">
        <v>-702.5610745</v>
      </c>
      <c r="F1204" s="143" t="n">
        <f aca="false">IF(REF_DT&lt;=LastDay,INDEX(IntraMonth_Buckets,MATCH($A1204,IntraSumMonths,0),1),INDEX(BucketTable,MATCH($A1204,SumMonths,0),1))</f>
        <v>6</v>
      </c>
      <c r="G1204" s="138" t="str">
        <f aca="false">INDEX(Book_Type,MATCH($B1204,Book,0),1)</f>
        <v>D</v>
      </c>
      <c r="H1204" s="138" t="str">
        <f aca="false">$F1204&amp;$C1204</f>
        <v>6IF-PAN/TX/OK</v>
      </c>
    </row>
    <row r="1205" customFormat="false" ht="12.75" hidden="false" customHeight="false" outlineLevel="0" collapsed="false">
      <c r="A1205" s="142" t="n">
        <v>37926</v>
      </c>
      <c r="B1205" s="138" t="s">
        <v>116</v>
      </c>
      <c r="C1205" s="138" t="s">
        <v>18</v>
      </c>
      <c r="D1205" s="139" t="n">
        <v>-630576.6669</v>
      </c>
      <c r="E1205" s="139" t="n">
        <v>6305.766669</v>
      </c>
      <c r="F1205" s="143" t="n">
        <f aca="false">IF(REF_DT&lt;=LastDay,INDEX(IntraMonth_Buckets,MATCH($A1205,IntraSumMonths,0),1),INDEX(BucketTable,MATCH($A1205,SumMonths,0),1))</f>
        <v>6</v>
      </c>
      <c r="G1205" s="138" t="str">
        <f aca="false">INDEX(Book_Type,MATCH($B1205,Book,0),1)</f>
        <v>D</v>
      </c>
      <c r="H1205" s="138" t="str">
        <f aca="false">$F1205&amp;$C1205</f>
        <v>6NGI-MALIN</v>
      </c>
    </row>
    <row r="1206" customFormat="false" ht="12.75" hidden="false" customHeight="false" outlineLevel="0" collapsed="false">
      <c r="A1206" s="142" t="n">
        <v>37926</v>
      </c>
      <c r="B1206" s="138" t="s">
        <v>116</v>
      </c>
      <c r="C1206" s="138" t="s">
        <v>13</v>
      </c>
      <c r="D1206" s="139" t="n">
        <v>-40713.8826</v>
      </c>
      <c r="E1206" s="139" t="n">
        <v>0</v>
      </c>
      <c r="F1206" s="143" t="n">
        <f aca="false">IF(REF_DT&lt;=LastDay,INDEX(IntraMonth_Buckets,MATCH($A1206,IntraSumMonths,0),1),INDEX(BucketTable,MATCH($A1206,SumMonths,0),1))</f>
        <v>6</v>
      </c>
      <c r="G1206" s="138" t="str">
        <f aca="false">INDEX(Book_Type,MATCH($B1206,Book,0),1)</f>
        <v>D</v>
      </c>
      <c r="H1206" s="138" t="str">
        <f aca="false">$F1206&amp;$C1206</f>
        <v>6NGI-PGE/CG</v>
      </c>
    </row>
    <row r="1207" customFormat="false" ht="12.75" hidden="false" customHeight="false" outlineLevel="0" collapsed="false">
      <c r="A1207" s="142" t="n">
        <v>37926</v>
      </c>
      <c r="B1207" s="138" t="s">
        <v>116</v>
      </c>
      <c r="C1207" s="138" t="s">
        <v>20</v>
      </c>
      <c r="D1207" s="139" t="n">
        <v>-37469.9242</v>
      </c>
      <c r="E1207" s="139" t="n">
        <v>3746.99242</v>
      </c>
      <c r="F1207" s="143" t="n">
        <f aca="false">IF(REF_DT&lt;=LastDay,INDEX(IntraMonth_Buckets,MATCH($A1207,IntraSumMonths,0),1),INDEX(BucketTable,MATCH($A1207,SumMonths,0),1))</f>
        <v>6</v>
      </c>
      <c r="G1207" s="138" t="str">
        <f aca="false">INDEX(Book_Type,MATCH($B1207,Book,0),1)</f>
        <v>D</v>
      </c>
      <c r="H1207" s="138" t="str">
        <f aca="false">$F1207&amp;$C1207</f>
        <v>6NGI-SOCAL</v>
      </c>
    </row>
    <row r="1208" customFormat="false" ht="12.75" hidden="false" customHeight="false" outlineLevel="0" collapsed="false">
      <c r="A1208" s="142" t="n">
        <v>37956</v>
      </c>
      <c r="B1208" s="138" t="s">
        <v>116</v>
      </c>
      <c r="C1208" s="138" t="s">
        <v>36</v>
      </c>
      <c r="D1208" s="139" t="n">
        <v>-43773.908</v>
      </c>
      <c r="E1208" s="139" t="n">
        <v>437.73908</v>
      </c>
      <c r="F1208" s="143" t="n">
        <f aca="false">IF(REF_DT&lt;=LastDay,INDEX(IntraMonth_Buckets,MATCH($A1208,IntraSumMonths,0),1),INDEX(BucketTable,MATCH($A1208,SumMonths,0),1))</f>
        <v>6</v>
      </c>
      <c r="G1208" s="138" t="str">
        <f aca="false">INDEX(Book_Type,MATCH($B1208,Book,0),1)</f>
        <v>D</v>
      </c>
      <c r="H1208" s="138" t="str">
        <f aca="false">$F1208&amp;$C1208</f>
        <v>6IF-CIG/RKYMTN</v>
      </c>
    </row>
    <row r="1209" customFormat="false" ht="12.75" hidden="false" customHeight="false" outlineLevel="0" collapsed="false">
      <c r="A1209" s="142" t="n">
        <v>37956</v>
      </c>
      <c r="B1209" s="138" t="s">
        <v>116</v>
      </c>
      <c r="C1209" s="138" t="s">
        <v>51</v>
      </c>
      <c r="D1209" s="139" t="n">
        <v>-144634.6427</v>
      </c>
      <c r="E1209" s="139" t="n">
        <v>14463.46427</v>
      </c>
      <c r="F1209" s="143" t="n">
        <f aca="false">IF(REF_DT&lt;=LastDay,INDEX(IntraMonth_Buckets,MATCH($A1209,IntraSumMonths,0),1),INDEX(BucketTable,MATCH($A1209,SumMonths,0),1))</f>
        <v>6</v>
      </c>
      <c r="G1209" s="138" t="str">
        <f aca="false">INDEX(Book_Type,MATCH($B1209,Book,0),1)</f>
        <v>D</v>
      </c>
      <c r="H1209" s="138" t="str">
        <f aca="false">$F1209&amp;$C1209</f>
        <v>6IF-ELPO/SJ</v>
      </c>
    </row>
    <row r="1210" customFormat="false" ht="12.75" hidden="false" customHeight="false" outlineLevel="0" collapsed="false">
      <c r="A1210" s="142" t="n">
        <v>37956</v>
      </c>
      <c r="B1210" s="138" t="s">
        <v>116</v>
      </c>
      <c r="C1210" s="138" t="s">
        <v>169</v>
      </c>
      <c r="D1210" s="139" t="n">
        <v>578538.5709</v>
      </c>
      <c r="E1210" s="139" t="n">
        <v>-2892.6928545</v>
      </c>
      <c r="F1210" s="143" t="n">
        <f aca="false">IF(REF_DT&lt;=LastDay,INDEX(IntraMonth_Buckets,MATCH($A1210,IntraSumMonths,0),1),INDEX(BucketTable,MATCH($A1210,SumMonths,0),1))</f>
        <v>6</v>
      </c>
      <c r="G1210" s="138" t="str">
        <f aca="false">INDEX(Book_Type,MATCH($B1210,Book,0),1)</f>
        <v>D</v>
      </c>
      <c r="H1210" s="138" t="str">
        <f aca="false">$F1210&amp;$C1210</f>
        <v>6IF-NGPL/MIDCON</v>
      </c>
    </row>
    <row r="1211" customFormat="false" ht="12.75" hidden="false" customHeight="false" outlineLevel="0" collapsed="false">
      <c r="A1211" s="142" t="n">
        <v>37956</v>
      </c>
      <c r="B1211" s="138" t="s">
        <v>116</v>
      </c>
      <c r="C1211" s="138" t="s">
        <v>66</v>
      </c>
      <c r="D1211" s="139" t="n">
        <v>0</v>
      </c>
      <c r="E1211" s="139" t="n">
        <v>0</v>
      </c>
      <c r="F1211" s="143" t="n">
        <f aca="false">IF(REF_DT&lt;=LastDay,INDEX(IntraMonth_Buckets,MATCH($A1211,IntraSumMonths,0),1),INDEX(BucketTable,MATCH($A1211,SumMonths,0),1))</f>
        <v>6</v>
      </c>
      <c r="G1211" s="138" t="str">
        <f aca="false">INDEX(Book_Type,MATCH($B1211,Book,0),1)</f>
        <v>D</v>
      </c>
      <c r="H1211" s="138" t="str">
        <f aca="false">$F1211&amp;$C1211</f>
        <v>6IF-NTHWST/CANBR</v>
      </c>
    </row>
    <row r="1212" customFormat="false" ht="12.75" hidden="false" customHeight="false" outlineLevel="0" collapsed="false">
      <c r="A1212" s="142" t="n">
        <v>37956</v>
      </c>
      <c r="B1212" s="138" t="s">
        <v>116</v>
      </c>
      <c r="C1212" s="138" t="s">
        <v>27</v>
      </c>
      <c r="D1212" s="139" t="n">
        <v>1246172.082</v>
      </c>
      <c r="E1212" s="139" t="n">
        <v>-124617.2082</v>
      </c>
      <c r="F1212" s="143" t="n">
        <f aca="false">IF(REF_DT&lt;=LastDay,INDEX(IntraMonth_Buckets,MATCH($A1212,IntraSumMonths,0),1),INDEX(BucketTable,MATCH($A1212,SumMonths,0),1))</f>
        <v>6</v>
      </c>
      <c r="G1212" s="138" t="str">
        <f aca="false">INDEX(Book_Type,MATCH($B1212,Book,0),1)</f>
        <v>D</v>
      </c>
      <c r="H1212" s="138" t="str">
        <f aca="false">$F1212&amp;$C1212</f>
        <v>6IF-NWPL_ROCKY_M</v>
      </c>
    </row>
    <row r="1213" customFormat="false" ht="12.75" hidden="false" customHeight="false" outlineLevel="0" collapsed="false">
      <c r="A1213" s="142" t="n">
        <v>37956</v>
      </c>
      <c r="B1213" s="138" t="s">
        <v>116</v>
      </c>
      <c r="C1213" s="138" t="s">
        <v>171</v>
      </c>
      <c r="D1213" s="139" t="n">
        <v>144634.6427</v>
      </c>
      <c r="E1213" s="139" t="n">
        <v>-723.1732135</v>
      </c>
      <c r="F1213" s="143" t="n">
        <f aca="false">IF(REF_DT&lt;=LastDay,INDEX(IntraMonth_Buckets,MATCH($A1213,IntraSumMonths,0),1),INDEX(BucketTable,MATCH($A1213,SumMonths,0),1))</f>
        <v>6</v>
      </c>
      <c r="G1213" s="138" t="str">
        <f aca="false">INDEX(Book_Type,MATCH($B1213,Book,0),1)</f>
        <v>D</v>
      </c>
      <c r="H1213" s="138" t="str">
        <f aca="false">$F1213&amp;$C1213</f>
        <v>6IF-PAN/TX/OK</v>
      </c>
    </row>
    <row r="1214" customFormat="false" ht="12.75" hidden="false" customHeight="false" outlineLevel="0" collapsed="false">
      <c r="A1214" s="142" t="n">
        <v>37956</v>
      </c>
      <c r="B1214" s="138" t="s">
        <v>116</v>
      </c>
      <c r="C1214" s="138" t="s">
        <v>18</v>
      </c>
      <c r="D1214" s="139" t="n">
        <v>-656660.8736</v>
      </c>
      <c r="E1214" s="139" t="n">
        <v>6566.608736</v>
      </c>
      <c r="F1214" s="143" t="n">
        <f aca="false">IF(REF_DT&lt;=LastDay,INDEX(IntraMonth_Buckets,MATCH($A1214,IntraSumMonths,0),1),INDEX(BucketTable,MATCH($A1214,SumMonths,0),1))</f>
        <v>6</v>
      </c>
      <c r="G1214" s="138" t="str">
        <f aca="false">INDEX(Book_Type,MATCH($B1214,Book,0),1)</f>
        <v>D</v>
      </c>
      <c r="H1214" s="138" t="str">
        <f aca="false">$F1214&amp;$C1214</f>
        <v>6NGI-MALIN</v>
      </c>
    </row>
    <row r="1215" customFormat="false" ht="12.75" hidden="false" customHeight="false" outlineLevel="0" collapsed="false">
      <c r="A1215" s="142" t="n">
        <v>37956</v>
      </c>
      <c r="B1215" s="138" t="s">
        <v>116</v>
      </c>
      <c r="C1215" s="138" t="s">
        <v>13</v>
      </c>
      <c r="D1215" s="139" t="n">
        <v>-52242.966</v>
      </c>
      <c r="E1215" s="139" t="n">
        <v>0</v>
      </c>
      <c r="F1215" s="143" t="n">
        <f aca="false">IF(REF_DT&lt;=LastDay,INDEX(IntraMonth_Buckets,MATCH($A1215,IntraSumMonths,0),1),INDEX(BucketTable,MATCH($A1215,SumMonths,0),1))</f>
        <v>6</v>
      </c>
      <c r="G1215" s="138" t="str">
        <f aca="false">INDEX(Book_Type,MATCH($B1215,Book,0),1)</f>
        <v>D</v>
      </c>
      <c r="H1215" s="138" t="str">
        <f aca="false">$F1215&amp;$C1215</f>
        <v>6NGI-PGE/CG</v>
      </c>
    </row>
    <row r="1216" customFormat="false" ht="12.75" hidden="false" customHeight="false" outlineLevel="0" collapsed="false">
      <c r="A1216" s="142" t="n">
        <v>37956</v>
      </c>
      <c r="B1216" s="138" t="s">
        <v>116</v>
      </c>
      <c r="C1216" s="138" t="s">
        <v>20</v>
      </c>
      <c r="D1216" s="139" t="n">
        <v>-37325.0692</v>
      </c>
      <c r="E1216" s="139" t="n">
        <v>3732.50692</v>
      </c>
      <c r="F1216" s="143" t="n">
        <f aca="false">IF(REF_DT&lt;=LastDay,INDEX(IntraMonth_Buckets,MATCH($A1216,IntraSumMonths,0),1),INDEX(BucketTable,MATCH($A1216,SumMonths,0),1))</f>
        <v>6</v>
      </c>
      <c r="G1216" s="138" t="str">
        <f aca="false">INDEX(Book_Type,MATCH($B1216,Book,0),1)</f>
        <v>D</v>
      </c>
      <c r="H1216" s="138" t="str">
        <f aca="false">$F1216&amp;$C1216</f>
        <v>6NGI-SOCAL</v>
      </c>
    </row>
    <row r="1217" customFormat="false" ht="12.75" hidden="false" customHeight="false" outlineLevel="0" collapsed="false">
      <c r="A1217" s="142" t="n">
        <v>37987</v>
      </c>
      <c r="B1217" s="138" t="s">
        <v>116</v>
      </c>
      <c r="C1217" s="138" t="s">
        <v>36</v>
      </c>
      <c r="D1217" s="139" t="n">
        <v>-131228.1618</v>
      </c>
      <c r="E1217" s="139" t="n">
        <v>1312.281618</v>
      </c>
      <c r="F1217" s="143" t="n">
        <f aca="false">IF(REF_DT&lt;=LastDay,INDEX(IntraMonth_Buckets,MATCH($A1217,IntraSumMonths,0),1),INDEX(BucketTable,MATCH($A1217,SumMonths,0),1))</f>
        <v>6</v>
      </c>
      <c r="G1217" s="138" t="str">
        <f aca="false">INDEX(Book_Type,MATCH($B1217,Book,0),1)</f>
        <v>D</v>
      </c>
      <c r="H1217" s="138" t="str">
        <f aca="false">$F1217&amp;$C1217</f>
        <v>6IF-CIG/RKYMTN</v>
      </c>
    </row>
    <row r="1218" customFormat="false" ht="12.75" hidden="false" customHeight="false" outlineLevel="0" collapsed="false">
      <c r="A1218" s="142" t="n">
        <v>37987</v>
      </c>
      <c r="B1218" s="138" t="s">
        <v>116</v>
      </c>
      <c r="C1218" s="138" t="s">
        <v>46</v>
      </c>
      <c r="D1218" s="139" t="n">
        <v>-288088.7913</v>
      </c>
      <c r="E1218" s="139" t="n">
        <v>28808.87913</v>
      </c>
      <c r="F1218" s="143" t="n">
        <f aca="false">IF(REF_DT&lt;=LastDay,INDEX(IntraMonth_Buckets,MATCH($A1218,IntraSumMonths,0),1),INDEX(BucketTable,MATCH($A1218,SumMonths,0),1))</f>
        <v>6</v>
      </c>
      <c r="G1218" s="138" t="str">
        <f aca="false">INDEX(Book_Type,MATCH($B1218,Book,0),1)</f>
        <v>D</v>
      </c>
      <c r="H1218" s="138" t="str">
        <f aca="false">$F1218&amp;$C1218</f>
        <v>6IF-ELPO/PERMIAN</v>
      </c>
    </row>
    <row r="1219" customFormat="false" ht="12.75" hidden="false" customHeight="false" outlineLevel="0" collapsed="false">
      <c r="A1219" s="142" t="n">
        <v>37987</v>
      </c>
      <c r="B1219" s="138" t="s">
        <v>116</v>
      </c>
      <c r="C1219" s="138" t="s">
        <v>51</v>
      </c>
      <c r="D1219" s="139" t="n">
        <v>-432133.187</v>
      </c>
      <c r="E1219" s="139" t="n">
        <v>43213.3187</v>
      </c>
      <c r="F1219" s="143" t="n">
        <f aca="false">IF(REF_DT&lt;=LastDay,INDEX(IntraMonth_Buckets,MATCH($A1219,IntraSumMonths,0),1),INDEX(BucketTable,MATCH($A1219,SumMonths,0),1))</f>
        <v>6</v>
      </c>
      <c r="G1219" s="138" t="str">
        <f aca="false">INDEX(Book_Type,MATCH($B1219,Book,0),1)</f>
        <v>D</v>
      </c>
      <c r="H1219" s="138" t="str">
        <f aca="false">$F1219&amp;$C1219</f>
        <v>6IF-ELPO/SJ</v>
      </c>
    </row>
    <row r="1220" customFormat="false" ht="12.75" hidden="false" customHeight="false" outlineLevel="0" collapsed="false">
      <c r="A1220" s="142" t="n">
        <v>37987</v>
      </c>
      <c r="B1220" s="138" t="s">
        <v>116</v>
      </c>
      <c r="C1220" s="138" t="s">
        <v>169</v>
      </c>
      <c r="D1220" s="139" t="n">
        <v>576177.5826</v>
      </c>
      <c r="E1220" s="139" t="n">
        <v>-2880.887913</v>
      </c>
      <c r="F1220" s="143" t="n">
        <f aca="false">IF(REF_DT&lt;=LastDay,INDEX(IntraMonth_Buckets,MATCH($A1220,IntraSumMonths,0),1),INDEX(BucketTable,MATCH($A1220,SumMonths,0),1))</f>
        <v>6</v>
      </c>
      <c r="G1220" s="138" t="str">
        <f aca="false">INDEX(Book_Type,MATCH($B1220,Book,0),1)</f>
        <v>D</v>
      </c>
      <c r="H1220" s="138" t="str">
        <f aca="false">$F1220&amp;$C1220</f>
        <v>6IF-NGPL/MIDCON</v>
      </c>
    </row>
    <row r="1221" customFormat="false" ht="12.75" hidden="false" customHeight="false" outlineLevel="0" collapsed="false">
      <c r="A1221" s="142" t="n">
        <v>37987</v>
      </c>
      <c r="B1221" s="138" t="s">
        <v>116</v>
      </c>
      <c r="C1221" s="138" t="s">
        <v>66</v>
      </c>
      <c r="D1221" s="139" t="n">
        <v>0</v>
      </c>
      <c r="E1221" s="139" t="n">
        <v>0</v>
      </c>
      <c r="F1221" s="143" t="n">
        <f aca="false">IF(REF_DT&lt;=LastDay,INDEX(IntraMonth_Buckets,MATCH($A1221,IntraSumMonths,0),1),INDEX(BucketTable,MATCH($A1221,SumMonths,0),1))</f>
        <v>6</v>
      </c>
      <c r="G1221" s="138" t="str">
        <f aca="false">INDEX(Book_Type,MATCH($B1221,Book,0),1)</f>
        <v>D</v>
      </c>
      <c r="H1221" s="138" t="str">
        <f aca="false">$F1221&amp;$C1221</f>
        <v>6IF-NTHWST/CANBR</v>
      </c>
    </row>
    <row r="1222" customFormat="false" ht="12.75" hidden="false" customHeight="false" outlineLevel="0" collapsed="false">
      <c r="A1222" s="142" t="n">
        <v>37987</v>
      </c>
      <c r="B1222" s="138" t="s">
        <v>116</v>
      </c>
      <c r="C1222" s="138" t="s">
        <v>27</v>
      </c>
      <c r="D1222" s="139" t="n">
        <v>796430.7563</v>
      </c>
      <c r="E1222" s="139" t="n">
        <v>-79643.07563</v>
      </c>
      <c r="F1222" s="143" t="n">
        <f aca="false">IF(REF_DT&lt;=LastDay,INDEX(IntraMonth_Buckets,MATCH($A1222,IntraSumMonths,0),1),INDEX(BucketTable,MATCH($A1222,SumMonths,0),1))</f>
        <v>6</v>
      </c>
      <c r="G1222" s="138" t="str">
        <f aca="false">INDEX(Book_Type,MATCH($B1222,Book,0),1)</f>
        <v>D</v>
      </c>
      <c r="H1222" s="138" t="str">
        <f aca="false">$F1222&amp;$C1222</f>
        <v>6IF-NWPL_ROCKY_M</v>
      </c>
    </row>
    <row r="1223" customFormat="false" ht="12.75" hidden="false" customHeight="false" outlineLevel="0" collapsed="false">
      <c r="A1223" s="142" t="n">
        <v>37987</v>
      </c>
      <c r="B1223" s="138" t="s">
        <v>116</v>
      </c>
      <c r="C1223" s="138" t="s">
        <v>171</v>
      </c>
      <c r="D1223" s="139" t="n">
        <v>144044.3957</v>
      </c>
      <c r="E1223" s="139" t="n">
        <v>-720.2219785</v>
      </c>
      <c r="F1223" s="143" t="n">
        <f aca="false">IF(REF_DT&lt;=LastDay,INDEX(IntraMonth_Buckets,MATCH($A1223,IntraSumMonths,0),1),INDEX(BucketTable,MATCH($A1223,SumMonths,0),1))</f>
        <v>6</v>
      </c>
      <c r="G1223" s="138" t="str">
        <f aca="false">INDEX(Book_Type,MATCH($B1223,Book,0),1)</f>
        <v>D</v>
      </c>
      <c r="H1223" s="138" t="str">
        <f aca="false">$F1223&amp;$C1223</f>
        <v>6IF-PAN/TX/OK</v>
      </c>
    </row>
    <row r="1224" customFormat="false" ht="12.75" hidden="false" customHeight="false" outlineLevel="0" collapsed="false">
      <c r="A1224" s="142" t="n">
        <v>37987</v>
      </c>
      <c r="B1224" s="138" t="s">
        <v>116</v>
      </c>
      <c r="C1224" s="138" t="s">
        <v>18</v>
      </c>
      <c r="D1224" s="139" t="n">
        <v>-568019.094</v>
      </c>
      <c r="E1224" s="139" t="n">
        <v>5680.19094</v>
      </c>
      <c r="F1224" s="143" t="n">
        <f aca="false">IF(REF_DT&lt;=LastDay,INDEX(IntraMonth_Buckets,MATCH($A1224,IntraSumMonths,0),1),INDEX(BucketTable,MATCH($A1224,SumMonths,0),1))</f>
        <v>6</v>
      </c>
      <c r="G1224" s="138" t="str">
        <f aca="false">INDEX(Book_Type,MATCH($B1224,Book,0),1)</f>
        <v>D</v>
      </c>
      <c r="H1224" s="138" t="str">
        <f aca="false">$F1224&amp;$C1224</f>
        <v>6NGI-MALIN</v>
      </c>
    </row>
    <row r="1225" customFormat="false" ht="12.75" hidden="false" customHeight="false" outlineLevel="0" collapsed="false">
      <c r="A1225" s="142" t="n">
        <v>37987</v>
      </c>
      <c r="B1225" s="138" t="s">
        <v>116</v>
      </c>
      <c r="C1225" s="138" t="s">
        <v>13</v>
      </c>
      <c r="D1225" s="139" t="n">
        <v>95713.3188</v>
      </c>
      <c r="E1225" s="139" t="n">
        <v>0</v>
      </c>
      <c r="F1225" s="143" t="n">
        <f aca="false">IF(REF_DT&lt;=LastDay,INDEX(IntraMonth_Buckets,MATCH($A1225,IntraSumMonths,0),1),INDEX(BucketTable,MATCH($A1225,SumMonths,0),1))</f>
        <v>6</v>
      </c>
      <c r="G1225" s="138" t="str">
        <f aca="false">INDEX(Book_Type,MATCH($B1225,Book,0),1)</f>
        <v>D</v>
      </c>
      <c r="H1225" s="138" t="str">
        <f aca="false">$F1225&amp;$C1225</f>
        <v>6NGI-PGE/CG</v>
      </c>
    </row>
    <row r="1226" customFormat="false" ht="12.75" hidden="false" customHeight="false" outlineLevel="0" collapsed="false">
      <c r="A1226" s="142" t="n">
        <v>37987</v>
      </c>
      <c r="B1226" s="138" t="s">
        <v>116</v>
      </c>
      <c r="C1226" s="138" t="s">
        <v>20</v>
      </c>
      <c r="D1226" s="139" t="n">
        <v>106871.6486</v>
      </c>
      <c r="E1226" s="139" t="n">
        <v>-10687.16486</v>
      </c>
      <c r="F1226" s="143" t="n">
        <f aca="false">IF(REF_DT&lt;=LastDay,INDEX(IntraMonth_Buckets,MATCH($A1226,IntraSumMonths,0),1),INDEX(BucketTable,MATCH($A1226,SumMonths,0),1))</f>
        <v>6</v>
      </c>
      <c r="G1226" s="138" t="str">
        <f aca="false">INDEX(Book_Type,MATCH($B1226,Book,0),1)</f>
        <v>D</v>
      </c>
      <c r="H1226" s="138" t="str">
        <f aca="false">$F1226&amp;$C1226</f>
        <v>6NGI-SOCAL</v>
      </c>
    </row>
    <row r="1227" customFormat="false" ht="12.75" hidden="false" customHeight="false" outlineLevel="0" collapsed="false">
      <c r="A1227" s="142" t="n">
        <v>38018</v>
      </c>
      <c r="B1227" s="138" t="s">
        <v>116</v>
      </c>
      <c r="C1227" s="138" t="s">
        <v>36</v>
      </c>
      <c r="D1227" s="139" t="n">
        <v>-124252.3081</v>
      </c>
      <c r="E1227" s="139" t="n">
        <v>1242.523081</v>
      </c>
      <c r="F1227" s="143" t="n">
        <f aca="false">IF(REF_DT&lt;=LastDay,INDEX(IntraMonth_Buckets,MATCH($A1227,IntraSumMonths,0),1),INDEX(BucketTable,MATCH($A1227,SumMonths,0),1))</f>
        <v>6</v>
      </c>
      <c r="G1227" s="138" t="str">
        <f aca="false">INDEX(Book_Type,MATCH($B1227,Book,0),1)</f>
        <v>D</v>
      </c>
      <c r="H1227" s="138" t="str">
        <f aca="false">$F1227&amp;$C1227</f>
        <v>6IF-CIG/RKYMTN</v>
      </c>
    </row>
    <row r="1228" customFormat="false" ht="12.75" hidden="false" customHeight="false" outlineLevel="0" collapsed="false">
      <c r="A1228" s="142" t="n">
        <v>38018</v>
      </c>
      <c r="B1228" s="138" t="s">
        <v>116</v>
      </c>
      <c r="C1228" s="138" t="s">
        <v>46</v>
      </c>
      <c r="D1228" s="139" t="n">
        <v>-268379.5067</v>
      </c>
      <c r="E1228" s="139" t="n">
        <v>26837.95067</v>
      </c>
      <c r="F1228" s="143" t="n">
        <f aca="false">IF(REF_DT&lt;=LastDay,INDEX(IntraMonth_Buckets,MATCH($A1228,IntraSumMonths,0),1),INDEX(BucketTable,MATCH($A1228,SumMonths,0),1))</f>
        <v>6</v>
      </c>
      <c r="G1228" s="138" t="str">
        <f aca="false">INDEX(Book_Type,MATCH($B1228,Book,0),1)</f>
        <v>D</v>
      </c>
      <c r="H1228" s="138" t="str">
        <f aca="false">$F1228&amp;$C1228</f>
        <v>6IF-ELPO/PERMIAN</v>
      </c>
    </row>
    <row r="1229" customFormat="false" ht="12.75" hidden="false" customHeight="false" outlineLevel="0" collapsed="false">
      <c r="A1229" s="142" t="n">
        <v>38018</v>
      </c>
      <c r="B1229" s="138" t="s">
        <v>116</v>
      </c>
      <c r="C1229" s="138" t="s">
        <v>51</v>
      </c>
      <c r="D1229" s="139" t="n">
        <v>-402569.26</v>
      </c>
      <c r="E1229" s="139" t="n">
        <v>40256.926</v>
      </c>
      <c r="F1229" s="143" t="n">
        <f aca="false">IF(REF_DT&lt;=LastDay,INDEX(IntraMonth_Buckets,MATCH($A1229,IntraSumMonths,0),1),INDEX(BucketTable,MATCH($A1229,SumMonths,0),1))</f>
        <v>6</v>
      </c>
      <c r="G1229" s="138" t="str">
        <f aca="false">INDEX(Book_Type,MATCH($B1229,Book,0),1)</f>
        <v>D</v>
      </c>
      <c r="H1229" s="138" t="str">
        <f aca="false">$F1229&amp;$C1229</f>
        <v>6IF-ELPO/SJ</v>
      </c>
    </row>
    <row r="1230" customFormat="false" ht="12.75" hidden="false" customHeight="false" outlineLevel="0" collapsed="false">
      <c r="A1230" s="142" t="n">
        <v>38018</v>
      </c>
      <c r="B1230" s="138" t="s">
        <v>116</v>
      </c>
      <c r="C1230" s="138" t="s">
        <v>169</v>
      </c>
      <c r="D1230" s="139" t="n">
        <v>536759.0133</v>
      </c>
      <c r="E1230" s="139" t="n">
        <v>-2683.7950665</v>
      </c>
      <c r="F1230" s="143" t="n">
        <f aca="false">IF(REF_DT&lt;=LastDay,INDEX(IntraMonth_Buckets,MATCH($A1230,IntraSumMonths,0),1),INDEX(BucketTable,MATCH($A1230,SumMonths,0),1))</f>
        <v>6</v>
      </c>
      <c r="G1230" s="138" t="str">
        <f aca="false">INDEX(Book_Type,MATCH($B1230,Book,0),1)</f>
        <v>D</v>
      </c>
      <c r="H1230" s="138" t="str">
        <f aca="false">$F1230&amp;$C1230</f>
        <v>6IF-NGPL/MIDCON</v>
      </c>
    </row>
    <row r="1231" customFormat="false" ht="12.75" hidden="false" customHeight="false" outlineLevel="0" collapsed="false">
      <c r="A1231" s="142" t="n">
        <v>38018</v>
      </c>
      <c r="B1231" s="138" t="s">
        <v>116</v>
      </c>
      <c r="C1231" s="138" t="s">
        <v>66</v>
      </c>
      <c r="D1231" s="139" t="n">
        <v>0</v>
      </c>
      <c r="E1231" s="139" t="n">
        <v>0</v>
      </c>
      <c r="F1231" s="143" t="n">
        <f aca="false">IF(REF_DT&lt;=LastDay,INDEX(IntraMonth_Buckets,MATCH($A1231,IntraSumMonths,0),1),INDEX(BucketTable,MATCH($A1231,SumMonths,0),1))</f>
        <v>6</v>
      </c>
      <c r="G1231" s="138" t="str">
        <f aca="false">INDEX(Book_Type,MATCH($B1231,Book,0),1)</f>
        <v>D</v>
      </c>
      <c r="H1231" s="138" t="str">
        <f aca="false">$F1231&amp;$C1231</f>
        <v>6IF-NTHWST/CANBR</v>
      </c>
    </row>
    <row r="1232" customFormat="false" ht="12.75" hidden="false" customHeight="false" outlineLevel="0" collapsed="false">
      <c r="A1232" s="142" t="n">
        <v>38018</v>
      </c>
      <c r="B1232" s="138" t="s">
        <v>116</v>
      </c>
      <c r="C1232" s="138" t="s">
        <v>27</v>
      </c>
      <c r="D1232" s="139" t="n">
        <v>744332.0532</v>
      </c>
      <c r="E1232" s="139" t="n">
        <v>-74433.20532</v>
      </c>
      <c r="F1232" s="143" t="n">
        <f aca="false">IF(REF_DT&lt;=LastDay,INDEX(IntraMonth_Buckets,MATCH($A1232,IntraSumMonths,0),1),INDEX(BucketTable,MATCH($A1232,SumMonths,0),1))</f>
        <v>6</v>
      </c>
      <c r="G1232" s="138" t="str">
        <f aca="false">INDEX(Book_Type,MATCH($B1232,Book,0),1)</f>
        <v>D</v>
      </c>
      <c r="H1232" s="138" t="str">
        <f aca="false">$F1232&amp;$C1232</f>
        <v>6IF-NWPL_ROCKY_M</v>
      </c>
    </row>
    <row r="1233" customFormat="false" ht="12.75" hidden="false" customHeight="false" outlineLevel="0" collapsed="false">
      <c r="A1233" s="142" t="n">
        <v>38018</v>
      </c>
      <c r="B1233" s="138" t="s">
        <v>116</v>
      </c>
      <c r="C1233" s="138" t="s">
        <v>171</v>
      </c>
      <c r="D1233" s="139" t="n">
        <v>134189.7533</v>
      </c>
      <c r="E1233" s="139" t="n">
        <v>-670.9487665</v>
      </c>
      <c r="F1233" s="143" t="n">
        <f aca="false">IF(REF_DT&lt;=LastDay,INDEX(IntraMonth_Buckets,MATCH($A1233,IntraSumMonths,0),1),INDEX(BucketTable,MATCH($A1233,SumMonths,0),1))</f>
        <v>6</v>
      </c>
      <c r="G1233" s="138" t="str">
        <f aca="false">INDEX(Book_Type,MATCH($B1233,Book,0),1)</f>
        <v>D</v>
      </c>
      <c r="H1233" s="138" t="str">
        <f aca="false">$F1233&amp;$C1233</f>
        <v>6IF-PAN/TX/OK</v>
      </c>
    </row>
    <row r="1234" customFormat="false" ht="12.75" hidden="false" customHeight="false" outlineLevel="0" collapsed="false">
      <c r="A1234" s="142" t="n">
        <v>38018</v>
      </c>
      <c r="B1234" s="138" t="s">
        <v>116</v>
      </c>
      <c r="C1234" s="138" t="s">
        <v>18</v>
      </c>
      <c r="D1234" s="139" t="n">
        <v>-530718.6235</v>
      </c>
      <c r="E1234" s="139" t="n">
        <v>5307.186235</v>
      </c>
      <c r="F1234" s="143" t="n">
        <f aca="false">IF(REF_DT&lt;=LastDay,INDEX(IntraMonth_Buckets,MATCH($A1234,IntraSumMonths,0),1),INDEX(BucketTable,MATCH($A1234,SumMonths,0),1))</f>
        <v>6</v>
      </c>
      <c r="G1234" s="138" t="str">
        <f aca="false">INDEX(Book_Type,MATCH($B1234,Book,0),1)</f>
        <v>D</v>
      </c>
      <c r="H1234" s="138" t="str">
        <f aca="false">$F1234&amp;$C1234</f>
        <v>6NGI-MALIN</v>
      </c>
    </row>
    <row r="1235" customFormat="false" ht="12.75" hidden="false" customHeight="false" outlineLevel="0" collapsed="false">
      <c r="A1235" s="142" t="n">
        <v>38018</v>
      </c>
      <c r="B1235" s="138" t="s">
        <v>116</v>
      </c>
      <c r="C1235" s="138" t="s">
        <v>13</v>
      </c>
      <c r="D1235" s="139" t="n">
        <v>89391.661</v>
      </c>
      <c r="E1235" s="139" t="n">
        <v>0</v>
      </c>
      <c r="F1235" s="143" t="n">
        <f aca="false">IF(REF_DT&lt;=LastDay,INDEX(IntraMonth_Buckets,MATCH($A1235,IntraSumMonths,0),1),INDEX(BucketTable,MATCH($A1235,SumMonths,0),1))</f>
        <v>6</v>
      </c>
      <c r="G1235" s="138" t="str">
        <f aca="false">INDEX(Book_Type,MATCH($B1235,Book,0),1)</f>
        <v>D</v>
      </c>
      <c r="H1235" s="138" t="str">
        <f aca="false">$F1235&amp;$C1235</f>
        <v>6NGI-PGE/CG</v>
      </c>
    </row>
    <row r="1236" customFormat="false" ht="12.75" hidden="false" customHeight="false" outlineLevel="0" collapsed="false">
      <c r="A1236" s="142" t="n">
        <v>38018</v>
      </c>
      <c r="B1236" s="138" t="s">
        <v>116</v>
      </c>
      <c r="C1236" s="138" t="s">
        <v>20</v>
      </c>
      <c r="D1236" s="139" t="n">
        <v>97171.8902</v>
      </c>
      <c r="E1236" s="139" t="n">
        <v>-9717.18902</v>
      </c>
      <c r="F1236" s="143" t="n">
        <f aca="false">IF(REF_DT&lt;=LastDay,INDEX(IntraMonth_Buckets,MATCH($A1236,IntraSumMonths,0),1),INDEX(BucketTable,MATCH($A1236,SumMonths,0),1))</f>
        <v>6</v>
      </c>
      <c r="G1236" s="138" t="str">
        <f aca="false">INDEX(Book_Type,MATCH($B1236,Book,0),1)</f>
        <v>D</v>
      </c>
      <c r="H1236" s="138" t="str">
        <f aca="false">$F1236&amp;$C1236</f>
        <v>6NGI-SOCAL</v>
      </c>
    </row>
    <row r="1237" customFormat="false" ht="12.75" hidden="false" customHeight="false" outlineLevel="0" collapsed="false">
      <c r="A1237" s="142" t="n">
        <v>38047</v>
      </c>
      <c r="B1237" s="138" t="s">
        <v>116</v>
      </c>
      <c r="C1237" s="138" t="s">
        <v>36</v>
      </c>
      <c r="D1237" s="139" t="n">
        <v>-130434.0215</v>
      </c>
      <c r="E1237" s="139" t="n">
        <v>1304.340215</v>
      </c>
      <c r="F1237" s="143" t="n">
        <f aca="false">IF(REF_DT&lt;=LastDay,INDEX(IntraMonth_Buckets,MATCH($A1237,IntraSumMonths,0),1),INDEX(BucketTable,MATCH($A1237,SumMonths,0),1))</f>
        <v>6</v>
      </c>
      <c r="G1237" s="138" t="str">
        <f aca="false">INDEX(Book_Type,MATCH($B1237,Book,0),1)</f>
        <v>D</v>
      </c>
      <c r="H1237" s="138" t="str">
        <f aca="false">$F1237&amp;$C1237</f>
        <v>6IF-CIG/RKYMTN</v>
      </c>
    </row>
    <row r="1238" customFormat="false" ht="12.75" hidden="false" customHeight="false" outlineLevel="0" collapsed="false">
      <c r="A1238" s="142" t="n">
        <v>38047</v>
      </c>
      <c r="B1238" s="138" t="s">
        <v>116</v>
      </c>
      <c r="C1238" s="138" t="s">
        <v>46</v>
      </c>
      <c r="D1238" s="139" t="n">
        <v>-285744.3969</v>
      </c>
      <c r="E1238" s="139" t="n">
        <v>28574.43969</v>
      </c>
      <c r="F1238" s="143" t="n">
        <f aca="false">IF(REF_DT&lt;=LastDay,INDEX(IntraMonth_Buckets,MATCH($A1238,IntraSumMonths,0),1),INDEX(BucketTable,MATCH($A1238,SumMonths,0),1))</f>
        <v>6</v>
      </c>
      <c r="G1238" s="138" t="str">
        <f aca="false">INDEX(Book_Type,MATCH($B1238,Book,0),1)</f>
        <v>D</v>
      </c>
      <c r="H1238" s="138" t="str">
        <f aca="false">$F1238&amp;$C1238</f>
        <v>6IF-ELPO/PERMIAN</v>
      </c>
    </row>
    <row r="1239" customFormat="false" ht="12.75" hidden="false" customHeight="false" outlineLevel="0" collapsed="false">
      <c r="A1239" s="142" t="n">
        <v>38047</v>
      </c>
      <c r="B1239" s="138" t="s">
        <v>116</v>
      </c>
      <c r="C1239" s="138" t="s">
        <v>51</v>
      </c>
      <c r="D1239" s="139" t="n">
        <v>-428616.5953</v>
      </c>
      <c r="E1239" s="139" t="n">
        <v>42861.65953</v>
      </c>
      <c r="F1239" s="143" t="n">
        <f aca="false">IF(REF_DT&lt;=LastDay,INDEX(IntraMonth_Buckets,MATCH($A1239,IntraSumMonths,0),1),INDEX(BucketTable,MATCH($A1239,SumMonths,0),1))</f>
        <v>6</v>
      </c>
      <c r="G1239" s="138" t="str">
        <f aca="false">INDEX(Book_Type,MATCH($B1239,Book,0),1)</f>
        <v>D</v>
      </c>
      <c r="H1239" s="138" t="str">
        <f aca="false">$F1239&amp;$C1239</f>
        <v>6IF-ELPO/SJ</v>
      </c>
    </row>
    <row r="1240" customFormat="false" ht="12.75" hidden="false" customHeight="false" outlineLevel="0" collapsed="false">
      <c r="A1240" s="142" t="n">
        <v>38047</v>
      </c>
      <c r="B1240" s="138" t="s">
        <v>116</v>
      </c>
      <c r="C1240" s="138" t="s">
        <v>169</v>
      </c>
      <c r="D1240" s="139" t="n">
        <v>571488.7937</v>
      </c>
      <c r="E1240" s="139" t="n">
        <v>-2857.4439685</v>
      </c>
      <c r="F1240" s="143" t="n">
        <f aca="false">IF(REF_DT&lt;=LastDay,INDEX(IntraMonth_Buckets,MATCH($A1240,IntraSumMonths,0),1),INDEX(BucketTable,MATCH($A1240,SumMonths,0),1))</f>
        <v>6</v>
      </c>
      <c r="G1240" s="138" t="str">
        <f aca="false">INDEX(Book_Type,MATCH($B1240,Book,0),1)</f>
        <v>D</v>
      </c>
      <c r="H1240" s="138" t="str">
        <f aca="false">$F1240&amp;$C1240</f>
        <v>6IF-NGPL/MIDCON</v>
      </c>
    </row>
    <row r="1241" customFormat="false" ht="12.75" hidden="false" customHeight="false" outlineLevel="0" collapsed="false">
      <c r="A1241" s="142" t="n">
        <v>38047</v>
      </c>
      <c r="B1241" s="138" t="s">
        <v>116</v>
      </c>
      <c r="C1241" s="138" t="s">
        <v>66</v>
      </c>
      <c r="D1241" s="139" t="n">
        <v>0</v>
      </c>
      <c r="E1241" s="139" t="n">
        <v>0</v>
      </c>
      <c r="F1241" s="143" t="n">
        <f aca="false">IF(REF_DT&lt;=LastDay,INDEX(IntraMonth_Buckets,MATCH($A1241,IntraSumMonths,0),1),INDEX(BucketTable,MATCH($A1241,SumMonths,0),1))</f>
        <v>6</v>
      </c>
      <c r="G1241" s="138" t="str">
        <f aca="false">INDEX(Book_Type,MATCH($B1241,Book,0),1)</f>
        <v>D</v>
      </c>
      <c r="H1241" s="138" t="str">
        <f aca="false">$F1241&amp;$C1241</f>
        <v>6IF-NTHWST/CANBR</v>
      </c>
    </row>
    <row r="1242" customFormat="false" ht="12.75" hidden="false" customHeight="false" outlineLevel="0" collapsed="false">
      <c r="A1242" s="142" t="n">
        <v>38047</v>
      </c>
      <c r="B1242" s="138" t="s">
        <v>116</v>
      </c>
      <c r="C1242" s="138" t="s">
        <v>27</v>
      </c>
      <c r="D1242" s="139" t="n">
        <v>789949.6031</v>
      </c>
      <c r="E1242" s="139" t="n">
        <v>-78994.96031</v>
      </c>
      <c r="F1242" s="143" t="n">
        <f aca="false">IF(REF_DT&lt;=LastDay,INDEX(IntraMonth_Buckets,MATCH($A1242,IntraSumMonths,0),1),INDEX(BucketTable,MATCH($A1242,SumMonths,0),1))</f>
        <v>6</v>
      </c>
      <c r="G1242" s="138" t="str">
        <f aca="false">INDEX(Book_Type,MATCH($B1242,Book,0),1)</f>
        <v>D</v>
      </c>
      <c r="H1242" s="138" t="str">
        <f aca="false">$F1242&amp;$C1242</f>
        <v>6IF-NWPL_ROCKY_M</v>
      </c>
    </row>
    <row r="1243" customFormat="false" ht="12.75" hidden="false" customHeight="false" outlineLevel="0" collapsed="false">
      <c r="A1243" s="142" t="n">
        <v>38047</v>
      </c>
      <c r="B1243" s="138" t="s">
        <v>116</v>
      </c>
      <c r="C1243" s="138" t="s">
        <v>171</v>
      </c>
      <c r="D1243" s="139" t="n">
        <v>142872.1984</v>
      </c>
      <c r="E1243" s="139" t="n">
        <v>-714.360992</v>
      </c>
      <c r="F1243" s="143" t="n">
        <f aca="false">IF(REF_DT&lt;=LastDay,INDEX(IntraMonth_Buckets,MATCH($A1243,IntraSumMonths,0),1),INDEX(BucketTable,MATCH($A1243,SumMonths,0),1))</f>
        <v>6</v>
      </c>
      <c r="G1243" s="138" t="str">
        <f aca="false">INDEX(Book_Type,MATCH($B1243,Book,0),1)</f>
        <v>D</v>
      </c>
      <c r="H1243" s="138" t="str">
        <f aca="false">$F1243&amp;$C1243</f>
        <v>6IF-PAN/TX/OK</v>
      </c>
    </row>
    <row r="1244" customFormat="false" ht="12.75" hidden="false" customHeight="false" outlineLevel="0" collapsed="false">
      <c r="A1244" s="142" t="n">
        <v>38047</v>
      </c>
      <c r="B1244" s="138" t="s">
        <v>116</v>
      </c>
      <c r="C1244" s="138" t="s">
        <v>18</v>
      </c>
      <c r="D1244" s="139" t="n">
        <v>-562206.7095</v>
      </c>
      <c r="E1244" s="139" t="n">
        <v>5622.067095</v>
      </c>
      <c r="F1244" s="143" t="n">
        <f aca="false">IF(REF_DT&lt;=LastDay,INDEX(IntraMonth_Buckets,MATCH($A1244,IntraSumMonths,0),1),INDEX(BucketTable,MATCH($A1244,SumMonths,0),1))</f>
        <v>6</v>
      </c>
      <c r="G1244" s="138" t="str">
        <f aca="false">INDEX(Book_Type,MATCH($B1244,Book,0),1)</f>
        <v>D</v>
      </c>
      <c r="H1244" s="138" t="str">
        <f aca="false">$F1244&amp;$C1244</f>
        <v>6NGI-MALIN</v>
      </c>
    </row>
    <row r="1245" customFormat="false" ht="12.75" hidden="false" customHeight="false" outlineLevel="0" collapsed="false">
      <c r="A1245" s="142" t="n">
        <v>38047</v>
      </c>
      <c r="B1245" s="138" t="s">
        <v>116</v>
      </c>
      <c r="C1245" s="138" t="s">
        <v>13</v>
      </c>
      <c r="D1245" s="139" t="n">
        <v>131927.2662</v>
      </c>
      <c r="E1245" s="139" t="n">
        <v>0</v>
      </c>
      <c r="F1245" s="143" t="n">
        <f aca="false">IF(REF_DT&lt;=LastDay,INDEX(IntraMonth_Buckets,MATCH($A1245,IntraSumMonths,0),1),INDEX(BucketTable,MATCH($A1245,SumMonths,0),1))</f>
        <v>6</v>
      </c>
      <c r="G1245" s="138" t="str">
        <f aca="false">INDEX(Book_Type,MATCH($B1245,Book,0),1)</f>
        <v>D</v>
      </c>
      <c r="H1245" s="138" t="str">
        <f aca="false">$F1245&amp;$C1245</f>
        <v>6NGI-PGE/CG</v>
      </c>
    </row>
    <row r="1246" customFormat="false" ht="12.75" hidden="false" customHeight="false" outlineLevel="0" collapsed="false">
      <c r="A1246" s="142" t="n">
        <v>38047</v>
      </c>
      <c r="B1246" s="138" t="s">
        <v>116</v>
      </c>
      <c r="C1246" s="138" t="s">
        <v>20</v>
      </c>
      <c r="D1246" s="139" t="n">
        <v>106001.9535</v>
      </c>
      <c r="E1246" s="139" t="n">
        <v>-10600.19535</v>
      </c>
      <c r="F1246" s="143" t="n">
        <f aca="false">IF(REF_DT&lt;=LastDay,INDEX(IntraMonth_Buckets,MATCH($A1246,IntraSumMonths,0),1),INDEX(BucketTable,MATCH($A1246,SumMonths,0),1))</f>
        <v>6</v>
      </c>
      <c r="G1246" s="138" t="str">
        <f aca="false">INDEX(Book_Type,MATCH($B1246,Book,0),1)</f>
        <v>D</v>
      </c>
      <c r="H1246" s="138" t="str">
        <f aca="false">$F1246&amp;$C1246</f>
        <v>6NGI-SOCAL</v>
      </c>
    </row>
    <row r="1247" customFormat="false" ht="12.75" hidden="false" customHeight="false" outlineLevel="0" collapsed="false">
      <c r="A1247" s="142" t="n">
        <v>38078</v>
      </c>
      <c r="B1247" s="138" t="s">
        <v>116</v>
      </c>
      <c r="C1247" s="138" t="s">
        <v>36</v>
      </c>
      <c r="D1247" s="139" t="n">
        <v>-126871.3175</v>
      </c>
      <c r="E1247" s="139" t="n">
        <v>1268.713175</v>
      </c>
      <c r="F1247" s="143" t="n">
        <f aca="false">IF(REF_DT&lt;=LastDay,INDEX(IntraMonth_Buckets,MATCH($A1247,IntraSumMonths,0),1),INDEX(BucketTable,MATCH($A1247,SumMonths,0),1))</f>
        <v>6</v>
      </c>
      <c r="G1247" s="138" t="str">
        <f aca="false">INDEX(Book_Type,MATCH($B1247,Book,0),1)</f>
        <v>D</v>
      </c>
      <c r="H1247" s="138" t="str">
        <f aca="false">$F1247&amp;$C1247</f>
        <v>6IF-CIG/RKYMTN</v>
      </c>
    </row>
    <row r="1248" customFormat="false" ht="12.75" hidden="false" customHeight="false" outlineLevel="0" collapsed="false">
      <c r="A1248" s="142" t="n">
        <v>38078</v>
      </c>
      <c r="B1248" s="138" t="s">
        <v>116</v>
      </c>
      <c r="C1248" s="138" t="s">
        <v>46</v>
      </c>
      <c r="D1248" s="139" t="n">
        <v>-275344.3142</v>
      </c>
      <c r="E1248" s="139" t="n">
        <v>27534.43142</v>
      </c>
      <c r="F1248" s="143" t="n">
        <f aca="false">IF(REF_DT&lt;=LastDay,INDEX(IntraMonth_Buckets,MATCH($A1248,IntraSumMonths,0),1),INDEX(BucketTable,MATCH($A1248,SumMonths,0),1))</f>
        <v>6</v>
      </c>
      <c r="G1248" s="138" t="str">
        <f aca="false">INDEX(Book_Type,MATCH($B1248,Book,0),1)</f>
        <v>D</v>
      </c>
      <c r="H1248" s="138" t="str">
        <f aca="false">$F1248&amp;$C1248</f>
        <v>6IF-ELPO/PERMIAN</v>
      </c>
    </row>
    <row r="1249" customFormat="false" ht="12.75" hidden="false" customHeight="false" outlineLevel="0" collapsed="false">
      <c r="A1249" s="142" t="n">
        <v>38078</v>
      </c>
      <c r="B1249" s="138" t="s">
        <v>116</v>
      </c>
      <c r="C1249" s="138" t="s">
        <v>51</v>
      </c>
      <c r="D1249" s="139" t="n">
        <v>-413016.4713</v>
      </c>
      <c r="E1249" s="139" t="n">
        <v>41301.64713</v>
      </c>
      <c r="F1249" s="143" t="n">
        <f aca="false">IF(REF_DT&lt;=LastDay,INDEX(IntraMonth_Buckets,MATCH($A1249,IntraSumMonths,0),1),INDEX(BucketTable,MATCH($A1249,SumMonths,0),1))</f>
        <v>6</v>
      </c>
      <c r="G1249" s="138" t="str">
        <f aca="false">INDEX(Book_Type,MATCH($B1249,Book,0),1)</f>
        <v>D</v>
      </c>
      <c r="H1249" s="138" t="str">
        <f aca="false">$F1249&amp;$C1249</f>
        <v>6IF-ELPO/SJ</v>
      </c>
    </row>
    <row r="1250" customFormat="false" ht="12.75" hidden="false" customHeight="false" outlineLevel="0" collapsed="false">
      <c r="A1250" s="142" t="n">
        <v>38078</v>
      </c>
      <c r="B1250" s="138" t="s">
        <v>116</v>
      </c>
      <c r="C1250" s="138" t="s">
        <v>169</v>
      </c>
      <c r="D1250" s="139" t="n">
        <v>550688.6285</v>
      </c>
      <c r="E1250" s="139" t="n">
        <v>-2753.4431425</v>
      </c>
      <c r="F1250" s="143" t="n">
        <f aca="false">IF(REF_DT&lt;=LastDay,INDEX(IntraMonth_Buckets,MATCH($A1250,IntraSumMonths,0),1),INDEX(BucketTable,MATCH($A1250,SumMonths,0),1))</f>
        <v>6</v>
      </c>
      <c r="G1250" s="138" t="str">
        <f aca="false">INDEX(Book_Type,MATCH($B1250,Book,0),1)</f>
        <v>D</v>
      </c>
      <c r="H1250" s="138" t="str">
        <f aca="false">$F1250&amp;$C1250</f>
        <v>6IF-NGPL/MIDCON</v>
      </c>
    </row>
    <row r="1251" customFormat="false" ht="12.75" hidden="false" customHeight="false" outlineLevel="0" collapsed="false">
      <c r="A1251" s="142" t="n">
        <v>38078</v>
      </c>
      <c r="B1251" s="138" t="s">
        <v>116</v>
      </c>
      <c r="C1251" s="138" t="s">
        <v>66</v>
      </c>
      <c r="D1251" s="139" t="n">
        <v>0</v>
      </c>
      <c r="E1251" s="139" t="n">
        <v>0</v>
      </c>
      <c r="F1251" s="143" t="n">
        <f aca="false">IF(REF_DT&lt;=LastDay,INDEX(IntraMonth_Buckets,MATCH($A1251,IntraSumMonths,0),1),INDEX(BucketTable,MATCH($A1251,SumMonths,0),1))</f>
        <v>6</v>
      </c>
      <c r="G1251" s="138" t="str">
        <f aca="false">INDEX(Book_Type,MATCH($B1251,Book,0),1)</f>
        <v>D</v>
      </c>
      <c r="H1251" s="138" t="str">
        <f aca="false">$F1251&amp;$C1251</f>
        <v>6IF-NTHWST/CANBR</v>
      </c>
    </row>
    <row r="1252" customFormat="false" ht="12.75" hidden="false" customHeight="false" outlineLevel="0" collapsed="false">
      <c r="A1252" s="142" t="n">
        <v>38078</v>
      </c>
      <c r="B1252" s="138" t="s">
        <v>116</v>
      </c>
      <c r="C1252" s="138" t="s">
        <v>27</v>
      </c>
      <c r="D1252" s="139" t="n">
        <v>844985.8096</v>
      </c>
      <c r="E1252" s="139" t="n">
        <v>-84498.58096</v>
      </c>
      <c r="F1252" s="143" t="n">
        <f aca="false">IF(REF_DT&lt;=LastDay,INDEX(IntraMonth_Buckets,MATCH($A1252,IntraSumMonths,0),1),INDEX(BucketTable,MATCH($A1252,SumMonths,0),1))</f>
        <v>6</v>
      </c>
      <c r="G1252" s="138" t="str">
        <f aca="false">INDEX(Book_Type,MATCH($B1252,Book,0),1)</f>
        <v>D</v>
      </c>
      <c r="H1252" s="138" t="str">
        <f aca="false">$F1252&amp;$C1252</f>
        <v>6IF-NWPL_ROCKY_M</v>
      </c>
    </row>
    <row r="1253" customFormat="false" ht="12.75" hidden="false" customHeight="false" outlineLevel="0" collapsed="false">
      <c r="A1253" s="142" t="n">
        <v>38078</v>
      </c>
      <c r="B1253" s="138" t="s">
        <v>116</v>
      </c>
      <c r="C1253" s="138" t="s">
        <v>171</v>
      </c>
      <c r="D1253" s="139" t="n">
        <v>137672.1571</v>
      </c>
      <c r="E1253" s="139" t="n">
        <v>-688.3607855</v>
      </c>
      <c r="F1253" s="143" t="n">
        <f aca="false">IF(REF_DT&lt;=LastDay,INDEX(IntraMonth_Buckets,MATCH($A1253,IntraSumMonths,0),1),INDEX(BucketTable,MATCH($A1253,SumMonths,0),1))</f>
        <v>6</v>
      </c>
      <c r="G1253" s="138" t="str">
        <f aca="false">INDEX(Book_Type,MATCH($B1253,Book,0),1)</f>
        <v>D</v>
      </c>
      <c r="H1253" s="138" t="str">
        <f aca="false">$F1253&amp;$C1253</f>
        <v>6IF-PAN/TX/OK</v>
      </c>
    </row>
    <row r="1254" customFormat="false" ht="12.75" hidden="false" customHeight="false" outlineLevel="0" collapsed="false">
      <c r="A1254" s="142" t="n">
        <v>38078</v>
      </c>
      <c r="B1254" s="138" t="s">
        <v>116</v>
      </c>
      <c r="C1254" s="138" t="s">
        <v>18</v>
      </c>
      <c r="D1254" s="139" t="n">
        <v>-514360.6174</v>
      </c>
      <c r="E1254" s="139" t="n">
        <v>5143.606174</v>
      </c>
      <c r="F1254" s="143" t="n">
        <f aca="false">IF(REF_DT&lt;=LastDay,INDEX(IntraMonth_Buckets,MATCH($A1254,IntraSumMonths,0),1),INDEX(BucketTable,MATCH($A1254,SumMonths,0),1))</f>
        <v>6</v>
      </c>
      <c r="G1254" s="138" t="str">
        <f aca="false">INDEX(Book_Type,MATCH($B1254,Book,0),1)</f>
        <v>D</v>
      </c>
      <c r="H1254" s="138" t="str">
        <f aca="false">$F1254&amp;$C1254</f>
        <v>6NGI-MALIN</v>
      </c>
    </row>
    <row r="1255" customFormat="false" ht="12.75" hidden="false" customHeight="false" outlineLevel="0" collapsed="false">
      <c r="A1255" s="142" t="n">
        <v>38078</v>
      </c>
      <c r="B1255" s="138" t="s">
        <v>116</v>
      </c>
      <c r="C1255" s="138" t="s">
        <v>13</v>
      </c>
      <c r="D1255" s="139" t="n">
        <v>152388.3929</v>
      </c>
      <c r="E1255" s="139" t="n">
        <v>0</v>
      </c>
      <c r="F1255" s="143" t="n">
        <f aca="false">IF(REF_DT&lt;=LastDay,INDEX(IntraMonth_Buckets,MATCH($A1255,IntraSumMonths,0),1),INDEX(BucketTable,MATCH($A1255,SumMonths,0),1))</f>
        <v>6</v>
      </c>
      <c r="G1255" s="138" t="str">
        <f aca="false">INDEX(Book_Type,MATCH($B1255,Book,0),1)</f>
        <v>D</v>
      </c>
      <c r="H1255" s="138" t="str">
        <f aca="false">$F1255&amp;$C1255</f>
        <v>6NGI-PGE/CG</v>
      </c>
    </row>
    <row r="1256" customFormat="false" ht="12.75" hidden="false" customHeight="false" outlineLevel="0" collapsed="false">
      <c r="A1256" s="142" t="n">
        <v>38078</v>
      </c>
      <c r="B1256" s="138" t="s">
        <v>116</v>
      </c>
      <c r="C1256" s="138" t="s">
        <v>20</v>
      </c>
      <c r="D1256" s="139" t="n">
        <v>-36712.5753</v>
      </c>
      <c r="E1256" s="139" t="n">
        <v>3671.25753</v>
      </c>
      <c r="F1256" s="143" t="n">
        <f aca="false">IF(REF_DT&lt;=LastDay,INDEX(IntraMonth_Buckets,MATCH($A1256,IntraSumMonths,0),1),INDEX(BucketTable,MATCH($A1256,SumMonths,0),1))</f>
        <v>6</v>
      </c>
      <c r="G1256" s="138" t="str">
        <f aca="false">INDEX(Book_Type,MATCH($B1256,Book,0),1)</f>
        <v>D</v>
      </c>
      <c r="H1256" s="138" t="str">
        <f aca="false">$F1256&amp;$C1256</f>
        <v>6NGI-SOCAL</v>
      </c>
    </row>
    <row r="1257" customFormat="false" ht="12.75" hidden="false" customHeight="false" outlineLevel="0" collapsed="false">
      <c r="A1257" s="142" t="n">
        <v>38108</v>
      </c>
      <c r="B1257" s="138" t="s">
        <v>116</v>
      </c>
      <c r="C1257" s="138" t="s">
        <v>36</v>
      </c>
      <c r="D1257" s="139" t="n">
        <v>-129747.0584</v>
      </c>
      <c r="E1257" s="139" t="n">
        <v>1297.470584</v>
      </c>
      <c r="F1257" s="143" t="n">
        <f aca="false">IF(REF_DT&lt;=LastDay,INDEX(IntraMonth_Buckets,MATCH($A1257,IntraSumMonths,0),1),INDEX(BucketTable,MATCH($A1257,SumMonths,0),1))</f>
        <v>6</v>
      </c>
      <c r="G1257" s="138" t="str">
        <f aca="false">INDEX(Book_Type,MATCH($B1257,Book,0),1)</f>
        <v>D</v>
      </c>
      <c r="H1257" s="138" t="str">
        <f aca="false">$F1257&amp;$C1257</f>
        <v>6IF-CIG/RKYMTN</v>
      </c>
    </row>
    <row r="1258" customFormat="false" ht="12.75" hidden="false" customHeight="false" outlineLevel="0" collapsed="false">
      <c r="A1258" s="142" t="n">
        <v>38108</v>
      </c>
      <c r="B1258" s="138" t="s">
        <v>116</v>
      </c>
      <c r="C1258" s="138" t="s">
        <v>46</v>
      </c>
      <c r="D1258" s="139" t="n">
        <v>-283344.4033</v>
      </c>
      <c r="E1258" s="139" t="n">
        <v>28334.44033</v>
      </c>
      <c r="F1258" s="143" t="n">
        <f aca="false">IF(REF_DT&lt;=LastDay,INDEX(IntraMonth_Buckets,MATCH($A1258,IntraSumMonths,0),1),INDEX(BucketTable,MATCH($A1258,SumMonths,0),1))</f>
        <v>6</v>
      </c>
      <c r="G1258" s="138" t="str">
        <f aca="false">INDEX(Book_Type,MATCH($B1258,Book,0),1)</f>
        <v>D</v>
      </c>
      <c r="H1258" s="138" t="str">
        <f aca="false">$F1258&amp;$C1258</f>
        <v>6IF-ELPO/PERMIAN</v>
      </c>
    </row>
    <row r="1259" customFormat="false" ht="12.75" hidden="false" customHeight="false" outlineLevel="0" collapsed="false">
      <c r="A1259" s="142" t="n">
        <v>38108</v>
      </c>
      <c r="B1259" s="138" t="s">
        <v>116</v>
      </c>
      <c r="C1259" s="138" t="s">
        <v>51</v>
      </c>
      <c r="D1259" s="139" t="n">
        <v>-425016.6049</v>
      </c>
      <c r="E1259" s="139" t="n">
        <v>42501.66049</v>
      </c>
      <c r="F1259" s="143" t="n">
        <f aca="false">IF(REF_DT&lt;=LastDay,INDEX(IntraMonth_Buckets,MATCH($A1259,IntraSumMonths,0),1),INDEX(BucketTable,MATCH($A1259,SumMonths,0),1))</f>
        <v>6</v>
      </c>
      <c r="G1259" s="138" t="str">
        <f aca="false">INDEX(Book_Type,MATCH($B1259,Book,0),1)</f>
        <v>D</v>
      </c>
      <c r="H1259" s="138" t="str">
        <f aca="false">$F1259&amp;$C1259</f>
        <v>6IF-ELPO/SJ</v>
      </c>
    </row>
    <row r="1260" customFormat="false" ht="12.75" hidden="false" customHeight="false" outlineLevel="0" collapsed="false">
      <c r="A1260" s="142" t="n">
        <v>38108</v>
      </c>
      <c r="B1260" s="138" t="s">
        <v>116</v>
      </c>
      <c r="C1260" s="138" t="s">
        <v>169</v>
      </c>
      <c r="D1260" s="139" t="n">
        <v>566688.8065</v>
      </c>
      <c r="E1260" s="139" t="n">
        <v>-2833.4440325</v>
      </c>
      <c r="F1260" s="143" t="n">
        <f aca="false">IF(REF_DT&lt;=LastDay,INDEX(IntraMonth_Buckets,MATCH($A1260,IntraSumMonths,0),1),INDEX(BucketTable,MATCH($A1260,SumMonths,0),1))</f>
        <v>6</v>
      </c>
      <c r="G1260" s="138" t="str">
        <f aca="false">INDEX(Book_Type,MATCH($B1260,Book,0),1)</f>
        <v>D</v>
      </c>
      <c r="H1260" s="138" t="str">
        <f aca="false">$F1260&amp;$C1260</f>
        <v>6IF-NGPL/MIDCON</v>
      </c>
    </row>
    <row r="1261" customFormat="false" ht="12.75" hidden="false" customHeight="false" outlineLevel="0" collapsed="false">
      <c r="A1261" s="142" t="n">
        <v>38108</v>
      </c>
      <c r="B1261" s="138" t="s">
        <v>116</v>
      </c>
      <c r="C1261" s="138" t="s">
        <v>66</v>
      </c>
      <c r="D1261" s="139" t="n">
        <v>0</v>
      </c>
      <c r="E1261" s="139" t="n">
        <v>0</v>
      </c>
      <c r="F1261" s="143" t="n">
        <f aca="false">IF(REF_DT&lt;=LastDay,INDEX(IntraMonth_Buckets,MATCH($A1261,IntraSumMonths,0),1),INDEX(BucketTable,MATCH($A1261,SumMonths,0),1))</f>
        <v>6</v>
      </c>
      <c r="G1261" s="138" t="str">
        <f aca="false">INDEX(Book_Type,MATCH($B1261,Book,0),1)</f>
        <v>D</v>
      </c>
      <c r="H1261" s="138" t="str">
        <f aca="false">$F1261&amp;$C1261</f>
        <v>6IF-NTHWST/CANBR</v>
      </c>
    </row>
    <row r="1262" customFormat="false" ht="12.75" hidden="false" customHeight="false" outlineLevel="0" collapsed="false">
      <c r="A1262" s="142" t="n">
        <v>38108</v>
      </c>
      <c r="B1262" s="138" t="s">
        <v>116</v>
      </c>
      <c r="C1262" s="138" t="s">
        <v>27</v>
      </c>
      <c r="D1262" s="139" t="n">
        <v>868318.0645</v>
      </c>
      <c r="E1262" s="139" t="n">
        <v>-86831.80645</v>
      </c>
      <c r="F1262" s="143" t="n">
        <f aca="false">IF(REF_DT&lt;=LastDay,INDEX(IntraMonth_Buckets,MATCH($A1262,IntraSumMonths,0),1),INDEX(BucketTable,MATCH($A1262,SumMonths,0),1))</f>
        <v>6</v>
      </c>
      <c r="G1262" s="138" t="str">
        <f aca="false">INDEX(Book_Type,MATCH($B1262,Book,0),1)</f>
        <v>D</v>
      </c>
      <c r="H1262" s="138" t="str">
        <f aca="false">$F1262&amp;$C1262</f>
        <v>6IF-NWPL_ROCKY_M</v>
      </c>
    </row>
    <row r="1263" customFormat="false" ht="12.75" hidden="false" customHeight="false" outlineLevel="0" collapsed="false">
      <c r="A1263" s="142" t="n">
        <v>38108</v>
      </c>
      <c r="B1263" s="138" t="s">
        <v>116</v>
      </c>
      <c r="C1263" s="138" t="s">
        <v>171</v>
      </c>
      <c r="D1263" s="139" t="n">
        <v>141672.2016</v>
      </c>
      <c r="E1263" s="139" t="n">
        <v>-708.361008</v>
      </c>
      <c r="F1263" s="143" t="n">
        <f aca="false">IF(REF_DT&lt;=LastDay,INDEX(IntraMonth_Buckets,MATCH($A1263,IntraSumMonths,0),1),INDEX(BucketTable,MATCH($A1263,SumMonths,0),1))</f>
        <v>6</v>
      </c>
      <c r="G1263" s="138" t="str">
        <f aca="false">INDEX(Book_Type,MATCH($B1263,Book,0),1)</f>
        <v>D</v>
      </c>
      <c r="H1263" s="138" t="str">
        <f aca="false">$F1263&amp;$C1263</f>
        <v>6IF-PAN/TX/OK</v>
      </c>
    </row>
    <row r="1264" customFormat="false" ht="12.75" hidden="false" customHeight="false" outlineLevel="0" collapsed="false">
      <c r="A1264" s="142" t="n">
        <v>38108</v>
      </c>
      <c r="B1264" s="138" t="s">
        <v>116</v>
      </c>
      <c r="C1264" s="138" t="s">
        <v>18</v>
      </c>
      <c r="D1264" s="139" t="n">
        <v>-535060.2589</v>
      </c>
      <c r="E1264" s="139" t="n">
        <v>5350.602589</v>
      </c>
      <c r="F1264" s="143" t="n">
        <f aca="false">IF(REF_DT&lt;=LastDay,INDEX(IntraMonth_Buckets,MATCH($A1264,IntraSumMonths,0),1),INDEX(BucketTable,MATCH($A1264,SumMonths,0),1))</f>
        <v>6</v>
      </c>
      <c r="G1264" s="138" t="str">
        <f aca="false">INDEX(Book_Type,MATCH($B1264,Book,0),1)</f>
        <v>D</v>
      </c>
      <c r="H1264" s="138" t="str">
        <f aca="false">$F1264&amp;$C1264</f>
        <v>6NGI-MALIN</v>
      </c>
    </row>
    <row r="1265" customFormat="false" ht="12.75" hidden="false" customHeight="false" outlineLevel="0" collapsed="false">
      <c r="A1265" s="142" t="n">
        <v>38108</v>
      </c>
      <c r="B1265" s="138" t="s">
        <v>116</v>
      </c>
      <c r="C1265" s="138" t="s">
        <v>13</v>
      </c>
      <c r="D1265" s="139" t="n">
        <v>178350.6777</v>
      </c>
      <c r="E1265" s="139" t="n">
        <v>0</v>
      </c>
      <c r="F1265" s="143" t="n">
        <f aca="false">IF(REF_DT&lt;=LastDay,INDEX(IntraMonth_Buckets,MATCH($A1265,IntraSumMonths,0),1),INDEX(BucketTable,MATCH($A1265,SumMonths,0),1))</f>
        <v>6</v>
      </c>
      <c r="G1265" s="138" t="str">
        <f aca="false">INDEX(Book_Type,MATCH($B1265,Book,0),1)</f>
        <v>D</v>
      </c>
      <c r="H1265" s="138" t="str">
        <f aca="false">$F1265&amp;$C1265</f>
        <v>6NGI-PGE/CG</v>
      </c>
    </row>
    <row r="1266" customFormat="false" ht="12.75" hidden="false" customHeight="false" outlineLevel="0" collapsed="false">
      <c r="A1266" s="142" t="n">
        <v>38108</v>
      </c>
      <c r="B1266" s="138" t="s">
        <v>116</v>
      </c>
      <c r="C1266" s="138" t="s">
        <v>20</v>
      </c>
      <c r="D1266" s="139" t="n">
        <v>-36560.5683</v>
      </c>
      <c r="E1266" s="139" t="n">
        <v>3656.05683</v>
      </c>
      <c r="F1266" s="143" t="n">
        <f aca="false">IF(REF_DT&lt;=LastDay,INDEX(IntraMonth_Buckets,MATCH($A1266,IntraSumMonths,0),1),INDEX(BucketTable,MATCH($A1266,SumMonths,0),1))</f>
        <v>6</v>
      </c>
      <c r="G1266" s="138" t="str">
        <f aca="false">INDEX(Book_Type,MATCH($B1266,Book,0),1)</f>
        <v>D</v>
      </c>
      <c r="H1266" s="138" t="str">
        <f aca="false">$F1266&amp;$C1266</f>
        <v>6NGI-SOCAL</v>
      </c>
    </row>
    <row r="1267" customFormat="false" ht="12.75" hidden="false" customHeight="false" outlineLevel="0" collapsed="false">
      <c r="A1267" s="142" t="n">
        <v>38139</v>
      </c>
      <c r="B1267" s="138" t="s">
        <v>116</v>
      </c>
      <c r="C1267" s="138" t="s">
        <v>36</v>
      </c>
      <c r="D1267" s="139" t="n">
        <v>-131953.7153</v>
      </c>
      <c r="E1267" s="139" t="n">
        <v>1319.537153</v>
      </c>
      <c r="F1267" s="143" t="n">
        <f aca="false">IF(REF_DT&lt;=LastDay,INDEX(IntraMonth_Buckets,MATCH($A1267,IntraSumMonths,0),1),INDEX(BucketTable,MATCH($A1267,SumMonths,0),1))</f>
        <v>6</v>
      </c>
      <c r="G1267" s="138" t="str">
        <f aca="false">INDEX(Book_Type,MATCH($B1267,Book,0),1)</f>
        <v>D</v>
      </c>
      <c r="H1267" s="138" t="str">
        <f aca="false">$F1267&amp;$C1267</f>
        <v>6IF-CIG/RKYMTN</v>
      </c>
    </row>
    <row r="1268" customFormat="false" ht="12.75" hidden="false" customHeight="false" outlineLevel="0" collapsed="false">
      <c r="A1268" s="142" t="n">
        <v>38139</v>
      </c>
      <c r="B1268" s="138" t="s">
        <v>116</v>
      </c>
      <c r="C1268" s="138" t="s">
        <v>46</v>
      </c>
      <c r="D1268" s="139" t="n">
        <v>-273007.6867</v>
      </c>
      <c r="E1268" s="139" t="n">
        <v>27300.76867</v>
      </c>
      <c r="F1268" s="143" t="n">
        <f aca="false">IF(REF_DT&lt;=LastDay,INDEX(IntraMonth_Buckets,MATCH($A1268,IntraSumMonths,0),1),INDEX(BucketTable,MATCH($A1268,SumMonths,0),1))</f>
        <v>6</v>
      </c>
      <c r="G1268" s="138" t="str">
        <f aca="false">INDEX(Book_Type,MATCH($B1268,Book,0),1)</f>
        <v>D</v>
      </c>
      <c r="H1268" s="138" t="str">
        <f aca="false">$F1268&amp;$C1268</f>
        <v>6IF-ELPO/PERMIAN</v>
      </c>
    </row>
    <row r="1269" customFormat="false" ht="12.75" hidden="false" customHeight="false" outlineLevel="0" collapsed="false">
      <c r="A1269" s="142" t="n">
        <v>38139</v>
      </c>
      <c r="B1269" s="138" t="s">
        <v>116</v>
      </c>
      <c r="C1269" s="138" t="s">
        <v>51</v>
      </c>
      <c r="D1269" s="139" t="n">
        <v>-409511.5301</v>
      </c>
      <c r="E1269" s="139" t="n">
        <v>40951.15301</v>
      </c>
      <c r="F1269" s="143" t="n">
        <f aca="false">IF(REF_DT&lt;=LastDay,INDEX(IntraMonth_Buckets,MATCH($A1269,IntraSumMonths,0),1),INDEX(BucketTable,MATCH($A1269,SumMonths,0),1))</f>
        <v>6</v>
      </c>
      <c r="G1269" s="138" t="str">
        <f aca="false">INDEX(Book_Type,MATCH($B1269,Book,0),1)</f>
        <v>D</v>
      </c>
      <c r="H1269" s="138" t="str">
        <f aca="false">$F1269&amp;$C1269</f>
        <v>6IF-ELPO/SJ</v>
      </c>
    </row>
    <row r="1270" customFormat="false" ht="12.75" hidden="false" customHeight="false" outlineLevel="0" collapsed="false">
      <c r="A1270" s="142" t="n">
        <v>38139</v>
      </c>
      <c r="B1270" s="138" t="s">
        <v>116</v>
      </c>
      <c r="C1270" s="138" t="s">
        <v>169</v>
      </c>
      <c r="D1270" s="139" t="n">
        <v>546015.3734</v>
      </c>
      <c r="E1270" s="139" t="n">
        <v>-2730.076867</v>
      </c>
      <c r="F1270" s="143" t="n">
        <f aca="false">IF(REF_DT&lt;=LastDay,INDEX(IntraMonth_Buckets,MATCH($A1270,IntraSumMonths,0),1),INDEX(BucketTable,MATCH($A1270,SumMonths,0),1))</f>
        <v>6</v>
      </c>
      <c r="G1270" s="138" t="str">
        <f aca="false">INDEX(Book_Type,MATCH($B1270,Book,0),1)</f>
        <v>D</v>
      </c>
      <c r="H1270" s="138" t="str">
        <f aca="false">$F1270&amp;$C1270</f>
        <v>6IF-NGPL/MIDCON</v>
      </c>
    </row>
    <row r="1271" customFormat="false" ht="12.75" hidden="false" customHeight="false" outlineLevel="0" collapsed="false">
      <c r="A1271" s="142" t="n">
        <v>38139</v>
      </c>
      <c r="B1271" s="138" t="s">
        <v>116</v>
      </c>
      <c r="C1271" s="138" t="s">
        <v>66</v>
      </c>
      <c r="D1271" s="139" t="n">
        <v>0</v>
      </c>
      <c r="E1271" s="139" t="n">
        <v>0</v>
      </c>
      <c r="F1271" s="143" t="n">
        <f aca="false">IF(REF_DT&lt;=LastDay,INDEX(IntraMonth_Buckets,MATCH($A1271,IntraSumMonths,0),1),INDEX(BucketTable,MATCH($A1271,SumMonths,0),1))</f>
        <v>6</v>
      </c>
      <c r="G1271" s="138" t="str">
        <f aca="false">INDEX(Book_Type,MATCH($B1271,Book,0),1)</f>
        <v>D</v>
      </c>
      <c r="H1271" s="138" t="str">
        <f aca="false">$F1271&amp;$C1271</f>
        <v>6IF-NTHWST/CANBR</v>
      </c>
    </row>
    <row r="1272" customFormat="false" ht="12.75" hidden="false" customHeight="false" outlineLevel="0" collapsed="false">
      <c r="A1272" s="142" t="n">
        <v>38139</v>
      </c>
      <c r="B1272" s="138" t="s">
        <v>116</v>
      </c>
      <c r="C1272" s="138" t="s">
        <v>27</v>
      </c>
      <c r="D1272" s="139" t="n">
        <v>837815.0886</v>
      </c>
      <c r="E1272" s="139" t="n">
        <v>-83781.50886</v>
      </c>
      <c r="F1272" s="143" t="n">
        <f aca="false">IF(REF_DT&lt;=LastDay,INDEX(IntraMonth_Buckets,MATCH($A1272,IntraSumMonths,0),1),INDEX(BucketTable,MATCH($A1272,SumMonths,0),1))</f>
        <v>6</v>
      </c>
      <c r="G1272" s="138" t="str">
        <f aca="false">INDEX(Book_Type,MATCH($B1272,Book,0),1)</f>
        <v>D</v>
      </c>
      <c r="H1272" s="138" t="str">
        <f aca="false">$F1272&amp;$C1272</f>
        <v>6IF-NWPL_ROCKY_M</v>
      </c>
    </row>
    <row r="1273" customFormat="false" ht="12.75" hidden="false" customHeight="false" outlineLevel="0" collapsed="false">
      <c r="A1273" s="142" t="n">
        <v>38139</v>
      </c>
      <c r="B1273" s="138" t="s">
        <v>116</v>
      </c>
      <c r="C1273" s="138" t="s">
        <v>171</v>
      </c>
      <c r="D1273" s="139" t="n">
        <v>136503.8434</v>
      </c>
      <c r="E1273" s="139" t="n">
        <v>-682.519217</v>
      </c>
      <c r="F1273" s="143" t="n">
        <f aca="false">IF(REF_DT&lt;=LastDay,INDEX(IntraMonth_Buckets,MATCH($A1273,IntraSumMonths,0),1),INDEX(BucketTable,MATCH($A1273,SumMonths,0),1))</f>
        <v>6</v>
      </c>
      <c r="G1273" s="138" t="str">
        <f aca="false">INDEX(Book_Type,MATCH($B1273,Book,0),1)</f>
        <v>D</v>
      </c>
      <c r="H1273" s="138" t="str">
        <f aca="false">$F1273&amp;$C1273</f>
        <v>6IF-PAN/TX/OK</v>
      </c>
    </row>
    <row r="1274" customFormat="false" ht="12.75" hidden="false" customHeight="false" outlineLevel="0" collapsed="false">
      <c r="A1274" s="142" t="n">
        <v>38139</v>
      </c>
      <c r="B1274" s="138" t="s">
        <v>116</v>
      </c>
      <c r="C1274" s="138" t="s">
        <v>18</v>
      </c>
      <c r="D1274" s="139" t="n">
        <v>-535146.9376</v>
      </c>
      <c r="E1274" s="139" t="n">
        <v>5351.469376</v>
      </c>
      <c r="F1274" s="143" t="n">
        <f aca="false">IF(REF_DT&lt;=LastDay,INDEX(IntraMonth_Buckets,MATCH($A1274,IntraSumMonths,0),1),INDEX(BucketTable,MATCH($A1274,SumMonths,0),1))</f>
        <v>6</v>
      </c>
      <c r="G1274" s="138" t="str">
        <f aca="false">INDEX(Book_Type,MATCH($B1274,Book,0),1)</f>
        <v>D</v>
      </c>
      <c r="H1274" s="138" t="str">
        <f aca="false">$F1274&amp;$C1274</f>
        <v>6NGI-MALIN</v>
      </c>
    </row>
    <row r="1275" customFormat="false" ht="12.75" hidden="false" customHeight="false" outlineLevel="0" collapsed="false">
      <c r="A1275" s="142" t="n">
        <v>38139</v>
      </c>
      <c r="B1275" s="138" t="s">
        <v>116</v>
      </c>
      <c r="C1275" s="138" t="s">
        <v>13</v>
      </c>
      <c r="D1275" s="139" t="n">
        <v>277247.4959</v>
      </c>
      <c r="E1275" s="139" t="n">
        <v>0</v>
      </c>
      <c r="F1275" s="143" t="n">
        <f aca="false">IF(REF_DT&lt;=LastDay,INDEX(IntraMonth_Buckets,MATCH($A1275,IntraSumMonths,0),1),INDEX(BucketTable,MATCH($A1275,SumMonths,0),1))</f>
        <v>6</v>
      </c>
      <c r="G1275" s="138" t="str">
        <f aca="false">INDEX(Book_Type,MATCH($B1275,Book,0),1)</f>
        <v>D</v>
      </c>
      <c r="H1275" s="138" t="str">
        <f aca="false">$F1275&amp;$C1275</f>
        <v>6NGI-PGE/CG</v>
      </c>
    </row>
    <row r="1276" customFormat="false" ht="12.75" hidden="false" customHeight="false" outlineLevel="0" collapsed="false">
      <c r="A1276" s="142" t="n">
        <v>38139</v>
      </c>
      <c r="B1276" s="138" t="s">
        <v>116</v>
      </c>
      <c r="C1276" s="138" t="s">
        <v>20</v>
      </c>
      <c r="D1276" s="139" t="n">
        <v>-98282.767</v>
      </c>
      <c r="E1276" s="139" t="n">
        <v>9828.2767</v>
      </c>
      <c r="F1276" s="143" t="n">
        <f aca="false">IF(REF_DT&lt;=LastDay,INDEX(IntraMonth_Buckets,MATCH($A1276,IntraSumMonths,0),1),INDEX(BucketTable,MATCH($A1276,SumMonths,0),1))</f>
        <v>6</v>
      </c>
      <c r="G1276" s="138" t="str">
        <f aca="false">INDEX(Book_Type,MATCH($B1276,Book,0),1)</f>
        <v>D</v>
      </c>
      <c r="H1276" s="138" t="str">
        <f aca="false">$F1276&amp;$C1276</f>
        <v>6NGI-SOCAL</v>
      </c>
    </row>
    <row r="1277" customFormat="false" ht="12.75" hidden="false" customHeight="false" outlineLevel="0" collapsed="false">
      <c r="A1277" s="142" t="n">
        <v>38169</v>
      </c>
      <c r="B1277" s="138" t="s">
        <v>116</v>
      </c>
      <c r="C1277" s="138" t="s">
        <v>36</v>
      </c>
      <c r="D1277" s="139" t="n">
        <v>-134563.5661</v>
      </c>
      <c r="E1277" s="139" t="n">
        <v>1345.635661</v>
      </c>
      <c r="F1277" s="143" t="n">
        <f aca="false">IF(REF_DT&lt;=LastDay,INDEX(IntraMonth_Buckets,MATCH($A1277,IntraSumMonths,0),1),INDEX(BucketTable,MATCH($A1277,SumMonths,0),1))</f>
        <v>6</v>
      </c>
      <c r="G1277" s="138" t="str">
        <f aca="false">INDEX(Book_Type,MATCH($B1277,Book,0),1)</f>
        <v>D</v>
      </c>
      <c r="H1277" s="138" t="str">
        <f aca="false">$F1277&amp;$C1277</f>
        <v>6IF-CIG/RKYMTN</v>
      </c>
    </row>
    <row r="1278" customFormat="false" ht="12.75" hidden="false" customHeight="false" outlineLevel="0" collapsed="false">
      <c r="A1278" s="142" t="n">
        <v>38169</v>
      </c>
      <c r="B1278" s="138" t="s">
        <v>116</v>
      </c>
      <c r="C1278" s="138" t="s">
        <v>46</v>
      </c>
      <c r="D1278" s="139" t="n">
        <v>-280907.1079</v>
      </c>
      <c r="E1278" s="139" t="n">
        <v>28090.71079</v>
      </c>
      <c r="F1278" s="143" t="n">
        <f aca="false">IF(REF_DT&lt;=LastDay,INDEX(IntraMonth_Buckets,MATCH($A1278,IntraSumMonths,0),1),INDEX(BucketTable,MATCH($A1278,SumMonths,0),1))</f>
        <v>6</v>
      </c>
      <c r="G1278" s="138" t="str">
        <f aca="false">INDEX(Book_Type,MATCH($B1278,Book,0),1)</f>
        <v>D</v>
      </c>
      <c r="H1278" s="138" t="str">
        <f aca="false">$F1278&amp;$C1278</f>
        <v>6IF-ELPO/PERMIAN</v>
      </c>
    </row>
    <row r="1279" customFormat="false" ht="12.75" hidden="false" customHeight="false" outlineLevel="0" collapsed="false">
      <c r="A1279" s="142" t="n">
        <v>38169</v>
      </c>
      <c r="B1279" s="138" t="s">
        <v>116</v>
      </c>
      <c r="C1279" s="138" t="s">
        <v>51</v>
      </c>
      <c r="D1279" s="139" t="n">
        <v>-421360.6618</v>
      </c>
      <c r="E1279" s="139" t="n">
        <v>42136.06618</v>
      </c>
      <c r="F1279" s="143" t="n">
        <f aca="false">IF(REF_DT&lt;=LastDay,INDEX(IntraMonth_Buckets,MATCH($A1279,IntraSumMonths,0),1),INDEX(BucketTable,MATCH($A1279,SumMonths,0),1))</f>
        <v>6</v>
      </c>
      <c r="G1279" s="138" t="str">
        <f aca="false">INDEX(Book_Type,MATCH($B1279,Book,0),1)</f>
        <v>D</v>
      </c>
      <c r="H1279" s="138" t="str">
        <f aca="false">$F1279&amp;$C1279</f>
        <v>6IF-ELPO/SJ</v>
      </c>
    </row>
    <row r="1280" customFormat="false" ht="12.75" hidden="false" customHeight="false" outlineLevel="0" collapsed="false">
      <c r="A1280" s="142" t="n">
        <v>38169</v>
      </c>
      <c r="B1280" s="138" t="s">
        <v>116</v>
      </c>
      <c r="C1280" s="138" t="s">
        <v>169</v>
      </c>
      <c r="D1280" s="139" t="n">
        <v>561814.2157</v>
      </c>
      <c r="E1280" s="139" t="n">
        <v>-2809.0710785</v>
      </c>
      <c r="F1280" s="143" t="n">
        <f aca="false">IF(REF_DT&lt;=LastDay,INDEX(IntraMonth_Buckets,MATCH($A1280,IntraSumMonths,0),1),INDEX(BucketTable,MATCH($A1280,SumMonths,0),1))</f>
        <v>6</v>
      </c>
      <c r="G1280" s="138" t="str">
        <f aca="false">INDEX(Book_Type,MATCH($B1280,Book,0),1)</f>
        <v>D</v>
      </c>
      <c r="H1280" s="138" t="str">
        <f aca="false">$F1280&amp;$C1280</f>
        <v>6IF-NGPL/MIDCON</v>
      </c>
    </row>
    <row r="1281" customFormat="false" ht="12.75" hidden="false" customHeight="false" outlineLevel="0" collapsed="false">
      <c r="A1281" s="142" t="n">
        <v>38169</v>
      </c>
      <c r="B1281" s="138" t="s">
        <v>116</v>
      </c>
      <c r="C1281" s="138" t="s">
        <v>66</v>
      </c>
      <c r="D1281" s="139" t="n">
        <v>0</v>
      </c>
      <c r="E1281" s="139" t="n">
        <v>0</v>
      </c>
      <c r="F1281" s="143" t="n">
        <f aca="false">IF(REF_DT&lt;=LastDay,INDEX(IntraMonth_Buckets,MATCH($A1281,IntraSumMonths,0),1),INDEX(BucketTable,MATCH($A1281,SumMonths,0),1))</f>
        <v>6</v>
      </c>
      <c r="G1281" s="138" t="str">
        <f aca="false">INDEX(Book_Type,MATCH($B1281,Book,0),1)</f>
        <v>D</v>
      </c>
      <c r="H1281" s="138" t="str">
        <f aca="false">$F1281&amp;$C1281</f>
        <v>6IF-NTHWST/CANBR</v>
      </c>
    </row>
    <row r="1282" customFormat="false" ht="12.75" hidden="false" customHeight="false" outlineLevel="0" collapsed="false">
      <c r="A1282" s="142" t="n">
        <v>38169</v>
      </c>
      <c r="B1282" s="138" t="s">
        <v>116</v>
      </c>
      <c r="C1282" s="138" t="s">
        <v>27</v>
      </c>
      <c r="D1282" s="139" t="n">
        <v>860848.8938</v>
      </c>
      <c r="E1282" s="139" t="n">
        <v>-86084.88938</v>
      </c>
      <c r="F1282" s="143" t="n">
        <f aca="false">IF(REF_DT&lt;=LastDay,INDEX(IntraMonth_Buckets,MATCH($A1282,IntraSumMonths,0),1),INDEX(BucketTable,MATCH($A1282,SumMonths,0),1))</f>
        <v>6</v>
      </c>
      <c r="G1282" s="138" t="str">
        <f aca="false">INDEX(Book_Type,MATCH($B1282,Book,0),1)</f>
        <v>D</v>
      </c>
      <c r="H1282" s="138" t="str">
        <f aca="false">$F1282&amp;$C1282</f>
        <v>6IF-NWPL_ROCKY_M</v>
      </c>
    </row>
    <row r="1283" customFormat="false" ht="12.75" hidden="false" customHeight="false" outlineLevel="0" collapsed="false">
      <c r="A1283" s="142" t="n">
        <v>38169</v>
      </c>
      <c r="B1283" s="138" t="s">
        <v>116</v>
      </c>
      <c r="C1283" s="138" t="s">
        <v>171</v>
      </c>
      <c r="D1283" s="139" t="n">
        <v>140453.5539</v>
      </c>
      <c r="E1283" s="139" t="n">
        <v>-702.2677695</v>
      </c>
      <c r="F1283" s="143" t="n">
        <f aca="false">IF(REF_DT&lt;=LastDay,INDEX(IntraMonth_Buckets,MATCH($A1283,IntraSumMonths,0),1),INDEX(BucketTable,MATCH($A1283,SumMonths,0),1))</f>
        <v>6</v>
      </c>
      <c r="G1283" s="138" t="str">
        <f aca="false">INDEX(Book_Type,MATCH($B1283,Book,0),1)</f>
        <v>D</v>
      </c>
      <c r="H1283" s="138" t="str">
        <f aca="false">$F1283&amp;$C1283</f>
        <v>6IF-PAN/TX/OK</v>
      </c>
    </row>
    <row r="1284" customFormat="false" ht="12.75" hidden="false" customHeight="false" outlineLevel="0" collapsed="false">
      <c r="A1284" s="142" t="n">
        <v>38169</v>
      </c>
      <c r="B1284" s="138" t="s">
        <v>116</v>
      </c>
      <c r="C1284" s="138" t="s">
        <v>18</v>
      </c>
      <c r="D1284" s="139" t="n">
        <v>-477204.9947</v>
      </c>
      <c r="E1284" s="139" t="n">
        <v>4772.049947</v>
      </c>
      <c r="F1284" s="143" t="n">
        <f aca="false">IF(REF_DT&lt;=LastDay,INDEX(IntraMonth_Buckets,MATCH($A1284,IntraSumMonths,0),1),INDEX(BucketTable,MATCH($A1284,SumMonths,0),1))</f>
        <v>6</v>
      </c>
      <c r="G1284" s="138" t="str">
        <f aca="false">INDEX(Book_Type,MATCH($B1284,Book,0),1)</f>
        <v>D</v>
      </c>
      <c r="H1284" s="138" t="str">
        <f aca="false">$F1284&amp;$C1284</f>
        <v>6NGI-MALIN</v>
      </c>
    </row>
    <row r="1285" customFormat="false" ht="12.75" hidden="false" customHeight="false" outlineLevel="0" collapsed="false">
      <c r="A1285" s="142" t="n">
        <v>38169</v>
      </c>
      <c r="B1285" s="138" t="s">
        <v>116</v>
      </c>
      <c r="C1285" s="138" t="s">
        <v>13</v>
      </c>
      <c r="D1285" s="139" t="n">
        <v>316307.7465</v>
      </c>
      <c r="E1285" s="139" t="n">
        <v>0</v>
      </c>
      <c r="F1285" s="143" t="n">
        <f aca="false">IF(REF_DT&lt;=LastDay,INDEX(IntraMonth_Buckets,MATCH($A1285,IntraSumMonths,0),1),INDEX(BucketTable,MATCH($A1285,SumMonths,0),1))</f>
        <v>6</v>
      </c>
      <c r="G1285" s="138" t="str">
        <f aca="false">INDEX(Book_Type,MATCH($B1285,Book,0),1)</f>
        <v>D</v>
      </c>
      <c r="H1285" s="138" t="str">
        <f aca="false">$F1285&amp;$C1285</f>
        <v>6NGI-PGE/CG</v>
      </c>
    </row>
    <row r="1286" customFormat="false" ht="12.75" hidden="false" customHeight="false" outlineLevel="0" collapsed="false">
      <c r="A1286" s="142" t="n">
        <v>38169</v>
      </c>
      <c r="B1286" s="138" t="s">
        <v>116</v>
      </c>
      <c r="C1286" s="138" t="s">
        <v>20</v>
      </c>
      <c r="D1286" s="139" t="n">
        <v>-58899.8776</v>
      </c>
      <c r="E1286" s="139" t="n">
        <v>5889.98776</v>
      </c>
      <c r="F1286" s="143" t="n">
        <f aca="false">IF(REF_DT&lt;=LastDay,INDEX(IntraMonth_Buckets,MATCH($A1286,IntraSumMonths,0),1),INDEX(BucketTable,MATCH($A1286,SumMonths,0),1))</f>
        <v>6</v>
      </c>
      <c r="G1286" s="138" t="str">
        <f aca="false">INDEX(Book_Type,MATCH($B1286,Book,0),1)</f>
        <v>D</v>
      </c>
      <c r="H1286" s="138" t="str">
        <f aca="false">$F1286&amp;$C1286</f>
        <v>6NGI-SOCAL</v>
      </c>
    </row>
    <row r="1287" customFormat="false" ht="12.75" hidden="false" customHeight="false" outlineLevel="0" collapsed="false">
      <c r="A1287" s="142" t="n">
        <v>38200</v>
      </c>
      <c r="B1287" s="138" t="s">
        <v>116</v>
      </c>
      <c r="C1287" s="138" t="s">
        <v>36</v>
      </c>
      <c r="D1287" s="139" t="n">
        <v>-133968.1765</v>
      </c>
      <c r="E1287" s="139" t="n">
        <v>1339.681765</v>
      </c>
      <c r="F1287" s="143" t="n">
        <f aca="false">IF(REF_DT&lt;=LastDay,INDEX(IntraMonth_Buckets,MATCH($A1287,IntraSumMonths,0),1),INDEX(BucketTable,MATCH($A1287,SumMonths,0),1))</f>
        <v>6</v>
      </c>
      <c r="G1287" s="138" t="str">
        <f aca="false">INDEX(Book_Type,MATCH($B1287,Book,0),1)</f>
        <v>D</v>
      </c>
      <c r="H1287" s="138" t="str">
        <f aca="false">$F1287&amp;$C1287</f>
        <v>6IF-CIG/RKYMTN</v>
      </c>
    </row>
    <row r="1288" customFormat="false" ht="12.75" hidden="false" customHeight="false" outlineLevel="0" collapsed="false">
      <c r="A1288" s="142" t="n">
        <v>38200</v>
      </c>
      <c r="B1288" s="138" t="s">
        <v>116</v>
      </c>
      <c r="C1288" s="138" t="s">
        <v>46</v>
      </c>
      <c r="D1288" s="139" t="n">
        <v>-279664.207</v>
      </c>
      <c r="E1288" s="139" t="n">
        <v>27966.4207</v>
      </c>
      <c r="F1288" s="143" t="n">
        <f aca="false">IF(REF_DT&lt;=LastDay,INDEX(IntraMonth_Buckets,MATCH($A1288,IntraSumMonths,0),1),INDEX(BucketTable,MATCH($A1288,SumMonths,0),1))</f>
        <v>6</v>
      </c>
      <c r="G1288" s="138" t="str">
        <f aca="false">INDEX(Book_Type,MATCH($B1288,Book,0),1)</f>
        <v>D</v>
      </c>
      <c r="H1288" s="138" t="str">
        <f aca="false">$F1288&amp;$C1288</f>
        <v>6IF-ELPO/PERMIAN</v>
      </c>
    </row>
    <row r="1289" customFormat="false" ht="12.75" hidden="false" customHeight="false" outlineLevel="0" collapsed="false">
      <c r="A1289" s="142" t="n">
        <v>38200</v>
      </c>
      <c r="B1289" s="138" t="s">
        <v>116</v>
      </c>
      <c r="C1289" s="138" t="s">
        <v>51</v>
      </c>
      <c r="D1289" s="139" t="n">
        <v>-419496.3105</v>
      </c>
      <c r="E1289" s="139" t="n">
        <v>41949.63105</v>
      </c>
      <c r="F1289" s="143" t="n">
        <f aca="false">IF(REF_DT&lt;=LastDay,INDEX(IntraMonth_Buckets,MATCH($A1289,IntraSumMonths,0),1),INDEX(BucketTable,MATCH($A1289,SumMonths,0),1))</f>
        <v>6</v>
      </c>
      <c r="G1289" s="138" t="str">
        <f aca="false">INDEX(Book_Type,MATCH($B1289,Book,0),1)</f>
        <v>D</v>
      </c>
      <c r="H1289" s="138" t="str">
        <f aca="false">$F1289&amp;$C1289</f>
        <v>6IF-ELPO/SJ</v>
      </c>
    </row>
    <row r="1290" customFormat="false" ht="12.75" hidden="false" customHeight="false" outlineLevel="0" collapsed="false">
      <c r="A1290" s="142" t="n">
        <v>38200</v>
      </c>
      <c r="B1290" s="138" t="s">
        <v>116</v>
      </c>
      <c r="C1290" s="138" t="s">
        <v>169</v>
      </c>
      <c r="D1290" s="139" t="n">
        <v>559328.414</v>
      </c>
      <c r="E1290" s="139" t="n">
        <v>-2796.64207</v>
      </c>
      <c r="F1290" s="143" t="n">
        <f aca="false">IF(REF_DT&lt;=LastDay,INDEX(IntraMonth_Buckets,MATCH($A1290,IntraSumMonths,0),1),INDEX(BucketTable,MATCH($A1290,SumMonths,0),1))</f>
        <v>6</v>
      </c>
      <c r="G1290" s="138" t="str">
        <f aca="false">INDEX(Book_Type,MATCH($B1290,Book,0),1)</f>
        <v>D</v>
      </c>
      <c r="H1290" s="138" t="str">
        <f aca="false">$F1290&amp;$C1290</f>
        <v>6IF-NGPL/MIDCON</v>
      </c>
    </row>
    <row r="1291" customFormat="false" ht="12.75" hidden="false" customHeight="false" outlineLevel="0" collapsed="false">
      <c r="A1291" s="142" t="n">
        <v>38200</v>
      </c>
      <c r="B1291" s="138" t="s">
        <v>116</v>
      </c>
      <c r="C1291" s="138" t="s">
        <v>66</v>
      </c>
      <c r="D1291" s="139" t="n">
        <v>0</v>
      </c>
      <c r="E1291" s="139" t="n">
        <v>0</v>
      </c>
      <c r="F1291" s="143" t="n">
        <f aca="false">IF(REF_DT&lt;=LastDay,INDEX(IntraMonth_Buckets,MATCH($A1291,IntraSumMonths,0),1),INDEX(BucketTable,MATCH($A1291,SumMonths,0),1))</f>
        <v>6</v>
      </c>
      <c r="G1291" s="138" t="str">
        <f aca="false">INDEX(Book_Type,MATCH($B1291,Book,0),1)</f>
        <v>D</v>
      </c>
      <c r="H1291" s="138" t="str">
        <f aca="false">$F1291&amp;$C1291</f>
        <v>6IF-NTHWST/CANBR</v>
      </c>
    </row>
    <row r="1292" customFormat="false" ht="12.75" hidden="false" customHeight="false" outlineLevel="0" collapsed="false">
      <c r="A1292" s="142" t="n">
        <v>38200</v>
      </c>
      <c r="B1292" s="138" t="s">
        <v>116</v>
      </c>
      <c r="C1292" s="138" t="s">
        <v>27</v>
      </c>
      <c r="D1292" s="139" t="n">
        <v>857039.9838</v>
      </c>
      <c r="E1292" s="139" t="n">
        <v>-85703.99838</v>
      </c>
      <c r="F1292" s="143" t="n">
        <f aca="false">IF(REF_DT&lt;=LastDay,INDEX(IntraMonth_Buckets,MATCH($A1292,IntraSumMonths,0),1),INDEX(BucketTable,MATCH($A1292,SumMonths,0),1))</f>
        <v>6</v>
      </c>
      <c r="G1292" s="138" t="str">
        <f aca="false">INDEX(Book_Type,MATCH($B1292,Book,0),1)</f>
        <v>D</v>
      </c>
      <c r="H1292" s="138" t="str">
        <f aca="false">$F1292&amp;$C1292</f>
        <v>6IF-NWPL_ROCKY_M</v>
      </c>
    </row>
    <row r="1293" customFormat="false" ht="12.75" hidden="false" customHeight="false" outlineLevel="0" collapsed="false">
      <c r="A1293" s="142" t="n">
        <v>38200</v>
      </c>
      <c r="B1293" s="138" t="s">
        <v>116</v>
      </c>
      <c r="C1293" s="138" t="s">
        <v>171</v>
      </c>
      <c r="D1293" s="139" t="n">
        <v>139832.1035</v>
      </c>
      <c r="E1293" s="139" t="n">
        <v>-699.1605175</v>
      </c>
      <c r="F1293" s="143" t="n">
        <f aca="false">IF(REF_DT&lt;=LastDay,INDEX(IntraMonth_Buckets,MATCH($A1293,IntraSumMonths,0),1),INDEX(BucketTable,MATCH($A1293,SumMonths,0),1))</f>
        <v>6</v>
      </c>
      <c r="G1293" s="138" t="str">
        <f aca="false">INDEX(Book_Type,MATCH($B1293,Book,0),1)</f>
        <v>D</v>
      </c>
      <c r="H1293" s="138" t="str">
        <f aca="false">$F1293&amp;$C1293</f>
        <v>6IF-PAN/TX/OK</v>
      </c>
    </row>
    <row r="1294" customFormat="false" ht="12.75" hidden="false" customHeight="false" outlineLevel="0" collapsed="false">
      <c r="A1294" s="142" t="n">
        <v>38200</v>
      </c>
      <c r="B1294" s="138" t="s">
        <v>116</v>
      </c>
      <c r="C1294" s="138" t="s">
        <v>18</v>
      </c>
      <c r="D1294" s="139" t="n">
        <v>-476720.118</v>
      </c>
      <c r="E1294" s="139" t="n">
        <v>4767.20118</v>
      </c>
      <c r="F1294" s="143" t="n">
        <f aca="false">IF(REF_DT&lt;=LastDay,INDEX(IntraMonth_Buckets,MATCH($A1294,IntraSumMonths,0),1),INDEX(BucketTable,MATCH($A1294,SumMonths,0),1))</f>
        <v>6</v>
      </c>
      <c r="G1294" s="138" t="str">
        <f aca="false">INDEX(Book_Type,MATCH($B1294,Book,0),1)</f>
        <v>D</v>
      </c>
      <c r="H1294" s="138" t="str">
        <f aca="false">$F1294&amp;$C1294</f>
        <v>6NGI-MALIN</v>
      </c>
    </row>
    <row r="1295" customFormat="false" ht="12.75" hidden="false" customHeight="false" outlineLevel="0" collapsed="false">
      <c r="A1295" s="142" t="n">
        <v>38200</v>
      </c>
      <c r="B1295" s="138" t="s">
        <v>116</v>
      </c>
      <c r="C1295" s="138" t="s">
        <v>13</v>
      </c>
      <c r="D1295" s="139" t="n">
        <v>317963.7691</v>
      </c>
      <c r="E1295" s="139" t="n">
        <v>0</v>
      </c>
      <c r="F1295" s="143" t="n">
        <f aca="false">IF(REF_DT&lt;=LastDay,INDEX(IntraMonth_Buckets,MATCH($A1295,IntraSumMonths,0),1),INDEX(BucketTable,MATCH($A1295,SumMonths,0),1))</f>
        <v>6</v>
      </c>
      <c r="G1295" s="138" t="str">
        <f aca="false">INDEX(Book_Type,MATCH($B1295,Book,0),1)</f>
        <v>D</v>
      </c>
      <c r="H1295" s="138" t="str">
        <f aca="false">$F1295&amp;$C1295</f>
        <v>6NGI-PGE/CG</v>
      </c>
    </row>
    <row r="1296" customFormat="false" ht="12.75" hidden="false" customHeight="false" outlineLevel="0" collapsed="false">
      <c r="A1296" s="142" t="n">
        <v>38200</v>
      </c>
      <c r="B1296" s="138" t="s">
        <v>116</v>
      </c>
      <c r="C1296" s="138" t="s">
        <v>20</v>
      </c>
      <c r="D1296" s="139" t="n">
        <v>-72171.4083</v>
      </c>
      <c r="E1296" s="139" t="n">
        <v>7217.14083</v>
      </c>
      <c r="F1296" s="143" t="n">
        <f aca="false">IF(REF_DT&lt;=LastDay,INDEX(IntraMonth_Buckets,MATCH($A1296,IntraSumMonths,0),1),INDEX(BucketTable,MATCH($A1296,SumMonths,0),1))</f>
        <v>6</v>
      </c>
      <c r="G1296" s="138" t="str">
        <f aca="false">INDEX(Book_Type,MATCH($B1296,Book,0),1)</f>
        <v>D</v>
      </c>
      <c r="H1296" s="138" t="str">
        <f aca="false">$F1296&amp;$C1296</f>
        <v>6NGI-SOCAL</v>
      </c>
    </row>
    <row r="1297" customFormat="false" ht="12.75" hidden="false" customHeight="false" outlineLevel="0" collapsed="false">
      <c r="A1297" s="142" t="n">
        <v>38231</v>
      </c>
      <c r="B1297" s="138" t="s">
        <v>116</v>
      </c>
      <c r="C1297" s="138" t="s">
        <v>36</v>
      </c>
      <c r="D1297" s="139" t="n">
        <v>-130221.3869</v>
      </c>
      <c r="E1297" s="139" t="n">
        <v>1302.213869</v>
      </c>
      <c r="F1297" s="143" t="n">
        <f aca="false">IF(REF_DT&lt;=LastDay,INDEX(IntraMonth_Buckets,MATCH($A1297,IntraSumMonths,0),1),INDEX(BucketTable,MATCH($A1297,SumMonths,0),1))</f>
        <v>6</v>
      </c>
      <c r="G1297" s="138" t="str">
        <f aca="false">INDEX(Book_Type,MATCH($B1297,Book,0),1)</f>
        <v>D</v>
      </c>
      <c r="H1297" s="138" t="str">
        <f aca="false">$F1297&amp;$C1297</f>
        <v>6IF-CIG/RKYMTN</v>
      </c>
    </row>
    <row r="1298" customFormat="false" ht="12.75" hidden="false" customHeight="false" outlineLevel="0" collapsed="false">
      <c r="A1298" s="142" t="n">
        <v>38231</v>
      </c>
      <c r="B1298" s="138" t="s">
        <v>116</v>
      </c>
      <c r="C1298" s="138" t="s">
        <v>46</v>
      </c>
      <c r="D1298" s="139" t="n">
        <v>-269423.5593</v>
      </c>
      <c r="E1298" s="139" t="n">
        <v>26942.35593</v>
      </c>
      <c r="F1298" s="143" t="n">
        <f aca="false">IF(REF_DT&lt;=LastDay,INDEX(IntraMonth_Buckets,MATCH($A1298,IntraSumMonths,0),1),INDEX(BucketTable,MATCH($A1298,SumMonths,0),1))</f>
        <v>6</v>
      </c>
      <c r="G1298" s="138" t="str">
        <f aca="false">INDEX(Book_Type,MATCH($B1298,Book,0),1)</f>
        <v>D</v>
      </c>
      <c r="H1298" s="138" t="str">
        <f aca="false">$F1298&amp;$C1298</f>
        <v>6IF-ELPO/PERMIAN</v>
      </c>
    </row>
    <row r="1299" customFormat="false" ht="12.75" hidden="false" customHeight="false" outlineLevel="0" collapsed="false">
      <c r="A1299" s="142" t="n">
        <v>38231</v>
      </c>
      <c r="B1299" s="138" t="s">
        <v>116</v>
      </c>
      <c r="C1299" s="138" t="s">
        <v>51</v>
      </c>
      <c r="D1299" s="139" t="n">
        <v>-404135.3389</v>
      </c>
      <c r="E1299" s="139" t="n">
        <v>40413.53389</v>
      </c>
      <c r="F1299" s="143" t="n">
        <f aca="false">IF(REF_DT&lt;=LastDay,INDEX(IntraMonth_Buckets,MATCH($A1299,IntraSumMonths,0),1),INDEX(BucketTable,MATCH($A1299,SumMonths,0),1))</f>
        <v>6</v>
      </c>
      <c r="G1299" s="138" t="str">
        <f aca="false">INDEX(Book_Type,MATCH($B1299,Book,0),1)</f>
        <v>D</v>
      </c>
      <c r="H1299" s="138" t="str">
        <f aca="false">$F1299&amp;$C1299</f>
        <v>6IF-ELPO/SJ</v>
      </c>
    </row>
    <row r="1300" customFormat="false" ht="12.75" hidden="false" customHeight="false" outlineLevel="0" collapsed="false">
      <c r="A1300" s="142" t="n">
        <v>38231</v>
      </c>
      <c r="B1300" s="138" t="s">
        <v>116</v>
      </c>
      <c r="C1300" s="138" t="s">
        <v>169</v>
      </c>
      <c r="D1300" s="139" t="n">
        <v>538847.1186</v>
      </c>
      <c r="E1300" s="139" t="n">
        <v>-2694.235593</v>
      </c>
      <c r="F1300" s="143" t="n">
        <f aca="false">IF(REF_DT&lt;=LastDay,INDEX(IntraMonth_Buckets,MATCH($A1300,IntraSumMonths,0),1),INDEX(BucketTable,MATCH($A1300,SumMonths,0),1))</f>
        <v>6</v>
      </c>
      <c r="G1300" s="138" t="str">
        <f aca="false">INDEX(Book_Type,MATCH($B1300,Book,0),1)</f>
        <v>D</v>
      </c>
      <c r="H1300" s="138" t="str">
        <f aca="false">$F1300&amp;$C1300</f>
        <v>6IF-NGPL/MIDCON</v>
      </c>
    </row>
    <row r="1301" customFormat="false" ht="12.75" hidden="false" customHeight="false" outlineLevel="0" collapsed="false">
      <c r="A1301" s="142" t="n">
        <v>38231</v>
      </c>
      <c r="B1301" s="138" t="s">
        <v>116</v>
      </c>
      <c r="C1301" s="138" t="s">
        <v>66</v>
      </c>
      <c r="D1301" s="139" t="n">
        <v>0</v>
      </c>
      <c r="E1301" s="139" t="n">
        <v>0</v>
      </c>
      <c r="F1301" s="143" t="n">
        <f aca="false">IF(REF_DT&lt;=LastDay,INDEX(IntraMonth_Buckets,MATCH($A1301,IntraSumMonths,0),1),INDEX(BucketTable,MATCH($A1301,SumMonths,0),1))</f>
        <v>6</v>
      </c>
      <c r="G1301" s="138" t="str">
        <f aca="false">INDEX(Book_Type,MATCH($B1301,Book,0),1)</f>
        <v>D</v>
      </c>
      <c r="H1301" s="138" t="str">
        <f aca="false">$F1301&amp;$C1301</f>
        <v>6IF-NTHWST/CANBR</v>
      </c>
    </row>
    <row r="1302" customFormat="false" ht="12.75" hidden="false" customHeight="false" outlineLevel="0" collapsed="false">
      <c r="A1302" s="142" t="n">
        <v>38231</v>
      </c>
      <c r="B1302" s="138" t="s">
        <v>116</v>
      </c>
      <c r="C1302" s="138" t="s">
        <v>27</v>
      </c>
      <c r="D1302" s="139" t="n">
        <v>826816.0001</v>
      </c>
      <c r="E1302" s="139" t="n">
        <v>-82681.60001</v>
      </c>
      <c r="F1302" s="143" t="n">
        <f aca="false">IF(REF_DT&lt;=LastDay,INDEX(IntraMonth_Buckets,MATCH($A1302,IntraSumMonths,0),1),INDEX(BucketTable,MATCH($A1302,SumMonths,0),1))</f>
        <v>6</v>
      </c>
      <c r="G1302" s="138" t="str">
        <f aca="false">INDEX(Book_Type,MATCH($B1302,Book,0),1)</f>
        <v>D</v>
      </c>
      <c r="H1302" s="138" t="str">
        <f aca="false">$F1302&amp;$C1302</f>
        <v>6IF-NWPL_ROCKY_M</v>
      </c>
    </row>
    <row r="1303" customFormat="false" ht="12.75" hidden="false" customHeight="false" outlineLevel="0" collapsed="false">
      <c r="A1303" s="142" t="n">
        <v>38231</v>
      </c>
      <c r="B1303" s="138" t="s">
        <v>116</v>
      </c>
      <c r="C1303" s="138" t="s">
        <v>171</v>
      </c>
      <c r="D1303" s="139" t="n">
        <v>134711.7796</v>
      </c>
      <c r="E1303" s="139" t="n">
        <v>-673.558898</v>
      </c>
      <c r="F1303" s="143" t="n">
        <f aca="false">IF(REF_DT&lt;=LastDay,INDEX(IntraMonth_Buckets,MATCH($A1303,IntraSumMonths,0),1),INDEX(BucketTable,MATCH($A1303,SumMonths,0),1))</f>
        <v>6</v>
      </c>
      <c r="G1303" s="138" t="str">
        <f aca="false">INDEX(Book_Type,MATCH($B1303,Book,0),1)</f>
        <v>D</v>
      </c>
      <c r="H1303" s="138" t="str">
        <f aca="false">$F1303&amp;$C1303</f>
        <v>6IF-PAN/TX/OK</v>
      </c>
    </row>
    <row r="1304" customFormat="false" ht="12.75" hidden="false" customHeight="false" outlineLevel="0" collapsed="false">
      <c r="A1304" s="142" t="n">
        <v>38231</v>
      </c>
      <c r="B1304" s="138" t="s">
        <v>116</v>
      </c>
      <c r="C1304" s="138" t="s">
        <v>18</v>
      </c>
      <c r="D1304" s="139" t="n">
        <v>-457367.1475</v>
      </c>
      <c r="E1304" s="139" t="n">
        <v>4573.671475</v>
      </c>
      <c r="F1304" s="143" t="n">
        <f aca="false">IF(REF_DT&lt;=LastDay,INDEX(IntraMonth_Buckets,MATCH($A1304,IntraSumMonths,0),1),INDEX(BucketTable,MATCH($A1304,SumMonths,0),1))</f>
        <v>6</v>
      </c>
      <c r="G1304" s="138" t="str">
        <f aca="false">INDEX(Book_Type,MATCH($B1304,Book,0),1)</f>
        <v>D</v>
      </c>
      <c r="H1304" s="138" t="str">
        <f aca="false">$F1304&amp;$C1304</f>
        <v>6NGI-MALIN</v>
      </c>
    </row>
    <row r="1305" customFormat="false" ht="12.75" hidden="false" customHeight="false" outlineLevel="0" collapsed="false">
      <c r="A1305" s="142" t="n">
        <v>38231</v>
      </c>
      <c r="B1305" s="138" t="s">
        <v>116</v>
      </c>
      <c r="C1305" s="138" t="s">
        <v>13</v>
      </c>
      <c r="D1305" s="139" t="n">
        <v>302082.1851</v>
      </c>
      <c r="E1305" s="139" t="n">
        <v>0</v>
      </c>
      <c r="F1305" s="143" t="n">
        <f aca="false">IF(REF_DT&lt;=LastDay,INDEX(IntraMonth_Buckets,MATCH($A1305,IntraSumMonths,0),1),INDEX(BucketTable,MATCH($A1305,SumMonths,0),1))</f>
        <v>6</v>
      </c>
      <c r="G1305" s="138" t="str">
        <f aca="false">INDEX(Book_Type,MATCH($B1305,Book,0),1)</f>
        <v>D</v>
      </c>
      <c r="H1305" s="138" t="str">
        <f aca="false">$F1305&amp;$C1305</f>
        <v>6NGI-PGE/CG</v>
      </c>
    </row>
    <row r="1306" customFormat="false" ht="12.75" hidden="false" customHeight="false" outlineLevel="0" collapsed="false">
      <c r="A1306" s="142" t="n">
        <v>38231</v>
      </c>
      <c r="B1306" s="138" t="s">
        <v>116</v>
      </c>
      <c r="C1306" s="138" t="s">
        <v>20</v>
      </c>
      <c r="D1306" s="139" t="n">
        <v>-67355.89</v>
      </c>
      <c r="E1306" s="139" t="n">
        <v>6735.589</v>
      </c>
      <c r="F1306" s="143" t="n">
        <f aca="false">IF(REF_DT&lt;=LastDay,INDEX(IntraMonth_Buckets,MATCH($A1306,IntraSumMonths,0),1),INDEX(BucketTable,MATCH($A1306,SumMonths,0),1))</f>
        <v>6</v>
      </c>
      <c r="G1306" s="138" t="str">
        <f aca="false">INDEX(Book_Type,MATCH($B1306,Book,0),1)</f>
        <v>D</v>
      </c>
      <c r="H1306" s="138" t="str">
        <f aca="false">$F1306&amp;$C1306</f>
        <v>6NGI-SOCAL</v>
      </c>
    </row>
    <row r="1307" customFormat="false" ht="12.75" hidden="false" customHeight="false" outlineLevel="0" collapsed="false">
      <c r="A1307" s="142" t="n">
        <v>38261</v>
      </c>
      <c r="B1307" s="138" t="s">
        <v>116</v>
      </c>
      <c r="C1307" s="138" t="s">
        <v>36</v>
      </c>
      <c r="D1307" s="139" t="n">
        <v>-132780.1754</v>
      </c>
      <c r="E1307" s="139" t="n">
        <v>1327.801754</v>
      </c>
      <c r="F1307" s="143" t="n">
        <f aca="false">IF(REF_DT&lt;=LastDay,INDEX(IntraMonth_Buckets,MATCH($A1307,IntraSumMonths,0),1),INDEX(BucketTable,MATCH($A1307,SumMonths,0),1))</f>
        <v>6</v>
      </c>
      <c r="G1307" s="138" t="str">
        <f aca="false">INDEX(Book_Type,MATCH($B1307,Book,0),1)</f>
        <v>D</v>
      </c>
      <c r="H1307" s="138" t="str">
        <f aca="false">$F1307&amp;$C1307</f>
        <v>6IF-CIG/RKYMTN</v>
      </c>
    </row>
    <row r="1308" customFormat="false" ht="12.75" hidden="false" customHeight="false" outlineLevel="0" collapsed="false">
      <c r="A1308" s="142" t="n">
        <v>38261</v>
      </c>
      <c r="B1308" s="138" t="s">
        <v>116</v>
      </c>
      <c r="C1308" s="138" t="s">
        <v>46</v>
      </c>
      <c r="D1308" s="139" t="n">
        <v>-277184.2043</v>
      </c>
      <c r="E1308" s="139" t="n">
        <v>27718.42043</v>
      </c>
      <c r="F1308" s="143" t="n">
        <f aca="false">IF(REF_DT&lt;=LastDay,INDEX(IntraMonth_Buckets,MATCH($A1308,IntraSumMonths,0),1),INDEX(BucketTable,MATCH($A1308,SumMonths,0),1))</f>
        <v>6</v>
      </c>
      <c r="G1308" s="138" t="str">
        <f aca="false">INDEX(Book_Type,MATCH($B1308,Book,0),1)</f>
        <v>D</v>
      </c>
      <c r="H1308" s="138" t="str">
        <f aca="false">$F1308&amp;$C1308</f>
        <v>6IF-ELPO/PERMIAN</v>
      </c>
    </row>
    <row r="1309" customFormat="false" ht="12.75" hidden="false" customHeight="false" outlineLevel="0" collapsed="false">
      <c r="A1309" s="142" t="n">
        <v>38261</v>
      </c>
      <c r="B1309" s="138" t="s">
        <v>116</v>
      </c>
      <c r="C1309" s="138" t="s">
        <v>51</v>
      </c>
      <c r="D1309" s="139" t="n">
        <v>-415776.3064</v>
      </c>
      <c r="E1309" s="139" t="n">
        <v>41577.63064</v>
      </c>
      <c r="F1309" s="143" t="n">
        <f aca="false">IF(REF_DT&lt;=LastDay,INDEX(IntraMonth_Buckets,MATCH($A1309,IntraSumMonths,0),1),INDEX(BucketTable,MATCH($A1309,SumMonths,0),1))</f>
        <v>6</v>
      </c>
      <c r="G1309" s="138" t="str">
        <f aca="false">INDEX(Book_Type,MATCH($B1309,Book,0),1)</f>
        <v>D</v>
      </c>
      <c r="H1309" s="138" t="str">
        <f aca="false">$F1309&amp;$C1309</f>
        <v>6IF-ELPO/SJ</v>
      </c>
    </row>
    <row r="1310" customFormat="false" ht="12.75" hidden="false" customHeight="false" outlineLevel="0" collapsed="false">
      <c r="A1310" s="142" t="n">
        <v>38261</v>
      </c>
      <c r="B1310" s="138" t="s">
        <v>116</v>
      </c>
      <c r="C1310" s="138" t="s">
        <v>169</v>
      </c>
      <c r="D1310" s="139" t="n">
        <v>554368.4085</v>
      </c>
      <c r="E1310" s="139" t="n">
        <v>-2771.8420425</v>
      </c>
      <c r="F1310" s="143" t="n">
        <f aca="false">IF(REF_DT&lt;=LastDay,INDEX(IntraMonth_Buckets,MATCH($A1310,IntraSumMonths,0),1),INDEX(BucketTable,MATCH($A1310,SumMonths,0),1))</f>
        <v>6</v>
      </c>
      <c r="G1310" s="138" t="str">
        <f aca="false">INDEX(Book_Type,MATCH($B1310,Book,0),1)</f>
        <v>D</v>
      </c>
      <c r="H1310" s="138" t="str">
        <f aca="false">$F1310&amp;$C1310</f>
        <v>6IF-NGPL/MIDCON</v>
      </c>
    </row>
    <row r="1311" customFormat="false" ht="12.75" hidden="false" customHeight="false" outlineLevel="0" collapsed="false">
      <c r="A1311" s="142" t="n">
        <v>38261</v>
      </c>
      <c r="B1311" s="138" t="s">
        <v>116</v>
      </c>
      <c r="C1311" s="138" t="s">
        <v>66</v>
      </c>
      <c r="D1311" s="139" t="n">
        <v>0</v>
      </c>
      <c r="E1311" s="139" t="n">
        <v>0</v>
      </c>
      <c r="F1311" s="143" t="n">
        <f aca="false">IF(REF_DT&lt;=LastDay,INDEX(IntraMonth_Buckets,MATCH($A1311,IntraSumMonths,0),1),INDEX(BucketTable,MATCH($A1311,SumMonths,0),1))</f>
        <v>6</v>
      </c>
      <c r="G1311" s="138" t="str">
        <f aca="false">INDEX(Book_Type,MATCH($B1311,Book,0),1)</f>
        <v>D</v>
      </c>
      <c r="H1311" s="138" t="str">
        <f aca="false">$F1311&amp;$C1311</f>
        <v>6IF-NTHWST/CANBR</v>
      </c>
    </row>
    <row r="1312" customFormat="false" ht="12.75" hidden="false" customHeight="false" outlineLevel="0" collapsed="false">
      <c r="A1312" s="142" t="n">
        <v>38261</v>
      </c>
      <c r="B1312" s="138" t="s">
        <v>116</v>
      </c>
      <c r="C1312" s="138" t="s">
        <v>27</v>
      </c>
      <c r="D1312" s="139" t="n">
        <v>849439.9359</v>
      </c>
      <c r="E1312" s="139" t="n">
        <v>-84943.99359</v>
      </c>
      <c r="F1312" s="143" t="n">
        <f aca="false">IF(REF_DT&lt;=LastDay,INDEX(IntraMonth_Buckets,MATCH($A1312,IntraSumMonths,0),1),INDEX(BucketTable,MATCH($A1312,SumMonths,0),1))</f>
        <v>6</v>
      </c>
      <c r="G1312" s="138" t="str">
        <f aca="false">INDEX(Book_Type,MATCH($B1312,Book,0),1)</f>
        <v>D</v>
      </c>
      <c r="H1312" s="138" t="str">
        <f aca="false">$F1312&amp;$C1312</f>
        <v>6IF-NWPL_ROCKY_M</v>
      </c>
    </row>
    <row r="1313" customFormat="false" ht="12.75" hidden="false" customHeight="false" outlineLevel="0" collapsed="false">
      <c r="A1313" s="142" t="n">
        <v>38261</v>
      </c>
      <c r="B1313" s="138" t="s">
        <v>116</v>
      </c>
      <c r="C1313" s="138" t="s">
        <v>171</v>
      </c>
      <c r="D1313" s="139" t="n">
        <v>138592.1021</v>
      </c>
      <c r="E1313" s="139" t="n">
        <v>-692.9605105</v>
      </c>
      <c r="F1313" s="143" t="n">
        <f aca="false">IF(REF_DT&lt;=LastDay,INDEX(IntraMonth_Buckets,MATCH($A1313,IntraSumMonths,0),1),INDEX(BucketTable,MATCH($A1313,SumMonths,0),1))</f>
        <v>6</v>
      </c>
      <c r="G1313" s="138" t="str">
        <f aca="false">INDEX(Book_Type,MATCH($B1313,Book,0),1)</f>
        <v>D</v>
      </c>
      <c r="H1313" s="138" t="str">
        <f aca="false">$F1313&amp;$C1313</f>
        <v>6IF-PAN/TX/OK</v>
      </c>
    </row>
    <row r="1314" customFormat="false" ht="12.75" hidden="false" customHeight="false" outlineLevel="0" collapsed="false">
      <c r="A1314" s="142" t="n">
        <v>38261</v>
      </c>
      <c r="B1314" s="138" t="s">
        <v>116</v>
      </c>
      <c r="C1314" s="138" t="s">
        <v>18</v>
      </c>
      <c r="D1314" s="139" t="n">
        <v>-467181.4582</v>
      </c>
      <c r="E1314" s="139" t="n">
        <v>4671.814582</v>
      </c>
      <c r="F1314" s="143" t="n">
        <f aca="false">IF(REF_DT&lt;=LastDay,INDEX(IntraMonth_Buckets,MATCH($A1314,IntraSumMonths,0),1),INDEX(BucketTable,MATCH($A1314,SumMonths,0),1))</f>
        <v>6</v>
      </c>
      <c r="G1314" s="138" t="str">
        <f aca="false">INDEX(Book_Type,MATCH($B1314,Book,0),1)</f>
        <v>D</v>
      </c>
      <c r="H1314" s="138" t="str">
        <f aca="false">$F1314&amp;$C1314</f>
        <v>6NGI-MALIN</v>
      </c>
    </row>
    <row r="1315" customFormat="false" ht="12.75" hidden="false" customHeight="false" outlineLevel="0" collapsed="false">
      <c r="A1315" s="142" t="n">
        <v>38261</v>
      </c>
      <c r="B1315" s="138" t="s">
        <v>116</v>
      </c>
      <c r="C1315" s="138" t="s">
        <v>13</v>
      </c>
      <c r="D1315" s="139" t="n">
        <v>361518.8397</v>
      </c>
      <c r="E1315" s="139" t="n">
        <v>0</v>
      </c>
      <c r="F1315" s="143" t="n">
        <f aca="false">IF(REF_DT&lt;=LastDay,INDEX(IntraMonth_Buckets,MATCH($A1315,IntraSumMonths,0),1),INDEX(BucketTable,MATCH($A1315,SumMonths,0),1))</f>
        <v>6</v>
      </c>
      <c r="G1315" s="138" t="str">
        <f aca="false">INDEX(Book_Type,MATCH($B1315,Book,0),1)</f>
        <v>D</v>
      </c>
      <c r="H1315" s="138" t="str">
        <f aca="false">$F1315&amp;$C1315</f>
        <v>6NGI-PGE/CG</v>
      </c>
    </row>
    <row r="1316" customFormat="false" ht="12.75" hidden="false" customHeight="false" outlineLevel="0" collapsed="false">
      <c r="A1316" s="142" t="n">
        <v>38261</v>
      </c>
      <c r="B1316" s="138" t="s">
        <v>116</v>
      </c>
      <c r="C1316" s="138" t="s">
        <v>20</v>
      </c>
      <c r="D1316" s="139" t="n">
        <v>-35765.7039</v>
      </c>
      <c r="E1316" s="139" t="n">
        <v>3576.57039</v>
      </c>
      <c r="F1316" s="143" t="n">
        <f aca="false">IF(REF_DT&lt;=LastDay,INDEX(IntraMonth_Buckets,MATCH($A1316,IntraSumMonths,0),1),INDEX(BucketTable,MATCH($A1316,SumMonths,0),1))</f>
        <v>6</v>
      </c>
      <c r="G1316" s="138" t="str">
        <f aca="false">INDEX(Book_Type,MATCH($B1316,Book,0),1)</f>
        <v>D</v>
      </c>
      <c r="H1316" s="138" t="str">
        <f aca="false">$F1316&amp;$C1316</f>
        <v>6NGI-SOCAL</v>
      </c>
    </row>
    <row r="1317" customFormat="false" ht="12.75" hidden="false" customHeight="false" outlineLevel="0" collapsed="false">
      <c r="A1317" s="142" t="n">
        <v>38292</v>
      </c>
      <c r="B1317" s="138" t="s">
        <v>116</v>
      </c>
      <c r="C1317" s="138" t="s">
        <v>36</v>
      </c>
      <c r="D1317" s="139" t="n">
        <v>-93457.694</v>
      </c>
      <c r="E1317" s="139" t="n">
        <v>934.57694</v>
      </c>
      <c r="F1317" s="143" t="n">
        <f aca="false">IF(REF_DT&lt;=LastDay,INDEX(IntraMonth_Buckets,MATCH($A1317,IntraSumMonths,0),1),INDEX(BucketTable,MATCH($A1317,SumMonths,0),1))</f>
        <v>6</v>
      </c>
      <c r="G1317" s="138" t="str">
        <f aca="false">INDEX(Book_Type,MATCH($B1317,Book,0),1)</f>
        <v>D</v>
      </c>
      <c r="H1317" s="138" t="str">
        <f aca="false">$F1317&amp;$C1317</f>
        <v>6IF-CIG/RKYMTN</v>
      </c>
    </row>
    <row r="1318" customFormat="false" ht="12.75" hidden="false" customHeight="false" outlineLevel="0" collapsed="false">
      <c r="A1318" s="142" t="n">
        <v>38292</v>
      </c>
      <c r="B1318" s="138" t="s">
        <v>116</v>
      </c>
      <c r="C1318" s="138" t="s">
        <v>46</v>
      </c>
      <c r="D1318" s="139" t="n">
        <v>-267021.9831</v>
      </c>
      <c r="E1318" s="139" t="n">
        <v>26702.19831</v>
      </c>
      <c r="F1318" s="143" t="n">
        <f aca="false">IF(REF_DT&lt;=LastDay,INDEX(IntraMonth_Buckets,MATCH($A1318,IntraSumMonths,0),1),INDEX(BucketTable,MATCH($A1318,SumMonths,0),1))</f>
        <v>6</v>
      </c>
      <c r="G1318" s="138" t="str">
        <f aca="false">INDEX(Book_Type,MATCH($B1318,Book,0),1)</f>
        <v>D</v>
      </c>
      <c r="H1318" s="138" t="str">
        <f aca="false">$F1318&amp;$C1318</f>
        <v>6IF-ELPO/PERMIAN</v>
      </c>
    </row>
    <row r="1319" customFormat="false" ht="12.75" hidden="false" customHeight="false" outlineLevel="0" collapsed="false">
      <c r="A1319" s="142" t="n">
        <v>38292</v>
      </c>
      <c r="B1319" s="138" t="s">
        <v>116</v>
      </c>
      <c r="C1319" s="138" t="s">
        <v>51</v>
      </c>
      <c r="D1319" s="139" t="n">
        <v>-400532.9746</v>
      </c>
      <c r="E1319" s="139" t="n">
        <v>40053.29746</v>
      </c>
      <c r="F1319" s="143" t="n">
        <f aca="false">IF(REF_DT&lt;=LastDay,INDEX(IntraMonth_Buckets,MATCH($A1319,IntraSumMonths,0),1),INDEX(BucketTable,MATCH($A1319,SumMonths,0),1))</f>
        <v>6</v>
      </c>
      <c r="G1319" s="138" t="str">
        <f aca="false">INDEX(Book_Type,MATCH($B1319,Book,0),1)</f>
        <v>D</v>
      </c>
      <c r="H1319" s="138" t="str">
        <f aca="false">$F1319&amp;$C1319</f>
        <v>6IF-ELPO/SJ</v>
      </c>
    </row>
    <row r="1320" customFormat="false" ht="12.75" hidden="false" customHeight="false" outlineLevel="0" collapsed="false">
      <c r="A1320" s="142" t="n">
        <v>38292</v>
      </c>
      <c r="B1320" s="138" t="s">
        <v>116</v>
      </c>
      <c r="C1320" s="138" t="s">
        <v>169</v>
      </c>
      <c r="D1320" s="139" t="n">
        <v>534043.9662</v>
      </c>
      <c r="E1320" s="139" t="n">
        <v>-2670.219831</v>
      </c>
      <c r="F1320" s="143" t="n">
        <f aca="false">IF(REF_DT&lt;=LastDay,INDEX(IntraMonth_Buckets,MATCH($A1320,IntraSumMonths,0),1),INDEX(BucketTable,MATCH($A1320,SumMonths,0),1))</f>
        <v>6</v>
      </c>
      <c r="G1320" s="138" t="str">
        <f aca="false">INDEX(Book_Type,MATCH($B1320,Book,0),1)</f>
        <v>D</v>
      </c>
      <c r="H1320" s="138" t="str">
        <f aca="false">$F1320&amp;$C1320</f>
        <v>6IF-NGPL/MIDCON</v>
      </c>
    </row>
    <row r="1321" customFormat="false" ht="12.75" hidden="false" customHeight="false" outlineLevel="0" collapsed="false">
      <c r="A1321" s="142" t="n">
        <v>38292</v>
      </c>
      <c r="B1321" s="138" t="s">
        <v>116</v>
      </c>
      <c r="C1321" s="138" t="s">
        <v>27</v>
      </c>
      <c r="D1321" s="139" t="n">
        <v>837247.4286</v>
      </c>
      <c r="E1321" s="139" t="n">
        <v>-83724.74286</v>
      </c>
      <c r="F1321" s="143" t="n">
        <f aca="false">IF(REF_DT&lt;=LastDay,INDEX(IntraMonth_Buckets,MATCH($A1321,IntraSumMonths,0),1),INDEX(BucketTable,MATCH($A1321,SumMonths,0),1))</f>
        <v>6</v>
      </c>
      <c r="G1321" s="138" t="str">
        <f aca="false">INDEX(Book_Type,MATCH($B1321,Book,0),1)</f>
        <v>D</v>
      </c>
      <c r="H1321" s="138" t="str">
        <f aca="false">$F1321&amp;$C1321</f>
        <v>6IF-NWPL_ROCKY_M</v>
      </c>
    </row>
    <row r="1322" customFormat="false" ht="12.75" hidden="false" customHeight="false" outlineLevel="0" collapsed="false">
      <c r="A1322" s="142" t="n">
        <v>38292</v>
      </c>
      <c r="B1322" s="138" t="s">
        <v>116</v>
      </c>
      <c r="C1322" s="138" t="s">
        <v>171</v>
      </c>
      <c r="D1322" s="139" t="n">
        <v>133510.9915</v>
      </c>
      <c r="E1322" s="139" t="n">
        <v>-667.5549575</v>
      </c>
      <c r="F1322" s="143" t="n">
        <f aca="false">IF(REF_DT&lt;=LastDay,INDEX(IntraMonth_Buckets,MATCH($A1322,IntraSumMonths,0),1),INDEX(BucketTable,MATCH($A1322,SumMonths,0),1))</f>
        <v>6</v>
      </c>
      <c r="G1322" s="138" t="str">
        <f aca="false">INDEX(Book_Type,MATCH($B1322,Book,0),1)</f>
        <v>D</v>
      </c>
      <c r="H1322" s="138" t="str">
        <f aca="false">$F1322&amp;$C1322</f>
        <v>6IF-PAN/TX/OK</v>
      </c>
    </row>
    <row r="1323" customFormat="false" ht="12.75" hidden="false" customHeight="false" outlineLevel="0" collapsed="false">
      <c r="A1323" s="142" t="n">
        <v>38292</v>
      </c>
      <c r="B1323" s="138" t="s">
        <v>116</v>
      </c>
      <c r="C1323" s="138" t="s">
        <v>18</v>
      </c>
      <c r="D1323" s="139" t="n">
        <v>-171644.4009</v>
      </c>
      <c r="E1323" s="139" t="n">
        <v>1716.444009</v>
      </c>
      <c r="F1323" s="143" t="n">
        <f aca="false">IF(REF_DT&lt;=LastDay,INDEX(IntraMonth_Buckets,MATCH($A1323,IntraSumMonths,0),1),INDEX(BucketTable,MATCH($A1323,SumMonths,0),1))</f>
        <v>6</v>
      </c>
      <c r="G1323" s="138" t="str">
        <f aca="false">INDEX(Book_Type,MATCH($B1323,Book,0),1)</f>
        <v>D</v>
      </c>
      <c r="H1323" s="138" t="str">
        <f aca="false">$F1323&amp;$C1323</f>
        <v>6NGI-MALIN</v>
      </c>
    </row>
    <row r="1324" customFormat="false" ht="12.75" hidden="false" customHeight="false" outlineLevel="0" collapsed="false">
      <c r="A1324" s="142" t="n">
        <v>38292</v>
      </c>
      <c r="B1324" s="138" t="s">
        <v>116</v>
      </c>
      <c r="C1324" s="138" t="s">
        <v>13</v>
      </c>
      <c r="D1324" s="139" t="n">
        <v>345385.8147</v>
      </c>
      <c r="E1324" s="139" t="n">
        <v>0</v>
      </c>
      <c r="F1324" s="143" t="n">
        <f aca="false">IF(REF_DT&lt;=LastDay,INDEX(IntraMonth_Buckets,MATCH($A1324,IntraSumMonths,0),1),INDEX(BucketTable,MATCH($A1324,SumMonths,0),1))</f>
        <v>6</v>
      </c>
      <c r="G1324" s="138" t="str">
        <f aca="false">INDEX(Book_Type,MATCH($B1324,Book,0),1)</f>
        <v>D</v>
      </c>
      <c r="H1324" s="138" t="str">
        <f aca="false">$F1324&amp;$C1324</f>
        <v>6NGI-PGE/CG</v>
      </c>
    </row>
    <row r="1325" customFormat="false" ht="12.75" hidden="false" customHeight="false" outlineLevel="0" collapsed="false">
      <c r="A1325" s="142" t="n">
        <v>38292</v>
      </c>
      <c r="B1325" s="138" t="s">
        <v>116</v>
      </c>
      <c r="C1325" s="138" t="s">
        <v>20</v>
      </c>
      <c r="D1325" s="139" t="n">
        <v>-302624.9143</v>
      </c>
      <c r="E1325" s="139" t="n">
        <v>30262.49143</v>
      </c>
      <c r="F1325" s="143" t="n">
        <f aca="false">IF(REF_DT&lt;=LastDay,INDEX(IntraMonth_Buckets,MATCH($A1325,IntraSumMonths,0),1),INDEX(BucketTable,MATCH($A1325,SumMonths,0),1))</f>
        <v>6</v>
      </c>
      <c r="G1325" s="138" t="str">
        <f aca="false">INDEX(Book_Type,MATCH($B1325,Book,0),1)</f>
        <v>D</v>
      </c>
      <c r="H1325" s="138" t="str">
        <f aca="false">$F1325&amp;$C1325</f>
        <v>6NGI-SOCAL</v>
      </c>
    </row>
    <row r="1326" customFormat="false" ht="12.75" hidden="false" customHeight="false" outlineLevel="0" collapsed="false">
      <c r="A1326" s="142" t="n">
        <v>38322</v>
      </c>
      <c r="B1326" s="138" t="s">
        <v>116</v>
      </c>
      <c r="C1326" s="138" t="s">
        <v>36</v>
      </c>
      <c r="D1326" s="139" t="n">
        <v>-96140.7722</v>
      </c>
      <c r="E1326" s="139" t="n">
        <v>961.407722</v>
      </c>
      <c r="F1326" s="143" t="n">
        <f aca="false">IF(REF_DT&lt;=LastDay,INDEX(IntraMonth_Buckets,MATCH($A1326,IntraSumMonths,0),1),INDEX(BucketTable,MATCH($A1326,SumMonths,0),1))</f>
        <v>6</v>
      </c>
      <c r="G1326" s="138" t="str">
        <f aca="false">INDEX(Book_Type,MATCH($B1326,Book,0),1)</f>
        <v>D</v>
      </c>
      <c r="H1326" s="138" t="str">
        <f aca="false">$F1326&amp;$C1326</f>
        <v>6IF-CIG/RKYMTN</v>
      </c>
    </row>
    <row r="1327" customFormat="false" ht="12.75" hidden="false" customHeight="false" outlineLevel="0" collapsed="false">
      <c r="A1327" s="142" t="n">
        <v>38322</v>
      </c>
      <c r="B1327" s="138" t="s">
        <v>116</v>
      </c>
      <c r="C1327" s="138" t="s">
        <v>46</v>
      </c>
      <c r="D1327" s="139" t="n">
        <v>-274687.9205</v>
      </c>
      <c r="E1327" s="139" t="n">
        <v>27468.79205</v>
      </c>
      <c r="F1327" s="143" t="n">
        <f aca="false">IF(REF_DT&lt;=LastDay,INDEX(IntraMonth_Buckets,MATCH($A1327,IntraSumMonths,0),1),INDEX(BucketTable,MATCH($A1327,SumMonths,0),1))</f>
        <v>6</v>
      </c>
      <c r="G1327" s="138" t="str">
        <f aca="false">INDEX(Book_Type,MATCH($B1327,Book,0),1)</f>
        <v>D</v>
      </c>
      <c r="H1327" s="138" t="str">
        <f aca="false">$F1327&amp;$C1327</f>
        <v>6IF-ELPO/PERMIAN</v>
      </c>
    </row>
    <row r="1328" customFormat="false" ht="12.75" hidden="false" customHeight="false" outlineLevel="0" collapsed="false">
      <c r="A1328" s="142" t="n">
        <v>38322</v>
      </c>
      <c r="B1328" s="138" t="s">
        <v>116</v>
      </c>
      <c r="C1328" s="138" t="s">
        <v>51</v>
      </c>
      <c r="D1328" s="139" t="n">
        <v>-412031.8808</v>
      </c>
      <c r="E1328" s="139" t="n">
        <v>41203.18808</v>
      </c>
      <c r="F1328" s="143" t="n">
        <f aca="false">IF(REF_DT&lt;=LastDay,INDEX(IntraMonth_Buckets,MATCH($A1328,IntraSumMonths,0),1),INDEX(BucketTable,MATCH($A1328,SumMonths,0),1))</f>
        <v>6</v>
      </c>
      <c r="G1328" s="138" t="str">
        <f aca="false">INDEX(Book_Type,MATCH($B1328,Book,0),1)</f>
        <v>D</v>
      </c>
      <c r="H1328" s="138" t="str">
        <f aca="false">$F1328&amp;$C1328</f>
        <v>6IF-ELPO/SJ</v>
      </c>
    </row>
    <row r="1329" customFormat="false" ht="12.75" hidden="false" customHeight="false" outlineLevel="0" collapsed="false">
      <c r="A1329" s="142" t="n">
        <v>38322</v>
      </c>
      <c r="B1329" s="138" t="s">
        <v>116</v>
      </c>
      <c r="C1329" s="138" t="s">
        <v>169</v>
      </c>
      <c r="D1329" s="139" t="n">
        <v>549375.8411</v>
      </c>
      <c r="E1329" s="139" t="n">
        <v>-2746.8792055</v>
      </c>
      <c r="F1329" s="143" t="n">
        <f aca="false">IF(REF_DT&lt;=LastDay,INDEX(IntraMonth_Buckets,MATCH($A1329,IntraSumMonths,0),1),INDEX(BucketTable,MATCH($A1329,SumMonths,0),1))</f>
        <v>6</v>
      </c>
      <c r="G1329" s="138" t="str">
        <f aca="false">INDEX(Book_Type,MATCH($B1329,Book,0),1)</f>
        <v>D</v>
      </c>
      <c r="H1329" s="138" t="str">
        <f aca="false">$F1329&amp;$C1329</f>
        <v>6IF-NGPL/MIDCON</v>
      </c>
    </row>
    <row r="1330" customFormat="false" ht="12.75" hidden="false" customHeight="false" outlineLevel="0" collapsed="false">
      <c r="A1330" s="142" t="n">
        <v>38322</v>
      </c>
      <c r="B1330" s="138" t="s">
        <v>116</v>
      </c>
      <c r="C1330" s="138" t="s">
        <v>27</v>
      </c>
      <c r="D1330" s="139" t="n">
        <v>861283.9745</v>
      </c>
      <c r="E1330" s="139" t="n">
        <v>-86128.39745</v>
      </c>
      <c r="F1330" s="143" t="n">
        <f aca="false">IF(REF_DT&lt;=LastDay,INDEX(IntraMonth_Buckets,MATCH($A1330,IntraSumMonths,0),1),INDEX(BucketTable,MATCH($A1330,SumMonths,0),1))</f>
        <v>6</v>
      </c>
      <c r="G1330" s="138" t="str">
        <f aca="false">INDEX(Book_Type,MATCH($B1330,Book,0),1)</f>
        <v>D</v>
      </c>
      <c r="H1330" s="138" t="str">
        <f aca="false">$F1330&amp;$C1330</f>
        <v>6IF-NWPL_ROCKY_M</v>
      </c>
    </row>
    <row r="1331" customFormat="false" ht="12.75" hidden="false" customHeight="false" outlineLevel="0" collapsed="false">
      <c r="A1331" s="142" t="n">
        <v>38322</v>
      </c>
      <c r="B1331" s="138" t="s">
        <v>116</v>
      </c>
      <c r="C1331" s="138" t="s">
        <v>171</v>
      </c>
      <c r="D1331" s="139" t="n">
        <v>137343.9603</v>
      </c>
      <c r="E1331" s="139" t="n">
        <v>-686.7198015</v>
      </c>
      <c r="F1331" s="143" t="n">
        <f aca="false">IF(REF_DT&lt;=LastDay,INDEX(IntraMonth_Buckets,MATCH($A1331,IntraSumMonths,0),1),INDEX(BucketTable,MATCH($A1331,SumMonths,0),1))</f>
        <v>6</v>
      </c>
      <c r="G1331" s="138" t="str">
        <f aca="false">INDEX(Book_Type,MATCH($B1331,Book,0),1)</f>
        <v>D</v>
      </c>
      <c r="H1331" s="138" t="str">
        <f aca="false">$F1331&amp;$C1331</f>
        <v>6IF-PAN/TX/OK</v>
      </c>
    </row>
    <row r="1332" customFormat="false" ht="12.75" hidden="false" customHeight="false" outlineLevel="0" collapsed="false">
      <c r="A1332" s="142" t="n">
        <v>38322</v>
      </c>
      <c r="B1332" s="138" t="s">
        <v>116</v>
      </c>
      <c r="C1332" s="138" t="s">
        <v>18</v>
      </c>
      <c r="D1332" s="139" t="n">
        <v>-183795.4599</v>
      </c>
      <c r="E1332" s="139" t="n">
        <v>1837.954599</v>
      </c>
      <c r="F1332" s="143" t="n">
        <f aca="false">IF(REF_DT&lt;=LastDay,INDEX(IntraMonth_Buckets,MATCH($A1332,IntraSumMonths,0),1),INDEX(BucketTable,MATCH($A1332,SumMonths,0),1))</f>
        <v>6</v>
      </c>
      <c r="G1332" s="138" t="str">
        <f aca="false">INDEX(Book_Type,MATCH($B1332,Book,0),1)</f>
        <v>D</v>
      </c>
      <c r="H1332" s="138" t="str">
        <f aca="false">$F1332&amp;$C1332</f>
        <v>6NGI-MALIN</v>
      </c>
    </row>
    <row r="1333" customFormat="false" ht="12.75" hidden="false" customHeight="false" outlineLevel="0" collapsed="false">
      <c r="A1333" s="142" t="n">
        <v>38322</v>
      </c>
      <c r="B1333" s="138" t="s">
        <v>116</v>
      </c>
      <c r="C1333" s="138" t="s">
        <v>13</v>
      </c>
      <c r="D1333" s="139" t="n">
        <v>346918.4383</v>
      </c>
      <c r="E1333" s="139" t="n">
        <v>0</v>
      </c>
      <c r="F1333" s="143" t="n">
        <f aca="false">IF(REF_DT&lt;=LastDay,INDEX(IntraMonth_Buckets,MATCH($A1333,IntraSumMonths,0),1),INDEX(BucketTable,MATCH($A1333,SumMonths,0),1))</f>
        <v>6</v>
      </c>
      <c r="G1333" s="138" t="str">
        <f aca="false">INDEX(Book_Type,MATCH($B1333,Book,0),1)</f>
        <v>D</v>
      </c>
      <c r="H1333" s="138" t="str">
        <f aca="false">$F1333&amp;$C1333</f>
        <v>6NGI-PGE/CG</v>
      </c>
    </row>
    <row r="1334" customFormat="false" ht="12.75" hidden="false" customHeight="false" outlineLevel="0" collapsed="false">
      <c r="A1334" s="142" t="n">
        <v>38322</v>
      </c>
      <c r="B1334" s="138" t="s">
        <v>116</v>
      </c>
      <c r="C1334" s="138" t="s">
        <v>20</v>
      </c>
      <c r="D1334" s="139" t="n">
        <v>-323422.8741</v>
      </c>
      <c r="E1334" s="139" t="n">
        <v>32342.28741</v>
      </c>
      <c r="F1334" s="143" t="n">
        <f aca="false">IF(REF_DT&lt;=LastDay,INDEX(IntraMonth_Buckets,MATCH($A1334,IntraSumMonths,0),1),INDEX(BucketTable,MATCH($A1334,SumMonths,0),1))</f>
        <v>6</v>
      </c>
      <c r="G1334" s="138" t="str">
        <f aca="false">INDEX(Book_Type,MATCH($B1334,Book,0),1)</f>
        <v>D</v>
      </c>
      <c r="H1334" s="138" t="str">
        <f aca="false">$F1334&amp;$C1334</f>
        <v>6NGI-SOCAL</v>
      </c>
    </row>
    <row r="1335" customFormat="false" ht="12.75" hidden="false" customHeight="false" outlineLevel="0" collapsed="false">
      <c r="A1335" s="142" t="n">
        <v>38353</v>
      </c>
      <c r="B1335" s="138" t="s">
        <v>116</v>
      </c>
      <c r="C1335" s="138" t="s">
        <v>36</v>
      </c>
      <c r="D1335" s="139" t="n">
        <v>-95692.6827</v>
      </c>
      <c r="E1335" s="139" t="n">
        <v>956.926827</v>
      </c>
      <c r="F1335" s="143" t="n">
        <f aca="false">IF(REF_DT&lt;=LastDay,INDEX(IntraMonth_Buckets,MATCH($A1335,IntraSumMonths,0),1),INDEX(BucketTable,MATCH($A1335,SumMonths,0),1))</f>
        <v>6</v>
      </c>
      <c r="G1335" s="138" t="str">
        <f aca="false">INDEX(Book_Type,MATCH($B1335,Book,0),1)</f>
        <v>D</v>
      </c>
      <c r="H1335" s="138" t="str">
        <f aca="false">$F1335&amp;$C1335</f>
        <v>6IF-CIG/RKYMTN</v>
      </c>
    </row>
    <row r="1336" customFormat="false" ht="12.75" hidden="false" customHeight="false" outlineLevel="0" collapsed="false">
      <c r="A1336" s="142" t="n">
        <v>38353</v>
      </c>
      <c r="B1336" s="138" t="s">
        <v>116</v>
      </c>
      <c r="C1336" s="138" t="s">
        <v>46</v>
      </c>
      <c r="D1336" s="139" t="n">
        <v>-273407.6647</v>
      </c>
      <c r="E1336" s="139" t="n">
        <v>27340.76647</v>
      </c>
      <c r="F1336" s="143" t="n">
        <f aca="false">IF(REF_DT&lt;=LastDay,INDEX(IntraMonth_Buckets,MATCH($A1336,IntraSumMonths,0),1),INDEX(BucketTable,MATCH($A1336,SumMonths,0),1))</f>
        <v>6</v>
      </c>
      <c r="G1336" s="138" t="str">
        <f aca="false">INDEX(Book_Type,MATCH($B1336,Book,0),1)</f>
        <v>D</v>
      </c>
      <c r="H1336" s="138" t="str">
        <f aca="false">$F1336&amp;$C1336</f>
        <v>6IF-ELPO/PERMIAN</v>
      </c>
    </row>
    <row r="1337" customFormat="false" ht="12.75" hidden="false" customHeight="false" outlineLevel="0" collapsed="false">
      <c r="A1337" s="142" t="n">
        <v>38353</v>
      </c>
      <c r="B1337" s="138" t="s">
        <v>116</v>
      </c>
      <c r="C1337" s="138" t="s">
        <v>51</v>
      </c>
      <c r="D1337" s="139" t="n">
        <v>-0.0001</v>
      </c>
      <c r="E1337" s="139" t="n">
        <v>1E-005</v>
      </c>
      <c r="F1337" s="143" t="n">
        <f aca="false">IF(REF_DT&lt;=LastDay,INDEX(IntraMonth_Buckets,MATCH($A1337,IntraSumMonths,0),1),INDEX(BucketTable,MATCH($A1337,SumMonths,0),1))</f>
        <v>6</v>
      </c>
      <c r="G1337" s="138" t="str">
        <f aca="false">INDEX(Book_Type,MATCH($B1337,Book,0),1)</f>
        <v>D</v>
      </c>
      <c r="H1337" s="138" t="str">
        <f aca="false">$F1337&amp;$C1337</f>
        <v>6IF-ELPO/SJ</v>
      </c>
    </row>
    <row r="1338" customFormat="false" ht="12.75" hidden="false" customHeight="false" outlineLevel="0" collapsed="false">
      <c r="A1338" s="142" t="n">
        <v>38353</v>
      </c>
      <c r="B1338" s="138" t="s">
        <v>116</v>
      </c>
      <c r="C1338" s="138" t="s">
        <v>169</v>
      </c>
      <c r="D1338" s="139" t="n">
        <v>546815.3294</v>
      </c>
      <c r="E1338" s="139" t="n">
        <v>-2734.076647</v>
      </c>
      <c r="F1338" s="143" t="n">
        <f aca="false">IF(REF_DT&lt;=LastDay,INDEX(IntraMonth_Buckets,MATCH($A1338,IntraSumMonths,0),1),INDEX(BucketTable,MATCH($A1338,SumMonths,0),1))</f>
        <v>6</v>
      </c>
      <c r="G1338" s="138" t="str">
        <f aca="false">INDEX(Book_Type,MATCH($B1338,Book,0),1)</f>
        <v>D</v>
      </c>
      <c r="H1338" s="138" t="str">
        <f aca="false">$F1338&amp;$C1338</f>
        <v>6IF-NGPL/MIDCON</v>
      </c>
    </row>
    <row r="1339" customFormat="false" ht="12.75" hidden="false" customHeight="false" outlineLevel="0" collapsed="false">
      <c r="A1339" s="142" t="n">
        <v>38353</v>
      </c>
      <c r="B1339" s="138" t="s">
        <v>116</v>
      </c>
      <c r="C1339" s="138" t="s">
        <v>27</v>
      </c>
      <c r="D1339" s="139" t="n">
        <v>989052.2267</v>
      </c>
      <c r="E1339" s="139" t="n">
        <v>-98905.22267</v>
      </c>
      <c r="F1339" s="143" t="n">
        <f aca="false">IF(REF_DT&lt;=LastDay,INDEX(IntraMonth_Buckets,MATCH($A1339,IntraSumMonths,0),1),INDEX(BucketTable,MATCH($A1339,SumMonths,0),1))</f>
        <v>6</v>
      </c>
      <c r="G1339" s="138" t="str">
        <f aca="false">INDEX(Book_Type,MATCH($B1339,Book,0),1)</f>
        <v>D</v>
      </c>
      <c r="H1339" s="138" t="str">
        <f aca="false">$F1339&amp;$C1339</f>
        <v>6IF-NWPL_ROCKY_M</v>
      </c>
    </row>
    <row r="1340" customFormat="false" ht="12.75" hidden="false" customHeight="false" outlineLevel="0" collapsed="false">
      <c r="A1340" s="142" t="n">
        <v>38353</v>
      </c>
      <c r="B1340" s="138" t="s">
        <v>116</v>
      </c>
      <c r="C1340" s="138" t="s">
        <v>171</v>
      </c>
      <c r="D1340" s="139" t="n">
        <v>136703.8324</v>
      </c>
      <c r="E1340" s="139" t="n">
        <v>-683.519162</v>
      </c>
      <c r="F1340" s="143" t="n">
        <f aca="false">IF(REF_DT&lt;=LastDay,INDEX(IntraMonth_Buckets,MATCH($A1340,IntraSumMonths,0),1),INDEX(BucketTable,MATCH($A1340,SumMonths,0),1))</f>
        <v>6</v>
      </c>
      <c r="G1340" s="138" t="str">
        <f aca="false">INDEX(Book_Type,MATCH($B1340,Book,0),1)</f>
        <v>D</v>
      </c>
      <c r="H1340" s="138" t="str">
        <f aca="false">$F1340&amp;$C1340</f>
        <v>6IF-PAN/TX/OK</v>
      </c>
    </row>
    <row r="1341" customFormat="false" ht="12.75" hidden="false" customHeight="false" outlineLevel="0" collapsed="false">
      <c r="A1341" s="142" t="n">
        <v>38353</v>
      </c>
      <c r="B1341" s="138" t="s">
        <v>116</v>
      </c>
      <c r="C1341" s="138" t="s">
        <v>18</v>
      </c>
      <c r="D1341" s="139" t="n">
        <v>-33057.6326</v>
      </c>
      <c r="E1341" s="139" t="n">
        <v>330.576326</v>
      </c>
      <c r="F1341" s="143" t="n">
        <f aca="false">IF(REF_DT&lt;=LastDay,INDEX(IntraMonth_Buckets,MATCH($A1341,IntraSumMonths,0),1),INDEX(BucketTable,MATCH($A1341,SumMonths,0),1))</f>
        <v>6</v>
      </c>
      <c r="G1341" s="138" t="str">
        <f aca="false">INDEX(Book_Type,MATCH($B1341,Book,0),1)</f>
        <v>D</v>
      </c>
      <c r="H1341" s="138" t="str">
        <f aca="false">$F1341&amp;$C1341</f>
        <v>6NGI-MALIN</v>
      </c>
    </row>
    <row r="1342" customFormat="false" ht="12.75" hidden="false" customHeight="false" outlineLevel="0" collapsed="false">
      <c r="A1342" s="142" t="n">
        <v>38353</v>
      </c>
      <c r="B1342" s="138" t="s">
        <v>116</v>
      </c>
      <c r="C1342" s="138" t="s">
        <v>13</v>
      </c>
      <c r="D1342" s="139" t="n">
        <v>348531.2713</v>
      </c>
      <c r="E1342" s="139" t="n">
        <v>0</v>
      </c>
      <c r="F1342" s="143" t="n">
        <f aca="false">IF(REF_DT&lt;=LastDay,INDEX(IntraMonth_Buckets,MATCH($A1342,IntraSumMonths,0),1),INDEX(BucketTable,MATCH($A1342,SumMonths,0),1))</f>
        <v>6</v>
      </c>
      <c r="G1342" s="138" t="str">
        <f aca="false">INDEX(Book_Type,MATCH($B1342,Book,0),1)</f>
        <v>D</v>
      </c>
      <c r="H1342" s="138" t="str">
        <f aca="false">$F1342&amp;$C1342</f>
        <v>6NGI-PGE/CG</v>
      </c>
    </row>
    <row r="1343" customFormat="false" ht="12.75" hidden="false" customHeight="false" outlineLevel="0" collapsed="false">
      <c r="A1343" s="142" t="n">
        <v>38353</v>
      </c>
      <c r="B1343" s="138" t="s">
        <v>116</v>
      </c>
      <c r="C1343" s="138" t="s">
        <v>20</v>
      </c>
      <c r="D1343" s="139" t="n">
        <v>-291046.8688</v>
      </c>
      <c r="E1343" s="139" t="n">
        <v>29104.68688</v>
      </c>
      <c r="F1343" s="143" t="n">
        <f aca="false">IF(REF_DT&lt;=LastDay,INDEX(IntraMonth_Buckets,MATCH($A1343,IntraSumMonths,0),1),INDEX(BucketTable,MATCH($A1343,SumMonths,0),1))</f>
        <v>6</v>
      </c>
      <c r="G1343" s="138" t="str">
        <f aca="false">INDEX(Book_Type,MATCH($B1343,Book,0),1)</f>
        <v>D</v>
      </c>
      <c r="H1343" s="138" t="str">
        <f aca="false">$F1343&amp;$C1343</f>
        <v>6NGI-SOCAL</v>
      </c>
    </row>
    <row r="1344" customFormat="false" ht="12.75" hidden="false" customHeight="false" outlineLevel="0" collapsed="false">
      <c r="A1344" s="142" t="n">
        <v>38384</v>
      </c>
      <c r="B1344" s="138" t="s">
        <v>116</v>
      </c>
      <c r="C1344" s="138" t="s">
        <v>36</v>
      </c>
      <c r="D1344" s="139" t="n">
        <v>-86025.6618</v>
      </c>
      <c r="E1344" s="139" t="n">
        <v>860.256618</v>
      </c>
      <c r="F1344" s="143" t="n">
        <f aca="false">IF(REF_DT&lt;=LastDay,INDEX(IntraMonth_Buckets,MATCH($A1344,IntraSumMonths,0),1),INDEX(BucketTable,MATCH($A1344,SumMonths,0),1))</f>
        <v>6</v>
      </c>
      <c r="G1344" s="138" t="str">
        <f aca="false">INDEX(Book_Type,MATCH($B1344,Book,0),1)</f>
        <v>D</v>
      </c>
      <c r="H1344" s="138" t="str">
        <f aca="false">$F1344&amp;$C1344</f>
        <v>6IF-CIG/RKYMTN</v>
      </c>
    </row>
    <row r="1345" customFormat="false" ht="12.75" hidden="false" customHeight="false" outlineLevel="0" collapsed="false">
      <c r="A1345" s="142" t="n">
        <v>38384</v>
      </c>
      <c r="B1345" s="138" t="s">
        <v>116</v>
      </c>
      <c r="C1345" s="138" t="s">
        <v>46</v>
      </c>
      <c r="D1345" s="139" t="n">
        <v>-245787.6052</v>
      </c>
      <c r="E1345" s="139" t="n">
        <v>24578.76052</v>
      </c>
      <c r="F1345" s="143" t="n">
        <f aca="false">IF(REF_DT&lt;=LastDay,INDEX(IntraMonth_Buckets,MATCH($A1345,IntraSumMonths,0),1),INDEX(BucketTable,MATCH($A1345,SumMonths,0),1))</f>
        <v>6</v>
      </c>
      <c r="G1345" s="138" t="str">
        <f aca="false">INDEX(Book_Type,MATCH($B1345,Book,0),1)</f>
        <v>D</v>
      </c>
      <c r="H1345" s="138" t="str">
        <f aca="false">$F1345&amp;$C1345</f>
        <v>6IF-ELPO/PERMIAN</v>
      </c>
    </row>
    <row r="1346" customFormat="false" ht="12.75" hidden="false" customHeight="false" outlineLevel="0" collapsed="false">
      <c r="A1346" s="142" t="n">
        <v>38384</v>
      </c>
      <c r="B1346" s="138" t="s">
        <v>116</v>
      </c>
      <c r="C1346" s="138" t="s">
        <v>51</v>
      </c>
      <c r="D1346" s="139" t="n">
        <v>0</v>
      </c>
      <c r="E1346" s="139" t="n">
        <v>0</v>
      </c>
      <c r="F1346" s="143" t="n">
        <f aca="false">IF(REF_DT&lt;=LastDay,INDEX(IntraMonth_Buckets,MATCH($A1346,IntraSumMonths,0),1),INDEX(BucketTable,MATCH($A1346,SumMonths,0),1))</f>
        <v>6</v>
      </c>
      <c r="G1346" s="138" t="str">
        <f aca="false">INDEX(Book_Type,MATCH($B1346,Book,0),1)</f>
        <v>D</v>
      </c>
      <c r="H1346" s="138" t="str">
        <f aca="false">$F1346&amp;$C1346</f>
        <v>6IF-ELPO/SJ</v>
      </c>
    </row>
    <row r="1347" customFormat="false" ht="12.75" hidden="false" customHeight="false" outlineLevel="0" collapsed="false">
      <c r="A1347" s="142" t="n">
        <v>38384</v>
      </c>
      <c r="B1347" s="138" t="s">
        <v>116</v>
      </c>
      <c r="C1347" s="138" t="s">
        <v>169</v>
      </c>
      <c r="D1347" s="139" t="n">
        <v>491575.2105</v>
      </c>
      <c r="E1347" s="139" t="n">
        <v>-2457.8760525</v>
      </c>
      <c r="F1347" s="143" t="n">
        <f aca="false">IF(REF_DT&lt;=LastDay,INDEX(IntraMonth_Buckets,MATCH($A1347,IntraSumMonths,0),1),INDEX(BucketTable,MATCH($A1347,SumMonths,0),1))</f>
        <v>6</v>
      </c>
      <c r="G1347" s="138" t="str">
        <f aca="false">INDEX(Book_Type,MATCH($B1347,Book,0),1)</f>
        <v>D</v>
      </c>
      <c r="H1347" s="138" t="str">
        <f aca="false">$F1347&amp;$C1347</f>
        <v>6IF-NGPL/MIDCON</v>
      </c>
    </row>
    <row r="1348" customFormat="false" ht="12.75" hidden="false" customHeight="false" outlineLevel="0" collapsed="false">
      <c r="A1348" s="142" t="n">
        <v>38384</v>
      </c>
      <c r="B1348" s="138" t="s">
        <v>116</v>
      </c>
      <c r="C1348" s="138" t="s">
        <v>27</v>
      </c>
      <c r="D1348" s="139" t="n">
        <v>889136.6623</v>
      </c>
      <c r="E1348" s="139" t="n">
        <v>-88913.66623</v>
      </c>
      <c r="F1348" s="143" t="n">
        <f aca="false">IF(REF_DT&lt;=LastDay,INDEX(IntraMonth_Buckets,MATCH($A1348,IntraSumMonths,0),1),INDEX(BucketTable,MATCH($A1348,SumMonths,0),1))</f>
        <v>6</v>
      </c>
      <c r="G1348" s="138" t="str">
        <f aca="false">INDEX(Book_Type,MATCH($B1348,Book,0),1)</f>
        <v>D</v>
      </c>
      <c r="H1348" s="138" t="str">
        <f aca="false">$F1348&amp;$C1348</f>
        <v>6IF-NWPL_ROCKY_M</v>
      </c>
    </row>
    <row r="1349" customFormat="false" ht="12.75" hidden="false" customHeight="false" outlineLevel="0" collapsed="false">
      <c r="A1349" s="142" t="n">
        <v>38384</v>
      </c>
      <c r="B1349" s="138" t="s">
        <v>116</v>
      </c>
      <c r="C1349" s="138" t="s">
        <v>171</v>
      </c>
      <c r="D1349" s="139" t="n">
        <v>122893.8026</v>
      </c>
      <c r="E1349" s="139" t="n">
        <v>-614.469013</v>
      </c>
      <c r="F1349" s="143" t="n">
        <f aca="false">IF(REF_DT&lt;=LastDay,INDEX(IntraMonth_Buckets,MATCH($A1349,IntraSumMonths,0),1),INDEX(BucketTable,MATCH($A1349,SumMonths,0),1))</f>
        <v>6</v>
      </c>
      <c r="G1349" s="138" t="str">
        <f aca="false">INDEX(Book_Type,MATCH($B1349,Book,0),1)</f>
        <v>D</v>
      </c>
      <c r="H1349" s="138" t="str">
        <f aca="false">$F1349&amp;$C1349</f>
        <v>6IF-PAN/TX/OK</v>
      </c>
    </row>
    <row r="1350" customFormat="false" ht="12.75" hidden="false" customHeight="false" outlineLevel="0" collapsed="false">
      <c r="A1350" s="142" t="n">
        <v>38384</v>
      </c>
      <c r="B1350" s="138" t="s">
        <v>116</v>
      </c>
      <c r="C1350" s="138" t="s">
        <v>18</v>
      </c>
      <c r="D1350" s="139" t="n">
        <v>-32257.8675</v>
      </c>
      <c r="E1350" s="139" t="n">
        <v>322.578675</v>
      </c>
      <c r="F1350" s="143" t="n">
        <f aca="false">IF(REF_DT&lt;=LastDay,INDEX(IntraMonth_Buckets,MATCH($A1350,IntraSumMonths,0),1),INDEX(BucketTable,MATCH($A1350,SumMonths,0),1))</f>
        <v>6</v>
      </c>
      <c r="G1350" s="138" t="str">
        <f aca="false">INDEX(Book_Type,MATCH($B1350,Book,0),1)</f>
        <v>D</v>
      </c>
      <c r="H1350" s="138" t="str">
        <f aca="false">$F1350&amp;$C1350</f>
        <v>6NGI-MALIN</v>
      </c>
    </row>
    <row r="1351" customFormat="false" ht="12.75" hidden="false" customHeight="false" outlineLevel="0" collapsed="false">
      <c r="A1351" s="142" t="n">
        <v>38384</v>
      </c>
      <c r="B1351" s="138" t="s">
        <v>116</v>
      </c>
      <c r="C1351" s="138" t="s">
        <v>13</v>
      </c>
      <c r="D1351" s="139" t="n">
        <v>310435.8902</v>
      </c>
      <c r="E1351" s="139" t="n">
        <v>0</v>
      </c>
      <c r="F1351" s="143" t="n">
        <f aca="false">IF(REF_DT&lt;=LastDay,INDEX(IntraMonth_Buckets,MATCH($A1351,IntraSumMonths,0),1),INDEX(BucketTable,MATCH($A1351,SumMonths,0),1))</f>
        <v>6</v>
      </c>
      <c r="G1351" s="138" t="str">
        <f aca="false">INDEX(Book_Type,MATCH($B1351,Book,0),1)</f>
        <v>D</v>
      </c>
      <c r="H1351" s="138" t="str">
        <f aca="false">$F1351&amp;$C1351</f>
        <v>6NGI-PGE/CG</v>
      </c>
    </row>
    <row r="1352" customFormat="false" ht="12.75" hidden="false" customHeight="false" outlineLevel="0" collapsed="false">
      <c r="A1352" s="142" t="n">
        <v>38384</v>
      </c>
      <c r="B1352" s="138" t="s">
        <v>116</v>
      </c>
      <c r="C1352" s="138" t="s">
        <v>20</v>
      </c>
      <c r="D1352" s="139" t="n">
        <v>-263343.8628</v>
      </c>
      <c r="E1352" s="139" t="n">
        <v>26334.38628</v>
      </c>
      <c r="F1352" s="143" t="n">
        <f aca="false">IF(REF_DT&lt;=LastDay,INDEX(IntraMonth_Buckets,MATCH($A1352,IntraSumMonths,0),1),INDEX(BucketTable,MATCH($A1352,SumMonths,0),1))</f>
        <v>6</v>
      </c>
      <c r="G1352" s="138" t="str">
        <f aca="false">INDEX(Book_Type,MATCH($B1352,Book,0),1)</f>
        <v>D</v>
      </c>
      <c r="H1352" s="138" t="str">
        <f aca="false">$F1352&amp;$C1352</f>
        <v>6NGI-SOCAL</v>
      </c>
    </row>
    <row r="1353" customFormat="false" ht="12.75" hidden="false" customHeight="false" outlineLevel="0" collapsed="false">
      <c r="A1353" s="142" t="n">
        <v>38412</v>
      </c>
      <c r="B1353" s="138" t="s">
        <v>116</v>
      </c>
      <c r="C1353" s="138" t="s">
        <v>36</v>
      </c>
      <c r="D1353" s="139" t="n">
        <v>-94832.3004</v>
      </c>
      <c r="E1353" s="139" t="n">
        <v>948.323004</v>
      </c>
      <c r="F1353" s="143" t="n">
        <f aca="false">IF(REF_DT&lt;=LastDay,INDEX(IntraMonth_Buckets,MATCH($A1353,IntraSumMonths,0),1),INDEX(BucketTable,MATCH($A1353,SumMonths,0),1))</f>
        <v>6</v>
      </c>
      <c r="G1353" s="138" t="str">
        <f aca="false">INDEX(Book_Type,MATCH($B1353,Book,0),1)</f>
        <v>D</v>
      </c>
      <c r="H1353" s="138" t="str">
        <f aca="false">$F1353&amp;$C1353</f>
        <v>6IF-CIG/RKYMTN</v>
      </c>
    </row>
    <row r="1354" customFormat="false" ht="12.75" hidden="false" customHeight="false" outlineLevel="0" collapsed="false">
      <c r="A1354" s="142" t="n">
        <v>38412</v>
      </c>
      <c r="B1354" s="138" t="s">
        <v>116</v>
      </c>
      <c r="C1354" s="138" t="s">
        <v>46</v>
      </c>
      <c r="D1354" s="139" t="n">
        <v>-270949.4297</v>
      </c>
      <c r="E1354" s="139" t="n">
        <v>27094.94297</v>
      </c>
      <c r="F1354" s="143" t="n">
        <f aca="false">IF(REF_DT&lt;=LastDay,INDEX(IntraMonth_Buckets,MATCH($A1354,IntraSumMonths,0),1),INDEX(BucketTable,MATCH($A1354,SumMonths,0),1))</f>
        <v>6</v>
      </c>
      <c r="G1354" s="138" t="str">
        <f aca="false">INDEX(Book_Type,MATCH($B1354,Book,0),1)</f>
        <v>D</v>
      </c>
      <c r="H1354" s="138" t="str">
        <f aca="false">$F1354&amp;$C1354</f>
        <v>6IF-ELPO/PERMIAN</v>
      </c>
    </row>
    <row r="1355" customFormat="false" ht="12.75" hidden="false" customHeight="false" outlineLevel="0" collapsed="false">
      <c r="A1355" s="142" t="n">
        <v>38412</v>
      </c>
      <c r="B1355" s="138" t="s">
        <v>116</v>
      </c>
      <c r="C1355" s="138" t="s">
        <v>51</v>
      </c>
      <c r="D1355" s="139" t="n">
        <v>0.0001</v>
      </c>
      <c r="E1355" s="139" t="n">
        <v>-1E-005</v>
      </c>
      <c r="F1355" s="143" t="n">
        <f aca="false">IF(REF_DT&lt;=LastDay,INDEX(IntraMonth_Buckets,MATCH($A1355,IntraSumMonths,0),1),INDEX(BucketTable,MATCH($A1355,SumMonths,0),1))</f>
        <v>6</v>
      </c>
      <c r="G1355" s="138" t="str">
        <f aca="false">INDEX(Book_Type,MATCH($B1355,Book,0),1)</f>
        <v>D</v>
      </c>
      <c r="H1355" s="138" t="str">
        <f aca="false">$F1355&amp;$C1355</f>
        <v>6IF-ELPO/SJ</v>
      </c>
    </row>
    <row r="1356" customFormat="false" ht="12.75" hidden="false" customHeight="false" outlineLevel="0" collapsed="false">
      <c r="A1356" s="142" t="n">
        <v>38412</v>
      </c>
      <c r="B1356" s="138" t="s">
        <v>116</v>
      </c>
      <c r="C1356" s="138" t="s">
        <v>169</v>
      </c>
      <c r="D1356" s="139" t="n">
        <v>541898.8593</v>
      </c>
      <c r="E1356" s="139" t="n">
        <v>-2709.4942965</v>
      </c>
      <c r="F1356" s="143" t="n">
        <f aca="false">IF(REF_DT&lt;=LastDay,INDEX(IntraMonth_Buckets,MATCH($A1356,IntraSumMonths,0),1),INDEX(BucketTable,MATCH($A1356,SumMonths,0),1))</f>
        <v>6</v>
      </c>
      <c r="G1356" s="138" t="str">
        <f aca="false">INDEX(Book_Type,MATCH($B1356,Book,0),1)</f>
        <v>D</v>
      </c>
      <c r="H1356" s="138" t="str">
        <f aca="false">$F1356&amp;$C1356</f>
        <v>6IF-NGPL/MIDCON</v>
      </c>
    </row>
    <row r="1357" customFormat="false" ht="12.75" hidden="false" customHeight="false" outlineLevel="0" collapsed="false">
      <c r="A1357" s="142" t="n">
        <v>38412</v>
      </c>
      <c r="B1357" s="138" t="s">
        <v>116</v>
      </c>
      <c r="C1357" s="138" t="s">
        <v>27</v>
      </c>
      <c r="D1357" s="139" t="n">
        <v>980159.562</v>
      </c>
      <c r="E1357" s="139" t="n">
        <v>-98015.9562</v>
      </c>
      <c r="F1357" s="143" t="n">
        <f aca="false">IF(REF_DT&lt;=LastDay,INDEX(IntraMonth_Buckets,MATCH($A1357,IntraSumMonths,0),1),INDEX(BucketTable,MATCH($A1357,SumMonths,0),1))</f>
        <v>6</v>
      </c>
      <c r="G1357" s="138" t="str">
        <f aca="false">INDEX(Book_Type,MATCH($B1357,Book,0),1)</f>
        <v>D</v>
      </c>
      <c r="H1357" s="138" t="str">
        <f aca="false">$F1357&amp;$C1357</f>
        <v>6IF-NWPL_ROCKY_M</v>
      </c>
    </row>
    <row r="1358" customFormat="false" ht="12.75" hidden="false" customHeight="false" outlineLevel="0" collapsed="false">
      <c r="A1358" s="142" t="n">
        <v>38412</v>
      </c>
      <c r="B1358" s="138" t="s">
        <v>116</v>
      </c>
      <c r="C1358" s="138" t="s">
        <v>171</v>
      </c>
      <c r="D1358" s="139" t="n">
        <v>135474.7148</v>
      </c>
      <c r="E1358" s="139" t="n">
        <v>-677.373574</v>
      </c>
      <c r="F1358" s="143" t="n">
        <f aca="false">IF(REF_DT&lt;=LastDay,INDEX(IntraMonth_Buckets,MATCH($A1358,IntraSumMonths,0),1),INDEX(BucketTable,MATCH($A1358,SumMonths,0),1))</f>
        <v>6</v>
      </c>
      <c r="G1358" s="138" t="str">
        <f aca="false">INDEX(Book_Type,MATCH($B1358,Book,0),1)</f>
        <v>D</v>
      </c>
      <c r="H1358" s="138" t="str">
        <f aca="false">$F1358&amp;$C1358</f>
        <v>6IF-PAN/TX/OK</v>
      </c>
    </row>
    <row r="1359" customFormat="false" ht="12.75" hidden="false" customHeight="false" outlineLevel="0" collapsed="false">
      <c r="A1359" s="142" t="n">
        <v>38412</v>
      </c>
      <c r="B1359" s="138" t="s">
        <v>116</v>
      </c>
      <c r="C1359" s="138" t="s">
        <v>18</v>
      </c>
      <c r="D1359" s="139" t="n">
        <v>-31649.5155</v>
      </c>
      <c r="E1359" s="139" t="n">
        <v>316.495155</v>
      </c>
      <c r="F1359" s="143" t="n">
        <f aca="false">IF(REF_DT&lt;=LastDay,INDEX(IntraMonth_Buckets,MATCH($A1359,IntraSumMonths,0),1),INDEX(BucketTable,MATCH($A1359,SumMonths,0),1))</f>
        <v>6</v>
      </c>
      <c r="G1359" s="138" t="str">
        <f aca="false">INDEX(Book_Type,MATCH($B1359,Book,0),1)</f>
        <v>D</v>
      </c>
      <c r="H1359" s="138" t="str">
        <f aca="false">$F1359&amp;$C1359</f>
        <v>6NGI-MALIN</v>
      </c>
    </row>
    <row r="1360" customFormat="false" ht="12.75" hidden="false" customHeight="false" outlineLevel="0" collapsed="false">
      <c r="A1360" s="142" t="n">
        <v>38412</v>
      </c>
      <c r="B1360" s="138" t="s">
        <v>116</v>
      </c>
      <c r="C1360" s="138" t="s">
        <v>13</v>
      </c>
      <c r="D1360" s="139" t="n">
        <v>349842.0373</v>
      </c>
      <c r="E1360" s="139" t="n">
        <v>0</v>
      </c>
      <c r="F1360" s="143" t="n">
        <f aca="false">IF(REF_DT&lt;=LastDay,INDEX(IntraMonth_Buckets,MATCH($A1360,IntraSumMonths,0),1),INDEX(BucketTable,MATCH($A1360,SumMonths,0),1))</f>
        <v>6</v>
      </c>
      <c r="G1360" s="138" t="str">
        <f aca="false">INDEX(Book_Type,MATCH($B1360,Book,0),1)</f>
        <v>D</v>
      </c>
      <c r="H1360" s="138" t="str">
        <f aca="false">$F1360&amp;$C1360</f>
        <v>6NGI-PGE/CG</v>
      </c>
    </row>
    <row r="1361" customFormat="false" ht="12.75" hidden="false" customHeight="false" outlineLevel="0" collapsed="false">
      <c r="A1361" s="142" t="n">
        <v>38412</v>
      </c>
      <c r="B1361" s="138" t="s">
        <v>116</v>
      </c>
      <c r="C1361" s="138" t="s">
        <v>20</v>
      </c>
      <c r="D1361" s="139" t="n">
        <v>-288430.0381</v>
      </c>
      <c r="E1361" s="139" t="n">
        <v>28843.00381</v>
      </c>
      <c r="F1361" s="143" t="n">
        <f aca="false">IF(REF_DT&lt;=LastDay,INDEX(IntraMonth_Buckets,MATCH($A1361,IntraSumMonths,0),1),INDEX(BucketTable,MATCH($A1361,SumMonths,0),1))</f>
        <v>6</v>
      </c>
      <c r="G1361" s="138" t="str">
        <f aca="false">INDEX(Book_Type,MATCH($B1361,Book,0),1)</f>
        <v>D</v>
      </c>
      <c r="H1361" s="138" t="str">
        <f aca="false">$F1361&amp;$C1361</f>
        <v>6NGI-SOCAL</v>
      </c>
    </row>
    <row r="1362" customFormat="false" ht="12.75" hidden="false" customHeight="false" outlineLevel="0" collapsed="false">
      <c r="A1362" s="142" t="n">
        <v>38443</v>
      </c>
      <c r="B1362" s="138" t="s">
        <v>116</v>
      </c>
      <c r="C1362" s="138" t="s">
        <v>36</v>
      </c>
      <c r="D1362" s="139" t="n">
        <v>-91338.2461</v>
      </c>
      <c r="E1362" s="139" t="n">
        <v>913.382461</v>
      </c>
      <c r="F1362" s="143" t="n">
        <f aca="false">IF(REF_DT&lt;=LastDay,INDEX(IntraMonth_Buckets,MATCH($A1362,IntraSumMonths,0),1),INDEX(BucketTable,MATCH($A1362,SumMonths,0),1))</f>
        <v>6</v>
      </c>
      <c r="G1362" s="138" t="str">
        <f aca="false">INDEX(Book_Type,MATCH($B1362,Book,0),1)</f>
        <v>D</v>
      </c>
      <c r="H1362" s="138" t="str">
        <f aca="false">$F1362&amp;$C1362</f>
        <v>6IF-CIG/RKYMTN</v>
      </c>
    </row>
    <row r="1363" customFormat="false" ht="12.75" hidden="false" customHeight="false" outlineLevel="0" collapsed="false">
      <c r="A1363" s="142" t="n">
        <v>38443</v>
      </c>
      <c r="B1363" s="138" t="s">
        <v>116</v>
      </c>
      <c r="C1363" s="138" t="s">
        <v>46</v>
      </c>
      <c r="D1363" s="139" t="n">
        <v>-260966.4178</v>
      </c>
      <c r="E1363" s="139" t="n">
        <v>26096.64178</v>
      </c>
      <c r="F1363" s="143" t="n">
        <f aca="false">IF(REF_DT&lt;=LastDay,INDEX(IntraMonth_Buckets,MATCH($A1363,IntraSumMonths,0),1),INDEX(BucketTable,MATCH($A1363,SumMonths,0),1))</f>
        <v>6</v>
      </c>
      <c r="G1363" s="138" t="str">
        <f aca="false">INDEX(Book_Type,MATCH($B1363,Book,0),1)</f>
        <v>D</v>
      </c>
      <c r="H1363" s="138" t="str">
        <f aca="false">$F1363&amp;$C1363</f>
        <v>6IF-ELPO/PERMIAN</v>
      </c>
    </row>
    <row r="1364" customFormat="false" ht="12.75" hidden="false" customHeight="false" outlineLevel="0" collapsed="false">
      <c r="A1364" s="142" t="n">
        <v>38443</v>
      </c>
      <c r="B1364" s="138" t="s">
        <v>116</v>
      </c>
      <c r="C1364" s="138" t="s">
        <v>51</v>
      </c>
      <c r="D1364" s="139" t="n">
        <v>0</v>
      </c>
      <c r="E1364" s="139" t="n">
        <v>0</v>
      </c>
      <c r="F1364" s="143" t="n">
        <f aca="false">IF(REF_DT&lt;=LastDay,INDEX(IntraMonth_Buckets,MATCH($A1364,IntraSumMonths,0),1),INDEX(BucketTable,MATCH($A1364,SumMonths,0),1))</f>
        <v>6</v>
      </c>
      <c r="G1364" s="138" t="str">
        <f aca="false">INDEX(Book_Type,MATCH($B1364,Book,0),1)</f>
        <v>D</v>
      </c>
      <c r="H1364" s="138" t="str">
        <f aca="false">$F1364&amp;$C1364</f>
        <v>6IF-ELPO/SJ</v>
      </c>
    </row>
    <row r="1365" customFormat="false" ht="12.75" hidden="false" customHeight="false" outlineLevel="0" collapsed="false">
      <c r="A1365" s="142" t="n">
        <v>38443</v>
      </c>
      <c r="B1365" s="138" t="s">
        <v>116</v>
      </c>
      <c r="C1365" s="138" t="s">
        <v>169</v>
      </c>
      <c r="D1365" s="139" t="n">
        <v>521932.8356</v>
      </c>
      <c r="E1365" s="139" t="n">
        <v>-2609.664178</v>
      </c>
      <c r="F1365" s="143" t="n">
        <f aca="false">IF(REF_DT&lt;=LastDay,INDEX(IntraMonth_Buckets,MATCH($A1365,IntraSumMonths,0),1),INDEX(BucketTable,MATCH($A1365,SumMonths,0),1))</f>
        <v>6</v>
      </c>
      <c r="G1365" s="138" t="str">
        <f aca="false">INDEX(Book_Type,MATCH($B1365,Book,0),1)</f>
        <v>D</v>
      </c>
      <c r="H1365" s="138" t="str">
        <f aca="false">$F1365&amp;$C1365</f>
        <v>6IF-NGPL/MIDCON</v>
      </c>
    </row>
    <row r="1366" customFormat="false" ht="12.75" hidden="false" customHeight="false" outlineLevel="0" collapsed="false">
      <c r="A1366" s="142" t="n">
        <v>38443</v>
      </c>
      <c r="B1366" s="138" t="s">
        <v>116</v>
      </c>
      <c r="C1366" s="138" t="s">
        <v>27</v>
      </c>
      <c r="D1366" s="139" t="n">
        <v>944046.0161</v>
      </c>
      <c r="E1366" s="139" t="n">
        <v>-94404.60161</v>
      </c>
      <c r="F1366" s="143" t="n">
        <f aca="false">IF(REF_DT&lt;=LastDay,INDEX(IntraMonth_Buckets,MATCH($A1366,IntraSumMonths,0),1),INDEX(BucketTable,MATCH($A1366,SumMonths,0),1))</f>
        <v>6</v>
      </c>
      <c r="G1366" s="138" t="str">
        <f aca="false">INDEX(Book_Type,MATCH($B1366,Book,0),1)</f>
        <v>D</v>
      </c>
      <c r="H1366" s="138" t="str">
        <f aca="false">$F1366&amp;$C1366</f>
        <v>6IF-NWPL_ROCKY_M</v>
      </c>
    </row>
    <row r="1367" customFormat="false" ht="12.75" hidden="false" customHeight="false" outlineLevel="0" collapsed="false">
      <c r="A1367" s="142" t="n">
        <v>38443</v>
      </c>
      <c r="B1367" s="138" t="s">
        <v>116</v>
      </c>
      <c r="C1367" s="138" t="s">
        <v>171</v>
      </c>
      <c r="D1367" s="139" t="n">
        <v>130483.2089</v>
      </c>
      <c r="E1367" s="139" t="n">
        <v>-652.4160445</v>
      </c>
      <c r="F1367" s="143" t="n">
        <f aca="false">IF(REF_DT&lt;=LastDay,INDEX(IntraMonth_Buckets,MATCH($A1367,IntraSumMonths,0),1),INDEX(BucketTable,MATCH($A1367,SumMonths,0),1))</f>
        <v>6</v>
      </c>
      <c r="G1367" s="138" t="str">
        <f aca="false">INDEX(Book_Type,MATCH($B1367,Book,0),1)</f>
        <v>D</v>
      </c>
      <c r="H1367" s="138" t="str">
        <f aca="false">$F1367&amp;$C1367</f>
        <v>6IF-PAN/TX/OK</v>
      </c>
    </row>
    <row r="1368" customFormat="false" ht="12.75" hidden="false" customHeight="false" outlineLevel="0" collapsed="false">
      <c r="A1368" s="142" t="n">
        <v>38443</v>
      </c>
      <c r="B1368" s="138" t="s">
        <v>116</v>
      </c>
      <c r="C1368" s="138" t="s">
        <v>18</v>
      </c>
      <c r="D1368" s="139" t="n">
        <v>-30620.0597</v>
      </c>
      <c r="E1368" s="139" t="n">
        <v>306.200597</v>
      </c>
      <c r="F1368" s="143" t="n">
        <f aca="false">IF(REF_DT&lt;=LastDay,INDEX(IntraMonth_Buckets,MATCH($A1368,IntraSumMonths,0),1),INDEX(BucketTable,MATCH($A1368,SumMonths,0),1))</f>
        <v>6</v>
      </c>
      <c r="G1368" s="138" t="str">
        <f aca="false">INDEX(Book_Type,MATCH($B1368,Book,0),1)</f>
        <v>D</v>
      </c>
      <c r="H1368" s="138" t="str">
        <f aca="false">$F1368&amp;$C1368</f>
        <v>6NGI-MALIN</v>
      </c>
    </row>
    <row r="1369" customFormat="false" ht="12.75" hidden="false" customHeight="false" outlineLevel="0" collapsed="false">
      <c r="A1369" s="142" t="n">
        <v>38443</v>
      </c>
      <c r="B1369" s="138" t="s">
        <v>116</v>
      </c>
      <c r="C1369" s="138" t="s">
        <v>13</v>
      </c>
      <c r="D1369" s="139" t="n">
        <v>341532.8402</v>
      </c>
      <c r="E1369" s="139" t="n">
        <v>0</v>
      </c>
      <c r="F1369" s="143" t="n">
        <f aca="false">IF(REF_DT&lt;=LastDay,INDEX(IntraMonth_Buckets,MATCH($A1369,IntraSumMonths,0),1),INDEX(BucketTable,MATCH($A1369,SumMonths,0),1))</f>
        <v>6</v>
      </c>
      <c r="G1369" s="138" t="str">
        <f aca="false">INDEX(Book_Type,MATCH($B1369,Book,0),1)</f>
        <v>D</v>
      </c>
      <c r="H1369" s="138" t="str">
        <f aca="false">$F1369&amp;$C1369</f>
        <v>6NGI-PGE/CG</v>
      </c>
    </row>
    <row r="1370" customFormat="false" ht="12.75" hidden="false" customHeight="false" outlineLevel="0" collapsed="false">
      <c r="A1370" s="142" t="n">
        <v>38443</v>
      </c>
      <c r="B1370" s="138" t="s">
        <v>116</v>
      </c>
      <c r="C1370" s="138" t="s">
        <v>20</v>
      </c>
      <c r="D1370" s="139" t="n">
        <v>-278364.179</v>
      </c>
      <c r="E1370" s="139" t="n">
        <v>27836.4179</v>
      </c>
      <c r="F1370" s="143" t="n">
        <f aca="false">IF(REF_DT&lt;=LastDay,INDEX(IntraMonth_Buckets,MATCH($A1370,IntraSumMonths,0),1),INDEX(BucketTable,MATCH($A1370,SumMonths,0),1))</f>
        <v>6</v>
      </c>
      <c r="G1370" s="138" t="str">
        <f aca="false">INDEX(Book_Type,MATCH($B1370,Book,0),1)</f>
        <v>D</v>
      </c>
      <c r="H1370" s="138" t="str">
        <f aca="false">$F1370&amp;$C1370</f>
        <v>6NGI-SOCAL</v>
      </c>
    </row>
    <row r="1371" customFormat="false" ht="12.75" hidden="false" customHeight="false" outlineLevel="0" collapsed="false">
      <c r="A1371" s="142" t="n">
        <v>38473</v>
      </c>
      <c r="B1371" s="138" t="s">
        <v>116</v>
      </c>
      <c r="C1371" s="138" t="s">
        <v>36</v>
      </c>
      <c r="D1371" s="139" t="n">
        <v>-93952.2083</v>
      </c>
      <c r="E1371" s="139" t="n">
        <v>939.522083</v>
      </c>
      <c r="F1371" s="143" t="n">
        <f aca="false">IF(REF_DT&lt;=LastDay,INDEX(IntraMonth_Buckets,MATCH($A1371,IntraSumMonths,0),1),INDEX(BucketTable,MATCH($A1371,SumMonths,0),1))</f>
        <v>6</v>
      </c>
      <c r="G1371" s="138" t="str">
        <f aca="false">INDEX(Book_Type,MATCH($B1371,Book,0),1)</f>
        <v>D</v>
      </c>
      <c r="H1371" s="138" t="str">
        <f aca="false">$F1371&amp;$C1371</f>
        <v>6IF-CIG/RKYMTN</v>
      </c>
    </row>
    <row r="1372" customFormat="false" ht="12.75" hidden="false" customHeight="false" outlineLevel="0" collapsed="false">
      <c r="A1372" s="142" t="n">
        <v>38473</v>
      </c>
      <c r="B1372" s="138" t="s">
        <v>116</v>
      </c>
      <c r="C1372" s="138" t="s">
        <v>46</v>
      </c>
      <c r="D1372" s="139" t="n">
        <v>-268434.8809</v>
      </c>
      <c r="E1372" s="139" t="n">
        <v>26843.48809</v>
      </c>
      <c r="F1372" s="143" t="n">
        <f aca="false">IF(REF_DT&lt;=LastDay,INDEX(IntraMonth_Buckets,MATCH($A1372,IntraSumMonths,0),1),INDEX(BucketTable,MATCH($A1372,SumMonths,0),1))</f>
        <v>6</v>
      </c>
      <c r="G1372" s="138" t="str">
        <f aca="false">INDEX(Book_Type,MATCH($B1372,Book,0),1)</f>
        <v>D</v>
      </c>
      <c r="H1372" s="138" t="str">
        <f aca="false">$F1372&amp;$C1372</f>
        <v>6IF-ELPO/PERMIAN</v>
      </c>
    </row>
    <row r="1373" customFormat="false" ht="12.75" hidden="false" customHeight="false" outlineLevel="0" collapsed="false">
      <c r="A1373" s="142" t="n">
        <v>38473</v>
      </c>
      <c r="B1373" s="138" t="s">
        <v>116</v>
      </c>
      <c r="C1373" s="138" t="s">
        <v>51</v>
      </c>
      <c r="D1373" s="139" t="n">
        <v>-0.0001</v>
      </c>
      <c r="E1373" s="139" t="n">
        <v>1E-005</v>
      </c>
      <c r="F1373" s="143" t="n">
        <f aca="false">IF(REF_DT&lt;=LastDay,INDEX(IntraMonth_Buckets,MATCH($A1373,IntraSumMonths,0),1),INDEX(BucketTable,MATCH($A1373,SumMonths,0),1))</f>
        <v>6</v>
      </c>
      <c r="G1373" s="138" t="str">
        <f aca="false">INDEX(Book_Type,MATCH($B1373,Book,0),1)</f>
        <v>D</v>
      </c>
      <c r="H1373" s="138" t="str">
        <f aca="false">$F1373&amp;$C1373</f>
        <v>6IF-ELPO/SJ</v>
      </c>
    </row>
    <row r="1374" customFormat="false" ht="12.75" hidden="false" customHeight="false" outlineLevel="0" collapsed="false">
      <c r="A1374" s="142" t="n">
        <v>38473</v>
      </c>
      <c r="B1374" s="138" t="s">
        <v>116</v>
      </c>
      <c r="C1374" s="138" t="s">
        <v>169</v>
      </c>
      <c r="D1374" s="139" t="n">
        <v>536869.7619</v>
      </c>
      <c r="E1374" s="139" t="n">
        <v>-2684.3488095</v>
      </c>
      <c r="F1374" s="143" t="n">
        <f aca="false">IF(REF_DT&lt;=LastDay,INDEX(IntraMonth_Buckets,MATCH($A1374,IntraSumMonths,0),1),INDEX(BucketTable,MATCH($A1374,SumMonths,0),1))</f>
        <v>6</v>
      </c>
      <c r="G1374" s="138" t="str">
        <f aca="false">INDEX(Book_Type,MATCH($B1374,Book,0),1)</f>
        <v>D</v>
      </c>
      <c r="H1374" s="138" t="str">
        <f aca="false">$F1374&amp;$C1374</f>
        <v>6IF-NGPL/MIDCON</v>
      </c>
    </row>
    <row r="1375" customFormat="false" ht="12.75" hidden="false" customHeight="false" outlineLevel="0" collapsed="false">
      <c r="A1375" s="142" t="n">
        <v>38473</v>
      </c>
      <c r="B1375" s="138" t="s">
        <v>116</v>
      </c>
      <c r="C1375" s="138" t="s">
        <v>27</v>
      </c>
      <c r="D1375" s="139" t="n">
        <v>971063.1813</v>
      </c>
      <c r="E1375" s="139" t="n">
        <v>-97106.31813</v>
      </c>
      <c r="F1375" s="143" t="n">
        <f aca="false">IF(REF_DT&lt;=LastDay,INDEX(IntraMonth_Buckets,MATCH($A1375,IntraSumMonths,0),1),INDEX(BucketTable,MATCH($A1375,SumMonths,0),1))</f>
        <v>6</v>
      </c>
      <c r="G1375" s="138" t="str">
        <f aca="false">INDEX(Book_Type,MATCH($B1375,Book,0),1)</f>
        <v>D</v>
      </c>
      <c r="H1375" s="138" t="str">
        <f aca="false">$F1375&amp;$C1375</f>
        <v>6IF-NWPL_ROCKY_M</v>
      </c>
    </row>
    <row r="1376" customFormat="false" ht="12.75" hidden="false" customHeight="false" outlineLevel="0" collapsed="false">
      <c r="A1376" s="142" t="n">
        <v>38473</v>
      </c>
      <c r="B1376" s="138" t="s">
        <v>116</v>
      </c>
      <c r="C1376" s="138" t="s">
        <v>171</v>
      </c>
      <c r="D1376" s="139" t="n">
        <v>134217.4405</v>
      </c>
      <c r="E1376" s="139" t="n">
        <v>-671.0872025</v>
      </c>
      <c r="F1376" s="143" t="n">
        <f aca="false">IF(REF_DT&lt;=LastDay,INDEX(IntraMonth_Buckets,MATCH($A1376,IntraSumMonths,0),1),INDEX(BucketTable,MATCH($A1376,SumMonths,0),1))</f>
        <v>6</v>
      </c>
      <c r="G1376" s="138" t="str">
        <f aca="false">INDEX(Book_Type,MATCH($B1376,Book,0),1)</f>
        <v>D</v>
      </c>
      <c r="H1376" s="138" t="str">
        <f aca="false">$F1376&amp;$C1376</f>
        <v>6IF-PAN/TX/OK</v>
      </c>
    </row>
    <row r="1377" customFormat="false" ht="12.75" hidden="false" customHeight="false" outlineLevel="0" collapsed="false">
      <c r="A1377" s="142" t="n">
        <v>38473</v>
      </c>
      <c r="B1377" s="138" t="s">
        <v>116</v>
      </c>
      <c r="C1377" s="138" t="s">
        <v>18</v>
      </c>
      <c r="D1377" s="139" t="n">
        <v>-36875.1594</v>
      </c>
      <c r="E1377" s="139" t="n">
        <v>368.751594</v>
      </c>
      <c r="F1377" s="143" t="n">
        <f aca="false">IF(REF_DT&lt;=LastDay,INDEX(IntraMonth_Buckets,MATCH($A1377,IntraSumMonths,0),1),INDEX(BucketTable,MATCH($A1377,SumMonths,0),1))</f>
        <v>6</v>
      </c>
      <c r="G1377" s="138" t="str">
        <f aca="false">INDEX(Book_Type,MATCH($B1377,Book,0),1)</f>
        <v>D</v>
      </c>
      <c r="H1377" s="138" t="str">
        <f aca="false">$F1377&amp;$C1377</f>
        <v>6NGI-MALIN</v>
      </c>
    </row>
    <row r="1378" customFormat="false" ht="12.75" hidden="false" customHeight="false" outlineLevel="0" collapsed="false">
      <c r="A1378" s="142" t="n">
        <v>38473</v>
      </c>
      <c r="B1378" s="138" t="s">
        <v>116</v>
      </c>
      <c r="C1378" s="138" t="s">
        <v>13</v>
      </c>
      <c r="D1378" s="139" t="n">
        <v>363647.0013</v>
      </c>
      <c r="E1378" s="139" t="n">
        <v>0</v>
      </c>
      <c r="F1378" s="143" t="n">
        <f aca="false">IF(REF_DT&lt;=LastDay,INDEX(IntraMonth_Buckets,MATCH($A1378,IntraSumMonths,0),1),INDEX(BucketTable,MATCH($A1378,SumMonths,0),1))</f>
        <v>6</v>
      </c>
      <c r="G1378" s="138" t="str">
        <f aca="false">INDEX(Book_Type,MATCH($B1378,Book,0),1)</f>
        <v>D</v>
      </c>
      <c r="H1378" s="138" t="str">
        <f aca="false">$F1378&amp;$C1378</f>
        <v>6NGI-PGE/CG</v>
      </c>
    </row>
    <row r="1379" customFormat="false" ht="12.75" hidden="false" customHeight="false" outlineLevel="0" collapsed="false">
      <c r="A1379" s="142" t="n">
        <v>38473</v>
      </c>
      <c r="B1379" s="138" t="s">
        <v>116</v>
      </c>
      <c r="C1379" s="138" t="s">
        <v>20</v>
      </c>
      <c r="D1379" s="139" t="n">
        <v>-285753.2603</v>
      </c>
      <c r="E1379" s="139" t="n">
        <v>28575.32603</v>
      </c>
      <c r="F1379" s="143" t="n">
        <f aca="false">IF(REF_DT&lt;=LastDay,INDEX(IntraMonth_Buckets,MATCH($A1379,IntraSumMonths,0),1),INDEX(BucketTable,MATCH($A1379,SumMonths,0),1))</f>
        <v>6</v>
      </c>
      <c r="G1379" s="138" t="str">
        <f aca="false">INDEX(Book_Type,MATCH($B1379,Book,0),1)</f>
        <v>D</v>
      </c>
      <c r="H1379" s="138" t="str">
        <f aca="false">$F1379&amp;$C1379</f>
        <v>6NGI-SOCAL</v>
      </c>
    </row>
    <row r="1380" customFormat="false" ht="12.75" hidden="false" customHeight="false" outlineLevel="0" collapsed="false">
      <c r="A1380" s="142" t="n">
        <v>38504</v>
      </c>
      <c r="B1380" s="138" t="s">
        <v>116</v>
      </c>
      <c r="C1380" s="138" t="s">
        <v>36</v>
      </c>
      <c r="D1380" s="139" t="n">
        <v>-90487.348</v>
      </c>
      <c r="E1380" s="139" t="n">
        <v>904.87348</v>
      </c>
      <c r="F1380" s="143" t="n">
        <f aca="false">IF(REF_DT&lt;=LastDay,INDEX(IntraMonth_Buckets,MATCH($A1380,IntraSumMonths,0),1),INDEX(BucketTable,MATCH($A1380,SumMonths,0),1))</f>
        <v>6</v>
      </c>
      <c r="G1380" s="138" t="str">
        <f aca="false">INDEX(Book_Type,MATCH($B1380,Book,0),1)</f>
        <v>D</v>
      </c>
      <c r="H1380" s="138" t="str">
        <f aca="false">$F1380&amp;$C1380</f>
        <v>6IF-CIG/RKYMTN</v>
      </c>
    </row>
    <row r="1381" customFormat="false" ht="12.75" hidden="false" customHeight="false" outlineLevel="0" collapsed="false">
      <c r="A1381" s="142" t="n">
        <v>38504</v>
      </c>
      <c r="B1381" s="138" t="s">
        <v>116</v>
      </c>
      <c r="C1381" s="138" t="s">
        <v>46</v>
      </c>
      <c r="D1381" s="139" t="n">
        <v>-258535.2801</v>
      </c>
      <c r="E1381" s="139" t="n">
        <v>25853.52801</v>
      </c>
      <c r="F1381" s="143" t="n">
        <f aca="false">IF(REF_DT&lt;=LastDay,INDEX(IntraMonth_Buckets,MATCH($A1381,IntraSumMonths,0),1),INDEX(BucketTable,MATCH($A1381,SumMonths,0),1))</f>
        <v>6</v>
      </c>
      <c r="G1381" s="138" t="str">
        <f aca="false">INDEX(Book_Type,MATCH($B1381,Book,0),1)</f>
        <v>D</v>
      </c>
      <c r="H1381" s="138" t="str">
        <f aca="false">$F1381&amp;$C1381</f>
        <v>6IF-ELPO/PERMIAN</v>
      </c>
    </row>
    <row r="1382" customFormat="false" ht="12.75" hidden="false" customHeight="false" outlineLevel="0" collapsed="false">
      <c r="A1382" s="142" t="n">
        <v>38504</v>
      </c>
      <c r="B1382" s="138" t="s">
        <v>116</v>
      </c>
      <c r="C1382" s="138" t="s">
        <v>51</v>
      </c>
      <c r="D1382" s="139" t="n">
        <v>-0.0001</v>
      </c>
      <c r="E1382" s="139" t="n">
        <v>1E-005</v>
      </c>
      <c r="F1382" s="143" t="n">
        <f aca="false">IF(REF_DT&lt;=LastDay,INDEX(IntraMonth_Buckets,MATCH($A1382,IntraSumMonths,0),1),INDEX(BucketTable,MATCH($A1382,SumMonths,0),1))</f>
        <v>6</v>
      </c>
      <c r="G1382" s="138" t="str">
        <f aca="false">INDEX(Book_Type,MATCH($B1382,Book,0),1)</f>
        <v>D</v>
      </c>
      <c r="H1382" s="138" t="str">
        <f aca="false">$F1382&amp;$C1382</f>
        <v>6IF-ELPO/SJ</v>
      </c>
    </row>
    <row r="1383" customFormat="false" ht="12.75" hidden="false" customHeight="false" outlineLevel="0" collapsed="false">
      <c r="A1383" s="142" t="n">
        <v>38504</v>
      </c>
      <c r="B1383" s="138" t="s">
        <v>116</v>
      </c>
      <c r="C1383" s="138" t="s">
        <v>169</v>
      </c>
      <c r="D1383" s="139" t="n">
        <v>517070.5603</v>
      </c>
      <c r="E1383" s="139" t="n">
        <v>-2585.3528015</v>
      </c>
      <c r="F1383" s="143" t="n">
        <f aca="false">IF(REF_DT&lt;=LastDay,INDEX(IntraMonth_Buckets,MATCH($A1383,IntraSumMonths,0),1),INDEX(BucketTable,MATCH($A1383,SumMonths,0),1))</f>
        <v>6</v>
      </c>
      <c r="G1383" s="138" t="str">
        <f aca="false">INDEX(Book_Type,MATCH($B1383,Book,0),1)</f>
        <v>D</v>
      </c>
      <c r="H1383" s="138" t="str">
        <f aca="false">$F1383&amp;$C1383</f>
        <v>6IF-NGPL/MIDCON</v>
      </c>
    </row>
    <row r="1384" customFormat="false" ht="12.75" hidden="false" customHeight="false" outlineLevel="0" collapsed="false">
      <c r="A1384" s="142" t="n">
        <v>38504</v>
      </c>
      <c r="B1384" s="138" t="s">
        <v>116</v>
      </c>
      <c r="C1384" s="138" t="s">
        <v>27</v>
      </c>
      <c r="D1384" s="139" t="n">
        <v>935251.3754</v>
      </c>
      <c r="E1384" s="139" t="n">
        <v>-93525.13754</v>
      </c>
      <c r="F1384" s="143" t="n">
        <f aca="false">IF(REF_DT&lt;=LastDay,INDEX(IntraMonth_Buckets,MATCH($A1384,IntraSumMonths,0),1),INDEX(BucketTable,MATCH($A1384,SumMonths,0),1))</f>
        <v>6</v>
      </c>
      <c r="G1384" s="138" t="str">
        <f aca="false">INDEX(Book_Type,MATCH($B1384,Book,0),1)</f>
        <v>D</v>
      </c>
      <c r="H1384" s="138" t="str">
        <f aca="false">$F1384&amp;$C1384</f>
        <v>6IF-NWPL_ROCKY_M</v>
      </c>
    </row>
    <row r="1385" customFormat="false" ht="12.75" hidden="false" customHeight="false" outlineLevel="0" collapsed="false">
      <c r="A1385" s="142" t="n">
        <v>38504</v>
      </c>
      <c r="B1385" s="138" t="s">
        <v>116</v>
      </c>
      <c r="C1385" s="138" t="s">
        <v>171</v>
      </c>
      <c r="D1385" s="139" t="n">
        <v>129267.6401</v>
      </c>
      <c r="E1385" s="139" t="n">
        <v>-646.3382005</v>
      </c>
      <c r="F1385" s="143" t="n">
        <f aca="false">IF(REF_DT&lt;=LastDay,INDEX(IntraMonth_Buckets,MATCH($A1385,IntraSumMonths,0),1),INDEX(BucketTable,MATCH($A1385,SumMonths,0),1))</f>
        <v>6</v>
      </c>
      <c r="G1385" s="138" t="str">
        <f aca="false">INDEX(Book_Type,MATCH($B1385,Book,0),1)</f>
        <v>D</v>
      </c>
      <c r="H1385" s="138" t="str">
        <f aca="false">$F1385&amp;$C1385</f>
        <v>6IF-PAN/TX/OK</v>
      </c>
    </row>
    <row r="1386" customFormat="false" ht="12.75" hidden="false" customHeight="false" outlineLevel="0" collapsed="false">
      <c r="A1386" s="142" t="n">
        <v>38504</v>
      </c>
      <c r="B1386" s="138" t="s">
        <v>116</v>
      </c>
      <c r="C1386" s="138" t="s">
        <v>18</v>
      </c>
      <c r="D1386" s="139" t="n">
        <v>-53947.6951</v>
      </c>
      <c r="E1386" s="139" t="n">
        <v>539.476951</v>
      </c>
      <c r="F1386" s="143" t="n">
        <f aca="false">IF(REF_DT&lt;=LastDay,INDEX(IntraMonth_Buckets,MATCH($A1386,IntraSumMonths,0),1),INDEX(BucketTable,MATCH($A1386,SumMonths,0),1))</f>
        <v>6</v>
      </c>
      <c r="G1386" s="138" t="str">
        <f aca="false">INDEX(Book_Type,MATCH($B1386,Book,0),1)</f>
        <v>D</v>
      </c>
      <c r="H1386" s="138" t="str">
        <f aca="false">$F1386&amp;$C1386</f>
        <v>6NGI-MALIN</v>
      </c>
    </row>
    <row r="1387" customFormat="false" ht="12.75" hidden="false" customHeight="false" outlineLevel="0" collapsed="false">
      <c r="A1387" s="142" t="n">
        <v>38504</v>
      </c>
      <c r="B1387" s="138" t="s">
        <v>116</v>
      </c>
      <c r="C1387" s="138" t="s">
        <v>13</v>
      </c>
      <c r="D1387" s="139" t="n">
        <v>348175.4942</v>
      </c>
      <c r="E1387" s="139" t="n">
        <v>0</v>
      </c>
      <c r="F1387" s="143" t="n">
        <f aca="false">IF(REF_DT&lt;=LastDay,INDEX(IntraMonth_Buckets,MATCH($A1387,IntraSumMonths,0),1),INDEX(BucketTable,MATCH($A1387,SumMonths,0),1))</f>
        <v>6</v>
      </c>
      <c r="G1387" s="138" t="str">
        <f aca="false">INDEX(Book_Type,MATCH($B1387,Book,0),1)</f>
        <v>D</v>
      </c>
      <c r="H1387" s="138" t="str">
        <f aca="false">$F1387&amp;$C1387</f>
        <v>6NGI-PGE/CG</v>
      </c>
    </row>
    <row r="1388" customFormat="false" ht="12.75" hidden="false" customHeight="false" outlineLevel="0" collapsed="false">
      <c r="A1388" s="142" t="n">
        <v>38504</v>
      </c>
      <c r="B1388" s="138" t="s">
        <v>116</v>
      </c>
      <c r="C1388" s="138" t="s">
        <v>20</v>
      </c>
      <c r="D1388" s="139" t="n">
        <v>-275770.9654</v>
      </c>
      <c r="E1388" s="139" t="n">
        <v>27577.09654</v>
      </c>
      <c r="F1388" s="143" t="n">
        <f aca="false">IF(REF_DT&lt;=LastDay,INDEX(IntraMonth_Buckets,MATCH($A1388,IntraSumMonths,0),1),INDEX(BucketTable,MATCH($A1388,SumMonths,0),1))</f>
        <v>6</v>
      </c>
      <c r="G1388" s="138" t="str">
        <f aca="false">INDEX(Book_Type,MATCH($B1388,Book,0),1)</f>
        <v>D</v>
      </c>
      <c r="H1388" s="138" t="str">
        <f aca="false">$F1388&amp;$C1388</f>
        <v>6NGI-SOCAL</v>
      </c>
    </row>
    <row r="1389" customFormat="false" ht="12.75" hidden="false" customHeight="false" outlineLevel="0" collapsed="false">
      <c r="A1389" s="142" t="n">
        <v>38534</v>
      </c>
      <c r="B1389" s="138" t="s">
        <v>116</v>
      </c>
      <c r="C1389" s="138" t="s">
        <v>36</v>
      </c>
      <c r="D1389" s="139" t="n">
        <v>-93070.6565</v>
      </c>
      <c r="E1389" s="139" t="n">
        <v>930.706565</v>
      </c>
      <c r="F1389" s="143" t="n">
        <f aca="false">IF(REF_DT&lt;=LastDay,INDEX(IntraMonth_Buckets,MATCH($A1389,IntraSumMonths,0),1),INDEX(BucketTable,MATCH($A1389,SumMonths,0),1))</f>
        <v>6</v>
      </c>
      <c r="G1389" s="138" t="str">
        <f aca="false">INDEX(Book_Type,MATCH($B1389,Book,0),1)</f>
        <v>D</v>
      </c>
      <c r="H1389" s="138" t="str">
        <f aca="false">$F1389&amp;$C1389</f>
        <v>6IF-CIG/RKYMTN</v>
      </c>
    </row>
    <row r="1390" customFormat="false" ht="12.75" hidden="false" customHeight="false" outlineLevel="0" collapsed="false">
      <c r="A1390" s="142" t="n">
        <v>38534</v>
      </c>
      <c r="B1390" s="138" t="s">
        <v>116</v>
      </c>
      <c r="C1390" s="138" t="s">
        <v>46</v>
      </c>
      <c r="D1390" s="139" t="n">
        <v>-265916.1615</v>
      </c>
      <c r="E1390" s="139" t="n">
        <v>26591.61615</v>
      </c>
      <c r="F1390" s="143" t="n">
        <f aca="false">IF(REF_DT&lt;=LastDay,INDEX(IntraMonth_Buckets,MATCH($A1390,IntraSumMonths,0),1),INDEX(BucketTable,MATCH($A1390,SumMonths,0),1))</f>
        <v>6</v>
      </c>
      <c r="G1390" s="138" t="str">
        <f aca="false">INDEX(Book_Type,MATCH($B1390,Book,0),1)</f>
        <v>D</v>
      </c>
      <c r="H1390" s="138" t="str">
        <f aca="false">$F1390&amp;$C1390</f>
        <v>6IF-ELPO/PERMIAN</v>
      </c>
    </row>
    <row r="1391" customFormat="false" ht="12.75" hidden="false" customHeight="false" outlineLevel="0" collapsed="false">
      <c r="A1391" s="142" t="n">
        <v>38534</v>
      </c>
      <c r="B1391" s="138" t="s">
        <v>116</v>
      </c>
      <c r="C1391" s="138" t="s">
        <v>51</v>
      </c>
      <c r="D1391" s="139" t="n">
        <v>0.0001</v>
      </c>
      <c r="E1391" s="139" t="n">
        <v>-1E-005</v>
      </c>
      <c r="F1391" s="143" t="n">
        <f aca="false">IF(REF_DT&lt;=LastDay,INDEX(IntraMonth_Buckets,MATCH($A1391,IntraSumMonths,0),1),INDEX(BucketTable,MATCH($A1391,SumMonths,0),1))</f>
        <v>6</v>
      </c>
      <c r="G1391" s="138" t="str">
        <f aca="false">INDEX(Book_Type,MATCH($B1391,Book,0),1)</f>
        <v>D</v>
      </c>
      <c r="H1391" s="138" t="str">
        <f aca="false">$F1391&amp;$C1391</f>
        <v>6IF-ELPO/SJ</v>
      </c>
    </row>
    <row r="1392" customFormat="false" ht="12.75" hidden="false" customHeight="false" outlineLevel="0" collapsed="false">
      <c r="A1392" s="142" t="n">
        <v>38534</v>
      </c>
      <c r="B1392" s="138" t="s">
        <v>116</v>
      </c>
      <c r="C1392" s="138" t="s">
        <v>169</v>
      </c>
      <c r="D1392" s="139" t="n">
        <v>531832.3229</v>
      </c>
      <c r="E1392" s="139" t="n">
        <v>-2659.1616145</v>
      </c>
      <c r="F1392" s="143" t="n">
        <f aca="false">IF(REF_DT&lt;=LastDay,INDEX(IntraMonth_Buckets,MATCH($A1392,IntraSumMonths,0),1),INDEX(BucketTable,MATCH($A1392,SumMonths,0),1))</f>
        <v>6</v>
      </c>
      <c r="G1392" s="138" t="str">
        <f aca="false">INDEX(Book_Type,MATCH($B1392,Book,0),1)</f>
        <v>D</v>
      </c>
      <c r="H1392" s="138" t="str">
        <f aca="false">$F1392&amp;$C1392</f>
        <v>6IF-NGPL/MIDCON</v>
      </c>
    </row>
    <row r="1393" customFormat="false" ht="12.75" hidden="false" customHeight="false" outlineLevel="0" collapsed="false">
      <c r="A1393" s="142" t="n">
        <v>38534</v>
      </c>
      <c r="B1393" s="138" t="s">
        <v>116</v>
      </c>
      <c r="C1393" s="138" t="s">
        <v>27</v>
      </c>
      <c r="D1393" s="139" t="n">
        <v>961951.7143</v>
      </c>
      <c r="E1393" s="139" t="n">
        <v>-96195.17143</v>
      </c>
      <c r="F1393" s="143" t="n">
        <f aca="false">IF(REF_DT&lt;=LastDay,INDEX(IntraMonth_Buckets,MATCH($A1393,IntraSumMonths,0),1),INDEX(BucketTable,MATCH($A1393,SumMonths,0),1))</f>
        <v>6</v>
      </c>
      <c r="G1393" s="138" t="str">
        <f aca="false">INDEX(Book_Type,MATCH($B1393,Book,0),1)</f>
        <v>D</v>
      </c>
      <c r="H1393" s="138" t="str">
        <f aca="false">$F1393&amp;$C1393</f>
        <v>6IF-NWPL_ROCKY_M</v>
      </c>
    </row>
    <row r="1394" customFormat="false" ht="12.75" hidden="false" customHeight="false" outlineLevel="0" collapsed="false">
      <c r="A1394" s="142" t="n">
        <v>38534</v>
      </c>
      <c r="B1394" s="138" t="s">
        <v>116</v>
      </c>
      <c r="C1394" s="138" t="s">
        <v>171</v>
      </c>
      <c r="D1394" s="139" t="n">
        <v>132958.0807</v>
      </c>
      <c r="E1394" s="139" t="n">
        <v>-664.7904035</v>
      </c>
      <c r="F1394" s="143" t="n">
        <f aca="false">IF(REF_DT&lt;=LastDay,INDEX(IntraMonth_Buckets,MATCH($A1394,IntraSumMonths,0),1),INDEX(BucketTable,MATCH($A1394,SumMonths,0),1))</f>
        <v>6</v>
      </c>
      <c r="G1394" s="138" t="str">
        <f aca="false">INDEX(Book_Type,MATCH($B1394,Book,0),1)</f>
        <v>D</v>
      </c>
      <c r="H1394" s="138" t="str">
        <f aca="false">$F1394&amp;$C1394</f>
        <v>6IF-PAN/TX/OK</v>
      </c>
    </row>
    <row r="1395" customFormat="false" ht="12.75" hidden="false" customHeight="false" outlineLevel="0" collapsed="false">
      <c r="A1395" s="142" t="n">
        <v>38534</v>
      </c>
      <c r="B1395" s="138" t="s">
        <v>116</v>
      </c>
      <c r="C1395" s="138" t="s">
        <v>18</v>
      </c>
      <c r="D1395" s="139" t="n">
        <v>-51467.6442</v>
      </c>
      <c r="E1395" s="139" t="n">
        <v>514.676442</v>
      </c>
      <c r="F1395" s="143" t="n">
        <f aca="false">IF(REF_DT&lt;=LastDay,INDEX(IntraMonth_Buckets,MATCH($A1395,IntraSumMonths,0),1),INDEX(BucketTable,MATCH($A1395,SumMonths,0),1))</f>
        <v>6</v>
      </c>
      <c r="G1395" s="138" t="str">
        <f aca="false">INDEX(Book_Type,MATCH($B1395,Book,0),1)</f>
        <v>D</v>
      </c>
      <c r="H1395" s="138" t="str">
        <f aca="false">$F1395&amp;$C1395</f>
        <v>6NGI-MALIN</v>
      </c>
    </row>
    <row r="1396" customFormat="false" ht="12.75" hidden="false" customHeight="false" outlineLevel="0" collapsed="false">
      <c r="A1396" s="142" t="n">
        <v>38534</v>
      </c>
      <c r="B1396" s="138" t="s">
        <v>116</v>
      </c>
      <c r="C1396" s="138" t="s">
        <v>13</v>
      </c>
      <c r="D1396" s="139" t="n">
        <v>363231.1831</v>
      </c>
      <c r="E1396" s="139" t="n">
        <v>0</v>
      </c>
      <c r="F1396" s="143" t="n">
        <f aca="false">IF(REF_DT&lt;=LastDay,INDEX(IntraMonth_Buckets,MATCH($A1396,IntraSumMonths,0),1),INDEX(BucketTable,MATCH($A1396,SumMonths,0),1))</f>
        <v>6</v>
      </c>
      <c r="G1396" s="138" t="str">
        <f aca="false">INDEX(Book_Type,MATCH($B1396,Book,0),1)</f>
        <v>D</v>
      </c>
      <c r="H1396" s="138" t="str">
        <f aca="false">$F1396&amp;$C1396</f>
        <v>6NGI-PGE/CG</v>
      </c>
    </row>
    <row r="1397" customFormat="false" ht="12.75" hidden="false" customHeight="false" outlineLevel="0" collapsed="false">
      <c r="A1397" s="142" t="n">
        <v>38534</v>
      </c>
      <c r="B1397" s="138" t="s">
        <v>116</v>
      </c>
      <c r="C1397" s="138" t="s">
        <v>20</v>
      </c>
      <c r="D1397" s="139" t="n">
        <v>-283072.0429</v>
      </c>
      <c r="E1397" s="139" t="n">
        <v>28307.20429</v>
      </c>
      <c r="F1397" s="143" t="n">
        <f aca="false">IF(REF_DT&lt;=LastDay,INDEX(IntraMonth_Buckets,MATCH($A1397,IntraSumMonths,0),1),INDEX(BucketTable,MATCH($A1397,SumMonths,0),1))</f>
        <v>6</v>
      </c>
      <c r="G1397" s="138" t="str">
        <f aca="false">INDEX(Book_Type,MATCH($B1397,Book,0),1)</f>
        <v>D</v>
      </c>
      <c r="H1397" s="138" t="str">
        <f aca="false">$F1397&amp;$C1397</f>
        <v>6NGI-SOCAL</v>
      </c>
    </row>
    <row r="1398" customFormat="false" ht="12.75" hidden="false" customHeight="false" outlineLevel="0" collapsed="false">
      <c r="A1398" s="142" t="n">
        <v>38565</v>
      </c>
      <c r="B1398" s="138" t="s">
        <v>116</v>
      </c>
      <c r="C1398" s="138" t="s">
        <v>36</v>
      </c>
      <c r="D1398" s="139" t="n">
        <v>-92624.5279</v>
      </c>
      <c r="E1398" s="139" t="n">
        <v>926.245279</v>
      </c>
      <c r="F1398" s="143" t="n">
        <f aca="false">IF(REF_DT&lt;=LastDay,INDEX(IntraMonth_Buckets,MATCH($A1398,IntraSumMonths,0),1),INDEX(BucketTable,MATCH($A1398,SumMonths,0),1))</f>
        <v>6</v>
      </c>
      <c r="G1398" s="138" t="str">
        <f aca="false">INDEX(Book_Type,MATCH($B1398,Book,0),1)</f>
        <v>D</v>
      </c>
      <c r="H1398" s="138" t="str">
        <f aca="false">$F1398&amp;$C1398</f>
        <v>6IF-CIG/RKYMTN</v>
      </c>
    </row>
    <row r="1399" customFormat="false" ht="12.75" hidden="false" customHeight="false" outlineLevel="0" collapsed="false">
      <c r="A1399" s="142" t="n">
        <v>38565</v>
      </c>
      <c r="B1399" s="138" t="s">
        <v>116</v>
      </c>
      <c r="C1399" s="138" t="s">
        <v>46</v>
      </c>
      <c r="D1399" s="139" t="n">
        <v>-264641.5082</v>
      </c>
      <c r="E1399" s="139" t="n">
        <v>26464.15082</v>
      </c>
      <c r="F1399" s="143" t="n">
        <f aca="false">IF(REF_DT&lt;=LastDay,INDEX(IntraMonth_Buckets,MATCH($A1399,IntraSumMonths,0),1),INDEX(BucketTable,MATCH($A1399,SumMonths,0),1))</f>
        <v>6</v>
      </c>
      <c r="G1399" s="138" t="str">
        <f aca="false">INDEX(Book_Type,MATCH($B1399,Book,0),1)</f>
        <v>D</v>
      </c>
      <c r="H1399" s="138" t="str">
        <f aca="false">$F1399&amp;$C1399</f>
        <v>6IF-ELPO/PERMIAN</v>
      </c>
    </row>
    <row r="1400" customFormat="false" ht="12.75" hidden="false" customHeight="false" outlineLevel="0" collapsed="false">
      <c r="A1400" s="142" t="n">
        <v>38565</v>
      </c>
      <c r="B1400" s="138" t="s">
        <v>116</v>
      </c>
      <c r="C1400" s="138" t="s">
        <v>51</v>
      </c>
      <c r="D1400" s="139" t="n">
        <v>0</v>
      </c>
      <c r="E1400" s="139" t="n">
        <v>0</v>
      </c>
      <c r="F1400" s="143" t="n">
        <f aca="false">IF(REF_DT&lt;=LastDay,INDEX(IntraMonth_Buckets,MATCH($A1400,IntraSumMonths,0),1),INDEX(BucketTable,MATCH($A1400,SumMonths,0),1))</f>
        <v>6</v>
      </c>
      <c r="G1400" s="138" t="str">
        <f aca="false">INDEX(Book_Type,MATCH($B1400,Book,0),1)</f>
        <v>D</v>
      </c>
      <c r="H1400" s="138" t="str">
        <f aca="false">$F1400&amp;$C1400</f>
        <v>6IF-ELPO/SJ</v>
      </c>
    </row>
    <row r="1401" customFormat="false" ht="12.75" hidden="false" customHeight="false" outlineLevel="0" collapsed="false">
      <c r="A1401" s="142" t="n">
        <v>38565</v>
      </c>
      <c r="B1401" s="138" t="s">
        <v>116</v>
      </c>
      <c r="C1401" s="138" t="s">
        <v>169</v>
      </c>
      <c r="D1401" s="139" t="n">
        <v>529283.0164</v>
      </c>
      <c r="E1401" s="139" t="n">
        <v>-2646.415082</v>
      </c>
      <c r="F1401" s="143" t="n">
        <f aca="false">IF(REF_DT&lt;=LastDay,INDEX(IntraMonth_Buckets,MATCH($A1401,IntraSumMonths,0),1),INDEX(BucketTable,MATCH($A1401,SumMonths,0),1))</f>
        <v>6</v>
      </c>
      <c r="G1401" s="138" t="str">
        <f aca="false">INDEX(Book_Type,MATCH($B1401,Book,0),1)</f>
        <v>D</v>
      </c>
      <c r="H1401" s="138" t="str">
        <f aca="false">$F1401&amp;$C1401</f>
        <v>6IF-NGPL/MIDCON</v>
      </c>
    </row>
    <row r="1402" customFormat="false" ht="12.75" hidden="false" customHeight="false" outlineLevel="0" collapsed="false">
      <c r="A1402" s="142" t="n">
        <v>38565</v>
      </c>
      <c r="B1402" s="138" t="s">
        <v>116</v>
      </c>
      <c r="C1402" s="138" t="s">
        <v>27</v>
      </c>
      <c r="D1402" s="139" t="n">
        <v>957340.6558</v>
      </c>
      <c r="E1402" s="139" t="n">
        <v>-95734.06558</v>
      </c>
      <c r="F1402" s="143" t="n">
        <f aca="false">IF(REF_DT&lt;=LastDay,INDEX(IntraMonth_Buckets,MATCH($A1402,IntraSumMonths,0),1),INDEX(BucketTable,MATCH($A1402,SumMonths,0),1))</f>
        <v>6</v>
      </c>
      <c r="G1402" s="138" t="str">
        <f aca="false">INDEX(Book_Type,MATCH($B1402,Book,0),1)</f>
        <v>D</v>
      </c>
      <c r="H1402" s="138" t="str">
        <f aca="false">$F1402&amp;$C1402</f>
        <v>6IF-NWPL_ROCKY_M</v>
      </c>
    </row>
    <row r="1403" customFormat="false" ht="12.75" hidden="false" customHeight="false" outlineLevel="0" collapsed="false">
      <c r="A1403" s="142" t="n">
        <v>38565</v>
      </c>
      <c r="B1403" s="138" t="s">
        <v>116</v>
      </c>
      <c r="C1403" s="138" t="s">
        <v>171</v>
      </c>
      <c r="D1403" s="139" t="n">
        <v>132320.7541</v>
      </c>
      <c r="E1403" s="139" t="n">
        <v>-661.6037705</v>
      </c>
      <c r="F1403" s="143" t="n">
        <f aca="false">IF(REF_DT&lt;=LastDay,INDEX(IntraMonth_Buckets,MATCH($A1403,IntraSumMonths,0),1),INDEX(BucketTable,MATCH($A1403,SumMonths,0),1))</f>
        <v>6</v>
      </c>
      <c r="G1403" s="138" t="str">
        <f aca="false">INDEX(Book_Type,MATCH($B1403,Book,0),1)</f>
        <v>D</v>
      </c>
      <c r="H1403" s="138" t="str">
        <f aca="false">$F1403&amp;$C1403</f>
        <v>6IF-PAN/TX/OK</v>
      </c>
    </row>
    <row r="1404" customFormat="false" ht="12.75" hidden="false" customHeight="false" outlineLevel="0" collapsed="false">
      <c r="A1404" s="142" t="n">
        <v>38565</v>
      </c>
      <c r="B1404" s="138" t="s">
        <v>116</v>
      </c>
      <c r="C1404" s="138" t="s">
        <v>18</v>
      </c>
      <c r="D1404" s="139" t="n">
        <v>-51220.9371</v>
      </c>
      <c r="E1404" s="139" t="n">
        <v>512.209371</v>
      </c>
      <c r="F1404" s="143" t="n">
        <f aca="false">IF(REF_DT&lt;=LastDay,INDEX(IntraMonth_Buckets,MATCH($A1404,IntraSumMonths,0),1),INDEX(BucketTable,MATCH($A1404,SumMonths,0),1))</f>
        <v>6</v>
      </c>
      <c r="G1404" s="138" t="str">
        <f aca="false">INDEX(Book_Type,MATCH($B1404,Book,0),1)</f>
        <v>D</v>
      </c>
      <c r="H1404" s="138" t="str">
        <f aca="false">$F1404&amp;$C1404</f>
        <v>6NGI-MALIN</v>
      </c>
    </row>
    <row r="1405" customFormat="false" ht="12.75" hidden="false" customHeight="false" outlineLevel="0" collapsed="false">
      <c r="A1405" s="142" t="n">
        <v>38565</v>
      </c>
      <c r="B1405" s="138" t="s">
        <v>116</v>
      </c>
      <c r="C1405" s="138" t="s">
        <v>13</v>
      </c>
      <c r="D1405" s="139" t="n">
        <v>360901.0152</v>
      </c>
      <c r="E1405" s="139" t="n">
        <v>0</v>
      </c>
      <c r="F1405" s="143" t="n">
        <f aca="false">IF(REF_DT&lt;=LastDay,INDEX(IntraMonth_Buckets,MATCH($A1405,IntraSumMonths,0),1),INDEX(BucketTable,MATCH($A1405,SumMonths,0),1))</f>
        <v>6</v>
      </c>
      <c r="G1405" s="138" t="str">
        <f aca="false">INDEX(Book_Type,MATCH($B1405,Book,0),1)</f>
        <v>D</v>
      </c>
      <c r="H1405" s="138" t="str">
        <f aca="false">$F1405&amp;$C1405</f>
        <v>6NGI-PGE/CG</v>
      </c>
    </row>
    <row r="1406" customFormat="false" ht="12.75" hidden="false" customHeight="false" outlineLevel="0" collapsed="false">
      <c r="A1406" s="142" t="n">
        <v>38565</v>
      </c>
      <c r="B1406" s="138" t="s">
        <v>116</v>
      </c>
      <c r="C1406" s="138" t="s">
        <v>20</v>
      </c>
      <c r="D1406" s="139" t="n">
        <v>-281715.1539</v>
      </c>
      <c r="E1406" s="139" t="n">
        <v>28171.51539</v>
      </c>
      <c r="F1406" s="143" t="n">
        <f aca="false">IF(REF_DT&lt;=LastDay,INDEX(IntraMonth_Buckets,MATCH($A1406,IntraSumMonths,0),1),INDEX(BucketTable,MATCH($A1406,SumMonths,0),1))</f>
        <v>6</v>
      </c>
      <c r="G1406" s="138" t="str">
        <f aca="false">INDEX(Book_Type,MATCH($B1406,Book,0),1)</f>
        <v>D</v>
      </c>
      <c r="H1406" s="138" t="str">
        <f aca="false">$F1406&amp;$C1406</f>
        <v>6NGI-SOCAL</v>
      </c>
    </row>
    <row r="1407" customFormat="false" ht="12.75" hidden="false" customHeight="false" outlineLevel="0" collapsed="false">
      <c r="A1407" s="142" t="n">
        <v>38596</v>
      </c>
      <c r="B1407" s="138" t="s">
        <v>116</v>
      </c>
      <c r="C1407" s="138" t="s">
        <v>36</v>
      </c>
      <c r="D1407" s="139" t="n">
        <v>547954.3758</v>
      </c>
      <c r="E1407" s="139" t="n">
        <v>-5479.543758</v>
      </c>
      <c r="F1407" s="143" t="n">
        <f aca="false">IF(REF_DT&lt;=LastDay,INDEX(IntraMonth_Buckets,MATCH($A1407,IntraSumMonths,0),1),INDEX(BucketTable,MATCH($A1407,SumMonths,0),1))</f>
        <v>6</v>
      </c>
      <c r="G1407" s="138" t="str">
        <f aca="false">INDEX(Book_Type,MATCH($B1407,Book,0),1)</f>
        <v>D</v>
      </c>
      <c r="H1407" s="138" t="str">
        <f aca="false">$F1407&amp;$C1407</f>
        <v>6IF-CIG/RKYMTN</v>
      </c>
    </row>
    <row r="1408" customFormat="false" ht="12.75" hidden="false" customHeight="false" outlineLevel="0" collapsed="false">
      <c r="A1408" s="142" t="n">
        <v>38596</v>
      </c>
      <c r="B1408" s="138" t="s">
        <v>116</v>
      </c>
      <c r="C1408" s="138" t="s">
        <v>46</v>
      </c>
      <c r="D1408" s="139" t="n">
        <v>-254862.5003</v>
      </c>
      <c r="E1408" s="139" t="n">
        <v>25486.25003</v>
      </c>
      <c r="F1408" s="143" t="n">
        <f aca="false">IF(REF_DT&lt;=LastDay,INDEX(IntraMonth_Buckets,MATCH($A1408,IntraSumMonths,0),1),INDEX(BucketTable,MATCH($A1408,SumMonths,0),1))</f>
        <v>6</v>
      </c>
      <c r="G1408" s="138" t="str">
        <f aca="false">INDEX(Book_Type,MATCH($B1408,Book,0),1)</f>
        <v>D</v>
      </c>
      <c r="H1408" s="138" t="str">
        <f aca="false">$F1408&amp;$C1408</f>
        <v>6IF-ELPO/PERMIAN</v>
      </c>
    </row>
    <row r="1409" customFormat="false" ht="12.75" hidden="false" customHeight="false" outlineLevel="0" collapsed="false">
      <c r="A1409" s="142" t="n">
        <v>38596</v>
      </c>
      <c r="B1409" s="138" t="s">
        <v>116</v>
      </c>
      <c r="C1409" s="138" t="s">
        <v>51</v>
      </c>
      <c r="D1409" s="139" t="n">
        <v>-0.0001</v>
      </c>
      <c r="E1409" s="139" t="n">
        <v>1E-005</v>
      </c>
      <c r="F1409" s="143" t="n">
        <f aca="false">IF(REF_DT&lt;=LastDay,INDEX(IntraMonth_Buckets,MATCH($A1409,IntraSumMonths,0),1),INDEX(BucketTable,MATCH($A1409,SumMonths,0),1))</f>
        <v>6</v>
      </c>
      <c r="G1409" s="138" t="str">
        <f aca="false">INDEX(Book_Type,MATCH($B1409,Book,0),1)</f>
        <v>D</v>
      </c>
      <c r="H1409" s="138" t="str">
        <f aca="false">$F1409&amp;$C1409</f>
        <v>6IF-ELPO/SJ</v>
      </c>
    </row>
    <row r="1410" customFormat="false" ht="12.75" hidden="false" customHeight="false" outlineLevel="0" collapsed="false">
      <c r="A1410" s="142" t="n">
        <v>38596</v>
      </c>
      <c r="B1410" s="138" t="s">
        <v>116</v>
      </c>
      <c r="C1410" s="138" t="s">
        <v>169</v>
      </c>
      <c r="D1410" s="139" t="n">
        <v>-127431.2502</v>
      </c>
      <c r="E1410" s="139" t="n">
        <v>637.156251</v>
      </c>
      <c r="F1410" s="143" t="n">
        <f aca="false">IF(REF_DT&lt;=LastDay,INDEX(IntraMonth_Buckets,MATCH($A1410,IntraSumMonths,0),1),INDEX(BucketTable,MATCH($A1410,SumMonths,0),1))</f>
        <v>6</v>
      </c>
      <c r="G1410" s="138" t="str">
        <f aca="false">INDEX(Book_Type,MATCH($B1410,Book,0),1)</f>
        <v>D</v>
      </c>
      <c r="H1410" s="138" t="str">
        <f aca="false">$F1410&amp;$C1410</f>
        <v>6IF-NGPL/MIDCON</v>
      </c>
    </row>
    <row r="1411" customFormat="false" ht="12.75" hidden="false" customHeight="false" outlineLevel="0" collapsed="false">
      <c r="A1411" s="142" t="n">
        <v>38596</v>
      </c>
      <c r="B1411" s="138" t="s">
        <v>116</v>
      </c>
      <c r="C1411" s="138" t="s">
        <v>27</v>
      </c>
      <c r="D1411" s="139" t="n">
        <v>921965.0947</v>
      </c>
      <c r="E1411" s="139" t="n">
        <v>-92196.50947</v>
      </c>
      <c r="F1411" s="143" t="n">
        <f aca="false">IF(REF_DT&lt;=LastDay,INDEX(IntraMonth_Buckets,MATCH($A1411,IntraSumMonths,0),1),INDEX(BucketTable,MATCH($A1411,SumMonths,0),1))</f>
        <v>6</v>
      </c>
      <c r="G1411" s="138" t="str">
        <f aca="false">INDEX(Book_Type,MATCH($B1411,Book,0),1)</f>
        <v>D</v>
      </c>
      <c r="H1411" s="138" t="str">
        <f aca="false">$F1411&amp;$C1411</f>
        <v>6IF-NWPL_ROCKY_M</v>
      </c>
    </row>
    <row r="1412" customFormat="false" ht="12.75" hidden="false" customHeight="false" outlineLevel="0" collapsed="false">
      <c r="A1412" s="142" t="n">
        <v>38596</v>
      </c>
      <c r="B1412" s="138" t="s">
        <v>116</v>
      </c>
      <c r="C1412" s="138" t="s">
        <v>171</v>
      </c>
      <c r="D1412" s="139" t="n">
        <v>127431.2502</v>
      </c>
      <c r="E1412" s="139" t="n">
        <v>-637.156251</v>
      </c>
      <c r="F1412" s="143" t="n">
        <f aca="false">IF(REF_DT&lt;=LastDay,INDEX(IntraMonth_Buckets,MATCH($A1412,IntraSumMonths,0),1),INDEX(BucketTable,MATCH($A1412,SumMonths,0),1))</f>
        <v>6</v>
      </c>
      <c r="G1412" s="138" t="str">
        <f aca="false">INDEX(Book_Type,MATCH($B1412,Book,0),1)</f>
        <v>D</v>
      </c>
      <c r="H1412" s="138" t="str">
        <f aca="false">$F1412&amp;$C1412</f>
        <v>6IF-PAN/TX/OK</v>
      </c>
    </row>
    <row r="1413" customFormat="false" ht="12.75" hidden="false" customHeight="false" outlineLevel="0" collapsed="false">
      <c r="A1413" s="142" t="n">
        <v>38596</v>
      </c>
      <c r="B1413" s="138" t="s">
        <v>116</v>
      </c>
      <c r="C1413" s="138" t="s">
        <v>18</v>
      </c>
      <c r="D1413" s="139" t="n">
        <v>-50972.5001</v>
      </c>
      <c r="E1413" s="139" t="n">
        <v>509.725001</v>
      </c>
      <c r="F1413" s="143" t="n">
        <f aca="false">IF(REF_DT&lt;=LastDay,INDEX(IntraMonth_Buckets,MATCH($A1413,IntraSumMonths,0),1),INDEX(BucketTable,MATCH($A1413,SumMonths,0),1))</f>
        <v>6</v>
      </c>
      <c r="G1413" s="138" t="str">
        <f aca="false">INDEX(Book_Type,MATCH($B1413,Book,0),1)</f>
        <v>D</v>
      </c>
      <c r="H1413" s="138" t="str">
        <f aca="false">$F1413&amp;$C1413</f>
        <v>6NGI-MALIN</v>
      </c>
    </row>
    <row r="1414" customFormat="false" ht="12.75" hidden="false" customHeight="false" outlineLevel="0" collapsed="false">
      <c r="A1414" s="142" t="n">
        <v>38596</v>
      </c>
      <c r="B1414" s="138" t="s">
        <v>116</v>
      </c>
      <c r="C1414" s="138" t="s">
        <v>13</v>
      </c>
      <c r="D1414" s="139" t="n">
        <v>345119.5062</v>
      </c>
      <c r="E1414" s="139" t="n">
        <v>0</v>
      </c>
      <c r="F1414" s="143" t="n">
        <f aca="false">IF(REF_DT&lt;=LastDay,INDEX(IntraMonth_Buckets,MATCH($A1414,IntraSumMonths,0),1),INDEX(BucketTable,MATCH($A1414,SumMonths,0),1))</f>
        <v>6</v>
      </c>
      <c r="G1414" s="138" t="str">
        <f aca="false">INDEX(Book_Type,MATCH($B1414,Book,0),1)</f>
        <v>D</v>
      </c>
      <c r="H1414" s="138" t="str">
        <f aca="false">$F1414&amp;$C1414</f>
        <v>6NGI-PGE/CG</v>
      </c>
    </row>
    <row r="1415" customFormat="false" ht="12.75" hidden="false" customHeight="false" outlineLevel="0" collapsed="false">
      <c r="A1415" s="142" t="n">
        <v>38596</v>
      </c>
      <c r="B1415" s="138" t="s">
        <v>116</v>
      </c>
      <c r="C1415" s="138" t="s">
        <v>20</v>
      </c>
      <c r="D1415" s="139" t="n">
        <v>-271853.3337</v>
      </c>
      <c r="E1415" s="139" t="n">
        <v>27185.33337</v>
      </c>
      <c r="F1415" s="143" t="n">
        <f aca="false">IF(REF_DT&lt;=LastDay,INDEX(IntraMonth_Buckets,MATCH($A1415,IntraSumMonths,0),1),INDEX(BucketTable,MATCH($A1415,SumMonths,0),1))</f>
        <v>6</v>
      </c>
      <c r="G1415" s="138" t="str">
        <f aca="false">INDEX(Book_Type,MATCH($B1415,Book,0),1)</f>
        <v>D</v>
      </c>
      <c r="H1415" s="138" t="str">
        <f aca="false">$F1415&amp;$C1415</f>
        <v>6NGI-SOCAL</v>
      </c>
    </row>
    <row r="1416" customFormat="false" ht="12.75" hidden="false" customHeight="false" outlineLevel="0" collapsed="false">
      <c r="A1416" s="142" t="n">
        <v>38626</v>
      </c>
      <c r="B1416" s="138" t="s">
        <v>116</v>
      </c>
      <c r="C1416" s="138" t="s">
        <v>36</v>
      </c>
      <c r="D1416" s="139" t="n">
        <v>563549.705</v>
      </c>
      <c r="E1416" s="139" t="n">
        <v>-5635.49705</v>
      </c>
      <c r="F1416" s="143" t="n">
        <f aca="false">IF(REF_DT&lt;=LastDay,INDEX(IntraMonth_Buckets,MATCH($A1416,IntraSumMonths,0),1),INDEX(BucketTable,MATCH($A1416,SumMonths,0),1))</f>
        <v>6</v>
      </c>
      <c r="G1416" s="138" t="str">
        <f aca="false">INDEX(Book_Type,MATCH($B1416,Book,0),1)</f>
        <v>D</v>
      </c>
      <c r="H1416" s="138" t="str">
        <f aca="false">$F1416&amp;$C1416</f>
        <v>6IF-CIG/RKYMTN</v>
      </c>
    </row>
    <row r="1417" customFormat="false" ht="12.75" hidden="false" customHeight="false" outlineLevel="0" collapsed="false">
      <c r="A1417" s="142" t="n">
        <v>38626</v>
      </c>
      <c r="B1417" s="138" t="s">
        <v>116</v>
      </c>
      <c r="C1417" s="138" t="s">
        <v>46</v>
      </c>
      <c r="D1417" s="139" t="n">
        <v>-262116.1418</v>
      </c>
      <c r="E1417" s="139" t="n">
        <v>26211.61418</v>
      </c>
      <c r="F1417" s="143" t="n">
        <f aca="false">IF(REF_DT&lt;=LastDay,INDEX(IntraMonth_Buckets,MATCH($A1417,IntraSumMonths,0),1),INDEX(BucketTable,MATCH($A1417,SumMonths,0),1))</f>
        <v>6</v>
      </c>
      <c r="G1417" s="138" t="str">
        <f aca="false">INDEX(Book_Type,MATCH($B1417,Book,0),1)</f>
        <v>D</v>
      </c>
      <c r="H1417" s="138" t="str">
        <f aca="false">$F1417&amp;$C1417</f>
        <v>6IF-ELPO/PERMIAN</v>
      </c>
    </row>
    <row r="1418" customFormat="false" ht="12.75" hidden="false" customHeight="false" outlineLevel="0" collapsed="false">
      <c r="A1418" s="142" t="n">
        <v>38626</v>
      </c>
      <c r="B1418" s="138" t="s">
        <v>116</v>
      </c>
      <c r="C1418" s="138" t="s">
        <v>51</v>
      </c>
      <c r="D1418" s="139" t="n">
        <v>0</v>
      </c>
      <c r="E1418" s="139" t="n">
        <v>0</v>
      </c>
      <c r="F1418" s="143" t="n">
        <f aca="false">IF(REF_DT&lt;=LastDay,INDEX(IntraMonth_Buckets,MATCH($A1418,IntraSumMonths,0),1),INDEX(BucketTable,MATCH($A1418,SumMonths,0),1))</f>
        <v>6</v>
      </c>
      <c r="G1418" s="138" t="str">
        <f aca="false">INDEX(Book_Type,MATCH($B1418,Book,0),1)</f>
        <v>D</v>
      </c>
      <c r="H1418" s="138" t="str">
        <f aca="false">$F1418&amp;$C1418</f>
        <v>6IF-ELPO/SJ</v>
      </c>
    </row>
    <row r="1419" customFormat="false" ht="12.75" hidden="false" customHeight="false" outlineLevel="0" collapsed="false">
      <c r="A1419" s="142" t="n">
        <v>38626</v>
      </c>
      <c r="B1419" s="138" t="s">
        <v>116</v>
      </c>
      <c r="C1419" s="138" t="s">
        <v>169</v>
      </c>
      <c r="D1419" s="139" t="n">
        <v>-131058.0709</v>
      </c>
      <c r="E1419" s="139" t="n">
        <v>655.2903545</v>
      </c>
      <c r="F1419" s="143" t="n">
        <f aca="false">IF(REF_DT&lt;=LastDay,INDEX(IntraMonth_Buckets,MATCH($A1419,IntraSumMonths,0),1),INDEX(BucketTable,MATCH($A1419,SumMonths,0),1))</f>
        <v>6</v>
      </c>
      <c r="G1419" s="138" t="str">
        <f aca="false">INDEX(Book_Type,MATCH($B1419,Book,0),1)</f>
        <v>D</v>
      </c>
      <c r="H1419" s="138" t="str">
        <f aca="false">$F1419&amp;$C1419</f>
        <v>6IF-NGPL/MIDCON</v>
      </c>
    </row>
    <row r="1420" customFormat="false" ht="12.75" hidden="false" customHeight="false" outlineLevel="0" collapsed="false">
      <c r="A1420" s="142" t="n">
        <v>38626</v>
      </c>
      <c r="B1420" s="138" t="s">
        <v>116</v>
      </c>
      <c r="C1420" s="138" t="s">
        <v>27</v>
      </c>
      <c r="D1420" s="139" t="n">
        <v>948205.1435</v>
      </c>
      <c r="E1420" s="139" t="n">
        <v>-94820.51435</v>
      </c>
      <c r="F1420" s="143" t="n">
        <f aca="false">IF(REF_DT&lt;=LastDay,INDEX(IntraMonth_Buckets,MATCH($A1420,IntraSumMonths,0),1),INDEX(BucketTable,MATCH($A1420,SumMonths,0),1))</f>
        <v>6</v>
      </c>
      <c r="G1420" s="138" t="str">
        <f aca="false">INDEX(Book_Type,MATCH($B1420,Book,0),1)</f>
        <v>D</v>
      </c>
      <c r="H1420" s="138" t="str">
        <f aca="false">$F1420&amp;$C1420</f>
        <v>6IF-NWPL_ROCKY_M</v>
      </c>
    </row>
    <row r="1421" customFormat="false" ht="12.75" hidden="false" customHeight="false" outlineLevel="0" collapsed="false">
      <c r="A1421" s="142" t="n">
        <v>38626</v>
      </c>
      <c r="B1421" s="138" t="s">
        <v>116</v>
      </c>
      <c r="C1421" s="138" t="s">
        <v>171</v>
      </c>
      <c r="D1421" s="139" t="n">
        <v>131058.0709</v>
      </c>
      <c r="E1421" s="139" t="n">
        <v>-655.2903545</v>
      </c>
      <c r="F1421" s="143" t="n">
        <f aca="false">IF(REF_DT&lt;=LastDay,INDEX(IntraMonth_Buckets,MATCH($A1421,IntraSumMonths,0),1),INDEX(BucketTable,MATCH($A1421,SumMonths,0),1))</f>
        <v>6</v>
      </c>
      <c r="G1421" s="138" t="str">
        <f aca="false">INDEX(Book_Type,MATCH($B1421,Book,0),1)</f>
        <v>D</v>
      </c>
      <c r="H1421" s="138" t="str">
        <f aca="false">$F1421&amp;$C1421</f>
        <v>6IF-PAN/TX/OK</v>
      </c>
    </row>
    <row r="1422" customFormat="false" ht="12.75" hidden="false" customHeight="false" outlineLevel="0" collapsed="false">
      <c r="A1422" s="142" t="n">
        <v>38626</v>
      </c>
      <c r="B1422" s="138" t="s">
        <v>116</v>
      </c>
      <c r="C1422" s="138" t="s">
        <v>18</v>
      </c>
      <c r="D1422" s="139" t="n">
        <v>-50732.1565</v>
      </c>
      <c r="E1422" s="139" t="n">
        <v>507.321565</v>
      </c>
      <c r="F1422" s="143" t="n">
        <f aca="false">IF(REF_DT&lt;=LastDay,INDEX(IntraMonth_Buckets,MATCH($A1422,IntraSumMonths,0),1),INDEX(BucketTable,MATCH($A1422,SumMonths,0),1))</f>
        <v>6</v>
      </c>
      <c r="G1422" s="138" t="str">
        <f aca="false">INDEX(Book_Type,MATCH($B1422,Book,0),1)</f>
        <v>D</v>
      </c>
      <c r="H1422" s="138" t="str">
        <f aca="false">$F1422&amp;$C1422</f>
        <v>6NGI-MALIN</v>
      </c>
    </row>
    <row r="1423" customFormat="false" ht="12.75" hidden="false" customHeight="false" outlineLevel="0" collapsed="false">
      <c r="A1423" s="142" t="n">
        <v>38626</v>
      </c>
      <c r="B1423" s="138" t="s">
        <v>116</v>
      </c>
      <c r="C1423" s="138" t="s">
        <v>13</v>
      </c>
      <c r="D1423" s="139" t="n">
        <v>351951.7991</v>
      </c>
      <c r="E1423" s="139" t="n">
        <v>0</v>
      </c>
      <c r="F1423" s="143" t="n">
        <f aca="false">IF(REF_DT&lt;=LastDay,INDEX(IntraMonth_Buckets,MATCH($A1423,IntraSumMonths,0),1),INDEX(BucketTable,MATCH($A1423,SumMonths,0),1))</f>
        <v>6</v>
      </c>
      <c r="G1423" s="138" t="str">
        <f aca="false">INDEX(Book_Type,MATCH($B1423,Book,0),1)</f>
        <v>D</v>
      </c>
      <c r="H1423" s="138" t="str">
        <f aca="false">$F1423&amp;$C1423</f>
        <v>6NGI-PGE/CG</v>
      </c>
    </row>
    <row r="1424" customFormat="false" ht="12.75" hidden="false" customHeight="false" outlineLevel="0" collapsed="false">
      <c r="A1424" s="142" t="n">
        <v>38626</v>
      </c>
      <c r="B1424" s="138" t="s">
        <v>116</v>
      </c>
      <c r="C1424" s="138" t="s">
        <v>20</v>
      </c>
      <c r="D1424" s="139" t="n">
        <v>-279026.8607</v>
      </c>
      <c r="E1424" s="139" t="n">
        <v>27902.68607</v>
      </c>
      <c r="F1424" s="143" t="n">
        <f aca="false">IF(REF_DT&lt;=LastDay,INDEX(IntraMonth_Buckets,MATCH($A1424,IntraSumMonths,0),1),INDEX(BucketTable,MATCH($A1424,SumMonths,0),1))</f>
        <v>6</v>
      </c>
      <c r="G1424" s="138" t="str">
        <f aca="false">INDEX(Book_Type,MATCH($B1424,Book,0),1)</f>
        <v>D</v>
      </c>
      <c r="H1424" s="138" t="str">
        <f aca="false">$F1424&amp;$C1424</f>
        <v>6NGI-SOCAL</v>
      </c>
    </row>
    <row r="1425" customFormat="false" ht="12.75" hidden="false" customHeight="false" outlineLevel="0" collapsed="false">
      <c r="A1425" s="142" t="n">
        <v>38657</v>
      </c>
      <c r="B1425" s="138" t="s">
        <v>116</v>
      </c>
      <c r="C1425" s="138" t="s">
        <v>36</v>
      </c>
      <c r="D1425" s="139" t="n">
        <v>542724.8586</v>
      </c>
      <c r="E1425" s="139" t="n">
        <v>-5427.248586</v>
      </c>
      <c r="F1425" s="143" t="n">
        <f aca="false">IF(REF_DT&lt;=LastDay,INDEX(IntraMonth_Buckets,MATCH($A1425,IntraSumMonths,0),1),INDEX(BucketTable,MATCH($A1425,SumMonths,0),1))</f>
        <v>6</v>
      </c>
      <c r="G1425" s="138" t="str">
        <f aca="false">INDEX(Book_Type,MATCH($B1425,Book,0),1)</f>
        <v>D</v>
      </c>
      <c r="H1425" s="138" t="str">
        <f aca="false">$F1425&amp;$C1425</f>
        <v>6IF-CIG/RKYMTN</v>
      </c>
    </row>
    <row r="1426" customFormat="false" ht="12.75" hidden="false" customHeight="false" outlineLevel="0" collapsed="false">
      <c r="A1426" s="142" t="n">
        <v>38657</v>
      </c>
      <c r="B1426" s="138" t="s">
        <v>116</v>
      </c>
      <c r="C1426" s="138" t="s">
        <v>46</v>
      </c>
      <c r="D1426" s="139" t="n">
        <v>-252430.1668</v>
      </c>
      <c r="E1426" s="139" t="n">
        <v>25243.01668</v>
      </c>
      <c r="F1426" s="143" t="n">
        <f aca="false">IF(REF_DT&lt;=LastDay,INDEX(IntraMonth_Buckets,MATCH($A1426,IntraSumMonths,0),1),INDEX(BucketTable,MATCH($A1426,SumMonths,0),1))</f>
        <v>6</v>
      </c>
      <c r="G1426" s="138" t="str">
        <f aca="false">INDEX(Book_Type,MATCH($B1426,Book,0),1)</f>
        <v>D</v>
      </c>
      <c r="H1426" s="138" t="str">
        <f aca="false">$F1426&amp;$C1426</f>
        <v>6IF-ELPO/PERMIAN</v>
      </c>
    </row>
    <row r="1427" customFormat="false" ht="12.75" hidden="false" customHeight="false" outlineLevel="0" collapsed="false">
      <c r="A1427" s="142" t="n">
        <v>38657</v>
      </c>
      <c r="B1427" s="138" t="s">
        <v>116</v>
      </c>
      <c r="C1427" s="138" t="s">
        <v>51</v>
      </c>
      <c r="D1427" s="139" t="n">
        <v>0</v>
      </c>
      <c r="E1427" s="139" t="n">
        <v>0</v>
      </c>
      <c r="F1427" s="143" t="n">
        <f aca="false">IF(REF_DT&lt;=LastDay,INDEX(IntraMonth_Buckets,MATCH($A1427,IntraSumMonths,0),1),INDEX(BucketTable,MATCH($A1427,SumMonths,0),1))</f>
        <v>6</v>
      </c>
      <c r="G1427" s="138" t="str">
        <f aca="false">INDEX(Book_Type,MATCH($B1427,Book,0),1)</f>
        <v>D</v>
      </c>
      <c r="H1427" s="138" t="str">
        <f aca="false">$F1427&amp;$C1427</f>
        <v>6IF-ELPO/SJ</v>
      </c>
    </row>
    <row r="1428" customFormat="false" ht="12.75" hidden="false" customHeight="false" outlineLevel="0" collapsed="false">
      <c r="A1428" s="142" t="n">
        <v>38657</v>
      </c>
      <c r="B1428" s="138" t="s">
        <v>116</v>
      </c>
      <c r="C1428" s="138" t="s">
        <v>169</v>
      </c>
      <c r="D1428" s="139" t="n">
        <v>-126215.0834</v>
      </c>
      <c r="E1428" s="139" t="n">
        <v>631.075417</v>
      </c>
      <c r="F1428" s="143" t="n">
        <f aca="false">IF(REF_DT&lt;=LastDay,INDEX(IntraMonth_Buckets,MATCH($A1428,IntraSumMonths,0),1),INDEX(BucketTable,MATCH($A1428,SumMonths,0),1))</f>
        <v>6</v>
      </c>
      <c r="G1428" s="138" t="str">
        <f aca="false">INDEX(Book_Type,MATCH($B1428,Book,0),1)</f>
        <v>D</v>
      </c>
      <c r="H1428" s="138" t="str">
        <f aca="false">$F1428&amp;$C1428</f>
        <v>6IF-NGPL/MIDCON</v>
      </c>
    </row>
    <row r="1429" customFormat="false" ht="12.75" hidden="false" customHeight="false" outlineLevel="0" collapsed="false">
      <c r="A1429" s="142" t="n">
        <v>38657</v>
      </c>
      <c r="B1429" s="138" t="s">
        <v>116</v>
      </c>
      <c r="C1429" s="138" t="s">
        <v>27</v>
      </c>
      <c r="D1429" s="139" t="n">
        <v>913166.1287</v>
      </c>
      <c r="E1429" s="139" t="n">
        <v>-91316.61287</v>
      </c>
      <c r="F1429" s="143" t="n">
        <f aca="false">IF(REF_DT&lt;=LastDay,INDEX(IntraMonth_Buckets,MATCH($A1429,IntraSumMonths,0),1),INDEX(BucketTable,MATCH($A1429,SumMonths,0),1))</f>
        <v>6</v>
      </c>
      <c r="G1429" s="138" t="str">
        <f aca="false">INDEX(Book_Type,MATCH($B1429,Book,0),1)</f>
        <v>D</v>
      </c>
      <c r="H1429" s="138" t="str">
        <f aca="false">$F1429&amp;$C1429</f>
        <v>6IF-NWPL_ROCKY_M</v>
      </c>
    </row>
    <row r="1430" customFormat="false" ht="12.75" hidden="false" customHeight="false" outlineLevel="0" collapsed="false">
      <c r="A1430" s="142" t="n">
        <v>38657</v>
      </c>
      <c r="B1430" s="138" t="s">
        <v>116</v>
      </c>
      <c r="C1430" s="138" t="s">
        <v>171</v>
      </c>
      <c r="D1430" s="139" t="n">
        <v>126215.0834</v>
      </c>
      <c r="E1430" s="139" t="n">
        <v>-631.075417</v>
      </c>
      <c r="F1430" s="143" t="n">
        <f aca="false">IF(REF_DT&lt;=LastDay,INDEX(IntraMonth_Buckets,MATCH($A1430,IntraSumMonths,0),1),INDEX(BucketTable,MATCH($A1430,SumMonths,0),1))</f>
        <v>6</v>
      </c>
      <c r="G1430" s="138" t="str">
        <f aca="false">INDEX(Book_Type,MATCH($B1430,Book,0),1)</f>
        <v>D</v>
      </c>
      <c r="H1430" s="138" t="str">
        <f aca="false">$F1430&amp;$C1430</f>
        <v>6IF-PAN/TX/OK</v>
      </c>
    </row>
    <row r="1431" customFormat="false" ht="12.75" hidden="false" customHeight="false" outlineLevel="0" collapsed="false">
      <c r="A1431" s="142" t="n">
        <v>38657</v>
      </c>
      <c r="B1431" s="138" t="s">
        <v>116</v>
      </c>
      <c r="C1431" s="138" t="s">
        <v>18</v>
      </c>
      <c r="D1431" s="139" t="n">
        <v>-117800.7445</v>
      </c>
      <c r="E1431" s="139" t="n">
        <v>1178.007445</v>
      </c>
      <c r="F1431" s="143" t="n">
        <f aca="false">IF(REF_DT&lt;=LastDay,INDEX(IntraMonth_Buckets,MATCH($A1431,IntraSumMonths,0),1),INDEX(BucketTable,MATCH($A1431,SumMonths,0),1))</f>
        <v>6</v>
      </c>
      <c r="G1431" s="138" t="str">
        <f aca="false">INDEX(Book_Type,MATCH($B1431,Book,0),1)</f>
        <v>D</v>
      </c>
      <c r="H1431" s="138" t="str">
        <f aca="false">$F1431&amp;$C1431</f>
        <v>6NGI-MALIN</v>
      </c>
    </row>
    <row r="1432" customFormat="false" ht="12.75" hidden="false" customHeight="false" outlineLevel="0" collapsed="false">
      <c r="A1432" s="142" t="n">
        <v>38657</v>
      </c>
      <c r="B1432" s="138" t="s">
        <v>116</v>
      </c>
      <c r="C1432" s="138" t="s">
        <v>13</v>
      </c>
      <c r="D1432" s="139" t="n">
        <v>341867.0163</v>
      </c>
      <c r="E1432" s="139" t="n">
        <v>0</v>
      </c>
      <c r="F1432" s="143" t="n">
        <f aca="false">IF(REF_DT&lt;=LastDay,INDEX(IntraMonth_Buckets,MATCH($A1432,IntraSumMonths,0),1),INDEX(BucketTable,MATCH($A1432,SumMonths,0),1))</f>
        <v>6</v>
      </c>
      <c r="G1432" s="138" t="str">
        <f aca="false">INDEX(Book_Type,MATCH($B1432,Book,0),1)</f>
        <v>D</v>
      </c>
      <c r="H1432" s="138" t="str">
        <f aca="false">$F1432&amp;$C1432</f>
        <v>6NGI-PGE/CG</v>
      </c>
    </row>
    <row r="1433" customFormat="false" ht="12.75" hidden="false" customHeight="false" outlineLevel="0" collapsed="false">
      <c r="A1433" s="142" t="n">
        <v>38657</v>
      </c>
      <c r="B1433" s="138" t="s">
        <v>116</v>
      </c>
      <c r="C1433" s="138" t="s">
        <v>20</v>
      </c>
      <c r="D1433" s="139" t="n">
        <v>-193529.7946</v>
      </c>
      <c r="E1433" s="139" t="n">
        <v>19352.97946</v>
      </c>
      <c r="F1433" s="143" t="n">
        <f aca="false">IF(REF_DT&lt;=LastDay,INDEX(IntraMonth_Buckets,MATCH($A1433,IntraSumMonths,0),1),INDEX(BucketTable,MATCH($A1433,SumMonths,0),1))</f>
        <v>6</v>
      </c>
      <c r="G1433" s="138" t="str">
        <f aca="false">INDEX(Book_Type,MATCH($B1433,Book,0),1)</f>
        <v>D</v>
      </c>
      <c r="H1433" s="138" t="str">
        <f aca="false">$F1433&amp;$C1433</f>
        <v>6NGI-SOCAL</v>
      </c>
    </row>
    <row r="1434" customFormat="false" ht="12.75" hidden="false" customHeight="false" outlineLevel="0" collapsed="false">
      <c r="A1434" s="142" t="n">
        <v>38687</v>
      </c>
      <c r="B1434" s="138" t="s">
        <v>116</v>
      </c>
      <c r="C1434" s="138" t="s">
        <v>36</v>
      </c>
      <c r="D1434" s="139" t="n">
        <v>558154.609</v>
      </c>
      <c r="E1434" s="139" t="n">
        <v>-5581.54609</v>
      </c>
      <c r="F1434" s="143" t="n">
        <f aca="false">IF(REF_DT&lt;=LastDay,INDEX(IntraMonth_Buckets,MATCH($A1434,IntraSumMonths,0),1),INDEX(BucketTable,MATCH($A1434,SumMonths,0),1))</f>
        <v>6</v>
      </c>
      <c r="G1434" s="138" t="str">
        <f aca="false">INDEX(Book_Type,MATCH($B1434,Book,0),1)</f>
        <v>D</v>
      </c>
      <c r="H1434" s="138" t="str">
        <f aca="false">$F1434&amp;$C1434</f>
        <v>6IF-CIG/RKYMTN</v>
      </c>
    </row>
    <row r="1435" customFormat="false" ht="12.75" hidden="false" customHeight="false" outlineLevel="0" collapsed="false">
      <c r="A1435" s="142" t="n">
        <v>38687</v>
      </c>
      <c r="B1435" s="138" t="s">
        <v>116</v>
      </c>
      <c r="C1435" s="138" t="s">
        <v>46</v>
      </c>
      <c r="D1435" s="139" t="n">
        <v>-259606.7949</v>
      </c>
      <c r="E1435" s="139" t="n">
        <v>25960.67949</v>
      </c>
      <c r="F1435" s="143" t="n">
        <f aca="false">IF(REF_DT&lt;=LastDay,INDEX(IntraMonth_Buckets,MATCH($A1435,IntraSumMonths,0),1),INDEX(BucketTable,MATCH($A1435,SumMonths,0),1))</f>
        <v>6</v>
      </c>
      <c r="G1435" s="138" t="str">
        <f aca="false">INDEX(Book_Type,MATCH($B1435,Book,0),1)</f>
        <v>D</v>
      </c>
      <c r="H1435" s="138" t="str">
        <f aca="false">$F1435&amp;$C1435</f>
        <v>6IF-ELPO/PERMIAN</v>
      </c>
    </row>
    <row r="1436" customFormat="false" ht="12.75" hidden="false" customHeight="false" outlineLevel="0" collapsed="false">
      <c r="A1436" s="142" t="n">
        <v>38687</v>
      </c>
      <c r="B1436" s="138" t="s">
        <v>116</v>
      </c>
      <c r="C1436" s="138" t="s">
        <v>51</v>
      </c>
      <c r="D1436" s="139" t="n">
        <v>-0.0001</v>
      </c>
      <c r="E1436" s="139" t="n">
        <v>1E-005</v>
      </c>
      <c r="F1436" s="143" t="n">
        <f aca="false">IF(REF_DT&lt;=LastDay,INDEX(IntraMonth_Buckets,MATCH($A1436,IntraSumMonths,0),1),INDEX(BucketTable,MATCH($A1436,SumMonths,0),1))</f>
        <v>6</v>
      </c>
      <c r="G1436" s="138" t="str">
        <f aca="false">INDEX(Book_Type,MATCH($B1436,Book,0),1)</f>
        <v>D</v>
      </c>
      <c r="H1436" s="138" t="str">
        <f aca="false">$F1436&amp;$C1436</f>
        <v>6IF-ELPO/SJ</v>
      </c>
    </row>
    <row r="1437" customFormat="false" ht="12.75" hidden="false" customHeight="false" outlineLevel="0" collapsed="false">
      <c r="A1437" s="142" t="n">
        <v>38687</v>
      </c>
      <c r="B1437" s="138" t="s">
        <v>116</v>
      </c>
      <c r="C1437" s="138" t="s">
        <v>169</v>
      </c>
      <c r="D1437" s="139" t="n">
        <v>-129803.3975</v>
      </c>
      <c r="E1437" s="139" t="n">
        <v>649.0169875</v>
      </c>
      <c r="F1437" s="143" t="n">
        <f aca="false">IF(REF_DT&lt;=LastDay,INDEX(IntraMonth_Buckets,MATCH($A1437,IntraSumMonths,0),1),INDEX(BucketTable,MATCH($A1437,SumMonths,0),1))</f>
        <v>6</v>
      </c>
      <c r="G1437" s="138" t="str">
        <f aca="false">INDEX(Book_Type,MATCH($B1437,Book,0),1)</f>
        <v>D</v>
      </c>
      <c r="H1437" s="138" t="str">
        <f aca="false">$F1437&amp;$C1437</f>
        <v>6IF-NGPL/MIDCON</v>
      </c>
    </row>
    <row r="1438" customFormat="false" ht="12.75" hidden="false" customHeight="false" outlineLevel="0" collapsed="false">
      <c r="A1438" s="142" t="n">
        <v>38687</v>
      </c>
      <c r="B1438" s="138" t="s">
        <v>116</v>
      </c>
      <c r="C1438" s="138" t="s">
        <v>27</v>
      </c>
      <c r="D1438" s="139" t="n">
        <v>939127.5801</v>
      </c>
      <c r="E1438" s="139" t="n">
        <v>-93912.75801</v>
      </c>
      <c r="F1438" s="143" t="n">
        <f aca="false">IF(REF_DT&lt;=LastDay,INDEX(IntraMonth_Buckets,MATCH($A1438,IntraSumMonths,0),1),INDEX(BucketTable,MATCH($A1438,SumMonths,0),1))</f>
        <v>6</v>
      </c>
      <c r="G1438" s="138" t="str">
        <f aca="false">INDEX(Book_Type,MATCH($B1438,Book,0),1)</f>
        <v>D</v>
      </c>
      <c r="H1438" s="138" t="str">
        <f aca="false">$F1438&amp;$C1438</f>
        <v>6IF-NWPL_ROCKY_M</v>
      </c>
    </row>
    <row r="1439" customFormat="false" ht="12.75" hidden="false" customHeight="false" outlineLevel="0" collapsed="false">
      <c r="A1439" s="142" t="n">
        <v>38687</v>
      </c>
      <c r="B1439" s="138" t="s">
        <v>116</v>
      </c>
      <c r="C1439" s="138" t="s">
        <v>171</v>
      </c>
      <c r="D1439" s="139" t="n">
        <v>129803.3975</v>
      </c>
      <c r="E1439" s="139" t="n">
        <v>-649.0169875</v>
      </c>
      <c r="F1439" s="143" t="n">
        <f aca="false">IF(REF_DT&lt;=LastDay,INDEX(IntraMonth_Buckets,MATCH($A1439,IntraSumMonths,0),1),INDEX(BucketTable,MATCH($A1439,SumMonths,0),1))</f>
        <v>6</v>
      </c>
      <c r="G1439" s="138" t="str">
        <f aca="false">INDEX(Book_Type,MATCH($B1439,Book,0),1)</f>
        <v>D</v>
      </c>
      <c r="H1439" s="138" t="str">
        <f aca="false">$F1439&amp;$C1439</f>
        <v>6IF-PAN/TX/OK</v>
      </c>
    </row>
    <row r="1440" customFormat="false" ht="12.75" hidden="false" customHeight="false" outlineLevel="0" collapsed="false">
      <c r="A1440" s="142" t="n">
        <v>38687</v>
      </c>
      <c r="B1440" s="138" t="s">
        <v>116</v>
      </c>
      <c r="C1440" s="138" t="s">
        <v>18</v>
      </c>
      <c r="D1440" s="139" t="n">
        <v>-119754.1022</v>
      </c>
      <c r="E1440" s="139" t="n">
        <v>1197.541022</v>
      </c>
      <c r="F1440" s="143" t="n">
        <f aca="false">IF(REF_DT&lt;=LastDay,INDEX(IntraMonth_Buckets,MATCH($A1440,IntraSumMonths,0),1),INDEX(BucketTable,MATCH($A1440,SumMonths,0),1))</f>
        <v>6</v>
      </c>
      <c r="G1440" s="138" t="str">
        <f aca="false">INDEX(Book_Type,MATCH($B1440,Book,0),1)</f>
        <v>D</v>
      </c>
      <c r="H1440" s="138" t="str">
        <f aca="false">$F1440&amp;$C1440</f>
        <v>6NGI-MALIN</v>
      </c>
    </row>
    <row r="1441" customFormat="false" ht="12.75" hidden="false" customHeight="false" outlineLevel="0" collapsed="false">
      <c r="A1441" s="142" t="n">
        <v>38687</v>
      </c>
      <c r="B1441" s="138" t="s">
        <v>116</v>
      </c>
      <c r="C1441" s="138" t="s">
        <v>13</v>
      </c>
      <c r="D1441" s="139" t="n">
        <v>345771.9649</v>
      </c>
      <c r="E1441" s="139" t="n">
        <v>0</v>
      </c>
      <c r="F1441" s="143" t="n">
        <f aca="false">IF(REF_DT&lt;=LastDay,INDEX(IntraMonth_Buckets,MATCH($A1441,IntraSumMonths,0),1),INDEX(BucketTable,MATCH($A1441,SumMonths,0),1))</f>
        <v>6</v>
      </c>
      <c r="G1441" s="138" t="str">
        <f aca="false">INDEX(Book_Type,MATCH($B1441,Book,0),1)</f>
        <v>D</v>
      </c>
      <c r="H1441" s="138" t="str">
        <f aca="false">$F1441&amp;$C1441</f>
        <v>6NGI-PGE/CG</v>
      </c>
    </row>
    <row r="1442" customFormat="false" ht="12.75" hidden="false" customHeight="false" outlineLevel="0" collapsed="false">
      <c r="A1442" s="142" t="n">
        <v>38687</v>
      </c>
      <c r="B1442" s="138" t="s">
        <v>116</v>
      </c>
      <c r="C1442" s="138" t="s">
        <v>20</v>
      </c>
      <c r="D1442" s="139" t="n">
        <v>-198473.5818</v>
      </c>
      <c r="E1442" s="139" t="n">
        <v>19847.35818</v>
      </c>
      <c r="F1442" s="143" t="n">
        <f aca="false">IF(REF_DT&lt;=LastDay,INDEX(IntraMonth_Buckets,MATCH($A1442,IntraSumMonths,0),1),INDEX(BucketTable,MATCH($A1442,SumMonths,0),1))</f>
        <v>6</v>
      </c>
      <c r="G1442" s="138" t="str">
        <f aca="false">INDEX(Book_Type,MATCH($B1442,Book,0),1)</f>
        <v>D</v>
      </c>
      <c r="H1442" s="138" t="str">
        <f aca="false">$F1442&amp;$C1442</f>
        <v>6NGI-SOCAL</v>
      </c>
    </row>
    <row r="1443" customFormat="false" ht="12.75" hidden="false" customHeight="false" outlineLevel="0" collapsed="false">
      <c r="A1443" s="142" t="n">
        <v>38718</v>
      </c>
      <c r="B1443" s="138" t="s">
        <v>116</v>
      </c>
      <c r="C1443" s="138" t="s">
        <v>36</v>
      </c>
      <c r="D1443" s="139" t="n">
        <v>38751.1137</v>
      </c>
      <c r="E1443" s="139" t="n">
        <v>1261.12151622557</v>
      </c>
      <c r="F1443" s="143" t="n">
        <f aca="false">IF(REF_DT&lt;=LastDay,INDEX(IntraMonth_Buckets,MATCH($A1443,IntraSumMonths,0),1),INDEX(BucketTable,MATCH($A1443,SumMonths,0),1))</f>
        <v>6</v>
      </c>
      <c r="G1443" s="138" t="str">
        <f aca="false">INDEX(Book_Type,MATCH($B1443,Book,0),1)</f>
        <v>D</v>
      </c>
      <c r="H1443" s="138" t="str">
        <f aca="false">$F1443&amp;$C1443</f>
        <v>6IF-CIG/RKYMTN</v>
      </c>
    </row>
    <row r="1444" customFormat="false" ht="12.75" hidden="false" customHeight="false" outlineLevel="0" collapsed="false">
      <c r="A1444" s="142" t="n">
        <v>38718</v>
      </c>
      <c r="B1444" s="138" t="s">
        <v>116</v>
      </c>
      <c r="C1444" s="138" t="s">
        <v>169</v>
      </c>
      <c r="D1444" s="139" t="n">
        <v>-129170.379</v>
      </c>
      <c r="E1444" s="139" t="n">
        <v>645.851895</v>
      </c>
      <c r="F1444" s="143" t="n">
        <f aca="false">IF(REF_DT&lt;=LastDay,INDEX(IntraMonth_Buckets,MATCH($A1444,IntraSumMonths,0),1),INDEX(BucketTable,MATCH($A1444,SumMonths,0),1))</f>
        <v>6</v>
      </c>
      <c r="G1444" s="138" t="str">
        <f aca="false">INDEX(Book_Type,MATCH($B1444,Book,0),1)</f>
        <v>D</v>
      </c>
      <c r="H1444" s="138" t="str">
        <f aca="false">$F1444&amp;$C1444</f>
        <v>6IF-NGPL/MIDCON</v>
      </c>
    </row>
    <row r="1445" customFormat="false" ht="12.75" hidden="false" customHeight="false" outlineLevel="0" collapsed="false">
      <c r="A1445" s="142" t="n">
        <v>38718</v>
      </c>
      <c r="B1445" s="138" t="s">
        <v>116</v>
      </c>
      <c r="C1445" s="138" t="s">
        <v>27</v>
      </c>
      <c r="D1445" s="139" t="n">
        <v>2221213.8376</v>
      </c>
      <c r="E1445" s="139" t="n">
        <v>-222121.38376</v>
      </c>
      <c r="F1445" s="143" t="n">
        <f aca="false">IF(REF_DT&lt;=LastDay,INDEX(IntraMonth_Buckets,MATCH($A1445,IntraSumMonths,0),1),INDEX(BucketTable,MATCH($A1445,SumMonths,0),1))</f>
        <v>6</v>
      </c>
      <c r="G1445" s="138" t="str">
        <f aca="false">INDEX(Book_Type,MATCH($B1445,Book,0),1)</f>
        <v>D</v>
      </c>
      <c r="H1445" s="138" t="str">
        <f aca="false">$F1445&amp;$C1445</f>
        <v>6IF-NWPL_ROCKY_M</v>
      </c>
    </row>
    <row r="1446" customFormat="false" ht="12.75" hidden="false" customHeight="false" outlineLevel="0" collapsed="false">
      <c r="A1446" s="142" t="n">
        <v>38718</v>
      </c>
      <c r="B1446" s="138" t="s">
        <v>116</v>
      </c>
      <c r="C1446" s="138" t="s">
        <v>171</v>
      </c>
      <c r="D1446" s="139" t="n">
        <v>129170.379</v>
      </c>
      <c r="E1446" s="139" t="n">
        <v>-645.851895</v>
      </c>
      <c r="F1446" s="143" t="n">
        <f aca="false">IF(REF_DT&lt;=LastDay,INDEX(IntraMonth_Buckets,MATCH($A1446,IntraSumMonths,0),1),INDEX(BucketTable,MATCH($A1446,SumMonths,0),1))</f>
        <v>6</v>
      </c>
      <c r="G1446" s="138" t="str">
        <f aca="false">INDEX(Book_Type,MATCH($B1446,Book,0),1)</f>
        <v>D</v>
      </c>
      <c r="H1446" s="138" t="str">
        <f aca="false">$F1446&amp;$C1446</f>
        <v>6IF-PAN/TX/OK</v>
      </c>
    </row>
    <row r="1447" customFormat="false" ht="12.75" hidden="false" customHeight="false" outlineLevel="0" collapsed="false">
      <c r="A1447" s="142" t="n">
        <v>38718</v>
      </c>
      <c r="B1447" s="138" t="s">
        <v>116</v>
      </c>
      <c r="C1447" s="138" t="s">
        <v>18</v>
      </c>
      <c r="D1447" s="139" t="n">
        <v>51668.1516</v>
      </c>
      <c r="E1447" s="139" t="n">
        <v>1681.49535496742</v>
      </c>
      <c r="F1447" s="143" t="n">
        <f aca="false">IF(REF_DT&lt;=LastDay,INDEX(IntraMonth_Buckets,MATCH($A1447,IntraSumMonths,0),1),INDEX(BucketTable,MATCH($A1447,SumMonths,0),1))</f>
        <v>6</v>
      </c>
      <c r="G1447" s="138" t="str">
        <f aca="false">INDEX(Book_Type,MATCH($B1447,Book,0),1)</f>
        <v>D</v>
      </c>
      <c r="H1447" s="138" t="str">
        <f aca="false">$F1447&amp;$C1447</f>
        <v>6NGI-MALIN</v>
      </c>
    </row>
    <row r="1448" customFormat="false" ht="12.75" hidden="false" customHeight="false" outlineLevel="0" collapsed="false">
      <c r="A1448" s="142" t="n">
        <v>38718</v>
      </c>
      <c r="B1448" s="138" t="s">
        <v>116</v>
      </c>
      <c r="C1448" s="138" t="s">
        <v>13</v>
      </c>
      <c r="D1448" s="139" t="n">
        <v>88193.368</v>
      </c>
      <c r="E1448" s="139" t="n">
        <v>0</v>
      </c>
      <c r="F1448" s="143" t="n">
        <f aca="false">IF(REF_DT&lt;=LastDay,INDEX(IntraMonth_Buckets,MATCH($A1448,IntraSumMonths,0),1),INDEX(BucketTable,MATCH($A1448,SumMonths,0),1))</f>
        <v>6</v>
      </c>
      <c r="G1448" s="138" t="str">
        <f aca="false">INDEX(Book_Type,MATCH($B1448,Book,0),1)</f>
        <v>D</v>
      </c>
      <c r="H1448" s="138" t="str">
        <f aca="false">$F1448&amp;$C1448</f>
        <v>6NGI-PGE/CG</v>
      </c>
    </row>
    <row r="1449" customFormat="false" ht="12.75" hidden="false" customHeight="false" outlineLevel="0" collapsed="false">
      <c r="A1449" s="142" t="n">
        <v>38718</v>
      </c>
      <c r="B1449" s="138" t="s">
        <v>116</v>
      </c>
      <c r="C1449" s="138" t="s">
        <v>20</v>
      </c>
      <c r="D1449" s="139" t="n">
        <v>60835.0817</v>
      </c>
      <c r="E1449" s="139" t="n">
        <v>-6083.50817</v>
      </c>
      <c r="F1449" s="143" t="n">
        <f aca="false">IF(REF_DT&lt;=LastDay,INDEX(IntraMonth_Buckets,MATCH($A1449,IntraSumMonths,0),1),INDEX(BucketTable,MATCH($A1449,SumMonths,0),1))</f>
        <v>6</v>
      </c>
      <c r="G1449" s="138" t="str">
        <f aca="false">INDEX(Book_Type,MATCH($B1449,Book,0),1)</f>
        <v>D</v>
      </c>
      <c r="H1449" s="138" t="str">
        <f aca="false">$F1449&amp;$C1449</f>
        <v>6NGI-SOCAL</v>
      </c>
    </row>
    <row r="1450" customFormat="false" ht="12.75" hidden="false" customHeight="false" outlineLevel="0" collapsed="false">
      <c r="A1450" s="142" t="n">
        <v>38749</v>
      </c>
      <c r="B1450" s="138" t="s">
        <v>116</v>
      </c>
      <c r="C1450" s="138" t="s">
        <v>36</v>
      </c>
      <c r="D1450" s="139" t="n">
        <v>34833.6222</v>
      </c>
      <c r="E1450" s="139" t="n">
        <v>1174.67751692291</v>
      </c>
      <c r="F1450" s="143" t="n">
        <f aca="false">IF(REF_DT&lt;=LastDay,INDEX(IntraMonth_Buckets,MATCH($A1450,IntraSumMonths,0),1),INDEX(BucketTable,MATCH($A1450,SumMonths,0),1))</f>
        <v>6</v>
      </c>
      <c r="G1450" s="138" t="str">
        <f aca="false">INDEX(Book_Type,MATCH($B1450,Book,0),1)</f>
        <v>D</v>
      </c>
      <c r="H1450" s="138" t="str">
        <f aca="false">$F1450&amp;$C1450</f>
        <v>6IF-CIG/RKYMTN</v>
      </c>
    </row>
    <row r="1451" customFormat="false" ht="12.75" hidden="false" customHeight="false" outlineLevel="0" collapsed="false">
      <c r="A1451" s="142" t="n">
        <v>38749</v>
      </c>
      <c r="B1451" s="138" t="s">
        <v>116</v>
      </c>
      <c r="C1451" s="138" t="s">
        <v>169</v>
      </c>
      <c r="D1451" s="139" t="n">
        <v>-116112.0738</v>
      </c>
      <c r="E1451" s="139" t="n">
        <v>580.560369</v>
      </c>
      <c r="F1451" s="143" t="n">
        <f aca="false">IF(REF_DT&lt;=LastDay,INDEX(IntraMonth_Buckets,MATCH($A1451,IntraSumMonths,0),1),INDEX(BucketTable,MATCH($A1451,SumMonths,0),1))</f>
        <v>6</v>
      </c>
      <c r="G1451" s="138" t="str">
        <f aca="false">INDEX(Book_Type,MATCH($B1451,Book,0),1)</f>
        <v>D</v>
      </c>
      <c r="H1451" s="138" t="str">
        <f aca="false">$F1451&amp;$C1451</f>
        <v>6IF-NGPL/MIDCON</v>
      </c>
    </row>
    <row r="1452" customFormat="false" ht="12.75" hidden="false" customHeight="false" outlineLevel="0" collapsed="false">
      <c r="A1452" s="142" t="n">
        <v>38749</v>
      </c>
      <c r="B1452" s="138" t="s">
        <v>116</v>
      </c>
      <c r="C1452" s="138" t="s">
        <v>27</v>
      </c>
      <c r="D1452" s="139" t="n">
        <v>1996663.2219</v>
      </c>
      <c r="E1452" s="139" t="n">
        <v>-199666.32219</v>
      </c>
      <c r="F1452" s="143" t="n">
        <f aca="false">IF(REF_DT&lt;=LastDay,INDEX(IntraMonth_Buckets,MATCH($A1452,IntraSumMonths,0),1),INDEX(BucketTable,MATCH($A1452,SumMonths,0),1))</f>
        <v>6</v>
      </c>
      <c r="G1452" s="138" t="str">
        <f aca="false">INDEX(Book_Type,MATCH($B1452,Book,0),1)</f>
        <v>D</v>
      </c>
      <c r="H1452" s="138" t="str">
        <f aca="false">$F1452&amp;$C1452</f>
        <v>6IF-NWPL_ROCKY_M</v>
      </c>
    </row>
    <row r="1453" customFormat="false" ht="12.75" hidden="false" customHeight="false" outlineLevel="0" collapsed="false">
      <c r="A1453" s="142" t="n">
        <v>38749</v>
      </c>
      <c r="B1453" s="138" t="s">
        <v>116</v>
      </c>
      <c r="C1453" s="138" t="s">
        <v>171</v>
      </c>
      <c r="D1453" s="139" t="n">
        <v>116112.0738</v>
      </c>
      <c r="E1453" s="139" t="n">
        <v>-580.560369</v>
      </c>
      <c r="F1453" s="143" t="n">
        <f aca="false">IF(REF_DT&lt;=LastDay,INDEX(IntraMonth_Buckets,MATCH($A1453,IntraSumMonths,0),1),INDEX(BucketTable,MATCH($A1453,SumMonths,0),1))</f>
        <v>6</v>
      </c>
      <c r="G1453" s="138" t="str">
        <f aca="false">INDEX(Book_Type,MATCH($B1453,Book,0),1)</f>
        <v>D</v>
      </c>
      <c r="H1453" s="138" t="str">
        <f aca="false">$F1453&amp;$C1453</f>
        <v>6IF-PAN/TX/OK</v>
      </c>
    </row>
    <row r="1454" customFormat="false" ht="12.75" hidden="false" customHeight="false" outlineLevel="0" collapsed="false">
      <c r="A1454" s="142" t="n">
        <v>38749</v>
      </c>
      <c r="B1454" s="138" t="s">
        <v>116</v>
      </c>
      <c r="C1454" s="138" t="s">
        <v>18</v>
      </c>
      <c r="D1454" s="139" t="n">
        <v>46444.8295</v>
      </c>
      <c r="E1454" s="139" t="n">
        <v>1566.23668585829</v>
      </c>
      <c r="F1454" s="143" t="n">
        <f aca="false">IF(REF_DT&lt;=LastDay,INDEX(IntraMonth_Buckets,MATCH($A1454,IntraSumMonths,0),1),INDEX(BucketTable,MATCH($A1454,SumMonths,0),1))</f>
        <v>6</v>
      </c>
      <c r="G1454" s="138" t="str">
        <f aca="false">INDEX(Book_Type,MATCH($B1454,Book,0),1)</f>
        <v>D</v>
      </c>
      <c r="H1454" s="138" t="str">
        <f aca="false">$F1454&amp;$C1454</f>
        <v>6NGI-MALIN</v>
      </c>
    </row>
    <row r="1455" customFormat="false" ht="12.75" hidden="false" customHeight="false" outlineLevel="0" collapsed="false">
      <c r="A1455" s="142" t="n">
        <v>38749</v>
      </c>
      <c r="B1455" s="138" t="s">
        <v>116</v>
      </c>
      <c r="C1455" s="138" t="s">
        <v>13</v>
      </c>
      <c r="D1455" s="139" t="n">
        <v>77226.9697</v>
      </c>
      <c r="E1455" s="139" t="n">
        <v>0</v>
      </c>
      <c r="F1455" s="143" t="n">
        <f aca="false">IF(REF_DT&lt;=LastDay,INDEX(IntraMonth_Buckets,MATCH($A1455,IntraSumMonths,0),1),INDEX(BucketTable,MATCH($A1455,SumMonths,0),1))</f>
        <v>6</v>
      </c>
      <c r="G1455" s="138" t="str">
        <f aca="false">INDEX(Book_Type,MATCH($B1455,Book,0),1)</f>
        <v>D</v>
      </c>
      <c r="H1455" s="138" t="str">
        <f aca="false">$F1455&amp;$C1455</f>
        <v>6NGI-PGE/CG</v>
      </c>
    </row>
    <row r="1456" customFormat="false" ht="12.75" hidden="false" customHeight="false" outlineLevel="0" collapsed="false">
      <c r="A1456" s="142" t="n">
        <v>38749</v>
      </c>
      <c r="B1456" s="138" t="s">
        <v>116</v>
      </c>
      <c r="C1456" s="138" t="s">
        <v>20</v>
      </c>
      <c r="D1456" s="139" t="n">
        <v>53079.8052</v>
      </c>
      <c r="E1456" s="139" t="n">
        <v>-5307.98052</v>
      </c>
      <c r="F1456" s="143" t="n">
        <f aca="false">IF(REF_DT&lt;=LastDay,INDEX(IntraMonth_Buckets,MATCH($A1456,IntraSumMonths,0),1),INDEX(BucketTable,MATCH($A1456,SumMonths,0),1))</f>
        <v>6</v>
      </c>
      <c r="G1456" s="138" t="str">
        <f aca="false">INDEX(Book_Type,MATCH($B1456,Book,0),1)</f>
        <v>D</v>
      </c>
      <c r="H1456" s="138" t="str">
        <f aca="false">$F1456&amp;$C1456</f>
        <v>6NGI-SOCAL</v>
      </c>
    </row>
    <row r="1457" customFormat="false" ht="12.75" hidden="false" customHeight="false" outlineLevel="0" collapsed="false">
      <c r="A1457" s="142" t="n">
        <v>38777</v>
      </c>
      <c r="B1457" s="138" t="s">
        <v>116</v>
      </c>
      <c r="C1457" s="138" t="s">
        <v>36</v>
      </c>
      <c r="D1457" s="139" t="n">
        <v>38397.7343</v>
      </c>
      <c r="E1457" s="139" t="n">
        <v>2011.57411493342</v>
      </c>
      <c r="F1457" s="143" t="n">
        <f aca="false">IF(REF_DT&lt;=LastDay,INDEX(IntraMonth_Buckets,MATCH($A1457,IntraSumMonths,0),1),INDEX(BucketTable,MATCH($A1457,SumMonths,0),1))</f>
        <v>6</v>
      </c>
      <c r="G1457" s="138" t="str">
        <f aca="false">INDEX(Book_Type,MATCH($B1457,Book,0),1)</f>
        <v>D</v>
      </c>
      <c r="H1457" s="138" t="str">
        <f aca="false">$F1457&amp;$C1457</f>
        <v>6IF-CIG/RKYMTN</v>
      </c>
    </row>
    <row r="1458" customFormat="false" ht="12.75" hidden="false" customHeight="false" outlineLevel="0" collapsed="false">
      <c r="A1458" s="142" t="n">
        <v>38777</v>
      </c>
      <c r="B1458" s="138" t="s">
        <v>116</v>
      </c>
      <c r="C1458" s="138" t="s">
        <v>169</v>
      </c>
      <c r="D1458" s="139" t="n">
        <v>-127992.4478</v>
      </c>
      <c r="E1458" s="139" t="n">
        <v>639.962239</v>
      </c>
      <c r="F1458" s="143" t="n">
        <f aca="false">IF(REF_DT&lt;=LastDay,INDEX(IntraMonth_Buckets,MATCH($A1458,IntraSumMonths,0),1),INDEX(BucketTable,MATCH($A1458,SumMonths,0),1))</f>
        <v>6</v>
      </c>
      <c r="G1458" s="138" t="str">
        <f aca="false">INDEX(Book_Type,MATCH($B1458,Book,0),1)</f>
        <v>D</v>
      </c>
      <c r="H1458" s="138" t="str">
        <f aca="false">$F1458&amp;$C1458</f>
        <v>6IF-NGPL/MIDCON</v>
      </c>
    </row>
    <row r="1459" customFormat="false" ht="12.75" hidden="false" customHeight="false" outlineLevel="0" collapsed="false">
      <c r="A1459" s="142" t="n">
        <v>38777</v>
      </c>
      <c r="B1459" s="138" t="s">
        <v>116</v>
      </c>
      <c r="C1459" s="138" t="s">
        <v>27</v>
      </c>
      <c r="D1459" s="139" t="n">
        <v>2200958.1322</v>
      </c>
      <c r="E1459" s="139" t="n">
        <v>-220095.81322</v>
      </c>
      <c r="F1459" s="143" t="n">
        <f aca="false">IF(REF_DT&lt;=LastDay,INDEX(IntraMonth_Buckets,MATCH($A1459,IntraSumMonths,0),1),INDEX(BucketTable,MATCH($A1459,SumMonths,0),1))</f>
        <v>6</v>
      </c>
      <c r="G1459" s="138" t="str">
        <f aca="false">INDEX(Book_Type,MATCH($B1459,Book,0),1)</f>
        <v>D</v>
      </c>
      <c r="H1459" s="138" t="str">
        <f aca="false">$F1459&amp;$C1459</f>
        <v>6IF-NWPL_ROCKY_M</v>
      </c>
    </row>
    <row r="1460" customFormat="false" ht="12.75" hidden="false" customHeight="false" outlineLevel="0" collapsed="false">
      <c r="A1460" s="142" t="n">
        <v>38777</v>
      </c>
      <c r="B1460" s="138" t="s">
        <v>116</v>
      </c>
      <c r="C1460" s="138" t="s">
        <v>171</v>
      </c>
      <c r="D1460" s="139" t="n">
        <v>127992.4478</v>
      </c>
      <c r="E1460" s="139" t="n">
        <v>-639.962239</v>
      </c>
      <c r="F1460" s="143" t="n">
        <f aca="false">IF(REF_DT&lt;=LastDay,INDEX(IntraMonth_Buckets,MATCH($A1460,IntraSumMonths,0),1),INDEX(BucketTable,MATCH($A1460,SumMonths,0),1))</f>
        <v>6</v>
      </c>
      <c r="G1460" s="138" t="str">
        <f aca="false">INDEX(Book_Type,MATCH($B1460,Book,0),1)</f>
        <v>D</v>
      </c>
      <c r="H1460" s="138" t="str">
        <f aca="false">$F1460&amp;$C1460</f>
        <v>6IF-PAN/TX/OK</v>
      </c>
    </row>
    <row r="1461" customFormat="false" ht="12.75" hidden="false" customHeight="false" outlineLevel="0" collapsed="false">
      <c r="A1461" s="142" t="n">
        <v>38777</v>
      </c>
      <c r="B1461" s="138" t="s">
        <v>116</v>
      </c>
      <c r="C1461" s="138" t="s">
        <v>18</v>
      </c>
      <c r="D1461" s="139" t="n">
        <v>51196.9791</v>
      </c>
      <c r="E1461" s="139" t="n">
        <v>2682.09882165749</v>
      </c>
      <c r="F1461" s="143" t="n">
        <f aca="false">IF(REF_DT&lt;=LastDay,INDEX(IntraMonth_Buckets,MATCH($A1461,IntraSumMonths,0),1),INDEX(BucketTable,MATCH($A1461,SumMonths,0),1))</f>
        <v>6</v>
      </c>
      <c r="G1461" s="138" t="str">
        <f aca="false">INDEX(Book_Type,MATCH($B1461,Book,0),1)</f>
        <v>D</v>
      </c>
      <c r="H1461" s="138" t="str">
        <f aca="false">$F1461&amp;$C1461</f>
        <v>6NGI-MALIN</v>
      </c>
    </row>
    <row r="1462" customFormat="false" ht="12.75" hidden="false" customHeight="false" outlineLevel="0" collapsed="false">
      <c r="A1462" s="142" t="n">
        <v>38777</v>
      </c>
      <c r="B1462" s="138" t="s">
        <v>116</v>
      </c>
      <c r="C1462" s="138" t="s">
        <v>13</v>
      </c>
      <c r="D1462" s="139" t="n">
        <v>90724.35</v>
      </c>
      <c r="E1462" s="139" t="n">
        <v>0</v>
      </c>
      <c r="F1462" s="143" t="n">
        <f aca="false">IF(REF_DT&lt;=LastDay,INDEX(IntraMonth_Buckets,MATCH($A1462,IntraSumMonths,0),1),INDEX(BucketTable,MATCH($A1462,SumMonths,0),1))</f>
        <v>6</v>
      </c>
      <c r="G1462" s="138" t="str">
        <f aca="false">INDEX(Book_Type,MATCH($B1462,Book,0),1)</f>
        <v>D</v>
      </c>
      <c r="H1462" s="138" t="str">
        <f aca="false">$F1462&amp;$C1462</f>
        <v>6NGI-PGE/CG</v>
      </c>
    </row>
    <row r="1463" customFormat="false" ht="12.75" hidden="false" customHeight="false" outlineLevel="0" collapsed="false">
      <c r="A1463" s="142" t="n">
        <v>38777</v>
      </c>
      <c r="B1463" s="138" t="s">
        <v>116</v>
      </c>
      <c r="C1463" s="138" t="s">
        <v>20</v>
      </c>
      <c r="D1463" s="139" t="n">
        <v>60280.3141</v>
      </c>
      <c r="E1463" s="139" t="n">
        <v>-6028.03141</v>
      </c>
      <c r="F1463" s="143" t="n">
        <f aca="false">IF(REF_DT&lt;=LastDay,INDEX(IntraMonth_Buckets,MATCH($A1463,IntraSumMonths,0),1),INDEX(BucketTable,MATCH($A1463,SumMonths,0),1))</f>
        <v>6</v>
      </c>
      <c r="G1463" s="138" t="str">
        <f aca="false">INDEX(Book_Type,MATCH($B1463,Book,0),1)</f>
        <v>D</v>
      </c>
      <c r="H1463" s="138" t="str">
        <f aca="false">$F1463&amp;$C1463</f>
        <v>6NGI-SOCAL</v>
      </c>
    </row>
    <row r="1464" customFormat="false" ht="12.75" hidden="false" customHeight="false" outlineLevel="0" collapsed="false">
      <c r="A1464" s="142" t="n">
        <v>38808</v>
      </c>
      <c r="B1464" s="138" t="s">
        <v>116</v>
      </c>
      <c r="C1464" s="138" t="s">
        <v>36</v>
      </c>
      <c r="D1464" s="139" t="n">
        <v>36978.3236</v>
      </c>
      <c r="E1464" s="139" t="n">
        <v>1944.97703258812</v>
      </c>
      <c r="F1464" s="143" t="n">
        <f aca="false">IF(REF_DT&lt;=LastDay,INDEX(IntraMonth_Buckets,MATCH($A1464,IntraSumMonths,0),1),INDEX(BucketTable,MATCH($A1464,SumMonths,0),1))</f>
        <v>6</v>
      </c>
      <c r="G1464" s="138" t="str">
        <f aca="false">INDEX(Book_Type,MATCH($B1464,Book,0),1)</f>
        <v>D</v>
      </c>
      <c r="H1464" s="138" t="str">
        <f aca="false">$F1464&amp;$C1464</f>
        <v>6IF-CIG/RKYMTN</v>
      </c>
    </row>
    <row r="1465" customFormat="false" ht="12.75" hidden="false" customHeight="false" outlineLevel="0" collapsed="false">
      <c r="A1465" s="142" t="n">
        <v>38808</v>
      </c>
      <c r="B1465" s="138" t="s">
        <v>116</v>
      </c>
      <c r="C1465" s="138" t="s">
        <v>169</v>
      </c>
      <c r="D1465" s="139" t="n">
        <v>-123261.0786</v>
      </c>
      <c r="E1465" s="139" t="n">
        <v>616.305393</v>
      </c>
      <c r="F1465" s="143" t="n">
        <f aca="false">IF(REF_DT&lt;=LastDay,INDEX(IntraMonth_Buckets,MATCH($A1465,IntraSumMonths,0),1),INDEX(BucketTable,MATCH($A1465,SumMonths,0),1))</f>
        <v>6</v>
      </c>
      <c r="G1465" s="138" t="str">
        <f aca="false">INDEX(Book_Type,MATCH($B1465,Book,0),1)</f>
        <v>D</v>
      </c>
      <c r="H1465" s="138" t="str">
        <f aca="false">$F1465&amp;$C1465</f>
        <v>6IF-NGPL/MIDCON</v>
      </c>
    </row>
    <row r="1466" customFormat="false" ht="12.75" hidden="false" customHeight="false" outlineLevel="0" collapsed="false">
      <c r="A1466" s="142" t="n">
        <v>38808</v>
      </c>
      <c r="B1466" s="138" t="s">
        <v>116</v>
      </c>
      <c r="C1466" s="138" t="s">
        <v>27</v>
      </c>
      <c r="D1466" s="139" t="n">
        <v>-961929.4574</v>
      </c>
      <c r="E1466" s="139" t="n">
        <v>96192.94574</v>
      </c>
      <c r="F1466" s="143" t="n">
        <f aca="false">IF(REF_DT&lt;=LastDay,INDEX(IntraMonth_Buckets,MATCH($A1466,IntraSumMonths,0),1),INDEX(BucketTable,MATCH($A1466,SumMonths,0),1))</f>
        <v>6</v>
      </c>
      <c r="G1466" s="138" t="str">
        <f aca="false">INDEX(Book_Type,MATCH($B1466,Book,0),1)</f>
        <v>D</v>
      </c>
      <c r="H1466" s="138" t="str">
        <f aca="false">$F1466&amp;$C1466</f>
        <v>6IF-NWPL_ROCKY_M</v>
      </c>
    </row>
    <row r="1467" customFormat="false" ht="12.75" hidden="false" customHeight="false" outlineLevel="0" collapsed="false">
      <c r="A1467" s="142" t="n">
        <v>38808</v>
      </c>
      <c r="B1467" s="138" t="s">
        <v>116</v>
      </c>
      <c r="C1467" s="138" t="s">
        <v>171</v>
      </c>
      <c r="D1467" s="139" t="n">
        <v>123261.0786</v>
      </c>
      <c r="E1467" s="139" t="n">
        <v>-616.305393</v>
      </c>
      <c r="F1467" s="143" t="n">
        <f aca="false">IF(REF_DT&lt;=LastDay,INDEX(IntraMonth_Buckets,MATCH($A1467,IntraSumMonths,0),1),INDEX(BucketTable,MATCH($A1467,SumMonths,0),1))</f>
        <v>6</v>
      </c>
      <c r="G1467" s="138" t="str">
        <f aca="false">INDEX(Book_Type,MATCH($B1467,Book,0),1)</f>
        <v>D</v>
      </c>
      <c r="H1467" s="138" t="str">
        <f aca="false">$F1467&amp;$C1467</f>
        <v>6IF-PAN/TX/OK</v>
      </c>
    </row>
    <row r="1468" customFormat="false" ht="12.75" hidden="false" customHeight="false" outlineLevel="0" collapsed="false">
      <c r="A1468" s="142" t="n">
        <v>38808</v>
      </c>
      <c r="B1468" s="138" t="s">
        <v>116</v>
      </c>
      <c r="C1468" s="138" t="s">
        <v>18</v>
      </c>
      <c r="D1468" s="139" t="n">
        <v>49304.4314</v>
      </c>
      <c r="E1468" s="139" t="n">
        <v>2593.30270661098</v>
      </c>
      <c r="F1468" s="143" t="n">
        <f aca="false">IF(REF_DT&lt;=LastDay,INDEX(IntraMonth_Buckets,MATCH($A1468,IntraSumMonths,0),1),INDEX(BucketTable,MATCH($A1468,SumMonths,0),1))</f>
        <v>6</v>
      </c>
      <c r="G1468" s="138" t="str">
        <f aca="false">INDEX(Book_Type,MATCH($B1468,Book,0),1)</f>
        <v>D</v>
      </c>
      <c r="H1468" s="138" t="str">
        <f aca="false">$F1468&amp;$C1468</f>
        <v>6NGI-MALIN</v>
      </c>
    </row>
    <row r="1469" customFormat="false" ht="12.75" hidden="false" customHeight="false" outlineLevel="0" collapsed="false">
      <c r="A1469" s="142" t="n">
        <v>38808</v>
      </c>
      <c r="B1469" s="138" t="s">
        <v>116</v>
      </c>
      <c r="C1469" s="138" t="s">
        <v>13</v>
      </c>
      <c r="D1469" s="139" t="n">
        <v>93936.4462</v>
      </c>
      <c r="E1469" s="139" t="n">
        <v>0</v>
      </c>
      <c r="F1469" s="143" t="n">
        <f aca="false">IF(REF_DT&lt;=LastDay,INDEX(IntraMonth_Buckets,MATCH($A1469,IntraSumMonths,0),1),INDEX(BucketTable,MATCH($A1469,SumMonths,0),1))</f>
        <v>6</v>
      </c>
      <c r="G1469" s="138" t="str">
        <f aca="false">INDEX(Book_Type,MATCH($B1469,Book,0),1)</f>
        <v>D</v>
      </c>
      <c r="H1469" s="138" t="str">
        <f aca="false">$F1469&amp;$C1469</f>
        <v>6NGI-PGE/CG</v>
      </c>
    </row>
    <row r="1470" customFormat="false" ht="12.75" hidden="false" customHeight="false" outlineLevel="0" collapsed="false">
      <c r="A1470" s="142" t="n">
        <v>38808</v>
      </c>
      <c r="B1470" s="138" t="s">
        <v>116</v>
      </c>
      <c r="C1470" s="138" t="s">
        <v>20</v>
      </c>
      <c r="D1470" s="139" t="n">
        <v>13969.5889</v>
      </c>
      <c r="E1470" s="139" t="n">
        <v>-1396.95889</v>
      </c>
      <c r="F1470" s="143" t="n">
        <f aca="false">IF(REF_DT&lt;=LastDay,INDEX(IntraMonth_Buckets,MATCH($A1470,IntraSumMonths,0),1),INDEX(BucketTable,MATCH($A1470,SumMonths,0),1))</f>
        <v>6</v>
      </c>
      <c r="G1470" s="138" t="str">
        <f aca="false">INDEX(Book_Type,MATCH($B1470,Book,0),1)</f>
        <v>D</v>
      </c>
      <c r="H1470" s="138" t="str">
        <f aca="false">$F1470&amp;$C1470</f>
        <v>6NGI-SOCAL</v>
      </c>
    </row>
    <row r="1471" customFormat="false" ht="12.75" hidden="false" customHeight="false" outlineLevel="0" collapsed="false">
      <c r="A1471" s="142" t="n">
        <v>38838</v>
      </c>
      <c r="B1471" s="138" t="s">
        <v>116</v>
      </c>
      <c r="C1471" s="138" t="s">
        <v>36</v>
      </c>
      <c r="D1471" s="139" t="n">
        <v>38029.4465</v>
      </c>
      <c r="E1471" s="139" t="n">
        <v>1986.96256248833</v>
      </c>
      <c r="F1471" s="143" t="n">
        <f aca="false">IF(REF_DT&lt;=LastDay,INDEX(IntraMonth_Buckets,MATCH($A1471,IntraSumMonths,0),1),INDEX(BucketTable,MATCH($A1471,SumMonths,0),1))</f>
        <v>6</v>
      </c>
      <c r="G1471" s="138" t="str">
        <f aca="false">INDEX(Book_Type,MATCH($B1471,Book,0),1)</f>
        <v>D</v>
      </c>
      <c r="H1471" s="138" t="str">
        <f aca="false">$F1471&amp;$C1471</f>
        <v>6IF-CIG/RKYMTN</v>
      </c>
    </row>
    <row r="1472" customFormat="false" ht="12.75" hidden="false" customHeight="false" outlineLevel="0" collapsed="false">
      <c r="A1472" s="142" t="n">
        <v>38838</v>
      </c>
      <c r="B1472" s="138" t="s">
        <v>116</v>
      </c>
      <c r="C1472" s="138" t="s">
        <v>169</v>
      </c>
      <c r="D1472" s="139" t="n">
        <v>-126764.8218</v>
      </c>
      <c r="E1472" s="139" t="n">
        <v>633.824109</v>
      </c>
      <c r="F1472" s="143" t="n">
        <f aca="false">IF(REF_DT&lt;=LastDay,INDEX(IntraMonth_Buckets,MATCH($A1472,IntraSumMonths,0),1),INDEX(BucketTable,MATCH($A1472,SumMonths,0),1))</f>
        <v>6</v>
      </c>
      <c r="G1472" s="138" t="str">
        <f aca="false">INDEX(Book_Type,MATCH($B1472,Book,0),1)</f>
        <v>D</v>
      </c>
      <c r="H1472" s="138" t="str">
        <f aca="false">$F1472&amp;$C1472</f>
        <v>6IF-NGPL/MIDCON</v>
      </c>
    </row>
    <row r="1473" customFormat="false" ht="12.75" hidden="false" customHeight="false" outlineLevel="0" collapsed="false">
      <c r="A1473" s="142" t="n">
        <v>38838</v>
      </c>
      <c r="B1473" s="138" t="s">
        <v>116</v>
      </c>
      <c r="C1473" s="138" t="s">
        <v>27</v>
      </c>
      <c r="D1473" s="139" t="n">
        <v>-989272.6697</v>
      </c>
      <c r="E1473" s="139" t="n">
        <v>98927.26697</v>
      </c>
      <c r="F1473" s="143" t="n">
        <f aca="false">IF(REF_DT&lt;=LastDay,INDEX(IntraMonth_Buckets,MATCH($A1473,IntraSumMonths,0),1),INDEX(BucketTable,MATCH($A1473,SumMonths,0),1))</f>
        <v>6</v>
      </c>
      <c r="G1473" s="138" t="str">
        <f aca="false">INDEX(Book_Type,MATCH($B1473,Book,0),1)</f>
        <v>D</v>
      </c>
      <c r="H1473" s="138" t="str">
        <f aca="false">$F1473&amp;$C1473</f>
        <v>6IF-NWPL_ROCKY_M</v>
      </c>
    </row>
    <row r="1474" customFormat="false" ht="12.75" hidden="false" customHeight="false" outlineLevel="0" collapsed="false">
      <c r="A1474" s="142" t="n">
        <v>38838</v>
      </c>
      <c r="B1474" s="138" t="s">
        <v>116</v>
      </c>
      <c r="C1474" s="138" t="s">
        <v>171</v>
      </c>
      <c r="D1474" s="139" t="n">
        <v>126764.8218</v>
      </c>
      <c r="E1474" s="139" t="n">
        <v>-633.824109</v>
      </c>
      <c r="F1474" s="143" t="n">
        <f aca="false">IF(REF_DT&lt;=LastDay,INDEX(IntraMonth_Buckets,MATCH($A1474,IntraSumMonths,0),1),INDEX(BucketTable,MATCH($A1474,SumMonths,0),1))</f>
        <v>6</v>
      </c>
      <c r="G1474" s="138" t="str">
        <f aca="false">INDEX(Book_Type,MATCH($B1474,Book,0),1)</f>
        <v>D</v>
      </c>
      <c r="H1474" s="138" t="str">
        <f aca="false">$F1474&amp;$C1474</f>
        <v>6IF-PAN/TX/OK</v>
      </c>
    </row>
    <row r="1475" customFormat="false" ht="12.75" hidden="false" customHeight="false" outlineLevel="0" collapsed="false">
      <c r="A1475" s="142" t="n">
        <v>38838</v>
      </c>
      <c r="B1475" s="138" t="s">
        <v>116</v>
      </c>
      <c r="C1475" s="138" t="s">
        <v>18</v>
      </c>
      <c r="D1475" s="139" t="n">
        <v>50705.9287</v>
      </c>
      <c r="E1475" s="139" t="n">
        <v>2649.28341839271</v>
      </c>
      <c r="F1475" s="143" t="n">
        <f aca="false">IF(REF_DT&lt;=LastDay,INDEX(IntraMonth_Buckets,MATCH($A1475,IntraSumMonths,0),1),INDEX(BucketTable,MATCH($A1475,SumMonths,0),1))</f>
        <v>6</v>
      </c>
      <c r="G1475" s="138" t="str">
        <f aca="false">INDEX(Book_Type,MATCH($B1475,Book,0),1)</f>
        <v>D</v>
      </c>
      <c r="H1475" s="138" t="str">
        <f aca="false">$F1475&amp;$C1475</f>
        <v>6NGI-MALIN</v>
      </c>
    </row>
    <row r="1476" customFormat="false" ht="12.75" hidden="false" customHeight="false" outlineLevel="0" collapsed="false">
      <c r="A1476" s="142" t="n">
        <v>38838</v>
      </c>
      <c r="B1476" s="138" t="s">
        <v>116</v>
      </c>
      <c r="C1476" s="138" t="s">
        <v>13</v>
      </c>
      <c r="D1476" s="139" t="n">
        <v>104742.9098</v>
      </c>
      <c r="E1476" s="139" t="n">
        <v>0</v>
      </c>
      <c r="F1476" s="143" t="n">
        <f aca="false">IF(REF_DT&lt;=LastDay,INDEX(IntraMonth_Buckets,MATCH($A1476,IntraSumMonths,0),1),INDEX(BucketTable,MATCH($A1476,SumMonths,0),1))</f>
        <v>6</v>
      </c>
      <c r="G1476" s="138" t="str">
        <f aca="false">INDEX(Book_Type,MATCH($B1476,Book,0),1)</f>
        <v>D</v>
      </c>
      <c r="H1476" s="138" t="str">
        <f aca="false">$F1476&amp;$C1476</f>
        <v>6NGI-PGE/CG</v>
      </c>
    </row>
    <row r="1477" customFormat="false" ht="12.75" hidden="false" customHeight="false" outlineLevel="0" collapsed="false">
      <c r="A1477" s="142" t="n">
        <v>38838</v>
      </c>
      <c r="B1477" s="138" t="s">
        <v>116</v>
      </c>
      <c r="C1477" s="138" t="s">
        <v>20</v>
      </c>
      <c r="D1477" s="139" t="n">
        <v>59702.1419</v>
      </c>
      <c r="E1477" s="139" t="n">
        <v>-5970.21419</v>
      </c>
      <c r="F1477" s="143" t="n">
        <f aca="false">IF(REF_DT&lt;=LastDay,INDEX(IntraMonth_Buckets,MATCH($A1477,IntraSumMonths,0),1),INDEX(BucketTable,MATCH($A1477,SumMonths,0),1))</f>
        <v>6</v>
      </c>
      <c r="G1477" s="138" t="str">
        <f aca="false">INDEX(Book_Type,MATCH($B1477,Book,0),1)</f>
        <v>D</v>
      </c>
      <c r="H1477" s="138" t="str">
        <f aca="false">$F1477&amp;$C1477</f>
        <v>6NGI-SOCAL</v>
      </c>
    </row>
    <row r="1478" customFormat="false" ht="12.75" hidden="false" customHeight="false" outlineLevel="0" collapsed="false">
      <c r="A1478" s="142" t="n">
        <v>38869</v>
      </c>
      <c r="B1478" s="138" t="s">
        <v>116</v>
      </c>
      <c r="C1478" s="138" t="s">
        <v>36</v>
      </c>
      <c r="D1478" s="139" t="n">
        <v>36620.5079</v>
      </c>
      <c r="E1478" s="139" t="n">
        <v>1905.80037927736</v>
      </c>
      <c r="F1478" s="143" t="n">
        <f aca="false">IF(REF_DT&lt;=LastDay,INDEX(IntraMonth_Buckets,MATCH($A1478,IntraSumMonths,0),1),INDEX(BucketTable,MATCH($A1478,SumMonths,0),1))</f>
        <v>6</v>
      </c>
      <c r="G1478" s="138" t="str">
        <f aca="false">INDEX(Book_Type,MATCH($B1478,Book,0),1)</f>
        <v>D</v>
      </c>
      <c r="H1478" s="138" t="str">
        <f aca="false">$F1478&amp;$C1478</f>
        <v>6IF-CIG/RKYMTN</v>
      </c>
    </row>
    <row r="1479" customFormat="false" ht="12.75" hidden="false" customHeight="false" outlineLevel="0" collapsed="false">
      <c r="A1479" s="142" t="n">
        <v>38869</v>
      </c>
      <c r="B1479" s="138" t="s">
        <v>116</v>
      </c>
      <c r="C1479" s="138" t="s">
        <v>169</v>
      </c>
      <c r="D1479" s="139" t="n">
        <v>-122068.3596</v>
      </c>
      <c r="E1479" s="139" t="n">
        <v>610.341798</v>
      </c>
      <c r="F1479" s="143" t="n">
        <f aca="false">IF(REF_DT&lt;=LastDay,INDEX(IntraMonth_Buckets,MATCH($A1479,IntraSumMonths,0),1),INDEX(BucketTable,MATCH($A1479,SumMonths,0),1))</f>
        <v>6</v>
      </c>
      <c r="G1479" s="138" t="str">
        <f aca="false">INDEX(Book_Type,MATCH($B1479,Book,0),1)</f>
        <v>D</v>
      </c>
      <c r="H1479" s="138" t="str">
        <f aca="false">$F1479&amp;$C1479</f>
        <v>6IF-NGPL/MIDCON</v>
      </c>
    </row>
    <row r="1480" customFormat="false" ht="12.75" hidden="false" customHeight="false" outlineLevel="0" collapsed="false">
      <c r="A1480" s="142" t="n">
        <v>38869</v>
      </c>
      <c r="B1480" s="138" t="s">
        <v>116</v>
      </c>
      <c r="C1480" s="138" t="s">
        <v>27</v>
      </c>
      <c r="D1480" s="139" t="n">
        <v>-952621.4783</v>
      </c>
      <c r="E1480" s="139" t="n">
        <v>95262.14783</v>
      </c>
      <c r="F1480" s="143" t="n">
        <f aca="false">IF(REF_DT&lt;=LastDay,INDEX(IntraMonth_Buckets,MATCH($A1480,IntraSumMonths,0),1),INDEX(BucketTable,MATCH($A1480,SumMonths,0),1))</f>
        <v>6</v>
      </c>
      <c r="G1480" s="138" t="str">
        <f aca="false">INDEX(Book_Type,MATCH($B1480,Book,0),1)</f>
        <v>D</v>
      </c>
      <c r="H1480" s="138" t="str">
        <f aca="false">$F1480&amp;$C1480</f>
        <v>6IF-NWPL_ROCKY_M</v>
      </c>
    </row>
    <row r="1481" customFormat="false" ht="12.75" hidden="false" customHeight="false" outlineLevel="0" collapsed="false">
      <c r="A1481" s="142" t="n">
        <v>38869</v>
      </c>
      <c r="B1481" s="138" t="s">
        <v>116</v>
      </c>
      <c r="C1481" s="138" t="s">
        <v>171</v>
      </c>
      <c r="D1481" s="139" t="n">
        <v>122068.3596</v>
      </c>
      <c r="E1481" s="139" t="n">
        <v>-610.341798</v>
      </c>
      <c r="F1481" s="143" t="n">
        <f aca="false">IF(REF_DT&lt;=LastDay,INDEX(IntraMonth_Buckets,MATCH($A1481,IntraSumMonths,0),1),INDEX(BucketTable,MATCH($A1481,SumMonths,0),1))</f>
        <v>6</v>
      </c>
      <c r="G1481" s="138" t="str">
        <f aca="false">INDEX(Book_Type,MATCH($B1481,Book,0),1)</f>
        <v>D</v>
      </c>
      <c r="H1481" s="138" t="str">
        <f aca="false">$F1481&amp;$C1481</f>
        <v>6IF-PAN/TX/OK</v>
      </c>
    </row>
    <row r="1482" customFormat="false" ht="12.75" hidden="false" customHeight="false" outlineLevel="0" collapsed="false">
      <c r="A1482" s="142" t="n">
        <v>38869</v>
      </c>
      <c r="B1482" s="138" t="s">
        <v>116</v>
      </c>
      <c r="C1482" s="138" t="s">
        <v>18</v>
      </c>
      <c r="D1482" s="139" t="n">
        <v>48827.3438</v>
      </c>
      <c r="E1482" s="139" t="n">
        <v>2541.06716890035</v>
      </c>
      <c r="F1482" s="143" t="n">
        <f aca="false">IF(REF_DT&lt;=LastDay,INDEX(IntraMonth_Buckets,MATCH($A1482,IntraSumMonths,0),1),INDEX(BucketTable,MATCH($A1482,SumMonths,0),1))</f>
        <v>6</v>
      </c>
      <c r="G1482" s="138" t="str">
        <f aca="false">INDEX(Book_Type,MATCH($B1482,Book,0),1)</f>
        <v>D</v>
      </c>
      <c r="H1482" s="138" t="str">
        <f aca="false">$F1482&amp;$C1482</f>
        <v>6NGI-MALIN</v>
      </c>
    </row>
    <row r="1483" customFormat="false" ht="12.75" hidden="false" customHeight="false" outlineLevel="0" collapsed="false">
      <c r="A1483" s="142" t="n">
        <v>38869</v>
      </c>
      <c r="B1483" s="138" t="s">
        <v>116</v>
      </c>
      <c r="C1483" s="138" t="s">
        <v>13</v>
      </c>
      <c r="D1483" s="139" t="n">
        <v>125735.2931</v>
      </c>
      <c r="E1483" s="139" t="n">
        <v>0</v>
      </c>
      <c r="F1483" s="143" t="n">
        <f aca="false">IF(REF_DT&lt;=LastDay,INDEX(IntraMonth_Buckets,MATCH($A1483,IntraSumMonths,0),1),INDEX(BucketTable,MATCH($A1483,SumMonths,0),1))</f>
        <v>6</v>
      </c>
      <c r="G1483" s="138" t="str">
        <f aca="false">INDEX(Book_Type,MATCH($B1483,Book,0),1)</f>
        <v>D</v>
      </c>
      <c r="H1483" s="138" t="str">
        <f aca="false">$F1483&amp;$C1483</f>
        <v>6NGI-PGE/CG</v>
      </c>
    </row>
    <row r="1484" customFormat="false" ht="12.75" hidden="false" customHeight="false" outlineLevel="0" collapsed="false">
      <c r="A1484" s="142" t="n">
        <v>38869</v>
      </c>
      <c r="B1484" s="138" t="s">
        <v>116</v>
      </c>
      <c r="C1484" s="138" t="s">
        <v>20</v>
      </c>
      <c r="D1484" s="139" t="n">
        <v>56965.2345</v>
      </c>
      <c r="E1484" s="139" t="n">
        <v>-5696.52345</v>
      </c>
      <c r="F1484" s="143" t="n">
        <f aca="false">IF(REF_DT&lt;=LastDay,INDEX(IntraMonth_Buckets,MATCH($A1484,IntraSumMonths,0),1),INDEX(BucketTable,MATCH($A1484,SumMonths,0),1))</f>
        <v>6</v>
      </c>
      <c r="G1484" s="138" t="str">
        <f aca="false">INDEX(Book_Type,MATCH($B1484,Book,0),1)</f>
        <v>D</v>
      </c>
      <c r="H1484" s="138" t="str">
        <f aca="false">$F1484&amp;$C1484</f>
        <v>6NGI-SOCAL</v>
      </c>
    </row>
    <row r="1485" customFormat="false" ht="12.75" hidden="false" customHeight="false" outlineLevel="0" collapsed="false">
      <c r="A1485" s="142" t="n">
        <v>38899</v>
      </c>
      <c r="B1485" s="138" t="s">
        <v>116</v>
      </c>
      <c r="C1485" s="138" t="s">
        <v>36</v>
      </c>
      <c r="D1485" s="139" t="n">
        <v>37658.3336</v>
      </c>
      <c r="E1485" s="139" t="n">
        <v>1847.41859648444</v>
      </c>
      <c r="F1485" s="143" t="n">
        <f aca="false">IF(REF_DT&lt;=LastDay,INDEX(IntraMonth_Buckets,MATCH($A1485,IntraSumMonths,0),1),INDEX(BucketTable,MATCH($A1485,SumMonths,0),1))</f>
        <v>6</v>
      </c>
      <c r="G1485" s="138" t="str">
        <f aca="false">INDEX(Book_Type,MATCH($B1485,Book,0),1)</f>
        <v>D</v>
      </c>
      <c r="H1485" s="138" t="str">
        <f aca="false">$F1485&amp;$C1485</f>
        <v>6IF-CIG/RKYMTN</v>
      </c>
    </row>
    <row r="1486" customFormat="false" ht="12.75" hidden="false" customHeight="false" outlineLevel="0" collapsed="false">
      <c r="A1486" s="142" t="n">
        <v>38899</v>
      </c>
      <c r="B1486" s="138" t="s">
        <v>116</v>
      </c>
      <c r="C1486" s="138" t="s">
        <v>169</v>
      </c>
      <c r="D1486" s="139" t="n">
        <v>-125527.7785</v>
      </c>
      <c r="E1486" s="139" t="n">
        <v>627.6388925</v>
      </c>
      <c r="F1486" s="143" t="n">
        <f aca="false">IF(REF_DT&lt;=LastDay,INDEX(IntraMonth_Buckets,MATCH($A1486,IntraSumMonths,0),1),INDEX(BucketTable,MATCH($A1486,SumMonths,0),1))</f>
        <v>6</v>
      </c>
      <c r="G1486" s="138" t="str">
        <f aca="false">INDEX(Book_Type,MATCH($B1486,Book,0),1)</f>
        <v>D</v>
      </c>
      <c r="H1486" s="138" t="str">
        <f aca="false">$F1486&amp;$C1486</f>
        <v>6IF-NGPL/MIDCON</v>
      </c>
    </row>
    <row r="1487" customFormat="false" ht="12.75" hidden="false" customHeight="false" outlineLevel="0" collapsed="false">
      <c r="A1487" s="142" t="n">
        <v>38899</v>
      </c>
      <c r="B1487" s="138" t="s">
        <v>116</v>
      </c>
      <c r="C1487" s="138" t="s">
        <v>27</v>
      </c>
      <c r="D1487" s="139" t="n">
        <v>-979618.7838</v>
      </c>
      <c r="E1487" s="139" t="n">
        <v>97961.87838</v>
      </c>
      <c r="F1487" s="143" t="n">
        <f aca="false">IF(REF_DT&lt;=LastDay,INDEX(IntraMonth_Buckets,MATCH($A1487,IntraSumMonths,0),1),INDEX(BucketTable,MATCH($A1487,SumMonths,0),1))</f>
        <v>6</v>
      </c>
      <c r="G1487" s="138" t="str">
        <f aca="false">INDEX(Book_Type,MATCH($B1487,Book,0),1)</f>
        <v>D</v>
      </c>
      <c r="H1487" s="138" t="str">
        <f aca="false">$F1487&amp;$C1487</f>
        <v>6IF-NWPL_ROCKY_M</v>
      </c>
    </row>
    <row r="1488" customFormat="false" ht="12.75" hidden="false" customHeight="false" outlineLevel="0" collapsed="false">
      <c r="A1488" s="142" t="n">
        <v>38899</v>
      </c>
      <c r="B1488" s="138" t="s">
        <v>116</v>
      </c>
      <c r="C1488" s="138" t="s">
        <v>171</v>
      </c>
      <c r="D1488" s="139" t="n">
        <v>125527.7785</v>
      </c>
      <c r="E1488" s="139" t="n">
        <v>-627.6388925</v>
      </c>
      <c r="F1488" s="143" t="n">
        <f aca="false">IF(REF_DT&lt;=LastDay,INDEX(IntraMonth_Buckets,MATCH($A1488,IntraSumMonths,0),1),INDEX(BucketTable,MATCH($A1488,SumMonths,0),1))</f>
        <v>6</v>
      </c>
      <c r="G1488" s="138" t="str">
        <f aca="false">INDEX(Book_Type,MATCH($B1488,Book,0),1)</f>
        <v>D</v>
      </c>
      <c r="H1488" s="138" t="str">
        <f aca="false">$F1488&amp;$C1488</f>
        <v>6IF-PAN/TX/OK</v>
      </c>
    </row>
    <row r="1489" customFormat="false" ht="12.75" hidden="false" customHeight="false" outlineLevel="0" collapsed="false">
      <c r="A1489" s="142" t="n">
        <v>38899</v>
      </c>
      <c r="B1489" s="138" t="s">
        <v>116</v>
      </c>
      <c r="C1489" s="138" t="s">
        <v>18</v>
      </c>
      <c r="D1489" s="139" t="n">
        <v>50211.1114</v>
      </c>
      <c r="E1489" s="139" t="n">
        <v>2463.22479204209</v>
      </c>
      <c r="F1489" s="143" t="n">
        <f aca="false">IF(REF_DT&lt;=LastDay,INDEX(IntraMonth_Buckets,MATCH($A1489,IntraSumMonths,0),1),INDEX(BucketTable,MATCH($A1489,SumMonths,0),1))</f>
        <v>6</v>
      </c>
      <c r="G1489" s="138" t="str">
        <f aca="false">INDEX(Book_Type,MATCH($B1489,Book,0),1)</f>
        <v>D</v>
      </c>
      <c r="H1489" s="138" t="str">
        <f aca="false">$F1489&amp;$C1489</f>
        <v>6NGI-MALIN</v>
      </c>
    </row>
    <row r="1490" customFormat="false" ht="12.75" hidden="false" customHeight="false" outlineLevel="0" collapsed="false">
      <c r="A1490" s="142" t="n">
        <v>38899</v>
      </c>
      <c r="B1490" s="138" t="s">
        <v>116</v>
      </c>
      <c r="C1490" s="138" t="s">
        <v>13</v>
      </c>
      <c r="D1490" s="139" t="n">
        <v>127957.3485</v>
      </c>
      <c r="E1490" s="139" t="n">
        <v>0</v>
      </c>
      <c r="F1490" s="143" t="n">
        <f aca="false">IF(REF_DT&lt;=LastDay,INDEX(IntraMonth_Buckets,MATCH($A1490,IntraSumMonths,0),1),INDEX(BucketTable,MATCH($A1490,SumMonths,0),1))</f>
        <v>6</v>
      </c>
      <c r="G1490" s="138" t="str">
        <f aca="false">INDEX(Book_Type,MATCH($B1490,Book,0),1)</f>
        <v>D</v>
      </c>
      <c r="H1490" s="138" t="str">
        <f aca="false">$F1490&amp;$C1490</f>
        <v>6NGI-PGE/CG</v>
      </c>
    </row>
    <row r="1491" customFormat="false" ht="12.75" hidden="false" customHeight="false" outlineLevel="0" collapsed="false">
      <c r="A1491" s="142" t="n">
        <v>38899</v>
      </c>
      <c r="B1491" s="138" t="s">
        <v>116</v>
      </c>
      <c r="C1491" s="138" t="s">
        <v>20</v>
      </c>
      <c r="D1491" s="139" t="n">
        <v>2429.5699</v>
      </c>
      <c r="E1491" s="139" t="n">
        <v>-242.95699</v>
      </c>
      <c r="F1491" s="143" t="n">
        <f aca="false">IF(REF_DT&lt;=LastDay,INDEX(IntraMonth_Buckets,MATCH($A1491,IntraSumMonths,0),1),INDEX(BucketTable,MATCH($A1491,SumMonths,0),1))</f>
        <v>6</v>
      </c>
      <c r="G1491" s="138" t="str">
        <f aca="false">INDEX(Book_Type,MATCH($B1491,Book,0),1)</f>
        <v>D</v>
      </c>
      <c r="H1491" s="138" t="str">
        <f aca="false">$F1491&amp;$C1491</f>
        <v>6NGI-SOCAL</v>
      </c>
    </row>
    <row r="1492" customFormat="false" ht="12.75" hidden="false" customHeight="false" outlineLevel="0" collapsed="false">
      <c r="A1492" s="142" t="n">
        <v>38930</v>
      </c>
      <c r="B1492" s="138" t="s">
        <v>116</v>
      </c>
      <c r="C1492" s="138" t="s">
        <v>36</v>
      </c>
      <c r="D1492" s="139" t="n">
        <v>37468.702</v>
      </c>
      <c r="E1492" s="139" t="n">
        <v>1774.73893646618</v>
      </c>
      <c r="F1492" s="143" t="n">
        <f aca="false">IF(REF_DT&lt;=LastDay,INDEX(IntraMonth_Buckets,MATCH($A1492,IntraSumMonths,0),1),INDEX(BucketTable,MATCH($A1492,SumMonths,0),1))</f>
        <v>6</v>
      </c>
      <c r="G1492" s="138" t="str">
        <f aca="false">INDEX(Book_Type,MATCH($B1492,Book,0),1)</f>
        <v>D</v>
      </c>
      <c r="H1492" s="138" t="str">
        <f aca="false">$F1492&amp;$C1492</f>
        <v>6IF-CIG/RKYMTN</v>
      </c>
    </row>
    <row r="1493" customFormat="false" ht="12.75" hidden="false" customHeight="false" outlineLevel="0" collapsed="false">
      <c r="A1493" s="142" t="n">
        <v>38930</v>
      </c>
      <c r="B1493" s="138" t="s">
        <v>116</v>
      </c>
      <c r="C1493" s="138" t="s">
        <v>169</v>
      </c>
      <c r="D1493" s="139" t="n">
        <v>-124895.6734</v>
      </c>
      <c r="E1493" s="139" t="n">
        <v>624.478367</v>
      </c>
      <c r="F1493" s="143" t="n">
        <f aca="false">IF(REF_DT&lt;=LastDay,INDEX(IntraMonth_Buckets,MATCH($A1493,IntraSumMonths,0),1),INDEX(BucketTable,MATCH($A1493,SumMonths,0),1))</f>
        <v>6</v>
      </c>
      <c r="G1493" s="138" t="str">
        <f aca="false">INDEX(Book_Type,MATCH($B1493,Book,0),1)</f>
        <v>D</v>
      </c>
      <c r="H1493" s="138" t="str">
        <f aca="false">$F1493&amp;$C1493</f>
        <v>6IF-NGPL/MIDCON</v>
      </c>
    </row>
    <row r="1494" customFormat="false" ht="12.75" hidden="false" customHeight="false" outlineLevel="0" collapsed="false">
      <c r="A1494" s="142" t="n">
        <v>38930</v>
      </c>
      <c r="B1494" s="138" t="s">
        <v>116</v>
      </c>
      <c r="C1494" s="138" t="s">
        <v>27</v>
      </c>
      <c r="D1494" s="139" t="n">
        <v>-974685.8352</v>
      </c>
      <c r="E1494" s="139" t="n">
        <v>97468.58352</v>
      </c>
      <c r="F1494" s="143" t="n">
        <f aca="false">IF(REF_DT&lt;=LastDay,INDEX(IntraMonth_Buckets,MATCH($A1494,IntraSumMonths,0),1),INDEX(BucketTable,MATCH($A1494,SumMonths,0),1))</f>
        <v>6</v>
      </c>
      <c r="G1494" s="138" t="str">
        <f aca="false">INDEX(Book_Type,MATCH($B1494,Book,0),1)</f>
        <v>D</v>
      </c>
      <c r="H1494" s="138" t="str">
        <f aca="false">$F1494&amp;$C1494</f>
        <v>6IF-NWPL_ROCKY_M</v>
      </c>
    </row>
    <row r="1495" customFormat="false" ht="12.75" hidden="false" customHeight="false" outlineLevel="0" collapsed="false">
      <c r="A1495" s="142" t="n">
        <v>38930</v>
      </c>
      <c r="B1495" s="138" t="s">
        <v>116</v>
      </c>
      <c r="C1495" s="138" t="s">
        <v>171</v>
      </c>
      <c r="D1495" s="139" t="n">
        <v>124895.6734</v>
      </c>
      <c r="E1495" s="139" t="n">
        <v>-624.478367</v>
      </c>
      <c r="F1495" s="143" t="n">
        <f aca="false">IF(REF_DT&lt;=LastDay,INDEX(IntraMonth_Buckets,MATCH($A1495,IntraSumMonths,0),1),INDEX(BucketTable,MATCH($A1495,SumMonths,0),1))</f>
        <v>6</v>
      </c>
      <c r="G1495" s="138" t="str">
        <f aca="false">INDEX(Book_Type,MATCH($B1495,Book,0),1)</f>
        <v>D</v>
      </c>
      <c r="H1495" s="138" t="str">
        <f aca="false">$F1495&amp;$C1495</f>
        <v>6IF-PAN/TX/OK</v>
      </c>
    </row>
    <row r="1496" customFormat="false" ht="12.75" hidden="false" customHeight="false" outlineLevel="0" collapsed="false">
      <c r="A1496" s="142" t="n">
        <v>38930</v>
      </c>
      <c r="B1496" s="138" t="s">
        <v>116</v>
      </c>
      <c r="C1496" s="138" t="s">
        <v>18</v>
      </c>
      <c r="D1496" s="139" t="n">
        <v>49958.2694</v>
      </c>
      <c r="E1496" s="139" t="n">
        <v>2366.31858511263</v>
      </c>
      <c r="F1496" s="143" t="n">
        <f aca="false">IF(REF_DT&lt;=LastDay,INDEX(IntraMonth_Buckets,MATCH($A1496,IntraSumMonths,0),1),INDEX(BucketTable,MATCH($A1496,SumMonths,0),1))</f>
        <v>6</v>
      </c>
      <c r="G1496" s="138" t="str">
        <f aca="false">INDEX(Book_Type,MATCH($B1496,Book,0),1)</f>
        <v>D</v>
      </c>
      <c r="H1496" s="138" t="str">
        <f aca="false">$F1496&amp;$C1496</f>
        <v>6NGI-MALIN</v>
      </c>
    </row>
    <row r="1497" customFormat="false" ht="12.75" hidden="false" customHeight="false" outlineLevel="0" collapsed="false">
      <c r="A1497" s="142" t="n">
        <v>38930</v>
      </c>
      <c r="B1497" s="138" t="s">
        <v>116</v>
      </c>
      <c r="C1497" s="138" t="s">
        <v>13</v>
      </c>
      <c r="D1497" s="139" t="n">
        <v>132607.7798</v>
      </c>
      <c r="E1497" s="139" t="n">
        <v>0</v>
      </c>
      <c r="F1497" s="143" t="n">
        <f aca="false">IF(REF_DT&lt;=LastDay,INDEX(IntraMonth_Buckets,MATCH($A1497,IntraSumMonths,0),1),INDEX(BucketTable,MATCH($A1497,SumMonths,0),1))</f>
        <v>6</v>
      </c>
      <c r="G1497" s="138" t="str">
        <f aca="false">INDEX(Book_Type,MATCH($B1497,Book,0),1)</f>
        <v>D</v>
      </c>
      <c r="H1497" s="138" t="str">
        <f aca="false">$F1497&amp;$C1497</f>
        <v>6NGI-PGE/CG</v>
      </c>
    </row>
    <row r="1498" customFormat="false" ht="12.75" hidden="false" customHeight="false" outlineLevel="0" collapsed="false">
      <c r="A1498" s="142" t="n">
        <v>38930</v>
      </c>
      <c r="B1498" s="138" t="s">
        <v>116</v>
      </c>
      <c r="C1498" s="138" t="s">
        <v>20</v>
      </c>
      <c r="D1498" s="139" t="n">
        <v>38677.3698</v>
      </c>
      <c r="E1498" s="139" t="n">
        <v>-3867.73698</v>
      </c>
      <c r="F1498" s="143" t="n">
        <f aca="false">IF(REF_DT&lt;=LastDay,INDEX(IntraMonth_Buckets,MATCH($A1498,IntraSumMonths,0),1),INDEX(BucketTable,MATCH($A1498,SumMonths,0),1))</f>
        <v>6</v>
      </c>
      <c r="G1498" s="138" t="str">
        <f aca="false">INDEX(Book_Type,MATCH($B1498,Book,0),1)</f>
        <v>D</v>
      </c>
      <c r="H1498" s="138" t="str">
        <f aca="false">$F1498&amp;$C1498</f>
        <v>6NGI-SOCAL</v>
      </c>
    </row>
    <row r="1499" customFormat="false" ht="12.75" hidden="false" customHeight="false" outlineLevel="0" collapsed="false">
      <c r="A1499" s="142" t="n">
        <v>38961</v>
      </c>
      <c r="B1499" s="138" t="s">
        <v>116</v>
      </c>
      <c r="C1499" s="138" t="s">
        <v>36</v>
      </c>
      <c r="D1499" s="139" t="n">
        <v>36075.872</v>
      </c>
      <c r="E1499" s="139" t="n">
        <v>1658.99138244234</v>
      </c>
      <c r="F1499" s="143" t="n">
        <f aca="false">IF(REF_DT&lt;=LastDay,INDEX(IntraMonth_Buckets,MATCH($A1499,IntraSumMonths,0),1),INDEX(BucketTable,MATCH($A1499,SumMonths,0),1))</f>
        <v>6</v>
      </c>
      <c r="G1499" s="138" t="str">
        <f aca="false">INDEX(Book_Type,MATCH($B1499,Book,0),1)</f>
        <v>D</v>
      </c>
      <c r="H1499" s="138" t="str">
        <f aca="false">$F1499&amp;$C1499</f>
        <v>6IF-CIG/RKYMTN</v>
      </c>
    </row>
    <row r="1500" customFormat="false" ht="12.75" hidden="false" customHeight="false" outlineLevel="0" collapsed="false">
      <c r="A1500" s="142" t="n">
        <v>38961</v>
      </c>
      <c r="B1500" s="138" t="s">
        <v>116</v>
      </c>
      <c r="C1500" s="138" t="s">
        <v>169</v>
      </c>
      <c r="D1500" s="139" t="n">
        <v>-120252.9066</v>
      </c>
      <c r="E1500" s="139" t="n">
        <v>601.264533</v>
      </c>
      <c r="F1500" s="143" t="n">
        <f aca="false">IF(REF_DT&lt;=LastDay,INDEX(IntraMonth_Buckets,MATCH($A1500,IntraSumMonths,0),1),INDEX(BucketTable,MATCH($A1500,SumMonths,0),1))</f>
        <v>6</v>
      </c>
      <c r="G1500" s="138" t="str">
        <f aca="false">INDEX(Book_Type,MATCH($B1500,Book,0),1)</f>
        <v>D</v>
      </c>
      <c r="H1500" s="138" t="str">
        <f aca="false">$F1500&amp;$C1500</f>
        <v>6IF-NGPL/MIDCON</v>
      </c>
    </row>
    <row r="1501" customFormat="false" ht="12.75" hidden="false" customHeight="false" outlineLevel="0" collapsed="false">
      <c r="A1501" s="142" t="n">
        <v>38961</v>
      </c>
      <c r="B1501" s="138" t="s">
        <v>116</v>
      </c>
      <c r="C1501" s="138" t="s">
        <v>27</v>
      </c>
      <c r="D1501" s="139" t="n">
        <v>-938453.6827</v>
      </c>
      <c r="E1501" s="139" t="n">
        <v>93845.36827</v>
      </c>
      <c r="F1501" s="143" t="n">
        <f aca="false">IF(REF_DT&lt;=LastDay,INDEX(IntraMonth_Buckets,MATCH($A1501,IntraSumMonths,0),1),INDEX(BucketTable,MATCH($A1501,SumMonths,0),1))</f>
        <v>6</v>
      </c>
      <c r="G1501" s="138" t="str">
        <f aca="false">INDEX(Book_Type,MATCH($B1501,Book,0),1)</f>
        <v>D</v>
      </c>
      <c r="H1501" s="138" t="str">
        <f aca="false">$F1501&amp;$C1501</f>
        <v>6IF-NWPL_ROCKY_M</v>
      </c>
    </row>
    <row r="1502" customFormat="false" ht="12.75" hidden="false" customHeight="false" outlineLevel="0" collapsed="false">
      <c r="A1502" s="142" t="n">
        <v>38961</v>
      </c>
      <c r="B1502" s="138" t="s">
        <v>116</v>
      </c>
      <c r="C1502" s="138" t="s">
        <v>171</v>
      </c>
      <c r="D1502" s="139" t="n">
        <v>120252.9066</v>
      </c>
      <c r="E1502" s="139" t="n">
        <v>-601.264533</v>
      </c>
      <c r="F1502" s="143" t="n">
        <f aca="false">IF(REF_DT&lt;=LastDay,INDEX(IntraMonth_Buckets,MATCH($A1502,IntraSumMonths,0),1),INDEX(BucketTable,MATCH($A1502,SumMonths,0),1))</f>
        <v>6</v>
      </c>
      <c r="G1502" s="138" t="str">
        <f aca="false">INDEX(Book_Type,MATCH($B1502,Book,0),1)</f>
        <v>D</v>
      </c>
      <c r="H1502" s="138" t="str">
        <f aca="false">$F1502&amp;$C1502</f>
        <v>6IF-PAN/TX/OK</v>
      </c>
    </row>
    <row r="1503" customFormat="false" ht="12.75" hidden="false" customHeight="false" outlineLevel="0" collapsed="false">
      <c r="A1503" s="142" t="n">
        <v>38961</v>
      </c>
      <c r="B1503" s="138" t="s">
        <v>116</v>
      </c>
      <c r="C1503" s="138" t="s">
        <v>18</v>
      </c>
      <c r="D1503" s="139" t="n">
        <v>48101.1627</v>
      </c>
      <c r="E1503" s="139" t="n">
        <v>2211.988511456</v>
      </c>
      <c r="F1503" s="143" t="n">
        <f aca="false">IF(REF_DT&lt;=LastDay,INDEX(IntraMonth_Buckets,MATCH($A1503,IntraSumMonths,0),1),INDEX(BucketTable,MATCH($A1503,SumMonths,0),1))</f>
        <v>6</v>
      </c>
      <c r="G1503" s="138" t="str">
        <f aca="false">INDEX(Book_Type,MATCH($B1503,Book,0),1)</f>
        <v>D</v>
      </c>
      <c r="H1503" s="138" t="str">
        <f aca="false">$F1503&amp;$C1503</f>
        <v>6NGI-MALIN</v>
      </c>
    </row>
    <row r="1504" customFormat="false" ht="12.75" hidden="false" customHeight="false" outlineLevel="0" collapsed="false">
      <c r="A1504" s="142" t="n">
        <v>38961</v>
      </c>
      <c r="B1504" s="138" t="s">
        <v>116</v>
      </c>
      <c r="C1504" s="138" t="s">
        <v>13</v>
      </c>
      <c r="D1504" s="139" t="n">
        <v>123814.7976</v>
      </c>
      <c r="E1504" s="139" t="n">
        <v>0</v>
      </c>
      <c r="F1504" s="143" t="n">
        <f aca="false">IF(REF_DT&lt;=LastDay,INDEX(IntraMonth_Buckets,MATCH($A1504,IntraSumMonths,0),1),INDEX(BucketTable,MATCH($A1504,SumMonths,0),1))</f>
        <v>6</v>
      </c>
      <c r="G1504" s="138" t="str">
        <f aca="false">INDEX(Book_Type,MATCH($B1504,Book,0),1)</f>
        <v>D</v>
      </c>
      <c r="H1504" s="138" t="str">
        <f aca="false">$F1504&amp;$C1504</f>
        <v>6NGI-PGE/CG</v>
      </c>
    </row>
    <row r="1505" customFormat="false" ht="12.75" hidden="false" customHeight="false" outlineLevel="0" collapsed="false">
      <c r="A1505" s="142" t="n">
        <v>38961</v>
      </c>
      <c r="B1505" s="138" t="s">
        <v>116</v>
      </c>
      <c r="C1505" s="138" t="s">
        <v>20</v>
      </c>
      <c r="D1505" s="139" t="n">
        <v>36075.8719</v>
      </c>
      <c r="E1505" s="139" t="n">
        <v>-3607.58719</v>
      </c>
      <c r="F1505" s="143" t="n">
        <f aca="false">IF(REF_DT&lt;=LastDay,INDEX(IntraMonth_Buckets,MATCH($A1505,IntraSumMonths,0),1),INDEX(BucketTable,MATCH($A1505,SumMonths,0),1))</f>
        <v>6</v>
      </c>
      <c r="G1505" s="138" t="str">
        <f aca="false">INDEX(Book_Type,MATCH($B1505,Book,0),1)</f>
        <v>D</v>
      </c>
      <c r="H1505" s="138" t="str">
        <f aca="false">$F1505&amp;$C1505</f>
        <v>6NGI-SOCAL</v>
      </c>
    </row>
    <row r="1506" customFormat="false" ht="12.75" hidden="false" customHeight="false" outlineLevel="0" collapsed="false">
      <c r="A1506" s="142" t="n">
        <v>38991</v>
      </c>
      <c r="B1506" s="138" t="s">
        <v>116</v>
      </c>
      <c r="C1506" s="138" t="s">
        <v>36</v>
      </c>
      <c r="D1506" s="139" t="n">
        <v>37093.6205</v>
      </c>
      <c r="E1506" s="139" t="n">
        <v>1654.71190690946</v>
      </c>
      <c r="F1506" s="143" t="n">
        <f aca="false">IF(REF_DT&lt;=LastDay,INDEX(IntraMonth_Buckets,MATCH($A1506,IntraSumMonths,0),1),INDEX(BucketTable,MATCH($A1506,SumMonths,0),1))</f>
        <v>6</v>
      </c>
      <c r="G1506" s="138" t="str">
        <f aca="false">INDEX(Book_Type,MATCH($B1506,Book,0),1)</f>
        <v>D</v>
      </c>
      <c r="H1506" s="138" t="str">
        <f aca="false">$F1506&amp;$C1506</f>
        <v>6IF-CIG/RKYMTN</v>
      </c>
    </row>
    <row r="1507" customFormat="false" ht="12.75" hidden="false" customHeight="false" outlineLevel="0" collapsed="false">
      <c r="A1507" s="142" t="n">
        <v>38991</v>
      </c>
      <c r="B1507" s="138" t="s">
        <v>116</v>
      </c>
      <c r="C1507" s="138" t="s">
        <v>169</v>
      </c>
      <c r="D1507" s="139" t="n">
        <v>-123645.4016</v>
      </c>
      <c r="E1507" s="139" t="n">
        <v>618.227008</v>
      </c>
      <c r="F1507" s="143" t="n">
        <f aca="false">IF(REF_DT&lt;=LastDay,INDEX(IntraMonth_Buckets,MATCH($A1507,IntraSumMonths,0),1),INDEX(BucketTable,MATCH($A1507,SumMonths,0),1))</f>
        <v>6</v>
      </c>
      <c r="G1507" s="138" t="str">
        <f aca="false">INDEX(Book_Type,MATCH($B1507,Book,0),1)</f>
        <v>D</v>
      </c>
      <c r="H1507" s="138" t="str">
        <f aca="false">$F1507&amp;$C1507</f>
        <v>6IF-NGPL/MIDCON</v>
      </c>
    </row>
    <row r="1508" customFormat="false" ht="12.75" hidden="false" customHeight="false" outlineLevel="0" collapsed="false">
      <c r="A1508" s="142" t="n">
        <v>38991</v>
      </c>
      <c r="B1508" s="138" t="s">
        <v>116</v>
      </c>
      <c r="C1508" s="138" t="s">
        <v>27</v>
      </c>
      <c r="D1508" s="139" t="n">
        <v>-964928.7141</v>
      </c>
      <c r="E1508" s="139" t="n">
        <v>96492.87141</v>
      </c>
      <c r="F1508" s="143" t="n">
        <f aca="false">IF(REF_DT&lt;=LastDay,INDEX(IntraMonth_Buckets,MATCH($A1508,IntraSumMonths,0),1),INDEX(BucketTable,MATCH($A1508,SumMonths,0),1))</f>
        <v>6</v>
      </c>
      <c r="G1508" s="138" t="str">
        <f aca="false">INDEX(Book_Type,MATCH($B1508,Book,0),1)</f>
        <v>D</v>
      </c>
      <c r="H1508" s="138" t="str">
        <f aca="false">$F1508&amp;$C1508</f>
        <v>6IF-NWPL_ROCKY_M</v>
      </c>
    </row>
    <row r="1509" customFormat="false" ht="12.75" hidden="false" customHeight="false" outlineLevel="0" collapsed="false">
      <c r="A1509" s="142" t="n">
        <v>38991</v>
      </c>
      <c r="B1509" s="138" t="s">
        <v>116</v>
      </c>
      <c r="C1509" s="138" t="s">
        <v>171</v>
      </c>
      <c r="D1509" s="139" t="n">
        <v>123645.4016</v>
      </c>
      <c r="E1509" s="139" t="n">
        <v>-618.227008</v>
      </c>
      <c r="F1509" s="143" t="n">
        <f aca="false">IF(REF_DT&lt;=LastDay,INDEX(IntraMonth_Buckets,MATCH($A1509,IntraSumMonths,0),1),INDEX(BucketTable,MATCH($A1509,SumMonths,0),1))</f>
        <v>6</v>
      </c>
      <c r="G1509" s="138" t="str">
        <f aca="false">INDEX(Book_Type,MATCH($B1509,Book,0),1)</f>
        <v>D</v>
      </c>
      <c r="H1509" s="138" t="str">
        <f aca="false">$F1509&amp;$C1509</f>
        <v>6IF-PAN/TX/OK</v>
      </c>
    </row>
    <row r="1510" customFormat="false" ht="12.75" hidden="false" customHeight="false" outlineLevel="0" collapsed="false">
      <c r="A1510" s="142" t="n">
        <v>38991</v>
      </c>
      <c r="B1510" s="138" t="s">
        <v>116</v>
      </c>
      <c r="C1510" s="138" t="s">
        <v>18</v>
      </c>
      <c r="D1510" s="139" t="n">
        <v>49458.1606</v>
      </c>
      <c r="E1510" s="139" t="n">
        <v>2206.28253957201</v>
      </c>
      <c r="F1510" s="143" t="n">
        <f aca="false">IF(REF_DT&lt;=LastDay,INDEX(IntraMonth_Buckets,MATCH($A1510,IntraSumMonths,0),1),INDEX(BucketTable,MATCH($A1510,SumMonths,0),1))</f>
        <v>6</v>
      </c>
      <c r="G1510" s="138" t="str">
        <f aca="false">INDEX(Book_Type,MATCH($B1510,Book,0),1)</f>
        <v>D</v>
      </c>
      <c r="H1510" s="138" t="str">
        <f aca="false">$F1510&amp;$C1510</f>
        <v>6NGI-MALIN</v>
      </c>
    </row>
    <row r="1511" customFormat="false" ht="12.75" hidden="false" customHeight="false" outlineLevel="0" collapsed="false">
      <c r="A1511" s="142" t="n">
        <v>38991</v>
      </c>
      <c r="B1511" s="138" t="s">
        <v>116</v>
      </c>
      <c r="C1511" s="138" t="s">
        <v>13</v>
      </c>
      <c r="D1511" s="139" t="n">
        <v>127574.1345</v>
      </c>
      <c r="E1511" s="139" t="n">
        <v>0</v>
      </c>
      <c r="F1511" s="143" t="n">
        <f aca="false">IF(REF_DT&lt;=LastDay,INDEX(IntraMonth_Buckets,MATCH($A1511,IntraSumMonths,0),1),INDEX(BucketTable,MATCH($A1511,SumMonths,0),1))</f>
        <v>6</v>
      </c>
      <c r="G1511" s="138" t="str">
        <f aca="false">INDEX(Book_Type,MATCH($B1511,Book,0),1)</f>
        <v>D</v>
      </c>
      <c r="H1511" s="138" t="str">
        <f aca="false">$F1511&amp;$C1511</f>
        <v>6NGI-PGE/CG</v>
      </c>
    </row>
    <row r="1512" customFormat="false" ht="12.75" hidden="false" customHeight="false" outlineLevel="0" collapsed="false">
      <c r="A1512" s="142" t="n">
        <v>38991</v>
      </c>
      <c r="B1512" s="138" t="s">
        <v>116</v>
      </c>
      <c r="C1512" s="138" t="s">
        <v>20</v>
      </c>
      <c r="D1512" s="139" t="n">
        <v>26324.5049</v>
      </c>
      <c r="E1512" s="139" t="n">
        <v>-2632.45049</v>
      </c>
      <c r="F1512" s="143" t="n">
        <f aca="false">IF(REF_DT&lt;=LastDay,INDEX(IntraMonth_Buckets,MATCH($A1512,IntraSumMonths,0),1),INDEX(BucketTable,MATCH($A1512,SumMonths,0),1))</f>
        <v>6</v>
      </c>
      <c r="G1512" s="138" t="str">
        <f aca="false">INDEX(Book_Type,MATCH($B1512,Book,0),1)</f>
        <v>D</v>
      </c>
      <c r="H1512" s="138" t="str">
        <f aca="false">$F1512&amp;$C1512</f>
        <v>6NGI-SOCAL</v>
      </c>
    </row>
    <row r="1513" customFormat="false" ht="12.75" hidden="false" customHeight="false" outlineLevel="0" collapsed="false">
      <c r="A1513" s="142" t="n">
        <v>39022</v>
      </c>
      <c r="B1513" s="138" t="s">
        <v>116</v>
      </c>
      <c r="C1513" s="138" t="s">
        <v>36</v>
      </c>
      <c r="D1513" s="139" t="n">
        <v>35714.576</v>
      </c>
      <c r="E1513" s="139" t="n">
        <v>1279.35172148627</v>
      </c>
      <c r="F1513" s="143" t="n">
        <f aca="false">IF(REF_DT&lt;=LastDay,INDEX(IntraMonth_Buckets,MATCH($A1513,IntraSumMonths,0),1),INDEX(BucketTable,MATCH($A1513,SumMonths,0),1))</f>
        <v>6</v>
      </c>
      <c r="G1513" s="138" t="str">
        <f aca="false">INDEX(Book_Type,MATCH($B1513,Book,0),1)</f>
        <v>D</v>
      </c>
      <c r="H1513" s="138" t="str">
        <f aca="false">$F1513&amp;$C1513</f>
        <v>6IF-CIG/RKYMTN</v>
      </c>
    </row>
    <row r="1514" customFormat="false" ht="12.75" hidden="false" customHeight="false" outlineLevel="0" collapsed="false">
      <c r="A1514" s="142" t="n">
        <v>39022</v>
      </c>
      <c r="B1514" s="138" t="s">
        <v>116</v>
      </c>
      <c r="C1514" s="138" t="s">
        <v>27</v>
      </c>
      <c r="D1514" s="139" t="n">
        <v>-1048103.7578</v>
      </c>
      <c r="E1514" s="139" t="n">
        <v>104810.37578</v>
      </c>
      <c r="F1514" s="143" t="n">
        <f aca="false">IF(REF_DT&lt;=LastDay,INDEX(IntraMonth_Buckets,MATCH($A1514,IntraSumMonths,0),1),INDEX(BucketTable,MATCH($A1514,SumMonths,0),1))</f>
        <v>6</v>
      </c>
      <c r="G1514" s="138" t="str">
        <f aca="false">INDEX(Book_Type,MATCH($B1514,Book,0),1)</f>
        <v>D</v>
      </c>
      <c r="H1514" s="138" t="str">
        <f aca="false">$F1514&amp;$C1514</f>
        <v>6IF-NWPL_ROCKY_M</v>
      </c>
    </row>
    <row r="1515" customFormat="false" ht="12.75" hidden="false" customHeight="false" outlineLevel="0" collapsed="false">
      <c r="A1515" s="142" t="n">
        <v>39022</v>
      </c>
      <c r="B1515" s="138" t="s">
        <v>116</v>
      </c>
      <c r="C1515" s="138" t="s">
        <v>18</v>
      </c>
      <c r="D1515" s="139" t="n">
        <v>47619.4347</v>
      </c>
      <c r="E1515" s="139" t="n">
        <v>1705.80229650908</v>
      </c>
      <c r="F1515" s="143" t="n">
        <f aca="false">IF(REF_DT&lt;=LastDay,INDEX(IntraMonth_Buckets,MATCH($A1515,IntraSumMonths,0),1),INDEX(BucketTable,MATCH($A1515,SumMonths,0),1))</f>
        <v>6</v>
      </c>
      <c r="G1515" s="138" t="str">
        <f aca="false">INDEX(Book_Type,MATCH($B1515,Book,0),1)</f>
        <v>D</v>
      </c>
      <c r="H1515" s="138" t="str">
        <f aca="false">$F1515&amp;$C1515</f>
        <v>6NGI-MALIN</v>
      </c>
    </row>
    <row r="1516" customFormat="false" ht="12.75" hidden="false" customHeight="false" outlineLevel="0" collapsed="false">
      <c r="A1516" s="142" t="n">
        <v>39022</v>
      </c>
      <c r="B1516" s="138" t="s">
        <v>116</v>
      </c>
      <c r="C1516" s="138" t="s">
        <v>13</v>
      </c>
      <c r="D1516" s="139" t="n">
        <v>121486.7018</v>
      </c>
      <c r="E1516" s="139" t="n">
        <v>0</v>
      </c>
      <c r="F1516" s="143" t="n">
        <f aca="false">IF(REF_DT&lt;=LastDay,INDEX(IntraMonth_Buckets,MATCH($A1516,IntraSumMonths,0),1),INDEX(BucketTable,MATCH($A1516,SumMonths,0),1))</f>
        <v>6</v>
      </c>
      <c r="G1516" s="138" t="str">
        <f aca="false">INDEX(Book_Type,MATCH($B1516,Book,0),1)</f>
        <v>D</v>
      </c>
      <c r="H1516" s="138" t="str">
        <f aca="false">$F1516&amp;$C1516</f>
        <v>6NGI-PGE/CG</v>
      </c>
    </row>
    <row r="1517" customFormat="false" ht="12.75" hidden="false" customHeight="false" outlineLevel="0" collapsed="false">
      <c r="A1517" s="142" t="n">
        <v>39022</v>
      </c>
      <c r="B1517" s="138" t="s">
        <v>116</v>
      </c>
      <c r="C1517" s="138" t="s">
        <v>20</v>
      </c>
      <c r="D1517" s="139" t="n">
        <v>15079.4877</v>
      </c>
      <c r="E1517" s="139" t="n">
        <v>-1507.94877</v>
      </c>
      <c r="F1517" s="143" t="n">
        <f aca="false">IF(REF_DT&lt;=LastDay,INDEX(IntraMonth_Buckets,MATCH($A1517,IntraSumMonths,0),1),INDEX(BucketTable,MATCH($A1517,SumMonths,0),1))</f>
        <v>6</v>
      </c>
      <c r="G1517" s="138" t="str">
        <f aca="false">INDEX(Book_Type,MATCH($B1517,Book,0),1)</f>
        <v>D</v>
      </c>
      <c r="H1517" s="138" t="str">
        <f aca="false">$F1517&amp;$C1517</f>
        <v>6NGI-SOCAL</v>
      </c>
    </row>
    <row r="1518" customFormat="false" ht="12.75" hidden="false" customHeight="false" outlineLevel="0" collapsed="false">
      <c r="A1518" s="142" t="n">
        <v>39052</v>
      </c>
      <c r="B1518" s="138" t="s">
        <v>116</v>
      </c>
      <c r="C1518" s="138" t="s">
        <v>36</v>
      </c>
      <c r="D1518" s="139" t="n">
        <v>36732.1404</v>
      </c>
      <c r="E1518" s="139" t="n">
        <v>1211.64365308133</v>
      </c>
      <c r="F1518" s="143" t="n">
        <f aca="false">IF(REF_DT&lt;=LastDay,INDEX(IntraMonth_Buckets,MATCH($A1518,IntraSumMonths,0),1),INDEX(BucketTable,MATCH($A1518,SumMonths,0),1))</f>
        <v>6</v>
      </c>
      <c r="G1518" s="138" t="str">
        <f aca="false">INDEX(Book_Type,MATCH($B1518,Book,0),1)</f>
        <v>D</v>
      </c>
      <c r="H1518" s="138" t="str">
        <f aca="false">$F1518&amp;$C1518</f>
        <v>6IF-CIG/RKYMTN</v>
      </c>
    </row>
    <row r="1519" customFormat="false" ht="12.75" hidden="false" customHeight="false" outlineLevel="0" collapsed="false">
      <c r="A1519" s="142" t="n">
        <v>39052</v>
      </c>
      <c r="B1519" s="138" t="s">
        <v>116</v>
      </c>
      <c r="C1519" s="138" t="s">
        <v>27</v>
      </c>
      <c r="D1519" s="139" t="n">
        <v>-1077965.8797</v>
      </c>
      <c r="E1519" s="139" t="n">
        <v>107796.58797</v>
      </c>
      <c r="F1519" s="143" t="n">
        <f aca="false">IF(REF_DT&lt;=LastDay,INDEX(IntraMonth_Buckets,MATCH($A1519,IntraSumMonths,0),1),INDEX(BucketTable,MATCH($A1519,SumMonths,0),1))</f>
        <v>6</v>
      </c>
      <c r="G1519" s="138" t="str">
        <f aca="false">INDEX(Book_Type,MATCH($B1519,Book,0),1)</f>
        <v>D</v>
      </c>
      <c r="H1519" s="138" t="str">
        <f aca="false">$F1519&amp;$C1519</f>
        <v>6IF-NWPL_ROCKY_M</v>
      </c>
    </row>
    <row r="1520" customFormat="false" ht="12.75" hidden="false" customHeight="false" outlineLevel="0" collapsed="false">
      <c r="A1520" s="142" t="n">
        <v>39052</v>
      </c>
      <c r="B1520" s="138" t="s">
        <v>116</v>
      </c>
      <c r="C1520" s="138" t="s">
        <v>18</v>
      </c>
      <c r="D1520" s="139" t="n">
        <v>48976.1871</v>
      </c>
      <c r="E1520" s="139" t="n">
        <v>1615.52486747652</v>
      </c>
      <c r="F1520" s="143" t="n">
        <f aca="false">IF(REF_DT&lt;=LastDay,INDEX(IntraMonth_Buckets,MATCH($A1520,IntraSumMonths,0),1),INDEX(BucketTable,MATCH($A1520,SumMonths,0),1))</f>
        <v>6</v>
      </c>
      <c r="G1520" s="138" t="str">
        <f aca="false">INDEX(Book_Type,MATCH($B1520,Book,0),1)</f>
        <v>D</v>
      </c>
      <c r="H1520" s="138" t="str">
        <f aca="false">$F1520&amp;$C1520</f>
        <v>6NGI-MALIN</v>
      </c>
    </row>
    <row r="1521" customFormat="false" ht="12.75" hidden="false" customHeight="false" outlineLevel="0" collapsed="false">
      <c r="A1521" s="142" t="n">
        <v>39052</v>
      </c>
      <c r="B1521" s="138" t="s">
        <v>116</v>
      </c>
      <c r="C1521" s="138" t="s">
        <v>13</v>
      </c>
      <c r="D1521" s="139" t="n">
        <v>124865.5791</v>
      </c>
      <c r="E1521" s="139" t="n">
        <v>0</v>
      </c>
      <c r="F1521" s="143" t="n">
        <f aca="false">IF(REF_DT&lt;=LastDay,INDEX(IntraMonth_Buckets,MATCH($A1521,IntraSumMonths,0),1),INDEX(BucketTable,MATCH($A1521,SumMonths,0),1))</f>
        <v>6</v>
      </c>
      <c r="G1521" s="138" t="str">
        <f aca="false">INDEX(Book_Type,MATCH($B1521,Book,0),1)</f>
        <v>D</v>
      </c>
      <c r="H1521" s="138" t="str">
        <f aca="false">$F1521&amp;$C1521</f>
        <v>6NGI-PGE/CG</v>
      </c>
    </row>
    <row r="1522" customFormat="false" ht="12.75" hidden="false" customHeight="false" outlineLevel="0" collapsed="false">
      <c r="A1522" s="142" t="n">
        <v>39052</v>
      </c>
      <c r="B1522" s="138" t="s">
        <v>116</v>
      </c>
      <c r="C1522" s="138" t="s">
        <v>20</v>
      </c>
      <c r="D1522" s="139" t="n">
        <v>11849.0775</v>
      </c>
      <c r="E1522" s="139" t="n">
        <v>-1184.90775</v>
      </c>
      <c r="F1522" s="143" t="n">
        <f aca="false">IF(REF_DT&lt;=LastDay,INDEX(IntraMonth_Buckets,MATCH($A1522,IntraSumMonths,0),1),INDEX(BucketTable,MATCH($A1522,SumMonths,0),1))</f>
        <v>6</v>
      </c>
      <c r="G1522" s="138" t="str">
        <f aca="false">INDEX(Book_Type,MATCH($B1522,Book,0),1)</f>
        <v>D</v>
      </c>
      <c r="H1522" s="138" t="str">
        <f aca="false">$F1522&amp;$C1522</f>
        <v>6NGI-SOCAL</v>
      </c>
    </row>
    <row r="1523" customFormat="false" ht="12.75" hidden="false" customHeight="false" outlineLevel="0" collapsed="false">
      <c r="A1523" s="142" t="n">
        <v>39083</v>
      </c>
      <c r="B1523" s="138" t="s">
        <v>116</v>
      </c>
      <c r="C1523" s="138" t="s">
        <v>36</v>
      </c>
      <c r="D1523" s="139" t="n">
        <v>36553.1747</v>
      </c>
      <c r="E1523" s="139" t="n">
        <v>1149.44604568058</v>
      </c>
      <c r="F1523" s="143" t="n">
        <f aca="false">IF(REF_DT&lt;=LastDay,INDEX(IntraMonth_Buckets,MATCH($A1523,IntraSumMonths,0),1),INDEX(BucketTable,MATCH($A1523,SumMonths,0),1))</f>
        <v>6</v>
      </c>
      <c r="G1523" s="138" t="str">
        <f aca="false">INDEX(Book_Type,MATCH($B1523,Book,0),1)</f>
        <v>D</v>
      </c>
      <c r="H1523" s="138" t="str">
        <f aca="false">$F1523&amp;$C1523</f>
        <v>6IF-CIG/RKYMTN</v>
      </c>
    </row>
    <row r="1524" customFormat="false" ht="12.75" hidden="false" customHeight="false" outlineLevel="0" collapsed="false">
      <c r="A1524" s="142" t="n">
        <v>39083</v>
      </c>
      <c r="B1524" s="138" t="s">
        <v>116</v>
      </c>
      <c r="C1524" s="138" t="s">
        <v>27</v>
      </c>
      <c r="D1524" s="139" t="n">
        <v>-1073810.4272</v>
      </c>
      <c r="E1524" s="139" t="n">
        <v>107381.04272</v>
      </c>
      <c r="F1524" s="143" t="n">
        <f aca="false">IF(REF_DT&lt;=LastDay,INDEX(IntraMonth_Buckets,MATCH($A1524,IntraSumMonths,0),1),INDEX(BucketTable,MATCH($A1524,SumMonths,0),1))</f>
        <v>6</v>
      </c>
      <c r="G1524" s="138" t="str">
        <f aca="false">INDEX(Book_Type,MATCH($B1524,Book,0),1)</f>
        <v>D</v>
      </c>
      <c r="H1524" s="138" t="str">
        <f aca="false">$F1524&amp;$C1524</f>
        <v>6IF-NWPL_ROCKY_M</v>
      </c>
    </row>
    <row r="1525" customFormat="false" ht="12.75" hidden="false" customHeight="false" outlineLevel="0" collapsed="false">
      <c r="A1525" s="142" t="n">
        <v>39083</v>
      </c>
      <c r="B1525" s="138" t="s">
        <v>116</v>
      </c>
      <c r="C1525" s="138" t="s">
        <v>18</v>
      </c>
      <c r="D1525" s="139" t="n">
        <v>48737.5662</v>
      </c>
      <c r="E1525" s="139" t="n">
        <v>1532.59472547771</v>
      </c>
      <c r="F1525" s="143" t="n">
        <f aca="false">IF(REF_DT&lt;=LastDay,INDEX(IntraMonth_Buckets,MATCH($A1525,IntraSumMonths,0),1),INDEX(BucketTable,MATCH($A1525,SumMonths,0),1))</f>
        <v>6</v>
      </c>
      <c r="G1525" s="138" t="str">
        <f aca="false">INDEX(Book_Type,MATCH($B1525,Book,0),1)</f>
        <v>D</v>
      </c>
      <c r="H1525" s="138" t="str">
        <f aca="false">$F1525&amp;$C1525</f>
        <v>6NGI-MALIN</v>
      </c>
    </row>
    <row r="1526" customFormat="false" ht="12.75" hidden="false" customHeight="false" outlineLevel="0" collapsed="false">
      <c r="A1526" s="142" t="n">
        <v>39083</v>
      </c>
      <c r="B1526" s="138" t="s">
        <v>116</v>
      </c>
      <c r="C1526" s="138" t="s">
        <v>13</v>
      </c>
      <c r="D1526" s="139" t="n">
        <v>3653.7453</v>
      </c>
      <c r="E1526" s="139" t="n">
        <v>0</v>
      </c>
      <c r="F1526" s="143" t="n">
        <f aca="false">IF(REF_DT&lt;=LastDay,INDEX(IntraMonth_Buckets,MATCH($A1526,IntraSumMonths,0),1),INDEX(BucketTable,MATCH($A1526,SumMonths,0),1))</f>
        <v>6</v>
      </c>
      <c r="G1526" s="138" t="str">
        <f aca="false">INDEX(Book_Type,MATCH($B1526,Book,0),1)</f>
        <v>D</v>
      </c>
      <c r="H1526" s="138" t="str">
        <f aca="false">$F1526&amp;$C1526</f>
        <v>6NGI-PGE/CG</v>
      </c>
    </row>
    <row r="1527" customFormat="false" ht="12.75" hidden="false" customHeight="false" outlineLevel="0" collapsed="false">
      <c r="A1527" s="142" t="n">
        <v>39083</v>
      </c>
      <c r="B1527" s="138" t="s">
        <v>116</v>
      </c>
      <c r="C1527" s="138" t="s">
        <v>20</v>
      </c>
      <c r="D1527" s="139" t="n">
        <v>7074.808</v>
      </c>
      <c r="E1527" s="139" t="n">
        <v>-707.4808</v>
      </c>
      <c r="F1527" s="143" t="n">
        <f aca="false">IF(REF_DT&lt;=LastDay,INDEX(IntraMonth_Buckets,MATCH($A1527,IntraSumMonths,0),1),INDEX(BucketTable,MATCH($A1527,SumMonths,0),1))</f>
        <v>6</v>
      </c>
      <c r="G1527" s="138" t="str">
        <f aca="false">INDEX(Book_Type,MATCH($B1527,Book,0),1)</f>
        <v>D</v>
      </c>
      <c r="H1527" s="138" t="str">
        <f aca="false">$F1527&amp;$C1527</f>
        <v>6NGI-SOCAL</v>
      </c>
    </row>
    <row r="1528" customFormat="false" ht="12.75" hidden="false" customHeight="false" outlineLevel="0" collapsed="false">
      <c r="A1528" s="142" t="n">
        <v>39114</v>
      </c>
      <c r="B1528" s="138" t="s">
        <v>116</v>
      </c>
      <c r="C1528" s="138" t="s">
        <v>36</v>
      </c>
      <c r="D1528" s="139" t="n">
        <v>32853.8784</v>
      </c>
      <c r="E1528" s="139" t="n">
        <v>1104.35548014833</v>
      </c>
      <c r="F1528" s="143" t="n">
        <f aca="false">IF(REF_DT&lt;=LastDay,INDEX(IntraMonth_Buckets,MATCH($A1528,IntraSumMonths,0),1),INDEX(BucketTable,MATCH($A1528,SumMonths,0),1))</f>
        <v>6</v>
      </c>
      <c r="G1528" s="138" t="str">
        <f aca="false">INDEX(Book_Type,MATCH($B1528,Book,0),1)</f>
        <v>D</v>
      </c>
      <c r="H1528" s="138" t="str">
        <f aca="false">$F1528&amp;$C1528</f>
        <v>6IF-CIG/RKYMTN</v>
      </c>
    </row>
    <row r="1529" customFormat="false" ht="12.75" hidden="false" customHeight="false" outlineLevel="0" collapsed="false">
      <c r="A1529" s="142" t="n">
        <v>39114</v>
      </c>
      <c r="B1529" s="138" t="s">
        <v>116</v>
      </c>
      <c r="C1529" s="138" t="s">
        <v>27</v>
      </c>
      <c r="D1529" s="139" t="n">
        <v>-965137.4344</v>
      </c>
      <c r="E1529" s="139" t="n">
        <v>96513.74344</v>
      </c>
      <c r="F1529" s="143" t="n">
        <f aca="false">IF(REF_DT&lt;=LastDay,INDEX(IntraMonth_Buckets,MATCH($A1529,IntraSumMonths,0),1),INDEX(BucketTable,MATCH($A1529,SumMonths,0),1))</f>
        <v>6</v>
      </c>
      <c r="G1529" s="138" t="str">
        <f aca="false">INDEX(Book_Type,MATCH($B1529,Book,0),1)</f>
        <v>D</v>
      </c>
      <c r="H1529" s="138" t="str">
        <f aca="false">$F1529&amp;$C1529</f>
        <v>6IF-NWPL_ROCKY_M</v>
      </c>
    </row>
    <row r="1530" customFormat="false" ht="12.75" hidden="false" customHeight="false" outlineLevel="0" collapsed="false">
      <c r="A1530" s="142" t="n">
        <v>39114</v>
      </c>
      <c r="B1530" s="138" t="s">
        <v>116</v>
      </c>
      <c r="C1530" s="138" t="s">
        <v>18</v>
      </c>
      <c r="D1530" s="139" t="n">
        <v>43805.1712</v>
      </c>
      <c r="E1530" s="139" t="n">
        <v>1472.47397353111</v>
      </c>
      <c r="F1530" s="143" t="n">
        <f aca="false">IF(REF_DT&lt;=LastDay,INDEX(IntraMonth_Buckets,MATCH($A1530,IntraSumMonths,0),1),INDEX(BucketTable,MATCH($A1530,SumMonths,0),1))</f>
        <v>6</v>
      </c>
      <c r="G1530" s="138" t="str">
        <f aca="false">INDEX(Book_Type,MATCH($B1530,Book,0),1)</f>
        <v>D</v>
      </c>
      <c r="H1530" s="138" t="str">
        <f aca="false">$F1530&amp;$C1530</f>
        <v>6NGI-MALIN</v>
      </c>
    </row>
    <row r="1531" customFormat="false" ht="12.75" hidden="false" customHeight="false" outlineLevel="0" collapsed="false">
      <c r="A1531" s="142" t="n">
        <v>39114</v>
      </c>
      <c r="B1531" s="138" t="s">
        <v>116</v>
      </c>
      <c r="C1531" s="138" t="s">
        <v>13</v>
      </c>
      <c r="D1531" s="139" t="n">
        <v>3521.6229</v>
      </c>
      <c r="E1531" s="139" t="n">
        <v>0</v>
      </c>
      <c r="F1531" s="143" t="n">
        <f aca="false">IF(REF_DT&lt;=LastDay,INDEX(IntraMonth_Buckets,MATCH($A1531,IntraSumMonths,0),1),INDEX(BucketTable,MATCH($A1531,SumMonths,0),1))</f>
        <v>6</v>
      </c>
      <c r="G1531" s="138" t="str">
        <f aca="false">INDEX(Book_Type,MATCH($B1531,Book,0),1)</f>
        <v>D</v>
      </c>
      <c r="H1531" s="138" t="str">
        <f aca="false">$F1531&amp;$C1531</f>
        <v>6NGI-PGE/CG</v>
      </c>
    </row>
    <row r="1532" customFormat="false" ht="12.75" hidden="false" customHeight="false" outlineLevel="0" collapsed="false">
      <c r="A1532" s="142" t="n">
        <v>39114</v>
      </c>
      <c r="B1532" s="138" t="s">
        <v>116</v>
      </c>
      <c r="C1532" s="138" t="s">
        <v>20</v>
      </c>
      <c r="D1532" s="139" t="n">
        <v>7822.352</v>
      </c>
      <c r="E1532" s="139" t="n">
        <v>-782.2352</v>
      </c>
      <c r="F1532" s="143" t="n">
        <f aca="false">IF(REF_DT&lt;=LastDay,INDEX(IntraMonth_Buckets,MATCH($A1532,IntraSumMonths,0),1),INDEX(BucketTable,MATCH($A1532,SumMonths,0),1))</f>
        <v>6</v>
      </c>
      <c r="G1532" s="138" t="str">
        <f aca="false">INDEX(Book_Type,MATCH($B1532,Book,0),1)</f>
        <v>D</v>
      </c>
      <c r="H1532" s="138" t="str">
        <f aca="false">$F1532&amp;$C1532</f>
        <v>6NGI-SOCAL</v>
      </c>
    </row>
    <row r="1533" customFormat="false" ht="12.75" hidden="false" customHeight="false" outlineLevel="0" collapsed="false">
      <c r="A1533" s="142" t="n">
        <v>39142</v>
      </c>
      <c r="B1533" s="138" t="s">
        <v>116</v>
      </c>
      <c r="C1533" s="138" t="s">
        <v>36</v>
      </c>
      <c r="D1533" s="139" t="n">
        <v>36211.8213</v>
      </c>
      <c r="E1533" s="139" t="n">
        <v>1866.42695858301</v>
      </c>
      <c r="F1533" s="143" t="n">
        <f aca="false">IF(REF_DT&lt;=LastDay,INDEX(IntraMonth_Buckets,MATCH($A1533,IntraSumMonths,0),1),INDEX(BucketTable,MATCH($A1533,SumMonths,0),1))</f>
        <v>6</v>
      </c>
      <c r="G1533" s="138" t="str">
        <f aca="false">INDEX(Book_Type,MATCH($B1533,Book,0),1)</f>
        <v>D</v>
      </c>
      <c r="H1533" s="138" t="str">
        <f aca="false">$F1533&amp;$C1533</f>
        <v>6IF-CIG/RKYMTN</v>
      </c>
    </row>
    <row r="1534" customFormat="false" ht="12.75" hidden="false" customHeight="false" outlineLevel="0" collapsed="false">
      <c r="A1534" s="142" t="n">
        <v>39142</v>
      </c>
      <c r="B1534" s="138" t="s">
        <v>116</v>
      </c>
      <c r="C1534" s="138" t="s">
        <v>27</v>
      </c>
      <c r="D1534" s="139" t="n">
        <v>-1063782.6023</v>
      </c>
      <c r="E1534" s="139" t="n">
        <v>106378.26023</v>
      </c>
      <c r="F1534" s="143" t="n">
        <f aca="false">IF(REF_DT&lt;=LastDay,INDEX(IntraMonth_Buckets,MATCH($A1534,IntraSumMonths,0),1),INDEX(BucketTable,MATCH($A1534,SumMonths,0),1))</f>
        <v>6</v>
      </c>
      <c r="G1534" s="138" t="str">
        <f aca="false">INDEX(Book_Type,MATCH($B1534,Book,0),1)</f>
        <v>D</v>
      </c>
      <c r="H1534" s="138" t="str">
        <f aca="false">$F1534&amp;$C1534</f>
        <v>6IF-NWPL_ROCKY_M</v>
      </c>
    </row>
    <row r="1535" customFormat="false" ht="12.75" hidden="false" customHeight="false" outlineLevel="0" collapsed="false">
      <c r="A1535" s="142" t="n">
        <v>39142</v>
      </c>
      <c r="B1535" s="138" t="s">
        <v>116</v>
      </c>
      <c r="C1535" s="138" t="s">
        <v>18</v>
      </c>
      <c r="D1535" s="139" t="n">
        <v>48282.4283</v>
      </c>
      <c r="E1535" s="139" t="n">
        <v>2488.56927295649</v>
      </c>
      <c r="F1535" s="143" t="n">
        <f aca="false">IF(REF_DT&lt;=LastDay,INDEX(IntraMonth_Buckets,MATCH($A1535,IntraSumMonths,0),1),INDEX(BucketTable,MATCH($A1535,SumMonths,0),1))</f>
        <v>6</v>
      </c>
      <c r="G1535" s="138" t="str">
        <f aca="false">INDEX(Book_Type,MATCH($B1535,Book,0),1)</f>
        <v>D</v>
      </c>
      <c r="H1535" s="138" t="str">
        <f aca="false">$F1535&amp;$C1535</f>
        <v>6NGI-MALIN</v>
      </c>
    </row>
    <row r="1536" customFormat="false" ht="12.75" hidden="false" customHeight="false" outlineLevel="0" collapsed="false">
      <c r="A1536" s="142" t="n">
        <v>39142</v>
      </c>
      <c r="B1536" s="138" t="s">
        <v>116</v>
      </c>
      <c r="C1536" s="138" t="s">
        <v>13</v>
      </c>
      <c r="D1536" s="139" t="n">
        <v>5240.9797</v>
      </c>
      <c r="E1536" s="139" t="n">
        <v>0</v>
      </c>
      <c r="F1536" s="143" t="n">
        <f aca="false">IF(REF_DT&lt;=LastDay,INDEX(IntraMonth_Buckets,MATCH($A1536,IntraSumMonths,0),1),INDEX(BucketTable,MATCH($A1536,SumMonths,0),1))</f>
        <v>6</v>
      </c>
      <c r="G1536" s="138" t="str">
        <f aca="false">INDEX(Book_Type,MATCH($B1536,Book,0),1)</f>
        <v>D</v>
      </c>
      <c r="H1536" s="138" t="str">
        <f aca="false">$F1536&amp;$C1536</f>
        <v>6NGI-PGE/CG</v>
      </c>
    </row>
    <row r="1537" customFormat="false" ht="12.75" hidden="false" customHeight="false" outlineLevel="0" collapsed="false">
      <c r="A1537" s="142" t="n">
        <v>39142</v>
      </c>
      <c r="B1537" s="138" t="s">
        <v>116</v>
      </c>
      <c r="C1537" s="138" t="s">
        <v>20</v>
      </c>
      <c r="D1537" s="139" t="n">
        <v>12459.9815</v>
      </c>
      <c r="E1537" s="139" t="n">
        <v>-1245.99815</v>
      </c>
      <c r="F1537" s="143" t="n">
        <f aca="false">IF(REF_DT&lt;=LastDay,INDEX(IntraMonth_Buckets,MATCH($A1537,IntraSumMonths,0),1),INDEX(BucketTable,MATCH($A1537,SumMonths,0),1))</f>
        <v>6</v>
      </c>
      <c r="G1537" s="138" t="str">
        <f aca="false">INDEX(Book_Type,MATCH($B1537,Book,0),1)</f>
        <v>D</v>
      </c>
      <c r="H1537" s="138" t="str">
        <f aca="false">$F1537&amp;$C1537</f>
        <v>6NGI-SOCAL</v>
      </c>
    </row>
    <row r="1538" customFormat="false" ht="12.75" hidden="false" customHeight="false" outlineLevel="0" collapsed="false">
      <c r="A1538" s="142" t="n">
        <v>39173</v>
      </c>
      <c r="B1538" s="138" t="s">
        <v>116</v>
      </c>
      <c r="C1538" s="138" t="s">
        <v>36</v>
      </c>
      <c r="D1538" s="139" t="n">
        <v>34869.7748</v>
      </c>
      <c r="E1538" s="139" t="n">
        <v>1803.84382895181</v>
      </c>
      <c r="F1538" s="143" t="n">
        <f aca="false">IF(REF_DT&lt;=LastDay,INDEX(IntraMonth_Buckets,MATCH($A1538,IntraSumMonths,0),1),INDEX(BucketTable,MATCH($A1538,SumMonths,0),1))</f>
        <v>6</v>
      </c>
      <c r="G1538" s="138" t="str">
        <f aca="false">INDEX(Book_Type,MATCH($B1538,Book,0),1)</f>
        <v>D</v>
      </c>
      <c r="H1538" s="138" t="str">
        <f aca="false">$F1538&amp;$C1538</f>
        <v>6IF-CIG/RKYMTN</v>
      </c>
    </row>
    <row r="1539" customFormat="false" ht="12.75" hidden="false" customHeight="false" outlineLevel="0" collapsed="false">
      <c r="A1539" s="142" t="n">
        <v>39173</v>
      </c>
      <c r="B1539" s="138" t="s">
        <v>116</v>
      </c>
      <c r="C1539" s="138" t="s">
        <v>27</v>
      </c>
      <c r="D1539" s="139" t="n">
        <v>-1024357.7522</v>
      </c>
      <c r="E1539" s="139" t="n">
        <v>102435.77522</v>
      </c>
      <c r="F1539" s="143" t="n">
        <f aca="false">IF(REF_DT&lt;=LastDay,INDEX(IntraMonth_Buckets,MATCH($A1539,IntraSumMonths,0),1),INDEX(BucketTable,MATCH($A1539,SumMonths,0),1))</f>
        <v>6</v>
      </c>
      <c r="G1539" s="138" t="str">
        <f aca="false">INDEX(Book_Type,MATCH($B1539,Book,0),1)</f>
        <v>D</v>
      </c>
      <c r="H1539" s="138" t="str">
        <f aca="false">$F1539&amp;$C1539</f>
        <v>6IF-NWPL_ROCKY_M</v>
      </c>
    </row>
    <row r="1540" customFormat="false" ht="12.75" hidden="false" customHeight="false" outlineLevel="0" collapsed="false">
      <c r="A1540" s="142" t="n">
        <v>39173</v>
      </c>
      <c r="B1540" s="138" t="s">
        <v>116</v>
      </c>
      <c r="C1540" s="138" t="s">
        <v>18</v>
      </c>
      <c r="D1540" s="139" t="n">
        <v>46493.0331</v>
      </c>
      <c r="E1540" s="139" t="n">
        <v>2405.12510699344</v>
      </c>
      <c r="F1540" s="143" t="n">
        <f aca="false">IF(REF_DT&lt;=LastDay,INDEX(IntraMonth_Buckets,MATCH($A1540,IntraSumMonths,0),1),INDEX(BucketTable,MATCH($A1540,SumMonths,0),1))</f>
        <v>6</v>
      </c>
      <c r="G1540" s="138" t="str">
        <f aca="false">INDEX(Book_Type,MATCH($B1540,Book,0),1)</f>
        <v>D</v>
      </c>
      <c r="H1540" s="138" t="str">
        <f aca="false">$F1540&amp;$C1540</f>
        <v>6NGI-MALIN</v>
      </c>
    </row>
    <row r="1541" customFormat="false" ht="12.75" hidden="false" customHeight="false" outlineLevel="0" collapsed="false">
      <c r="A1541" s="142" t="n">
        <v>39173</v>
      </c>
      <c r="B1541" s="138" t="s">
        <v>116</v>
      </c>
      <c r="C1541" s="138" t="s">
        <v>13</v>
      </c>
      <c r="D1541" s="139" t="n">
        <v>5455.1826</v>
      </c>
      <c r="E1541" s="139" t="n">
        <v>0</v>
      </c>
      <c r="F1541" s="143" t="n">
        <f aca="false">IF(REF_DT&lt;=LastDay,INDEX(IntraMonth_Buckets,MATCH($A1541,IntraSumMonths,0),1),INDEX(BucketTable,MATCH($A1541,SumMonths,0),1))</f>
        <v>6</v>
      </c>
      <c r="G1541" s="138" t="str">
        <f aca="false">INDEX(Book_Type,MATCH($B1541,Book,0),1)</f>
        <v>D</v>
      </c>
      <c r="H1541" s="138" t="str">
        <f aca="false">$F1541&amp;$C1541</f>
        <v>6NGI-PGE/CG</v>
      </c>
    </row>
    <row r="1542" customFormat="false" ht="12.75" hidden="false" customHeight="false" outlineLevel="0" collapsed="false">
      <c r="A1542" s="142" t="n">
        <v>39173</v>
      </c>
      <c r="B1542" s="138" t="s">
        <v>116</v>
      </c>
      <c r="C1542" s="138" t="s">
        <v>20</v>
      </c>
      <c r="D1542" s="139" t="n">
        <v>23246.5166</v>
      </c>
      <c r="E1542" s="139" t="n">
        <v>-2324.65166</v>
      </c>
      <c r="F1542" s="143" t="n">
        <f aca="false">IF(REF_DT&lt;=LastDay,INDEX(IntraMonth_Buckets,MATCH($A1542,IntraSumMonths,0),1),INDEX(BucketTable,MATCH($A1542,SumMonths,0),1))</f>
        <v>6</v>
      </c>
      <c r="G1542" s="138" t="str">
        <f aca="false">INDEX(Book_Type,MATCH($B1542,Book,0),1)</f>
        <v>D</v>
      </c>
      <c r="H1542" s="138" t="str">
        <f aca="false">$F1542&amp;$C1542</f>
        <v>6NGI-SOCAL</v>
      </c>
    </row>
    <row r="1543" customFormat="false" ht="12.75" hidden="false" customHeight="false" outlineLevel="0" collapsed="false">
      <c r="A1543" s="142" t="n">
        <v>39203</v>
      </c>
      <c r="B1543" s="138" t="s">
        <v>116</v>
      </c>
      <c r="C1543" s="138" t="s">
        <v>36</v>
      </c>
      <c r="D1543" s="139" t="n">
        <v>35857.9534</v>
      </c>
      <c r="E1543" s="139" t="n">
        <v>1842.51125569888</v>
      </c>
      <c r="F1543" s="143" t="n">
        <f aca="false">IF(REF_DT&lt;=LastDay,INDEX(IntraMonth_Buckets,MATCH($A1543,IntraSumMonths,0),1),INDEX(BucketTable,MATCH($A1543,SumMonths,0),1))</f>
        <v>6</v>
      </c>
      <c r="G1543" s="138" t="str">
        <f aca="false">INDEX(Book_Type,MATCH($B1543,Book,0),1)</f>
        <v>D</v>
      </c>
      <c r="H1543" s="138" t="str">
        <f aca="false">$F1543&amp;$C1543</f>
        <v>6IF-CIG/RKYMTN</v>
      </c>
    </row>
    <row r="1544" customFormat="false" ht="12.75" hidden="false" customHeight="false" outlineLevel="0" collapsed="false">
      <c r="A1544" s="142" t="n">
        <v>39203</v>
      </c>
      <c r="B1544" s="138" t="s">
        <v>116</v>
      </c>
      <c r="C1544" s="138" t="s">
        <v>27</v>
      </c>
      <c r="D1544" s="139" t="n">
        <v>-1053387.1441</v>
      </c>
      <c r="E1544" s="139" t="n">
        <v>105338.71441</v>
      </c>
      <c r="F1544" s="143" t="n">
        <f aca="false">IF(REF_DT&lt;=LastDay,INDEX(IntraMonth_Buckets,MATCH($A1544,IntraSumMonths,0),1),INDEX(BucketTable,MATCH($A1544,SumMonths,0),1))</f>
        <v>6</v>
      </c>
      <c r="G1544" s="138" t="str">
        <f aca="false">INDEX(Book_Type,MATCH($B1544,Book,0),1)</f>
        <v>D</v>
      </c>
      <c r="H1544" s="138" t="str">
        <f aca="false">$F1544&amp;$C1544</f>
        <v>6IF-NWPL_ROCKY_M</v>
      </c>
    </row>
    <row r="1545" customFormat="false" ht="12.75" hidden="false" customHeight="false" outlineLevel="0" collapsed="false">
      <c r="A1545" s="142" t="n">
        <v>39203</v>
      </c>
      <c r="B1545" s="138" t="s">
        <v>116</v>
      </c>
      <c r="C1545" s="138" t="s">
        <v>18</v>
      </c>
      <c r="D1545" s="139" t="n">
        <v>47810.6045</v>
      </c>
      <c r="E1545" s="139" t="n">
        <v>2456.68167255239</v>
      </c>
      <c r="F1545" s="143" t="n">
        <f aca="false">IF(REF_DT&lt;=LastDay,INDEX(IntraMonth_Buckets,MATCH($A1545,IntraSumMonths,0),1),INDEX(BucketTable,MATCH($A1545,SumMonths,0),1))</f>
        <v>6</v>
      </c>
      <c r="G1545" s="138" t="str">
        <f aca="false">INDEX(Book_Type,MATCH($B1545,Book,0),1)</f>
        <v>D</v>
      </c>
      <c r="H1545" s="138" t="str">
        <f aca="false">$F1545&amp;$C1545</f>
        <v>6NGI-MALIN</v>
      </c>
    </row>
    <row r="1546" customFormat="false" ht="12.75" hidden="false" customHeight="false" outlineLevel="0" collapsed="false">
      <c r="A1546" s="142" t="n">
        <v>39203</v>
      </c>
      <c r="B1546" s="138" t="s">
        <v>116</v>
      </c>
      <c r="C1546" s="138" t="s">
        <v>13</v>
      </c>
      <c r="D1546" s="139" t="n">
        <v>5019.3423</v>
      </c>
      <c r="E1546" s="139" t="n">
        <v>0</v>
      </c>
      <c r="F1546" s="143" t="n">
        <f aca="false">IF(REF_DT&lt;=LastDay,INDEX(IntraMonth_Buckets,MATCH($A1546,IntraSumMonths,0),1),INDEX(BucketTable,MATCH($A1546,SumMonths,0),1))</f>
        <v>6</v>
      </c>
      <c r="G1546" s="138" t="str">
        <f aca="false">INDEX(Book_Type,MATCH($B1546,Book,0),1)</f>
        <v>D</v>
      </c>
      <c r="H1546" s="138" t="str">
        <f aca="false">$F1546&amp;$C1546</f>
        <v>6NGI-PGE/CG</v>
      </c>
    </row>
    <row r="1547" customFormat="false" ht="12.75" hidden="false" customHeight="false" outlineLevel="0" collapsed="false">
      <c r="A1547" s="142" t="n">
        <v>39203</v>
      </c>
      <c r="B1547" s="138" t="s">
        <v>116</v>
      </c>
      <c r="C1547" s="138" t="s">
        <v>20</v>
      </c>
      <c r="D1547" s="139" t="n">
        <v>33158.9677</v>
      </c>
      <c r="E1547" s="139" t="n">
        <v>-3315.89677</v>
      </c>
      <c r="F1547" s="143" t="n">
        <f aca="false">IF(REF_DT&lt;=LastDay,INDEX(IntraMonth_Buckets,MATCH($A1547,IntraSumMonths,0),1),INDEX(BucketTable,MATCH($A1547,SumMonths,0),1))</f>
        <v>6</v>
      </c>
      <c r="G1547" s="138" t="str">
        <f aca="false">INDEX(Book_Type,MATCH($B1547,Book,0),1)</f>
        <v>D</v>
      </c>
      <c r="H1547" s="138" t="str">
        <f aca="false">$F1547&amp;$C1547</f>
        <v>6NGI-SOCAL</v>
      </c>
    </row>
    <row r="1548" customFormat="false" ht="12.75" hidden="false" customHeight="false" outlineLevel="0" collapsed="false">
      <c r="A1548" s="142" t="n">
        <v>39234</v>
      </c>
      <c r="B1548" s="138" t="s">
        <v>116</v>
      </c>
      <c r="C1548" s="138" t="s">
        <v>36</v>
      </c>
      <c r="D1548" s="139" t="n">
        <v>34526.8857</v>
      </c>
      <c r="E1548" s="139" t="n">
        <v>1743.37845430976</v>
      </c>
      <c r="F1548" s="143" t="n">
        <f aca="false">IF(REF_DT&lt;=LastDay,INDEX(IntraMonth_Buckets,MATCH($A1548,IntraSumMonths,0),1),INDEX(BucketTable,MATCH($A1548,SumMonths,0),1))</f>
        <v>6</v>
      </c>
      <c r="G1548" s="138" t="str">
        <f aca="false">INDEX(Book_Type,MATCH($B1548,Book,0),1)</f>
        <v>D</v>
      </c>
      <c r="H1548" s="138" t="str">
        <f aca="false">$F1548&amp;$C1548</f>
        <v>6IF-CIG/RKYMTN</v>
      </c>
    </row>
    <row r="1549" customFormat="false" ht="12.75" hidden="false" customHeight="false" outlineLevel="0" collapsed="false">
      <c r="A1549" s="142" t="n">
        <v>39234</v>
      </c>
      <c r="B1549" s="138" t="s">
        <v>116</v>
      </c>
      <c r="C1549" s="138" t="s">
        <v>27</v>
      </c>
      <c r="D1549" s="139" t="n">
        <v>-1014284.8131</v>
      </c>
      <c r="E1549" s="139" t="n">
        <v>101428.48131</v>
      </c>
      <c r="F1549" s="143" t="n">
        <f aca="false">IF(REF_DT&lt;=LastDay,INDEX(IntraMonth_Buckets,MATCH($A1549,IntraSumMonths,0),1),INDEX(BucketTable,MATCH($A1549,SumMonths,0),1))</f>
        <v>6</v>
      </c>
      <c r="G1549" s="138" t="str">
        <f aca="false">INDEX(Book_Type,MATCH($B1549,Book,0),1)</f>
        <v>D</v>
      </c>
      <c r="H1549" s="138" t="str">
        <f aca="false">$F1549&amp;$C1549</f>
        <v>6IF-NWPL_ROCKY_M</v>
      </c>
    </row>
    <row r="1550" customFormat="false" ht="12.75" hidden="false" customHeight="false" outlineLevel="0" collapsed="false">
      <c r="A1550" s="142" t="n">
        <v>39234</v>
      </c>
      <c r="B1550" s="138" t="s">
        <v>116</v>
      </c>
      <c r="C1550" s="138" t="s">
        <v>18</v>
      </c>
      <c r="D1550" s="139" t="n">
        <v>46035.8476</v>
      </c>
      <c r="E1550" s="139" t="n">
        <v>2324.50460574634</v>
      </c>
      <c r="F1550" s="143" t="n">
        <f aca="false">IF(REF_DT&lt;=LastDay,INDEX(IntraMonth_Buckets,MATCH($A1550,IntraSumMonths,0),1),INDEX(BucketTable,MATCH($A1550,SumMonths,0),1))</f>
        <v>6</v>
      </c>
      <c r="G1550" s="138" t="str">
        <f aca="false">INDEX(Book_Type,MATCH($B1550,Book,0),1)</f>
        <v>D</v>
      </c>
      <c r="H1550" s="138" t="str">
        <f aca="false">$F1550&amp;$C1550</f>
        <v>6NGI-MALIN</v>
      </c>
    </row>
    <row r="1551" customFormat="false" ht="12.75" hidden="false" customHeight="false" outlineLevel="0" collapsed="false">
      <c r="A1551" s="142" t="n">
        <v>39234</v>
      </c>
      <c r="B1551" s="138" t="s">
        <v>116</v>
      </c>
      <c r="C1551" s="138" t="s">
        <v>13</v>
      </c>
      <c r="D1551" s="139" t="n">
        <v>3457.2922</v>
      </c>
      <c r="E1551" s="139" t="n">
        <v>0</v>
      </c>
      <c r="F1551" s="143" t="n">
        <f aca="false">IF(REF_DT&lt;=LastDay,INDEX(IntraMonth_Buckets,MATCH($A1551,IntraSumMonths,0),1),INDEX(BucketTable,MATCH($A1551,SumMonths,0),1))</f>
        <v>6</v>
      </c>
      <c r="G1551" s="138" t="str">
        <f aca="false">INDEX(Book_Type,MATCH($B1551,Book,0),1)</f>
        <v>D</v>
      </c>
      <c r="H1551" s="138" t="str">
        <f aca="false">$F1551&amp;$C1551</f>
        <v>6NGI-PGE/CG</v>
      </c>
    </row>
    <row r="1552" customFormat="false" ht="12.75" hidden="false" customHeight="false" outlineLevel="0" collapsed="false">
      <c r="A1552" s="142" t="n">
        <v>39234</v>
      </c>
      <c r="B1552" s="138" t="s">
        <v>116</v>
      </c>
      <c r="C1552" s="138" t="s">
        <v>20</v>
      </c>
      <c r="D1552" s="139" t="n">
        <v>34526.8858</v>
      </c>
      <c r="E1552" s="139" t="n">
        <v>-3452.68858</v>
      </c>
      <c r="F1552" s="143" t="n">
        <f aca="false">IF(REF_DT&lt;=LastDay,INDEX(IntraMonth_Buckets,MATCH($A1552,IntraSumMonths,0),1),INDEX(BucketTable,MATCH($A1552,SumMonths,0),1))</f>
        <v>6</v>
      </c>
      <c r="G1552" s="138" t="str">
        <f aca="false">INDEX(Book_Type,MATCH($B1552,Book,0),1)</f>
        <v>D</v>
      </c>
      <c r="H1552" s="138" t="str">
        <f aca="false">$F1552&amp;$C1552</f>
        <v>6NGI-SOCAL</v>
      </c>
    </row>
    <row r="1553" customFormat="false" ht="12.75" hidden="false" customHeight="false" outlineLevel="0" collapsed="false">
      <c r="A1553" s="142" t="n">
        <v>39264</v>
      </c>
      <c r="B1553" s="138" t="s">
        <v>116</v>
      </c>
      <c r="C1553" s="138" t="s">
        <v>36</v>
      </c>
      <c r="D1553" s="139" t="n">
        <v>35503.2219</v>
      </c>
      <c r="E1553" s="139" t="n">
        <v>1675.08210853349</v>
      </c>
      <c r="F1553" s="143" t="n">
        <f aca="false">IF(REF_DT&lt;=LastDay,INDEX(IntraMonth_Buckets,MATCH($A1553,IntraSumMonths,0),1),INDEX(BucketTable,MATCH($A1553,SumMonths,0),1))</f>
        <v>6</v>
      </c>
      <c r="G1553" s="138" t="str">
        <f aca="false">INDEX(Book_Type,MATCH($B1553,Book,0),1)</f>
        <v>D</v>
      </c>
      <c r="H1553" s="138" t="str">
        <f aca="false">$F1553&amp;$C1553</f>
        <v>6IF-CIG/RKYMTN</v>
      </c>
    </row>
    <row r="1554" customFormat="false" ht="12.75" hidden="false" customHeight="false" outlineLevel="0" collapsed="false">
      <c r="A1554" s="142" t="n">
        <v>39264</v>
      </c>
      <c r="B1554" s="138" t="s">
        <v>116</v>
      </c>
      <c r="C1554" s="138" t="s">
        <v>27</v>
      </c>
      <c r="D1554" s="139" t="n">
        <v>-1042966.3153</v>
      </c>
      <c r="E1554" s="139" t="n">
        <v>104296.63153</v>
      </c>
      <c r="F1554" s="143" t="n">
        <f aca="false">IF(REF_DT&lt;=LastDay,INDEX(IntraMonth_Buckets,MATCH($A1554,IntraSumMonths,0),1),INDEX(BucketTable,MATCH($A1554,SumMonths,0),1))</f>
        <v>6</v>
      </c>
      <c r="G1554" s="138" t="str">
        <f aca="false">INDEX(Book_Type,MATCH($B1554,Book,0),1)</f>
        <v>D</v>
      </c>
      <c r="H1554" s="138" t="str">
        <f aca="false">$F1554&amp;$C1554</f>
        <v>6IF-NWPL_ROCKY_M</v>
      </c>
    </row>
    <row r="1555" customFormat="false" ht="12.75" hidden="false" customHeight="false" outlineLevel="0" collapsed="false">
      <c r="A1555" s="142" t="n">
        <v>39264</v>
      </c>
      <c r="B1555" s="138" t="s">
        <v>116</v>
      </c>
      <c r="C1555" s="138" t="s">
        <v>18</v>
      </c>
      <c r="D1555" s="139" t="n">
        <v>47337.6292</v>
      </c>
      <c r="E1555" s="139" t="n">
        <v>2233.44281137799</v>
      </c>
      <c r="F1555" s="143" t="n">
        <f aca="false">IF(REF_DT&lt;=LastDay,INDEX(IntraMonth_Buckets,MATCH($A1555,IntraSumMonths,0),1),INDEX(BucketTable,MATCH($A1555,SumMonths,0),1))</f>
        <v>6</v>
      </c>
      <c r="G1555" s="138" t="str">
        <f aca="false">INDEX(Book_Type,MATCH($B1555,Book,0),1)</f>
        <v>D</v>
      </c>
      <c r="H1555" s="138" t="str">
        <f aca="false">$F1555&amp;$C1555</f>
        <v>6NGI-MALIN</v>
      </c>
    </row>
    <row r="1556" customFormat="false" ht="12.75" hidden="false" customHeight="false" outlineLevel="0" collapsed="false">
      <c r="A1556" s="142" t="n">
        <v>39264</v>
      </c>
      <c r="B1556" s="138" t="s">
        <v>116</v>
      </c>
      <c r="C1556" s="138" t="s">
        <v>13</v>
      </c>
      <c r="D1556" s="139" t="n">
        <v>2291.294</v>
      </c>
      <c r="E1556" s="139" t="n">
        <v>0</v>
      </c>
      <c r="F1556" s="143" t="n">
        <f aca="false">IF(REF_DT&lt;=LastDay,INDEX(IntraMonth_Buckets,MATCH($A1556,IntraSumMonths,0),1),INDEX(BucketTable,MATCH($A1556,SumMonths,0),1))</f>
        <v>6</v>
      </c>
      <c r="G1556" s="138" t="str">
        <f aca="false">INDEX(Book_Type,MATCH($B1556,Book,0),1)</f>
        <v>D</v>
      </c>
      <c r="H1556" s="138" t="str">
        <f aca="false">$F1556&amp;$C1556</f>
        <v>6NGI-PGE/CG</v>
      </c>
    </row>
    <row r="1557" customFormat="false" ht="12.75" hidden="false" customHeight="false" outlineLevel="0" collapsed="false">
      <c r="A1557" s="142" t="n">
        <v>39264</v>
      </c>
      <c r="B1557" s="138" t="s">
        <v>116</v>
      </c>
      <c r="C1557" s="138" t="s">
        <v>20</v>
      </c>
      <c r="D1557" s="139" t="n">
        <v>71006.4438</v>
      </c>
      <c r="E1557" s="139" t="n">
        <v>-7100.64438</v>
      </c>
      <c r="F1557" s="143" t="n">
        <f aca="false">IF(REF_DT&lt;=LastDay,INDEX(IntraMonth_Buckets,MATCH($A1557,IntraSumMonths,0),1),INDEX(BucketTable,MATCH($A1557,SumMonths,0),1))</f>
        <v>6</v>
      </c>
      <c r="G1557" s="138" t="str">
        <f aca="false">INDEX(Book_Type,MATCH($B1557,Book,0),1)</f>
        <v>D</v>
      </c>
      <c r="H1557" s="138" t="str">
        <f aca="false">$F1557&amp;$C1557</f>
        <v>6NGI-SOCAL</v>
      </c>
    </row>
    <row r="1558" customFormat="false" ht="12.75" hidden="false" customHeight="false" outlineLevel="0" collapsed="false">
      <c r="A1558" s="142" t="n">
        <v>39295</v>
      </c>
      <c r="B1558" s="138" t="s">
        <v>116</v>
      </c>
      <c r="C1558" s="138" t="s">
        <v>36</v>
      </c>
      <c r="D1558" s="139" t="n">
        <v>35322.6482</v>
      </c>
      <c r="E1558" s="139" t="n">
        <v>1601.53103067488</v>
      </c>
      <c r="F1558" s="143" t="n">
        <f aca="false">IF(REF_DT&lt;=LastDay,INDEX(IntraMonth_Buckets,MATCH($A1558,IntraSumMonths,0),1),INDEX(BucketTable,MATCH($A1558,SumMonths,0),1))</f>
        <v>6</v>
      </c>
      <c r="G1558" s="138" t="str">
        <f aca="false">INDEX(Book_Type,MATCH($B1558,Book,0),1)</f>
        <v>D</v>
      </c>
      <c r="H1558" s="138" t="str">
        <f aca="false">$F1558&amp;$C1558</f>
        <v>6IF-CIG/RKYMTN</v>
      </c>
    </row>
    <row r="1559" customFormat="false" ht="12.75" hidden="false" customHeight="false" outlineLevel="0" collapsed="false">
      <c r="A1559" s="142" t="n">
        <v>39295</v>
      </c>
      <c r="B1559" s="138" t="s">
        <v>116</v>
      </c>
      <c r="C1559" s="138" t="s">
        <v>27</v>
      </c>
      <c r="D1559" s="139" t="n">
        <v>-1037661.6628</v>
      </c>
      <c r="E1559" s="139" t="n">
        <v>103766.16628</v>
      </c>
      <c r="F1559" s="143" t="n">
        <f aca="false">IF(REF_DT&lt;=LastDay,INDEX(IntraMonth_Buckets,MATCH($A1559,IntraSumMonths,0),1),INDEX(BucketTable,MATCH($A1559,SumMonths,0),1))</f>
        <v>6</v>
      </c>
      <c r="G1559" s="138" t="str">
        <f aca="false">INDEX(Book_Type,MATCH($B1559,Book,0),1)</f>
        <v>D</v>
      </c>
      <c r="H1559" s="138" t="str">
        <f aca="false">$F1559&amp;$C1559</f>
        <v>6IF-NWPL_ROCKY_M</v>
      </c>
    </row>
    <row r="1560" customFormat="false" ht="12.75" hidden="false" customHeight="false" outlineLevel="0" collapsed="false">
      <c r="A1560" s="142" t="n">
        <v>39295</v>
      </c>
      <c r="B1560" s="138" t="s">
        <v>116</v>
      </c>
      <c r="C1560" s="138" t="s">
        <v>18</v>
      </c>
      <c r="D1560" s="139" t="n">
        <v>47096.8643</v>
      </c>
      <c r="E1560" s="139" t="n">
        <v>2135.37470907784</v>
      </c>
      <c r="F1560" s="143" t="n">
        <f aca="false">IF(REF_DT&lt;=LastDay,INDEX(IntraMonth_Buckets,MATCH($A1560,IntraSumMonths,0),1),INDEX(BucketTable,MATCH($A1560,SumMonths,0),1))</f>
        <v>6</v>
      </c>
      <c r="G1560" s="138" t="str">
        <f aca="false">INDEX(Book_Type,MATCH($B1560,Book,0),1)</f>
        <v>D</v>
      </c>
      <c r="H1560" s="138" t="str">
        <f aca="false">$F1560&amp;$C1560</f>
        <v>6NGI-MALIN</v>
      </c>
    </row>
    <row r="1561" customFormat="false" ht="12.75" hidden="false" customHeight="false" outlineLevel="0" collapsed="false">
      <c r="A1561" s="142" t="n">
        <v>39295</v>
      </c>
      <c r="B1561" s="138" t="s">
        <v>116</v>
      </c>
      <c r="C1561" s="138" t="s">
        <v>13</v>
      </c>
      <c r="D1561" s="139" t="n">
        <v>7271.1481</v>
      </c>
      <c r="E1561" s="139" t="n">
        <v>0</v>
      </c>
      <c r="F1561" s="143" t="n">
        <f aca="false">IF(REF_DT&lt;=LastDay,INDEX(IntraMonth_Buckets,MATCH($A1561,IntraSumMonths,0),1),INDEX(BucketTable,MATCH($A1561,SumMonths,0),1))</f>
        <v>6</v>
      </c>
      <c r="G1561" s="138" t="str">
        <f aca="false">INDEX(Book_Type,MATCH($B1561,Book,0),1)</f>
        <v>D</v>
      </c>
      <c r="H1561" s="138" t="str">
        <f aca="false">$F1561&amp;$C1561</f>
        <v>6NGI-PGE/CG</v>
      </c>
    </row>
    <row r="1562" customFormat="false" ht="12.75" hidden="false" customHeight="false" outlineLevel="0" collapsed="false">
      <c r="A1562" s="142" t="n">
        <v>39295</v>
      </c>
      <c r="B1562" s="138" t="s">
        <v>116</v>
      </c>
      <c r="C1562" s="138" t="s">
        <v>20</v>
      </c>
      <c r="D1562" s="139" t="n">
        <v>70645.2965</v>
      </c>
      <c r="E1562" s="139" t="n">
        <v>-7064.52965</v>
      </c>
      <c r="F1562" s="143" t="n">
        <f aca="false">IF(REF_DT&lt;=LastDay,INDEX(IntraMonth_Buckets,MATCH($A1562,IntraSumMonths,0),1),INDEX(BucketTable,MATCH($A1562,SumMonths,0),1))</f>
        <v>6</v>
      </c>
      <c r="G1562" s="138" t="str">
        <f aca="false">INDEX(Book_Type,MATCH($B1562,Book,0),1)</f>
        <v>D</v>
      </c>
      <c r="H1562" s="138" t="str">
        <f aca="false">$F1562&amp;$C1562</f>
        <v>6NGI-SOCAL</v>
      </c>
    </row>
    <row r="1563" customFormat="false" ht="12.75" hidden="false" customHeight="false" outlineLevel="0" collapsed="false">
      <c r="A1563" s="142" t="n">
        <v>39326</v>
      </c>
      <c r="B1563" s="138" t="s">
        <v>116</v>
      </c>
      <c r="C1563" s="138" t="s">
        <v>36</v>
      </c>
      <c r="D1563" s="139" t="n">
        <v>34008.2794</v>
      </c>
      <c r="E1563" s="139" t="n">
        <v>1498.5788391266</v>
      </c>
      <c r="F1563" s="143" t="n">
        <f aca="false">IF(REF_DT&lt;=LastDay,INDEX(IntraMonth_Buckets,MATCH($A1563,IntraSumMonths,0),1),INDEX(BucketTable,MATCH($A1563,SumMonths,0),1))</f>
        <v>6</v>
      </c>
      <c r="G1563" s="138" t="str">
        <f aca="false">INDEX(Book_Type,MATCH($B1563,Book,0),1)</f>
        <v>D</v>
      </c>
      <c r="H1563" s="138" t="str">
        <f aca="false">$F1563&amp;$C1563</f>
        <v>6IF-CIG/RKYMTN</v>
      </c>
    </row>
    <row r="1564" customFormat="false" ht="12.75" hidden="false" customHeight="false" outlineLevel="0" collapsed="false">
      <c r="A1564" s="142" t="n">
        <v>39326</v>
      </c>
      <c r="B1564" s="138" t="s">
        <v>116</v>
      </c>
      <c r="C1564" s="138" t="s">
        <v>27</v>
      </c>
      <c r="D1564" s="139" t="n">
        <v>-999049.8872</v>
      </c>
      <c r="E1564" s="139" t="n">
        <v>99904.98872</v>
      </c>
      <c r="F1564" s="143" t="n">
        <f aca="false">IF(REF_DT&lt;=LastDay,INDEX(IntraMonth_Buckets,MATCH($A1564,IntraSumMonths,0),1),INDEX(BucketTable,MATCH($A1564,SumMonths,0),1))</f>
        <v>6</v>
      </c>
      <c r="G1564" s="138" t="str">
        <f aca="false">INDEX(Book_Type,MATCH($B1564,Book,0),1)</f>
        <v>D</v>
      </c>
      <c r="H1564" s="138" t="str">
        <f aca="false">$F1564&amp;$C1564</f>
        <v>6IF-NWPL_ROCKY_M</v>
      </c>
    </row>
    <row r="1565" customFormat="false" ht="12.75" hidden="false" customHeight="false" outlineLevel="0" collapsed="false">
      <c r="A1565" s="142" t="n">
        <v>39326</v>
      </c>
      <c r="B1565" s="138" t="s">
        <v>116</v>
      </c>
      <c r="C1565" s="138" t="s">
        <v>18</v>
      </c>
      <c r="D1565" s="139" t="n">
        <v>45344.3725</v>
      </c>
      <c r="E1565" s="139" t="n">
        <v>1998.10511736663</v>
      </c>
      <c r="F1565" s="143" t="n">
        <f aca="false">IF(REF_DT&lt;=LastDay,INDEX(IntraMonth_Buckets,MATCH($A1565,IntraSumMonths,0),1),INDEX(BucketTable,MATCH($A1565,SumMonths,0),1))</f>
        <v>6</v>
      </c>
      <c r="G1565" s="138" t="str">
        <f aca="false">INDEX(Book_Type,MATCH($B1565,Book,0),1)</f>
        <v>D</v>
      </c>
      <c r="H1565" s="138" t="str">
        <f aca="false">$F1565&amp;$C1565</f>
        <v>6NGI-MALIN</v>
      </c>
    </row>
    <row r="1566" customFormat="false" ht="12.75" hidden="false" customHeight="false" outlineLevel="0" collapsed="false">
      <c r="A1566" s="142" t="n">
        <v>39326</v>
      </c>
      <c r="B1566" s="138" t="s">
        <v>116</v>
      </c>
      <c r="C1566" s="138" t="s">
        <v>13</v>
      </c>
      <c r="D1566" s="139" t="n">
        <v>3356.995</v>
      </c>
      <c r="E1566" s="139" t="n">
        <v>0</v>
      </c>
      <c r="F1566" s="143" t="n">
        <f aca="false">IF(REF_DT&lt;=LastDay,INDEX(IntraMonth_Buckets,MATCH($A1566,IntraSumMonths,0),1),INDEX(BucketTable,MATCH($A1566,SumMonths,0),1))</f>
        <v>6</v>
      </c>
      <c r="G1566" s="138" t="str">
        <f aca="false">INDEX(Book_Type,MATCH($B1566,Book,0),1)</f>
        <v>D</v>
      </c>
      <c r="H1566" s="138" t="str">
        <f aca="false">$F1566&amp;$C1566</f>
        <v>6NGI-PGE/CG</v>
      </c>
    </row>
    <row r="1567" customFormat="false" ht="12.75" hidden="false" customHeight="false" outlineLevel="0" collapsed="false">
      <c r="A1567" s="142" t="n">
        <v>39326</v>
      </c>
      <c r="B1567" s="138" t="s">
        <v>116</v>
      </c>
      <c r="C1567" s="138" t="s">
        <v>20</v>
      </c>
      <c r="D1567" s="139" t="n">
        <v>68016.5588</v>
      </c>
      <c r="E1567" s="139" t="n">
        <v>-6801.65588</v>
      </c>
      <c r="F1567" s="143" t="n">
        <f aca="false">IF(REF_DT&lt;=LastDay,INDEX(IntraMonth_Buckets,MATCH($A1567,IntraSumMonths,0),1),INDEX(BucketTable,MATCH($A1567,SumMonths,0),1))</f>
        <v>6</v>
      </c>
      <c r="G1567" s="138" t="str">
        <f aca="false">INDEX(Book_Type,MATCH($B1567,Book,0),1)</f>
        <v>D</v>
      </c>
      <c r="H1567" s="138" t="str">
        <f aca="false">$F1567&amp;$C1567</f>
        <v>6NGI-SOCAL</v>
      </c>
    </row>
    <row r="1568" customFormat="false" ht="12.75" hidden="false" customHeight="false" outlineLevel="0" collapsed="false">
      <c r="A1568" s="142" t="n">
        <v>39356</v>
      </c>
      <c r="B1568" s="138" t="s">
        <v>116</v>
      </c>
      <c r="C1568" s="138" t="s">
        <v>36</v>
      </c>
      <c r="D1568" s="139" t="n">
        <v>34966.7949</v>
      </c>
      <c r="E1568" s="139" t="n">
        <v>1505.1263812331</v>
      </c>
      <c r="F1568" s="143" t="n">
        <f aca="false">IF(REF_DT&lt;=LastDay,INDEX(IntraMonth_Buckets,MATCH($A1568,IntraSumMonths,0),1),INDEX(BucketTable,MATCH($A1568,SumMonths,0),1))</f>
        <v>6</v>
      </c>
      <c r="G1568" s="138" t="str">
        <f aca="false">INDEX(Book_Type,MATCH($B1568,Book,0),1)</f>
        <v>D</v>
      </c>
      <c r="H1568" s="138" t="str">
        <f aca="false">$F1568&amp;$C1568</f>
        <v>6IF-CIG/RKYMTN</v>
      </c>
    </row>
    <row r="1569" customFormat="false" ht="12.75" hidden="false" customHeight="false" outlineLevel="0" collapsed="false">
      <c r="A1569" s="142" t="n">
        <v>39356</v>
      </c>
      <c r="B1569" s="138" t="s">
        <v>116</v>
      </c>
      <c r="C1569" s="138" t="s">
        <v>27</v>
      </c>
      <c r="D1569" s="139" t="n">
        <v>-1027207.8773</v>
      </c>
      <c r="E1569" s="139" t="n">
        <v>102720.78773</v>
      </c>
      <c r="F1569" s="143" t="n">
        <f aca="false">IF(REF_DT&lt;=LastDay,INDEX(IntraMonth_Buckets,MATCH($A1569,IntraSumMonths,0),1),INDEX(BucketTable,MATCH($A1569,SumMonths,0),1))</f>
        <v>6</v>
      </c>
      <c r="G1569" s="138" t="str">
        <f aca="false">INDEX(Book_Type,MATCH($B1569,Book,0),1)</f>
        <v>D</v>
      </c>
      <c r="H1569" s="138" t="str">
        <f aca="false">$F1569&amp;$C1569</f>
        <v>6IF-NWPL_ROCKY_M</v>
      </c>
    </row>
    <row r="1570" customFormat="false" ht="12.75" hidden="false" customHeight="false" outlineLevel="0" collapsed="false">
      <c r="A1570" s="142" t="n">
        <v>39356</v>
      </c>
      <c r="B1570" s="138" t="s">
        <v>116</v>
      </c>
      <c r="C1570" s="138" t="s">
        <v>18</v>
      </c>
      <c r="D1570" s="139" t="n">
        <v>46622.3932</v>
      </c>
      <c r="E1570" s="139" t="n">
        <v>2006.83517497747</v>
      </c>
      <c r="F1570" s="143" t="n">
        <f aca="false">IF(REF_DT&lt;=LastDay,INDEX(IntraMonth_Buckets,MATCH($A1570,IntraSumMonths,0),1),INDEX(BucketTable,MATCH($A1570,SumMonths,0),1))</f>
        <v>6</v>
      </c>
      <c r="G1570" s="138" t="str">
        <f aca="false">INDEX(Book_Type,MATCH($B1570,Book,0),1)</f>
        <v>D</v>
      </c>
      <c r="H1570" s="138" t="str">
        <f aca="false">$F1570&amp;$C1570</f>
        <v>6NGI-MALIN</v>
      </c>
    </row>
    <row r="1571" customFormat="false" ht="12.75" hidden="false" customHeight="false" outlineLevel="0" collapsed="false">
      <c r="A1571" s="142" t="n">
        <v>39356</v>
      </c>
      <c r="B1571" s="138" t="s">
        <v>116</v>
      </c>
      <c r="C1571" s="138" t="s">
        <v>13</v>
      </c>
      <c r="D1571" s="139" t="n">
        <v>3704.2243</v>
      </c>
      <c r="E1571" s="139" t="n">
        <v>0</v>
      </c>
      <c r="F1571" s="143" t="n">
        <f aca="false">IF(REF_DT&lt;=LastDay,INDEX(IntraMonth_Buckets,MATCH($A1571,IntraSumMonths,0),1),INDEX(BucketTable,MATCH($A1571,SumMonths,0),1))</f>
        <v>6</v>
      </c>
      <c r="G1571" s="138" t="str">
        <f aca="false">INDEX(Book_Type,MATCH($B1571,Book,0),1)</f>
        <v>D</v>
      </c>
      <c r="H1571" s="138" t="str">
        <f aca="false">$F1571&amp;$C1571</f>
        <v>6NGI-PGE/CG</v>
      </c>
    </row>
    <row r="1572" customFormat="false" ht="12.75" hidden="false" customHeight="false" outlineLevel="0" collapsed="false">
      <c r="A1572" s="142" t="n">
        <v>39356</v>
      </c>
      <c r="B1572" s="138" t="s">
        <v>116</v>
      </c>
      <c r="C1572" s="138" t="s">
        <v>20</v>
      </c>
      <c r="D1572" s="139" t="n">
        <v>69933.5897</v>
      </c>
      <c r="E1572" s="139" t="n">
        <v>-6993.35897</v>
      </c>
      <c r="F1572" s="143" t="n">
        <f aca="false">IF(REF_DT&lt;=LastDay,INDEX(IntraMonth_Buckets,MATCH($A1572,IntraSumMonths,0),1),INDEX(BucketTable,MATCH($A1572,SumMonths,0),1))</f>
        <v>6</v>
      </c>
      <c r="G1572" s="138" t="str">
        <f aca="false">INDEX(Book_Type,MATCH($B1572,Book,0),1)</f>
        <v>D</v>
      </c>
      <c r="H1572" s="138" t="str">
        <f aca="false">$F1572&amp;$C1572</f>
        <v>6NGI-SOCAL</v>
      </c>
    </row>
    <row r="1573" customFormat="false" ht="12.75" hidden="false" customHeight="false" outlineLevel="0" collapsed="false">
      <c r="A1573" s="142" t="n">
        <v>39387</v>
      </c>
      <c r="B1573" s="138" t="s">
        <v>116</v>
      </c>
      <c r="C1573" s="138" t="s">
        <v>36</v>
      </c>
      <c r="D1573" s="139" t="n">
        <v>33663.5864</v>
      </c>
      <c r="E1573" s="139" t="n">
        <v>1168.91822499061</v>
      </c>
      <c r="F1573" s="143" t="n">
        <f aca="false">IF(REF_DT&lt;=LastDay,INDEX(IntraMonth_Buckets,MATCH($A1573,IntraSumMonths,0),1),INDEX(BucketTable,MATCH($A1573,SumMonths,0),1))</f>
        <v>6</v>
      </c>
      <c r="G1573" s="138" t="str">
        <f aca="false">INDEX(Book_Type,MATCH($B1573,Book,0),1)</f>
        <v>D</v>
      </c>
      <c r="H1573" s="138" t="str">
        <f aca="false">$F1573&amp;$C1573</f>
        <v>6IF-CIG/RKYMTN</v>
      </c>
    </row>
    <row r="1574" customFormat="false" ht="12.75" hidden="false" customHeight="false" outlineLevel="0" collapsed="false">
      <c r="A1574" s="142" t="n">
        <v>39387</v>
      </c>
      <c r="B1574" s="138" t="s">
        <v>116</v>
      </c>
      <c r="C1574" s="138" t="s">
        <v>27</v>
      </c>
      <c r="D1574" s="139" t="n">
        <v>-988923.955</v>
      </c>
      <c r="E1574" s="139" t="n">
        <v>98892.3955</v>
      </c>
      <c r="F1574" s="143" t="n">
        <f aca="false">IF(REF_DT&lt;=LastDay,INDEX(IntraMonth_Buckets,MATCH($A1574,IntraSumMonths,0),1),INDEX(BucketTable,MATCH($A1574,SumMonths,0),1))</f>
        <v>6</v>
      </c>
      <c r="G1574" s="138" t="str">
        <f aca="false">INDEX(Book_Type,MATCH($B1574,Book,0),1)</f>
        <v>D</v>
      </c>
      <c r="H1574" s="138" t="str">
        <f aca="false">$F1574&amp;$C1574</f>
        <v>6IF-NWPL_ROCKY_M</v>
      </c>
    </row>
    <row r="1575" customFormat="false" ht="12.75" hidden="false" customHeight="false" outlineLevel="0" collapsed="false">
      <c r="A1575" s="142" t="n">
        <v>39387</v>
      </c>
      <c r="B1575" s="138" t="s">
        <v>116</v>
      </c>
      <c r="C1575" s="138" t="s">
        <v>18</v>
      </c>
      <c r="D1575" s="139" t="n">
        <v>157096.7363</v>
      </c>
      <c r="E1575" s="139" t="n">
        <v>5454.95170852067</v>
      </c>
      <c r="F1575" s="143" t="n">
        <f aca="false">IF(REF_DT&lt;=LastDay,INDEX(IntraMonth_Buckets,MATCH($A1575,IntraSumMonths,0),1),INDEX(BucketTable,MATCH($A1575,SumMonths,0),1))</f>
        <v>6</v>
      </c>
      <c r="G1575" s="138" t="str">
        <f aca="false">INDEX(Book_Type,MATCH($B1575,Book,0),1)</f>
        <v>D</v>
      </c>
      <c r="H1575" s="138" t="str">
        <f aca="false">$F1575&amp;$C1575</f>
        <v>6NGI-MALIN</v>
      </c>
    </row>
    <row r="1576" customFormat="false" ht="12.75" hidden="false" customHeight="false" outlineLevel="0" collapsed="false">
      <c r="A1576" s="142" t="n">
        <v>39387</v>
      </c>
      <c r="B1576" s="138" t="s">
        <v>116</v>
      </c>
      <c r="C1576" s="138" t="s">
        <v>13</v>
      </c>
      <c r="D1576" s="139" t="n">
        <v>2298.8489</v>
      </c>
      <c r="E1576" s="139" t="n">
        <v>0</v>
      </c>
      <c r="F1576" s="143" t="n">
        <f aca="false">IF(REF_DT&lt;=LastDay,INDEX(IntraMonth_Buckets,MATCH($A1576,IntraSumMonths,0),1),INDEX(BucketTable,MATCH($A1576,SumMonths,0),1))</f>
        <v>6</v>
      </c>
      <c r="G1576" s="138" t="str">
        <f aca="false">INDEX(Book_Type,MATCH($B1576,Book,0),1)</f>
        <v>D</v>
      </c>
      <c r="H1576" s="138" t="str">
        <f aca="false">$F1576&amp;$C1576</f>
        <v>6NGI-PGE/CG</v>
      </c>
    </row>
    <row r="1577" customFormat="false" ht="12.75" hidden="false" customHeight="false" outlineLevel="0" collapsed="false">
      <c r="A1577" s="142" t="n">
        <v>39387</v>
      </c>
      <c r="B1577" s="138" t="s">
        <v>116</v>
      </c>
      <c r="C1577" s="138" t="s">
        <v>20</v>
      </c>
      <c r="D1577" s="139" t="n">
        <v>67327.1727</v>
      </c>
      <c r="E1577" s="139" t="n">
        <v>-6732.71727</v>
      </c>
      <c r="F1577" s="143" t="n">
        <f aca="false">IF(REF_DT&lt;=LastDay,INDEX(IntraMonth_Buckets,MATCH($A1577,IntraSumMonths,0),1),INDEX(BucketTable,MATCH($A1577,SumMonths,0),1))</f>
        <v>6</v>
      </c>
      <c r="G1577" s="138" t="str">
        <f aca="false">INDEX(Book_Type,MATCH($B1577,Book,0),1)</f>
        <v>D</v>
      </c>
      <c r="H1577" s="138" t="str">
        <f aca="false">$F1577&amp;$C1577</f>
        <v>6NGI-SOCAL</v>
      </c>
    </row>
    <row r="1578" customFormat="false" ht="12.75" hidden="false" customHeight="false" outlineLevel="0" collapsed="false">
      <c r="A1578" s="142" t="n">
        <v>39417</v>
      </c>
      <c r="B1578" s="138" t="s">
        <v>116</v>
      </c>
      <c r="C1578" s="138" t="s">
        <v>36</v>
      </c>
      <c r="D1578" s="139" t="n">
        <v>34610.3164</v>
      </c>
      <c r="E1578" s="139" t="n">
        <v>1097.4776210809</v>
      </c>
      <c r="F1578" s="143" t="n">
        <f aca="false">IF(REF_DT&lt;=LastDay,INDEX(IntraMonth_Buckets,MATCH($A1578,IntraSumMonths,0),1),INDEX(BucketTable,MATCH($A1578,SumMonths,0),1))</f>
        <v>6</v>
      </c>
      <c r="G1578" s="138" t="str">
        <f aca="false">INDEX(Book_Type,MATCH($B1578,Book,0),1)</f>
        <v>D</v>
      </c>
      <c r="H1578" s="138" t="str">
        <f aca="false">$F1578&amp;$C1578</f>
        <v>6IF-CIG/RKYMTN</v>
      </c>
    </row>
    <row r="1579" customFormat="false" ht="12.75" hidden="false" customHeight="false" outlineLevel="0" collapsed="false">
      <c r="A1579" s="142" t="n">
        <v>39417</v>
      </c>
      <c r="B1579" s="138" t="s">
        <v>116</v>
      </c>
      <c r="C1579" s="138" t="s">
        <v>27</v>
      </c>
      <c r="D1579" s="139" t="n">
        <v>-1016735.7283</v>
      </c>
      <c r="E1579" s="139" t="n">
        <v>101673.57283</v>
      </c>
      <c r="F1579" s="143" t="n">
        <f aca="false">IF(REF_DT&lt;=LastDay,INDEX(IntraMonth_Buckets,MATCH($A1579,IntraSumMonths,0),1),INDEX(BucketTable,MATCH($A1579,SumMonths,0),1))</f>
        <v>6</v>
      </c>
      <c r="G1579" s="138" t="str">
        <f aca="false">INDEX(Book_Type,MATCH($B1579,Book,0),1)</f>
        <v>D</v>
      </c>
      <c r="H1579" s="138" t="str">
        <f aca="false">$F1579&amp;$C1579</f>
        <v>6IF-NWPL_ROCKY_M</v>
      </c>
    </row>
    <row r="1580" customFormat="false" ht="12.75" hidden="false" customHeight="false" outlineLevel="0" collapsed="false">
      <c r="A1580" s="142" t="n">
        <v>39417</v>
      </c>
      <c r="B1580" s="138" t="s">
        <v>116</v>
      </c>
      <c r="C1580" s="138" t="s">
        <v>18</v>
      </c>
      <c r="D1580" s="139" t="n">
        <v>161514.81</v>
      </c>
      <c r="E1580" s="139" t="n">
        <v>5121.56223593882</v>
      </c>
      <c r="F1580" s="143" t="n">
        <f aca="false">IF(REF_DT&lt;=LastDay,INDEX(IntraMonth_Buckets,MATCH($A1580,IntraSumMonths,0),1),INDEX(BucketTable,MATCH($A1580,SumMonths,0),1))</f>
        <v>6</v>
      </c>
      <c r="G1580" s="138" t="str">
        <f aca="false">INDEX(Book_Type,MATCH($B1580,Book,0),1)</f>
        <v>D</v>
      </c>
      <c r="H1580" s="138" t="str">
        <f aca="false">$F1580&amp;$C1580</f>
        <v>6NGI-MALIN</v>
      </c>
    </row>
    <row r="1581" customFormat="false" ht="12.75" hidden="false" customHeight="false" outlineLevel="0" collapsed="false">
      <c r="A1581" s="142" t="n">
        <v>39417</v>
      </c>
      <c r="B1581" s="138" t="s">
        <v>116</v>
      </c>
      <c r="C1581" s="138" t="s">
        <v>13</v>
      </c>
      <c r="D1581" s="139" t="n">
        <v>2285.7695</v>
      </c>
      <c r="E1581" s="139" t="n">
        <v>0</v>
      </c>
      <c r="F1581" s="143" t="n">
        <f aca="false">IF(REF_DT&lt;=LastDay,INDEX(IntraMonth_Buckets,MATCH($A1581,IntraSumMonths,0),1),INDEX(BucketTable,MATCH($A1581,SumMonths,0),1))</f>
        <v>6</v>
      </c>
      <c r="G1581" s="138" t="str">
        <f aca="false">INDEX(Book_Type,MATCH($B1581,Book,0),1)</f>
        <v>D</v>
      </c>
      <c r="H1581" s="138" t="str">
        <f aca="false">$F1581&amp;$C1581</f>
        <v>6NGI-PGE/CG</v>
      </c>
    </row>
    <row r="1582" customFormat="false" ht="12.75" hidden="false" customHeight="false" outlineLevel="0" collapsed="false">
      <c r="A1582" s="142" t="n">
        <v>39417</v>
      </c>
      <c r="B1582" s="138" t="s">
        <v>116</v>
      </c>
      <c r="C1582" s="138" t="s">
        <v>20</v>
      </c>
      <c r="D1582" s="139" t="n">
        <v>69220.6328</v>
      </c>
      <c r="E1582" s="139" t="n">
        <v>-6922.06328</v>
      </c>
      <c r="F1582" s="143" t="n">
        <f aca="false">IF(REF_DT&lt;=LastDay,INDEX(IntraMonth_Buckets,MATCH($A1582,IntraSumMonths,0),1),INDEX(BucketTable,MATCH($A1582,SumMonths,0),1))</f>
        <v>6</v>
      </c>
      <c r="G1582" s="138" t="str">
        <f aca="false">INDEX(Book_Type,MATCH($B1582,Book,0),1)</f>
        <v>D</v>
      </c>
      <c r="H1582" s="138" t="str">
        <f aca="false">$F1582&amp;$C1582</f>
        <v>6NGI-SOCAL</v>
      </c>
    </row>
    <row r="1583" customFormat="false" ht="12.75" hidden="false" customHeight="false" outlineLevel="0" collapsed="false">
      <c r="A1583" s="142" t="n">
        <v>39448</v>
      </c>
      <c r="B1583" s="138" t="s">
        <v>116</v>
      </c>
      <c r="C1583" s="138" t="s">
        <v>27</v>
      </c>
      <c r="D1583" s="139" t="n">
        <v>-1015883.4259</v>
      </c>
      <c r="E1583" s="139" t="n">
        <v>101588.34259</v>
      </c>
      <c r="F1583" s="143" t="n">
        <f aca="false">IF(REF_DT&lt;=LastDay,INDEX(IntraMonth_Buckets,MATCH($A1583,IntraSumMonths,0),1),INDEX(BucketTable,MATCH($A1583,SumMonths,0),1))</f>
        <v>6</v>
      </c>
      <c r="G1583" s="138" t="str">
        <f aca="false">INDEX(Book_Type,MATCH($B1583,Book,0),1)</f>
        <v>D</v>
      </c>
      <c r="H1583" s="138" t="str">
        <f aca="false">$F1583&amp;$C1583</f>
        <v>6IF-NWPL_ROCKY_M</v>
      </c>
    </row>
    <row r="1584" customFormat="false" ht="12.75" hidden="false" customHeight="false" outlineLevel="0" collapsed="false">
      <c r="A1584" s="142" t="n">
        <v>39448</v>
      </c>
      <c r="B1584" s="138" t="s">
        <v>116</v>
      </c>
      <c r="C1584" s="138" t="s">
        <v>18</v>
      </c>
      <c r="D1584" s="139" t="n">
        <v>160668.4135</v>
      </c>
      <c r="E1584" s="139" t="n">
        <v>1528.46106685891</v>
      </c>
      <c r="F1584" s="143" t="n">
        <f aca="false">IF(REF_DT&lt;=LastDay,INDEX(IntraMonth_Buckets,MATCH($A1584,IntraSumMonths,0),1),INDEX(BucketTable,MATCH($A1584,SumMonths,0),1))</f>
        <v>6</v>
      </c>
      <c r="G1584" s="138" t="str">
        <f aca="false">INDEX(Book_Type,MATCH($B1584,Book,0),1)</f>
        <v>D</v>
      </c>
      <c r="H1584" s="138" t="str">
        <f aca="false">$F1584&amp;$C1584</f>
        <v>6NGI-MALIN</v>
      </c>
    </row>
    <row r="1585" customFormat="false" ht="12.75" hidden="false" customHeight="false" outlineLevel="0" collapsed="false">
      <c r="A1585" s="142" t="n">
        <v>39448</v>
      </c>
      <c r="B1585" s="138" t="s">
        <v>116</v>
      </c>
      <c r="C1585" s="138" t="s">
        <v>13</v>
      </c>
      <c r="D1585" s="139" t="n">
        <v>3441.4138</v>
      </c>
      <c r="E1585" s="139" t="n">
        <v>0</v>
      </c>
      <c r="F1585" s="143" t="n">
        <f aca="false">IF(REF_DT&lt;=LastDay,INDEX(IntraMonth_Buckets,MATCH($A1585,IntraSumMonths,0),1),INDEX(BucketTable,MATCH($A1585,SumMonths,0),1))</f>
        <v>6</v>
      </c>
      <c r="G1585" s="138" t="str">
        <f aca="false">INDEX(Book_Type,MATCH($B1585,Book,0),1)</f>
        <v>D</v>
      </c>
      <c r="H1585" s="138" t="str">
        <f aca="false">$F1585&amp;$C1585</f>
        <v>6NGI-PGE/CG</v>
      </c>
    </row>
    <row r="1586" customFormat="false" ht="12.75" hidden="false" customHeight="false" outlineLevel="0" collapsed="false">
      <c r="A1586" s="142" t="n">
        <v>39448</v>
      </c>
      <c r="B1586" s="138" t="s">
        <v>116</v>
      </c>
      <c r="C1586" s="138" t="s">
        <v>20</v>
      </c>
      <c r="D1586" s="139" t="n">
        <v>68857.8915</v>
      </c>
      <c r="E1586" s="139" t="n">
        <v>-6885.78915</v>
      </c>
      <c r="F1586" s="143" t="n">
        <f aca="false">IF(REF_DT&lt;=LastDay,INDEX(IntraMonth_Buckets,MATCH($A1586,IntraSumMonths,0),1),INDEX(BucketTable,MATCH($A1586,SumMonths,0),1))</f>
        <v>6</v>
      </c>
      <c r="G1586" s="138" t="str">
        <f aca="false">INDEX(Book_Type,MATCH($B1586,Book,0),1)</f>
        <v>D</v>
      </c>
      <c r="H1586" s="138" t="str">
        <f aca="false">$F1586&amp;$C1586</f>
        <v>6NGI-SOCAL</v>
      </c>
    </row>
    <row r="1587" customFormat="false" ht="12.75" hidden="false" customHeight="false" outlineLevel="0" collapsed="false">
      <c r="A1587" s="142" t="n">
        <v>39479</v>
      </c>
      <c r="B1587" s="138" t="s">
        <v>116</v>
      </c>
      <c r="C1587" s="138" t="s">
        <v>27</v>
      </c>
      <c r="D1587" s="139" t="n">
        <v>-945332.7336</v>
      </c>
      <c r="E1587" s="139" t="n">
        <v>94533.27336</v>
      </c>
      <c r="F1587" s="143" t="n">
        <f aca="false">IF(REF_DT&lt;=LastDay,INDEX(IntraMonth_Buckets,MATCH($A1587,IntraSumMonths,0),1),INDEX(BucketTable,MATCH($A1587,SumMonths,0),1))</f>
        <v>6</v>
      </c>
      <c r="G1587" s="138" t="str">
        <f aca="false">INDEX(Book_Type,MATCH($B1587,Book,0),1)</f>
        <v>D</v>
      </c>
      <c r="H1587" s="138" t="str">
        <f aca="false">$F1587&amp;$C1587</f>
        <v>6IF-NWPL_ROCKY_M</v>
      </c>
    </row>
    <row r="1588" customFormat="false" ht="12.75" hidden="false" customHeight="false" outlineLevel="0" collapsed="false">
      <c r="A1588" s="142" t="n">
        <v>39479</v>
      </c>
      <c r="B1588" s="138" t="s">
        <v>116</v>
      </c>
      <c r="C1588" s="138" t="s">
        <v>18</v>
      </c>
      <c r="D1588" s="139" t="n">
        <v>149510.3736</v>
      </c>
      <c r="E1588" s="139" t="n">
        <v>1497.22325007597</v>
      </c>
      <c r="F1588" s="143" t="n">
        <f aca="false">IF(REF_DT&lt;=LastDay,INDEX(IntraMonth_Buckets,MATCH($A1588,IntraSumMonths,0),1),INDEX(BucketTable,MATCH($A1588,SumMonths,0),1))</f>
        <v>6</v>
      </c>
      <c r="G1588" s="138" t="str">
        <f aca="false">INDEX(Book_Type,MATCH($B1588,Book,0),1)</f>
        <v>D</v>
      </c>
      <c r="H1588" s="138" t="str">
        <f aca="false">$F1588&amp;$C1588</f>
        <v>6NGI-MALIN</v>
      </c>
    </row>
    <row r="1589" customFormat="false" ht="12.75" hidden="false" customHeight="false" outlineLevel="0" collapsed="false">
      <c r="A1589" s="142" t="n">
        <v>39479</v>
      </c>
      <c r="B1589" s="138" t="s">
        <v>116</v>
      </c>
      <c r="C1589" s="138" t="s">
        <v>13</v>
      </c>
      <c r="D1589" s="139" t="n">
        <v>3317.9519</v>
      </c>
      <c r="E1589" s="139" t="n">
        <v>0</v>
      </c>
      <c r="F1589" s="143" t="n">
        <f aca="false">IF(REF_DT&lt;=LastDay,INDEX(IntraMonth_Buckets,MATCH($A1589,IntraSumMonths,0),1),INDEX(BucketTable,MATCH($A1589,SumMonths,0),1))</f>
        <v>6</v>
      </c>
      <c r="G1589" s="138" t="str">
        <f aca="false">INDEX(Book_Type,MATCH($B1589,Book,0),1)</f>
        <v>D</v>
      </c>
      <c r="H1589" s="138" t="str">
        <f aca="false">$F1589&amp;$C1589</f>
        <v>6NGI-PGE/CG</v>
      </c>
    </row>
    <row r="1590" customFormat="false" ht="12.75" hidden="false" customHeight="false" outlineLevel="0" collapsed="false">
      <c r="A1590" s="142" t="n">
        <v>39479</v>
      </c>
      <c r="B1590" s="138" t="s">
        <v>116</v>
      </c>
      <c r="C1590" s="138" t="s">
        <v>20</v>
      </c>
      <c r="D1590" s="139" t="n">
        <v>64075.8744</v>
      </c>
      <c r="E1590" s="139" t="n">
        <v>-6407.58744</v>
      </c>
      <c r="F1590" s="143" t="n">
        <f aca="false">IF(REF_DT&lt;=LastDay,INDEX(IntraMonth_Buckets,MATCH($A1590,IntraSumMonths,0),1),INDEX(BucketTable,MATCH($A1590,SumMonths,0),1))</f>
        <v>6</v>
      </c>
      <c r="G1590" s="138" t="str">
        <f aca="false">INDEX(Book_Type,MATCH($B1590,Book,0),1)</f>
        <v>D</v>
      </c>
      <c r="H1590" s="138" t="str">
        <f aca="false">$F1590&amp;$C1590</f>
        <v>6NGI-SOCAL</v>
      </c>
    </row>
    <row r="1591" customFormat="false" ht="12.75" hidden="false" customHeight="false" outlineLevel="0" collapsed="false">
      <c r="A1591" s="142" t="n">
        <v>39508</v>
      </c>
      <c r="B1591" s="138" t="s">
        <v>116</v>
      </c>
      <c r="C1591" s="138" t="s">
        <v>27</v>
      </c>
      <c r="D1591" s="139" t="n">
        <v>-1005515.2479</v>
      </c>
      <c r="E1591" s="139" t="n">
        <v>100551.52479</v>
      </c>
      <c r="F1591" s="143" t="n">
        <f aca="false">IF(REF_DT&lt;=LastDay,INDEX(IntraMonth_Buckets,MATCH($A1591,IntraSumMonths,0),1),INDEX(BucketTable,MATCH($A1591,SumMonths,0),1))</f>
        <v>6</v>
      </c>
      <c r="G1591" s="138" t="str">
        <f aca="false">INDEX(Book_Type,MATCH($B1591,Book,0),1)</f>
        <v>D</v>
      </c>
      <c r="H1591" s="138" t="str">
        <f aca="false">$F1591&amp;$C1591</f>
        <v>6IF-NWPL_ROCKY_M</v>
      </c>
    </row>
    <row r="1592" customFormat="false" ht="12.75" hidden="false" customHeight="false" outlineLevel="0" collapsed="false">
      <c r="A1592" s="142" t="n">
        <v>39508</v>
      </c>
      <c r="B1592" s="138" t="s">
        <v>116</v>
      </c>
      <c r="C1592" s="138" t="s">
        <v>18</v>
      </c>
      <c r="D1592" s="139" t="n">
        <v>159028.6204</v>
      </c>
      <c r="E1592" s="139" t="n">
        <v>2699.66968148029</v>
      </c>
      <c r="F1592" s="143" t="n">
        <f aca="false">IF(REF_DT&lt;=LastDay,INDEX(IntraMonth_Buckets,MATCH($A1592,IntraSumMonths,0),1),INDEX(BucketTable,MATCH($A1592,SumMonths,0),1))</f>
        <v>6</v>
      </c>
      <c r="G1592" s="138" t="str">
        <f aca="false">INDEX(Book_Type,MATCH($B1592,Book,0),1)</f>
        <v>D</v>
      </c>
      <c r="H1592" s="138" t="str">
        <f aca="false">$F1592&amp;$C1592</f>
        <v>6NGI-MALIN</v>
      </c>
    </row>
    <row r="1593" customFormat="false" ht="12.75" hidden="false" customHeight="false" outlineLevel="0" collapsed="false">
      <c r="A1593" s="142" t="n">
        <v>39508</v>
      </c>
      <c r="B1593" s="138" t="s">
        <v>116</v>
      </c>
      <c r="C1593" s="138" t="s">
        <v>13</v>
      </c>
      <c r="D1593" s="139" t="n">
        <v>4931.3529</v>
      </c>
      <c r="E1593" s="139" t="n">
        <v>0</v>
      </c>
      <c r="F1593" s="143" t="n">
        <f aca="false">IF(REF_DT&lt;=LastDay,INDEX(IntraMonth_Buckets,MATCH($A1593,IntraSumMonths,0),1),INDEX(BucketTable,MATCH($A1593,SumMonths,0),1))</f>
        <v>6</v>
      </c>
      <c r="G1593" s="138" t="str">
        <f aca="false">INDEX(Book_Type,MATCH($B1593,Book,0),1)</f>
        <v>D</v>
      </c>
      <c r="H1593" s="138" t="str">
        <f aca="false">$F1593&amp;$C1593</f>
        <v>6NGI-PGE/CG</v>
      </c>
    </row>
    <row r="1594" customFormat="false" ht="12.75" hidden="false" customHeight="false" outlineLevel="0" collapsed="false">
      <c r="A1594" s="142" t="n">
        <v>39508</v>
      </c>
      <c r="B1594" s="138" t="s">
        <v>116</v>
      </c>
      <c r="C1594" s="138" t="s">
        <v>20</v>
      </c>
      <c r="D1594" s="139" t="n">
        <v>68155.123</v>
      </c>
      <c r="E1594" s="139" t="n">
        <v>-6815.5123</v>
      </c>
      <c r="F1594" s="143" t="n">
        <f aca="false">IF(REF_DT&lt;=LastDay,INDEX(IntraMonth_Buckets,MATCH($A1594,IntraSumMonths,0),1),INDEX(BucketTable,MATCH($A1594,SumMonths,0),1))</f>
        <v>6</v>
      </c>
      <c r="G1594" s="138" t="str">
        <f aca="false">INDEX(Book_Type,MATCH($B1594,Book,0),1)</f>
        <v>D</v>
      </c>
      <c r="H1594" s="138" t="str">
        <f aca="false">$F1594&amp;$C1594</f>
        <v>6NGI-SOCAL</v>
      </c>
    </row>
    <row r="1595" customFormat="false" ht="12.75" hidden="false" customHeight="false" outlineLevel="0" collapsed="false">
      <c r="A1595" s="142" t="n">
        <v>39539</v>
      </c>
      <c r="B1595" s="138" t="s">
        <v>116</v>
      </c>
      <c r="C1595" s="138" t="s">
        <v>27</v>
      </c>
      <c r="D1595" s="139" t="n">
        <v>-967890.7725</v>
      </c>
      <c r="E1595" s="139" t="n">
        <v>96789.07725</v>
      </c>
      <c r="F1595" s="143" t="n">
        <f aca="false">IF(REF_DT&lt;=LastDay,INDEX(IntraMonth_Buckets,MATCH($A1595,IntraSumMonths,0),1),INDEX(BucketTable,MATCH($A1595,SumMonths,0),1))</f>
        <v>6</v>
      </c>
      <c r="G1595" s="138" t="str">
        <f aca="false">INDEX(Book_Type,MATCH($B1595,Book,0),1)</f>
        <v>D</v>
      </c>
      <c r="H1595" s="138" t="str">
        <f aca="false">$F1595&amp;$C1595</f>
        <v>6IF-NWPL_ROCKY_M</v>
      </c>
    </row>
    <row r="1596" customFormat="false" ht="12.75" hidden="false" customHeight="false" outlineLevel="0" collapsed="false">
      <c r="A1596" s="142" t="n">
        <v>39539</v>
      </c>
      <c r="B1596" s="138" t="s">
        <v>116</v>
      </c>
      <c r="C1596" s="138" t="s">
        <v>18</v>
      </c>
      <c r="D1596" s="139" t="n">
        <v>153078.0706</v>
      </c>
      <c r="E1596" s="139" t="n">
        <v>2573.03250210894</v>
      </c>
      <c r="F1596" s="143" t="n">
        <f aca="false">IF(REF_DT&lt;=LastDay,INDEX(IntraMonth_Buckets,MATCH($A1596,IntraSumMonths,0),1),INDEX(BucketTable,MATCH($A1596,SumMonths,0),1))</f>
        <v>6</v>
      </c>
      <c r="G1596" s="138" t="str">
        <f aca="false">INDEX(Book_Type,MATCH($B1596,Book,0),1)</f>
        <v>D</v>
      </c>
      <c r="H1596" s="138" t="str">
        <f aca="false">$F1596&amp;$C1596</f>
        <v>6NGI-MALIN</v>
      </c>
    </row>
    <row r="1597" customFormat="false" ht="12.75" hidden="false" customHeight="false" outlineLevel="0" collapsed="false">
      <c r="A1597" s="142" t="n">
        <v>39539</v>
      </c>
      <c r="B1597" s="138" t="s">
        <v>116</v>
      </c>
      <c r="C1597" s="138" t="s">
        <v>13</v>
      </c>
      <c r="D1597" s="139" t="n">
        <v>5131.7601</v>
      </c>
      <c r="E1597" s="139" t="n">
        <v>0</v>
      </c>
      <c r="F1597" s="143" t="n">
        <f aca="false">IF(REF_DT&lt;=LastDay,INDEX(IntraMonth_Buckets,MATCH($A1597,IntraSumMonths,0),1),INDEX(BucketTable,MATCH($A1597,SumMonths,0),1))</f>
        <v>6</v>
      </c>
      <c r="G1597" s="138" t="str">
        <f aca="false">INDEX(Book_Type,MATCH($B1597,Book,0),1)</f>
        <v>D</v>
      </c>
      <c r="H1597" s="138" t="str">
        <f aca="false">$F1597&amp;$C1597</f>
        <v>6NGI-PGE/CG</v>
      </c>
    </row>
    <row r="1598" customFormat="false" ht="12.75" hidden="false" customHeight="false" outlineLevel="0" collapsed="false">
      <c r="A1598" s="142" t="n">
        <v>39539</v>
      </c>
      <c r="B1598" s="138" t="s">
        <v>116</v>
      </c>
      <c r="C1598" s="138" t="s">
        <v>20</v>
      </c>
      <c r="D1598" s="139" t="n">
        <v>65604.8874</v>
      </c>
      <c r="E1598" s="139" t="n">
        <v>-6560.48874</v>
      </c>
      <c r="F1598" s="143" t="n">
        <f aca="false">IF(REF_DT&lt;=LastDay,INDEX(IntraMonth_Buckets,MATCH($A1598,IntraSumMonths,0),1),INDEX(BucketTable,MATCH($A1598,SumMonths,0),1))</f>
        <v>6</v>
      </c>
      <c r="G1598" s="138" t="str">
        <f aca="false">INDEX(Book_Type,MATCH($B1598,Book,0),1)</f>
        <v>D</v>
      </c>
      <c r="H1598" s="138" t="str">
        <f aca="false">$F1598&amp;$C1598</f>
        <v>6NGI-SOCAL</v>
      </c>
    </row>
    <row r="1599" customFormat="false" ht="12.75" hidden="false" customHeight="false" outlineLevel="0" collapsed="false">
      <c r="A1599" s="142" t="n">
        <v>39569</v>
      </c>
      <c r="B1599" s="138" t="s">
        <v>116</v>
      </c>
      <c r="C1599" s="138" t="s">
        <v>27</v>
      </c>
      <c r="D1599" s="139" t="n">
        <v>-994962.7831</v>
      </c>
      <c r="E1599" s="139" t="n">
        <v>99496.27831</v>
      </c>
      <c r="F1599" s="143" t="n">
        <f aca="false">IF(REF_DT&lt;=LastDay,INDEX(IntraMonth_Buckets,MATCH($A1599,IntraSumMonths,0),1),INDEX(BucketTable,MATCH($A1599,SumMonths,0),1))</f>
        <v>6</v>
      </c>
      <c r="G1599" s="138" t="str">
        <f aca="false">INDEX(Book_Type,MATCH($B1599,Book,0),1)</f>
        <v>D</v>
      </c>
      <c r="H1599" s="138" t="str">
        <f aca="false">$F1599&amp;$C1599</f>
        <v>6IF-NWPL_ROCKY_M</v>
      </c>
    </row>
    <row r="1600" customFormat="false" ht="12.75" hidden="false" customHeight="false" outlineLevel="0" collapsed="false">
      <c r="A1600" s="142" t="n">
        <v>39569</v>
      </c>
      <c r="B1600" s="138" t="s">
        <v>116</v>
      </c>
      <c r="C1600" s="138" t="s">
        <v>18</v>
      </c>
      <c r="D1600" s="139" t="n">
        <v>157359.6811</v>
      </c>
      <c r="E1600" s="139" t="n">
        <v>2567.09547502815</v>
      </c>
      <c r="F1600" s="143" t="n">
        <f aca="false">IF(REF_DT&lt;=LastDay,INDEX(IntraMonth_Buckets,MATCH($A1600,IntraSumMonths,0),1),INDEX(BucketTable,MATCH($A1600,SumMonths,0),1))</f>
        <v>6</v>
      </c>
      <c r="G1600" s="138" t="str">
        <f aca="false">INDEX(Book_Type,MATCH($B1600,Book,0),1)</f>
        <v>D</v>
      </c>
      <c r="H1600" s="138" t="str">
        <f aca="false">$F1600&amp;$C1600</f>
        <v>6NGI-MALIN</v>
      </c>
    </row>
    <row r="1601" customFormat="false" ht="12.75" hidden="false" customHeight="false" outlineLevel="0" collapsed="false">
      <c r="A1601" s="142" t="n">
        <v>39569</v>
      </c>
      <c r="B1601" s="138" t="s">
        <v>116</v>
      </c>
      <c r="C1601" s="138" t="s">
        <v>13</v>
      </c>
      <c r="D1601" s="139" t="n">
        <v>4719.3401</v>
      </c>
      <c r="E1601" s="139" t="n">
        <v>0</v>
      </c>
      <c r="F1601" s="143" t="n">
        <f aca="false">IF(REF_DT&lt;=LastDay,INDEX(IntraMonth_Buckets,MATCH($A1601,IntraSumMonths,0),1),INDEX(BucketTable,MATCH($A1601,SumMonths,0),1))</f>
        <v>6</v>
      </c>
      <c r="G1601" s="138" t="str">
        <f aca="false">INDEX(Book_Type,MATCH($B1601,Book,0),1)</f>
        <v>D</v>
      </c>
      <c r="H1601" s="138" t="str">
        <f aca="false">$F1601&amp;$C1601</f>
        <v>6NGI-PGE/CG</v>
      </c>
    </row>
    <row r="1602" customFormat="false" ht="12.75" hidden="false" customHeight="false" outlineLevel="0" collapsed="false">
      <c r="A1602" s="142" t="n">
        <v>39569</v>
      </c>
      <c r="B1602" s="138" t="s">
        <v>116</v>
      </c>
      <c r="C1602" s="138" t="s">
        <v>20</v>
      </c>
      <c r="D1602" s="139" t="n">
        <v>67439.8633</v>
      </c>
      <c r="E1602" s="139" t="n">
        <v>-6743.98633</v>
      </c>
      <c r="F1602" s="143" t="n">
        <f aca="false">IF(REF_DT&lt;=LastDay,INDEX(IntraMonth_Buckets,MATCH($A1602,IntraSumMonths,0),1),INDEX(BucketTable,MATCH($A1602,SumMonths,0),1))</f>
        <v>6</v>
      </c>
      <c r="G1602" s="138" t="str">
        <f aca="false">INDEX(Book_Type,MATCH($B1602,Book,0),1)</f>
        <v>D</v>
      </c>
      <c r="H1602" s="138" t="str">
        <f aca="false">$F1602&amp;$C1602</f>
        <v>6NGI-SOCAL</v>
      </c>
    </row>
    <row r="1603" customFormat="false" ht="12.75" hidden="false" customHeight="false" outlineLevel="0" collapsed="false">
      <c r="A1603" s="142" t="n">
        <v>39600</v>
      </c>
      <c r="B1603" s="138" t="s">
        <v>116</v>
      </c>
      <c r="C1603" s="138" t="s">
        <v>27</v>
      </c>
      <c r="D1603" s="139" t="n">
        <v>-957674.0133</v>
      </c>
      <c r="E1603" s="139" t="n">
        <v>95767.40133</v>
      </c>
      <c r="F1603" s="143" t="n">
        <f aca="false">IF(REF_DT&lt;=LastDay,INDEX(IntraMonth_Buckets,MATCH($A1603,IntraSumMonths,0),1),INDEX(BucketTable,MATCH($A1603,SumMonths,0),1))</f>
        <v>6</v>
      </c>
      <c r="G1603" s="138" t="str">
        <f aca="false">INDEX(Book_Type,MATCH($B1603,Book,0),1)</f>
        <v>D</v>
      </c>
      <c r="H1603" s="138" t="str">
        <f aca="false">$F1603&amp;$C1603</f>
        <v>6IF-NWPL_ROCKY_M</v>
      </c>
    </row>
    <row r="1604" customFormat="false" ht="12.75" hidden="false" customHeight="false" outlineLevel="0" collapsed="false">
      <c r="A1604" s="142" t="n">
        <v>39600</v>
      </c>
      <c r="B1604" s="138" t="s">
        <v>116</v>
      </c>
      <c r="C1604" s="138" t="s">
        <v>18</v>
      </c>
      <c r="D1604" s="139" t="n">
        <v>151462.2253</v>
      </c>
      <c r="E1604" s="139" t="n">
        <v>2161.37613541301</v>
      </c>
      <c r="F1604" s="143" t="n">
        <f aca="false">IF(REF_DT&lt;=LastDay,INDEX(IntraMonth_Buckets,MATCH($A1604,IntraSumMonths,0),1),INDEX(BucketTable,MATCH($A1604,SumMonths,0),1))</f>
        <v>6</v>
      </c>
      <c r="G1604" s="138" t="str">
        <f aca="false">INDEX(Book_Type,MATCH($B1604,Book,0),1)</f>
        <v>D</v>
      </c>
      <c r="H1604" s="138" t="str">
        <f aca="false">$F1604&amp;$C1604</f>
        <v>6NGI-MALIN</v>
      </c>
    </row>
    <row r="1605" customFormat="false" ht="12.75" hidden="false" customHeight="false" outlineLevel="0" collapsed="false">
      <c r="A1605" s="142" t="n">
        <v>39600</v>
      </c>
      <c r="B1605" s="138" t="s">
        <v>116</v>
      </c>
      <c r="C1605" s="138" t="s">
        <v>13</v>
      </c>
      <c r="D1605" s="139" t="n">
        <v>3249.9466</v>
      </c>
      <c r="E1605" s="139" t="n">
        <v>0</v>
      </c>
      <c r="F1605" s="143" t="n">
        <f aca="false">IF(REF_DT&lt;=LastDay,INDEX(IntraMonth_Buckets,MATCH($A1605,IntraSumMonths,0),1),INDEX(BucketTable,MATCH($A1605,SumMonths,0),1))</f>
        <v>6</v>
      </c>
      <c r="G1605" s="138" t="str">
        <f aca="false">INDEX(Book_Type,MATCH($B1605,Book,0),1)</f>
        <v>D</v>
      </c>
      <c r="H1605" s="138" t="str">
        <f aca="false">$F1605&amp;$C1605</f>
        <v>6NGI-PGE/CG</v>
      </c>
    </row>
    <row r="1606" customFormat="false" ht="12.75" hidden="false" customHeight="false" outlineLevel="0" collapsed="false">
      <c r="A1606" s="142" t="n">
        <v>39600</v>
      </c>
      <c r="B1606" s="138" t="s">
        <v>116</v>
      </c>
      <c r="C1606" s="138" t="s">
        <v>20</v>
      </c>
      <c r="D1606" s="139" t="n">
        <v>64912.3823</v>
      </c>
      <c r="E1606" s="139" t="n">
        <v>-6491.23823</v>
      </c>
      <c r="F1606" s="143" t="n">
        <f aca="false">IF(REF_DT&lt;=LastDay,INDEX(IntraMonth_Buckets,MATCH($A1606,IntraSumMonths,0),1),INDEX(BucketTable,MATCH($A1606,SumMonths,0),1))</f>
        <v>6</v>
      </c>
      <c r="G1606" s="138" t="str">
        <f aca="false">INDEX(Book_Type,MATCH($B1606,Book,0),1)</f>
        <v>D</v>
      </c>
      <c r="H1606" s="138" t="str">
        <f aca="false">$F1606&amp;$C1606</f>
        <v>6NGI-SOCAL</v>
      </c>
    </row>
    <row r="1607" customFormat="false" ht="12.75" hidden="false" customHeight="false" outlineLevel="0" collapsed="false">
      <c r="A1607" s="142" t="n">
        <v>39630</v>
      </c>
      <c r="B1607" s="138" t="s">
        <v>116</v>
      </c>
      <c r="C1607" s="138" t="s">
        <v>27</v>
      </c>
      <c r="D1607" s="139" t="n">
        <v>-984401.4309</v>
      </c>
      <c r="E1607" s="139" t="n">
        <v>98440.14309</v>
      </c>
      <c r="F1607" s="143" t="n">
        <f aca="false">IF(REF_DT&lt;=LastDay,INDEX(IntraMonth_Buckets,MATCH($A1607,IntraSumMonths,0),1),INDEX(BucketTable,MATCH($A1607,SumMonths,0),1))</f>
        <v>6</v>
      </c>
      <c r="G1607" s="138" t="str">
        <f aca="false">INDEX(Book_Type,MATCH($B1607,Book,0),1)</f>
        <v>D</v>
      </c>
      <c r="H1607" s="138" t="str">
        <f aca="false">$F1607&amp;$C1607</f>
        <v>6IF-NWPL_ROCKY_M</v>
      </c>
    </row>
    <row r="1608" customFormat="false" ht="12.75" hidden="false" customHeight="false" outlineLevel="0" collapsed="false">
      <c r="A1608" s="142" t="n">
        <v>39630</v>
      </c>
      <c r="B1608" s="138" t="s">
        <v>116</v>
      </c>
      <c r="C1608" s="138" t="s">
        <v>18</v>
      </c>
      <c r="D1608" s="139" t="n">
        <v>155689.3362</v>
      </c>
      <c r="E1608" s="139" t="n">
        <v>1855.31192922596</v>
      </c>
      <c r="F1608" s="143" t="n">
        <f aca="false">IF(REF_DT&lt;=LastDay,INDEX(IntraMonth_Buckets,MATCH($A1608,IntraSumMonths,0),1),INDEX(BucketTable,MATCH($A1608,SumMonths,0),1))</f>
        <v>6</v>
      </c>
      <c r="G1608" s="138" t="str">
        <f aca="false">INDEX(Book_Type,MATCH($B1608,Book,0),1)</f>
        <v>D</v>
      </c>
      <c r="H1608" s="138" t="str">
        <f aca="false">$F1608&amp;$C1608</f>
        <v>6NGI-MALIN</v>
      </c>
    </row>
    <row r="1609" customFormat="false" ht="12.75" hidden="false" customHeight="false" outlineLevel="0" collapsed="false">
      <c r="A1609" s="142" t="n">
        <v>39630</v>
      </c>
      <c r="B1609" s="138" t="s">
        <v>116</v>
      </c>
      <c r="C1609" s="138" t="s">
        <v>13</v>
      </c>
      <c r="D1609" s="139" t="n">
        <v>2153.8221</v>
      </c>
      <c r="E1609" s="139" t="n">
        <v>0</v>
      </c>
      <c r="F1609" s="143" t="n">
        <f aca="false">IF(REF_DT&lt;=LastDay,INDEX(IntraMonth_Buckets,MATCH($A1609,IntraSumMonths,0),1),INDEX(BucketTable,MATCH($A1609,SumMonths,0),1))</f>
        <v>6</v>
      </c>
      <c r="G1609" s="138" t="str">
        <f aca="false">INDEX(Book_Type,MATCH($B1609,Book,0),1)</f>
        <v>D</v>
      </c>
      <c r="H1609" s="138" t="str">
        <f aca="false">$F1609&amp;$C1609</f>
        <v>6NGI-PGE/CG</v>
      </c>
    </row>
    <row r="1610" customFormat="false" ht="12.75" hidden="false" customHeight="false" outlineLevel="0" collapsed="false">
      <c r="A1610" s="142" t="n">
        <v>39630</v>
      </c>
      <c r="B1610" s="138" t="s">
        <v>116</v>
      </c>
      <c r="C1610" s="138" t="s">
        <v>20</v>
      </c>
      <c r="D1610" s="139" t="n">
        <v>66724.0012</v>
      </c>
      <c r="E1610" s="139" t="n">
        <v>-6672.40012</v>
      </c>
      <c r="F1610" s="143" t="n">
        <f aca="false">IF(REF_DT&lt;=LastDay,INDEX(IntraMonth_Buckets,MATCH($A1610,IntraSumMonths,0),1),INDEX(BucketTable,MATCH($A1610,SumMonths,0),1))</f>
        <v>6</v>
      </c>
      <c r="G1610" s="138" t="str">
        <f aca="false">INDEX(Book_Type,MATCH($B1610,Book,0),1)</f>
        <v>D</v>
      </c>
      <c r="H1610" s="138" t="str">
        <f aca="false">$F1610&amp;$C1610</f>
        <v>6NGI-SOCAL</v>
      </c>
    </row>
    <row r="1611" customFormat="false" ht="12.75" hidden="false" customHeight="false" outlineLevel="0" collapsed="false">
      <c r="A1611" s="142" t="n">
        <v>39661</v>
      </c>
      <c r="B1611" s="138" t="s">
        <v>116</v>
      </c>
      <c r="C1611" s="138" t="s">
        <v>27</v>
      </c>
      <c r="D1611" s="139" t="n">
        <v>-979031.64</v>
      </c>
      <c r="E1611" s="139" t="n">
        <v>97903.164</v>
      </c>
      <c r="F1611" s="143" t="n">
        <f aca="false">IF(REF_DT&lt;=LastDay,INDEX(IntraMonth_Buckets,MATCH($A1611,IntraSumMonths,0),1),INDEX(BucketTable,MATCH($A1611,SumMonths,0),1))</f>
        <v>6</v>
      </c>
      <c r="G1611" s="138" t="str">
        <f aca="false">INDEX(Book_Type,MATCH($B1611,Book,0),1)</f>
        <v>D</v>
      </c>
      <c r="H1611" s="138" t="str">
        <f aca="false">$F1611&amp;$C1611</f>
        <v>6IF-NWPL_ROCKY_M</v>
      </c>
    </row>
    <row r="1612" customFormat="false" ht="12.75" hidden="false" customHeight="false" outlineLevel="0" collapsed="false">
      <c r="A1612" s="142" t="n">
        <v>39661</v>
      </c>
      <c r="B1612" s="138" t="s">
        <v>116</v>
      </c>
      <c r="C1612" s="138" t="s">
        <v>18</v>
      </c>
      <c r="D1612" s="139" t="n">
        <v>154840.0696</v>
      </c>
      <c r="E1612" s="139" t="n">
        <v>1890.85744492704</v>
      </c>
      <c r="F1612" s="143" t="n">
        <f aca="false">IF(REF_DT&lt;=LastDay,INDEX(IntraMonth_Buckets,MATCH($A1612,IntraSumMonths,0),1),INDEX(BucketTable,MATCH($A1612,SumMonths,0),1))</f>
        <v>6</v>
      </c>
      <c r="G1612" s="138" t="str">
        <f aca="false">INDEX(Book_Type,MATCH($B1612,Book,0),1)</f>
        <v>D</v>
      </c>
      <c r="H1612" s="138" t="str">
        <f aca="false">$F1612&amp;$C1612</f>
        <v>6NGI-MALIN</v>
      </c>
    </row>
    <row r="1613" customFormat="false" ht="12.75" hidden="false" customHeight="false" outlineLevel="0" collapsed="false">
      <c r="A1613" s="142" t="n">
        <v>39661</v>
      </c>
      <c r="B1613" s="138" t="s">
        <v>116</v>
      </c>
      <c r="C1613" s="138" t="s">
        <v>13</v>
      </c>
      <c r="D1613" s="139" t="n">
        <v>6829.3747</v>
      </c>
      <c r="E1613" s="139" t="n">
        <v>0</v>
      </c>
      <c r="F1613" s="143" t="n">
        <f aca="false">IF(REF_DT&lt;=LastDay,INDEX(IntraMonth_Buckets,MATCH($A1613,IntraSumMonths,0),1),INDEX(BucketTable,MATCH($A1613,SumMonths,0),1))</f>
        <v>6</v>
      </c>
      <c r="G1613" s="138" t="str">
        <f aca="false">INDEX(Book_Type,MATCH($B1613,Book,0),1)</f>
        <v>D</v>
      </c>
      <c r="H1613" s="138" t="str">
        <f aca="false">$F1613&amp;$C1613</f>
        <v>6NGI-PGE/CG</v>
      </c>
    </row>
    <row r="1614" customFormat="false" ht="12.75" hidden="false" customHeight="false" outlineLevel="0" collapsed="false">
      <c r="A1614" s="142" t="n">
        <v>39661</v>
      </c>
      <c r="B1614" s="138" t="s">
        <v>116</v>
      </c>
      <c r="C1614" s="138" t="s">
        <v>20</v>
      </c>
      <c r="D1614" s="139" t="n">
        <v>66360.0298</v>
      </c>
      <c r="E1614" s="139" t="n">
        <v>-6636.00298</v>
      </c>
      <c r="F1614" s="143" t="n">
        <f aca="false">IF(REF_DT&lt;=LastDay,INDEX(IntraMonth_Buckets,MATCH($A1614,IntraSumMonths,0),1),INDEX(BucketTable,MATCH($A1614,SumMonths,0),1))</f>
        <v>6</v>
      </c>
      <c r="G1614" s="138" t="str">
        <f aca="false">INDEX(Book_Type,MATCH($B1614,Book,0),1)</f>
        <v>D</v>
      </c>
      <c r="H1614" s="138" t="str">
        <f aca="false">$F1614&amp;$C1614</f>
        <v>6NGI-SOCAL</v>
      </c>
    </row>
    <row r="1615" customFormat="false" ht="12.75" hidden="false" customHeight="false" outlineLevel="0" collapsed="false">
      <c r="A1615" s="142" t="n">
        <v>39692</v>
      </c>
      <c r="B1615" s="138" t="s">
        <v>116</v>
      </c>
      <c r="C1615" s="138" t="s">
        <v>27</v>
      </c>
      <c r="D1615" s="139" t="n">
        <v>-958006.0665</v>
      </c>
      <c r="E1615" s="139" t="n">
        <v>95800.60665</v>
      </c>
      <c r="F1615" s="143" t="n">
        <f aca="false">IF(REF_DT&lt;=LastDay,INDEX(IntraMonth_Buckets,MATCH($A1615,IntraSumMonths,0),1),INDEX(BucketTable,MATCH($A1615,SumMonths,0),1))</f>
        <v>6</v>
      </c>
      <c r="G1615" s="138" t="str">
        <f aca="false">INDEX(Book_Type,MATCH($B1615,Book,0),1)</f>
        <v>D</v>
      </c>
      <c r="H1615" s="138" t="str">
        <f aca="false">$F1615&amp;$C1615</f>
        <v>6IF-NWPL_ROCKY_M</v>
      </c>
    </row>
    <row r="1616" customFormat="false" ht="12.75" hidden="false" customHeight="false" outlineLevel="0" collapsed="false">
      <c r="A1616" s="142" t="n">
        <v>39692</v>
      </c>
      <c r="B1616" s="138" t="s">
        <v>116</v>
      </c>
      <c r="C1616" s="138" t="s">
        <v>18</v>
      </c>
      <c r="D1616" s="139" t="n">
        <v>149023.1659</v>
      </c>
      <c r="E1616" s="139" t="n">
        <v>1690.74318023682</v>
      </c>
      <c r="F1616" s="143" t="n">
        <f aca="false">IF(REF_DT&lt;=LastDay,INDEX(IntraMonth_Buckets,MATCH($A1616,IntraSumMonths,0),1),INDEX(BucketTable,MATCH($A1616,SumMonths,0),1))</f>
        <v>6</v>
      </c>
      <c r="G1616" s="138" t="str">
        <f aca="false">INDEX(Book_Type,MATCH($B1616,Book,0),1)</f>
        <v>D</v>
      </c>
      <c r="H1616" s="138" t="str">
        <f aca="false">$F1616&amp;$C1616</f>
        <v>6NGI-MALIN</v>
      </c>
    </row>
    <row r="1617" customFormat="false" ht="12.75" hidden="false" customHeight="false" outlineLevel="0" collapsed="false">
      <c r="A1617" s="142" t="n">
        <v>39692</v>
      </c>
      <c r="B1617" s="138" t="s">
        <v>116</v>
      </c>
      <c r="C1617" s="138" t="s">
        <v>20</v>
      </c>
      <c r="D1617" s="139" t="n">
        <v>63867.0711</v>
      </c>
      <c r="E1617" s="139" t="n">
        <v>-6386.70711</v>
      </c>
      <c r="F1617" s="143" t="n">
        <f aca="false">IF(REF_DT&lt;=LastDay,INDEX(IntraMonth_Buckets,MATCH($A1617,IntraSumMonths,0),1),INDEX(BucketTable,MATCH($A1617,SumMonths,0),1))</f>
        <v>6</v>
      </c>
      <c r="G1617" s="138" t="str">
        <f aca="false">INDEX(Book_Type,MATCH($B1617,Book,0),1)</f>
        <v>D</v>
      </c>
      <c r="H1617" s="138" t="str">
        <f aca="false">$F1617&amp;$C1617</f>
        <v>6NGI-SOCAL</v>
      </c>
    </row>
    <row r="1618" customFormat="false" ht="12.75" hidden="false" customHeight="false" outlineLevel="0" collapsed="false">
      <c r="A1618" s="142" t="n">
        <v>39722</v>
      </c>
      <c r="B1618" s="138" t="s">
        <v>116</v>
      </c>
      <c r="C1618" s="138" t="s">
        <v>27</v>
      </c>
      <c r="D1618" s="139" t="n">
        <v>-984654.0315</v>
      </c>
      <c r="E1618" s="139" t="n">
        <v>98465.40315</v>
      </c>
      <c r="F1618" s="143" t="n">
        <f aca="false">IF(REF_DT&lt;=LastDay,INDEX(IntraMonth_Buckets,MATCH($A1618,IntraSumMonths,0),1),INDEX(BucketTable,MATCH($A1618,SumMonths,0),1))</f>
        <v>6</v>
      </c>
      <c r="G1618" s="138" t="str">
        <f aca="false">INDEX(Book_Type,MATCH($B1618,Book,0),1)</f>
        <v>D</v>
      </c>
      <c r="H1618" s="138" t="str">
        <f aca="false">$F1618&amp;$C1618</f>
        <v>6IF-NWPL_ROCKY_M</v>
      </c>
    </row>
    <row r="1619" customFormat="false" ht="12.75" hidden="false" customHeight="false" outlineLevel="0" collapsed="false">
      <c r="A1619" s="142" t="n">
        <v>39722</v>
      </c>
      <c r="B1619" s="138" t="s">
        <v>116</v>
      </c>
      <c r="C1619" s="138" t="s">
        <v>18</v>
      </c>
      <c r="D1619" s="139" t="n">
        <v>153168.4049</v>
      </c>
      <c r="E1619" s="139" t="n">
        <v>0</v>
      </c>
      <c r="F1619" s="143" t="n">
        <f aca="false">IF(REF_DT&lt;=LastDay,INDEX(IntraMonth_Buckets,MATCH($A1619,IntraSumMonths,0),1),INDEX(BucketTable,MATCH($A1619,SumMonths,0),1))</f>
        <v>6</v>
      </c>
      <c r="G1619" s="138" t="str">
        <f aca="false">INDEX(Book_Type,MATCH($B1619,Book,0),1)</f>
        <v>D</v>
      </c>
      <c r="H1619" s="138" t="str">
        <f aca="false">$F1619&amp;$C1619</f>
        <v>6NGI-MALIN</v>
      </c>
    </row>
    <row r="1620" customFormat="false" ht="12.75" hidden="false" customHeight="false" outlineLevel="0" collapsed="false">
      <c r="A1620" s="142" t="n">
        <v>39722</v>
      </c>
      <c r="B1620" s="138" t="s">
        <v>116</v>
      </c>
      <c r="C1620" s="138" t="s">
        <v>13</v>
      </c>
      <c r="D1620" s="139" t="n">
        <v>3476.9934</v>
      </c>
      <c r="E1620" s="139" t="n">
        <v>0</v>
      </c>
      <c r="F1620" s="143" t="n">
        <f aca="false">IF(REF_DT&lt;=LastDay,INDEX(IntraMonth_Buckets,MATCH($A1620,IntraSumMonths,0),1),INDEX(BucketTable,MATCH($A1620,SumMonths,0),1))</f>
        <v>6</v>
      </c>
      <c r="G1620" s="138" t="str">
        <f aca="false">INDEX(Book_Type,MATCH($B1620,Book,0),1)</f>
        <v>D</v>
      </c>
      <c r="H1620" s="138" t="str">
        <f aca="false">$F1620&amp;$C1620</f>
        <v>6NGI-PGE/CG</v>
      </c>
    </row>
    <row r="1621" customFormat="false" ht="12.75" hidden="false" customHeight="false" outlineLevel="0" collapsed="false">
      <c r="A1621" s="142" t="n">
        <v>39722</v>
      </c>
      <c r="B1621" s="138" t="s">
        <v>116</v>
      </c>
      <c r="C1621" s="138" t="s">
        <v>20</v>
      </c>
      <c r="D1621" s="139" t="n">
        <v>65643.6021</v>
      </c>
      <c r="E1621" s="139" t="n">
        <v>-6564.36021</v>
      </c>
      <c r="F1621" s="143" t="n">
        <f aca="false">IF(REF_DT&lt;=LastDay,INDEX(IntraMonth_Buckets,MATCH($A1621,IntraSumMonths,0),1),INDEX(BucketTable,MATCH($A1621,SumMonths,0),1))</f>
        <v>6</v>
      </c>
      <c r="G1621" s="138" t="str">
        <f aca="false">INDEX(Book_Type,MATCH($B1621,Book,0),1)</f>
        <v>D</v>
      </c>
      <c r="H1621" s="138" t="str">
        <f aca="false">$F1621&amp;$C1621</f>
        <v>6NGI-SOCAL</v>
      </c>
    </row>
    <row r="1622" customFormat="false" ht="12.75" hidden="false" customHeight="false" outlineLevel="0" collapsed="false">
      <c r="A1622" s="142" t="n">
        <v>39753</v>
      </c>
      <c r="B1622" s="138" t="s">
        <v>116</v>
      </c>
      <c r="C1622" s="138" t="s">
        <v>27</v>
      </c>
      <c r="D1622" s="139" t="n">
        <v>-842389.6004</v>
      </c>
      <c r="E1622" s="139" t="n">
        <v>84238.96004</v>
      </c>
      <c r="F1622" s="143" t="n">
        <f aca="false">IF(REF_DT&lt;=LastDay,INDEX(IntraMonth_Buckets,MATCH($A1622,IntraSumMonths,0),1),INDEX(BucketTable,MATCH($A1622,SumMonths,0),1))</f>
        <v>6</v>
      </c>
      <c r="G1622" s="138" t="str">
        <f aca="false">INDEX(Book_Type,MATCH($B1622,Book,0),1)</f>
        <v>D</v>
      </c>
      <c r="H1622" s="138" t="str">
        <f aca="false">$F1622&amp;$C1622</f>
        <v>6IF-NWPL_ROCKY_M</v>
      </c>
    </row>
    <row r="1623" customFormat="false" ht="12.75" hidden="false" customHeight="false" outlineLevel="0" collapsed="false">
      <c r="A1623" s="142" t="n">
        <v>39753</v>
      </c>
      <c r="B1623" s="138" t="s">
        <v>116</v>
      </c>
      <c r="C1623" s="138" t="s">
        <v>13</v>
      </c>
      <c r="D1623" s="139" t="n">
        <v>2156.5174</v>
      </c>
      <c r="E1623" s="139" t="n">
        <v>0</v>
      </c>
      <c r="F1623" s="143" t="n">
        <f aca="false">IF(REF_DT&lt;=LastDay,INDEX(IntraMonth_Buckets,MATCH($A1623,IntraSumMonths,0),1),INDEX(BucketTable,MATCH($A1623,SumMonths,0),1))</f>
        <v>6</v>
      </c>
      <c r="G1623" s="138" t="str">
        <f aca="false">INDEX(Book_Type,MATCH($B1623,Book,0),1)</f>
        <v>D</v>
      </c>
      <c r="H1623" s="138" t="str">
        <f aca="false">$F1623&amp;$C1623</f>
        <v>6NGI-PGE/CG</v>
      </c>
    </row>
    <row r="1624" customFormat="false" ht="12.75" hidden="false" customHeight="false" outlineLevel="0" collapsed="false">
      <c r="A1624" s="142" t="n">
        <v>39783</v>
      </c>
      <c r="B1624" s="138" t="s">
        <v>116</v>
      </c>
      <c r="C1624" s="138" t="s">
        <v>27</v>
      </c>
      <c r="D1624" s="139" t="n">
        <v>-866233.4808</v>
      </c>
      <c r="E1624" s="139" t="n">
        <v>86623.34808</v>
      </c>
      <c r="F1624" s="143" t="n">
        <f aca="false">IF(REF_DT&lt;=LastDay,INDEX(IntraMonth_Buckets,MATCH($A1624,IntraSumMonths,0),1),INDEX(BucketTable,MATCH($A1624,SumMonths,0),1))</f>
        <v>6</v>
      </c>
      <c r="G1624" s="138" t="str">
        <f aca="false">INDEX(Book_Type,MATCH($B1624,Book,0),1)</f>
        <v>D</v>
      </c>
      <c r="H1624" s="138" t="str">
        <f aca="false">$F1624&amp;$C1624</f>
        <v>6IF-NWPL_ROCKY_M</v>
      </c>
    </row>
    <row r="1625" customFormat="false" ht="12.75" hidden="false" customHeight="false" outlineLevel="0" collapsed="false">
      <c r="A1625" s="142" t="n">
        <v>39783</v>
      </c>
      <c r="B1625" s="138" t="s">
        <v>116</v>
      </c>
      <c r="C1625" s="138" t="s">
        <v>13</v>
      </c>
      <c r="D1625" s="139" t="n">
        <v>2146.0236</v>
      </c>
      <c r="E1625" s="139" t="n">
        <v>0</v>
      </c>
      <c r="F1625" s="143" t="n">
        <f aca="false">IF(REF_DT&lt;=LastDay,INDEX(IntraMonth_Buckets,MATCH($A1625,IntraSumMonths,0),1),INDEX(BucketTable,MATCH($A1625,SumMonths,0),1))</f>
        <v>6</v>
      </c>
      <c r="G1625" s="138" t="str">
        <f aca="false">INDEX(Book_Type,MATCH($B1625,Book,0),1)</f>
        <v>D</v>
      </c>
      <c r="H1625" s="138" t="str">
        <f aca="false">$F1625&amp;$C1625</f>
        <v>6NGI-PGE/CG</v>
      </c>
    </row>
    <row r="1626" customFormat="false" ht="12.75" hidden="false" customHeight="false" outlineLevel="0" collapsed="false">
      <c r="A1626" s="142" t="n">
        <v>39814</v>
      </c>
      <c r="B1626" s="138" t="s">
        <v>116</v>
      </c>
      <c r="C1626" s="138" t="s">
        <v>27</v>
      </c>
      <c r="D1626" s="139" t="n">
        <v>-215465.6732</v>
      </c>
      <c r="E1626" s="139" t="n">
        <v>0</v>
      </c>
      <c r="F1626" s="143" t="n">
        <f aca="false">IF(REF_DT&lt;=LastDay,INDEX(IntraMonth_Buckets,MATCH($A1626,IntraSumMonths,0),1),INDEX(BucketTable,MATCH($A1626,SumMonths,0),1))</f>
        <v>6</v>
      </c>
      <c r="G1626" s="138" t="str">
        <f aca="false">INDEX(Book_Type,MATCH($B1626,Book,0),1)</f>
        <v>D</v>
      </c>
      <c r="H1626" s="138" t="str">
        <f aca="false">$F1626&amp;$C1626</f>
        <v>6IF-NWPL_ROCKY_M</v>
      </c>
    </row>
    <row r="1627" customFormat="false" ht="12.75" hidden="false" customHeight="false" outlineLevel="0" collapsed="false">
      <c r="A1627" s="142" t="n">
        <v>39814</v>
      </c>
      <c r="B1627" s="138" t="s">
        <v>116</v>
      </c>
      <c r="C1627" s="138" t="s">
        <v>13</v>
      </c>
      <c r="D1627" s="139" t="n">
        <v>3229.8999</v>
      </c>
      <c r="E1627" s="139" t="n">
        <v>0</v>
      </c>
      <c r="F1627" s="143" t="n">
        <f aca="false">IF(REF_DT&lt;=LastDay,INDEX(IntraMonth_Buckets,MATCH($A1627,IntraSumMonths,0),1),INDEX(BucketTable,MATCH($A1627,SumMonths,0),1))</f>
        <v>6</v>
      </c>
      <c r="G1627" s="138" t="str">
        <f aca="false">INDEX(Book_Type,MATCH($B1627,Book,0),1)</f>
        <v>D</v>
      </c>
      <c r="H1627" s="138" t="str">
        <f aca="false">$F1627&amp;$C1627</f>
        <v>6NGI-PGE/CG</v>
      </c>
    </row>
    <row r="1628" customFormat="false" ht="12.75" hidden="false" customHeight="false" outlineLevel="0" collapsed="false">
      <c r="A1628" s="142" t="n">
        <v>39845</v>
      </c>
      <c r="B1628" s="138" t="s">
        <v>116</v>
      </c>
      <c r="C1628" s="138" t="s">
        <v>27</v>
      </c>
      <c r="D1628" s="139" t="n">
        <v>-193628.6509</v>
      </c>
      <c r="E1628" s="139" t="n">
        <v>0</v>
      </c>
      <c r="F1628" s="143" t="n">
        <f aca="false">IF(REF_DT&lt;=LastDay,INDEX(IntraMonth_Buckets,MATCH($A1628,IntraSumMonths,0),1),INDEX(BucketTable,MATCH($A1628,SumMonths,0),1))</f>
        <v>6</v>
      </c>
      <c r="G1628" s="138" t="str">
        <f aca="false">INDEX(Book_Type,MATCH($B1628,Book,0),1)</f>
        <v>D</v>
      </c>
      <c r="H1628" s="138" t="str">
        <f aca="false">$F1628&amp;$C1628</f>
        <v>6IF-NWPL_ROCKY_M</v>
      </c>
    </row>
    <row r="1629" customFormat="false" ht="12.75" hidden="false" customHeight="false" outlineLevel="0" collapsed="false">
      <c r="A1629" s="142" t="n">
        <v>39845</v>
      </c>
      <c r="B1629" s="138" t="s">
        <v>116</v>
      </c>
      <c r="C1629" s="138" t="s">
        <v>13</v>
      </c>
      <c r="D1629" s="139" t="n">
        <v>3112.5806</v>
      </c>
      <c r="E1629" s="139" t="n">
        <v>0</v>
      </c>
      <c r="F1629" s="143" t="n">
        <f aca="false">IF(REF_DT&lt;=LastDay,INDEX(IntraMonth_Buckets,MATCH($A1629,IntraSumMonths,0),1),INDEX(BucketTable,MATCH($A1629,SumMonths,0),1))</f>
        <v>6</v>
      </c>
      <c r="G1629" s="138" t="str">
        <f aca="false">INDEX(Book_Type,MATCH($B1629,Book,0),1)</f>
        <v>D</v>
      </c>
      <c r="H1629" s="138" t="str">
        <f aca="false">$F1629&amp;$C1629</f>
        <v>6NGI-PGE/CG</v>
      </c>
    </row>
    <row r="1630" customFormat="false" ht="12.75" hidden="false" customHeight="false" outlineLevel="0" collapsed="false">
      <c r="A1630" s="142" t="n">
        <v>39873</v>
      </c>
      <c r="B1630" s="138" t="s">
        <v>116</v>
      </c>
      <c r="C1630" s="138" t="s">
        <v>27</v>
      </c>
      <c r="D1630" s="139" t="n">
        <v>-213390.4754</v>
      </c>
      <c r="E1630" s="139" t="n">
        <v>0</v>
      </c>
      <c r="F1630" s="143" t="n">
        <f aca="false">IF(REF_DT&lt;=LastDay,INDEX(IntraMonth_Buckets,MATCH($A1630,IntraSumMonths,0),1),INDEX(BucketTable,MATCH($A1630,SumMonths,0),1))</f>
        <v>6</v>
      </c>
      <c r="G1630" s="138" t="str">
        <f aca="false">INDEX(Book_Type,MATCH($B1630,Book,0),1)</f>
        <v>D</v>
      </c>
      <c r="H1630" s="138" t="str">
        <f aca="false">$F1630&amp;$C1630</f>
        <v>6IF-NWPL_ROCKY_M</v>
      </c>
    </row>
    <row r="1631" customFormat="false" ht="12.75" hidden="false" customHeight="false" outlineLevel="0" collapsed="false">
      <c r="A1631" s="142" t="n">
        <v>39873</v>
      </c>
      <c r="B1631" s="138" t="s">
        <v>116</v>
      </c>
      <c r="C1631" s="138" t="s">
        <v>13</v>
      </c>
      <c r="D1631" s="139" t="n">
        <v>4631.95</v>
      </c>
      <c r="E1631" s="139" t="n">
        <v>0</v>
      </c>
      <c r="F1631" s="143" t="n">
        <f aca="false">IF(REF_DT&lt;=LastDay,INDEX(IntraMonth_Buckets,MATCH($A1631,IntraSumMonths,0),1),INDEX(BucketTable,MATCH($A1631,SumMonths,0),1))</f>
        <v>6</v>
      </c>
      <c r="G1631" s="138" t="str">
        <f aca="false">INDEX(Book_Type,MATCH($B1631,Book,0),1)</f>
        <v>D</v>
      </c>
      <c r="H1631" s="138" t="str">
        <f aca="false">$F1631&amp;$C1631</f>
        <v>6NGI-PGE/CG</v>
      </c>
    </row>
    <row r="1632" customFormat="false" ht="12.75" hidden="false" customHeight="false" outlineLevel="0" collapsed="false">
      <c r="A1632" s="142" t="n">
        <v>39904</v>
      </c>
      <c r="B1632" s="138" t="s">
        <v>116</v>
      </c>
      <c r="C1632" s="138" t="s">
        <v>27</v>
      </c>
      <c r="D1632" s="139" t="n">
        <v>-205454.0479</v>
      </c>
      <c r="E1632" s="139" t="n">
        <v>0</v>
      </c>
      <c r="F1632" s="143" t="n">
        <f aca="false">IF(REF_DT&lt;=LastDay,INDEX(IntraMonth_Buckets,MATCH($A1632,IntraSumMonths,0),1),INDEX(BucketTable,MATCH($A1632,SumMonths,0),1))</f>
        <v>6</v>
      </c>
      <c r="G1632" s="138" t="str">
        <f aca="false">INDEX(Book_Type,MATCH($B1632,Book,0),1)</f>
        <v>D</v>
      </c>
      <c r="H1632" s="138" t="str">
        <f aca="false">$F1632&amp;$C1632</f>
        <v>6IF-NWPL_ROCKY_M</v>
      </c>
    </row>
    <row r="1633" customFormat="false" ht="12.75" hidden="false" customHeight="false" outlineLevel="0" collapsed="false">
      <c r="A1633" s="142" t="n">
        <v>39904</v>
      </c>
      <c r="B1633" s="138" t="s">
        <v>116</v>
      </c>
      <c r="C1633" s="138" t="s">
        <v>13</v>
      </c>
      <c r="D1633" s="139" t="n">
        <v>4820.6368</v>
      </c>
      <c r="E1633" s="139" t="n">
        <v>0</v>
      </c>
      <c r="F1633" s="143" t="n">
        <f aca="false">IF(REF_DT&lt;=LastDay,INDEX(IntraMonth_Buckets,MATCH($A1633,IntraSumMonths,0),1),INDEX(BucketTable,MATCH($A1633,SumMonths,0),1))</f>
        <v>6</v>
      </c>
      <c r="G1633" s="138" t="str">
        <f aca="false">INDEX(Book_Type,MATCH($B1633,Book,0),1)</f>
        <v>D</v>
      </c>
      <c r="H1633" s="138" t="str">
        <f aca="false">$F1633&amp;$C1633</f>
        <v>6NGI-PGE/CG</v>
      </c>
    </row>
    <row r="1634" customFormat="false" ht="12.75" hidden="false" customHeight="false" outlineLevel="0" collapsed="false">
      <c r="A1634" s="142" t="n">
        <v>39934</v>
      </c>
      <c r="B1634" s="138" t="s">
        <v>116</v>
      </c>
      <c r="C1634" s="138" t="s">
        <v>27</v>
      </c>
      <c r="D1634" s="139" t="n">
        <v>-211251.2644</v>
      </c>
      <c r="E1634" s="139" t="n">
        <v>0</v>
      </c>
      <c r="F1634" s="143" t="n">
        <f aca="false">IF(REF_DT&lt;=LastDay,INDEX(IntraMonth_Buckets,MATCH($A1634,IntraSumMonths,0),1),INDEX(BucketTable,MATCH($A1634,SumMonths,0),1))</f>
        <v>6</v>
      </c>
      <c r="G1634" s="138" t="str">
        <f aca="false">INDEX(Book_Type,MATCH($B1634,Book,0),1)</f>
        <v>D</v>
      </c>
      <c r="H1634" s="138" t="str">
        <f aca="false">$F1634&amp;$C1634</f>
        <v>6IF-NWPL_ROCKY_M</v>
      </c>
    </row>
    <row r="1635" customFormat="false" ht="12.75" hidden="false" customHeight="false" outlineLevel="0" collapsed="false">
      <c r="A1635" s="142" t="n">
        <v>39934</v>
      </c>
      <c r="B1635" s="138" t="s">
        <v>116</v>
      </c>
      <c r="C1635" s="138" t="s">
        <v>13</v>
      </c>
      <c r="D1635" s="139" t="n">
        <v>4434.2322</v>
      </c>
      <c r="E1635" s="139" t="n">
        <v>0</v>
      </c>
      <c r="F1635" s="143" t="n">
        <f aca="false">IF(REF_DT&lt;=LastDay,INDEX(IntraMonth_Buckets,MATCH($A1635,IntraSumMonths,0),1),INDEX(BucketTable,MATCH($A1635,SumMonths,0),1))</f>
        <v>6</v>
      </c>
      <c r="G1635" s="138" t="str">
        <f aca="false">INDEX(Book_Type,MATCH($B1635,Book,0),1)</f>
        <v>D</v>
      </c>
      <c r="H1635" s="138" t="str">
        <f aca="false">$F1635&amp;$C1635</f>
        <v>6NGI-PGE/CG</v>
      </c>
    </row>
    <row r="1636" customFormat="false" ht="12.75" hidden="false" customHeight="false" outlineLevel="0" collapsed="false">
      <c r="A1636" s="142" t="n">
        <v>39965</v>
      </c>
      <c r="B1636" s="138" t="s">
        <v>116</v>
      </c>
      <c r="C1636" s="138" t="s">
        <v>27</v>
      </c>
      <c r="D1636" s="139" t="n">
        <v>-203387.0973</v>
      </c>
      <c r="E1636" s="139" t="n">
        <v>0</v>
      </c>
      <c r="F1636" s="143" t="n">
        <f aca="false">IF(REF_DT&lt;=LastDay,INDEX(IntraMonth_Buckets,MATCH($A1636,IntraSumMonths,0),1),INDEX(BucketTable,MATCH($A1636,SumMonths,0),1))</f>
        <v>6</v>
      </c>
      <c r="G1636" s="138" t="str">
        <f aca="false">INDEX(Book_Type,MATCH($B1636,Book,0),1)</f>
        <v>D</v>
      </c>
      <c r="H1636" s="138" t="str">
        <f aca="false">$F1636&amp;$C1636</f>
        <v>6IF-NWPL_ROCKY_M</v>
      </c>
    </row>
    <row r="1637" customFormat="false" ht="12.75" hidden="false" customHeight="false" outlineLevel="0" collapsed="false">
      <c r="A1637" s="142" t="n">
        <v>39965</v>
      </c>
      <c r="B1637" s="138" t="s">
        <v>116</v>
      </c>
      <c r="C1637" s="138" t="s">
        <v>13</v>
      </c>
      <c r="D1637" s="139" t="n">
        <v>3054.8742</v>
      </c>
      <c r="E1637" s="139" t="n">
        <v>0</v>
      </c>
      <c r="F1637" s="143" t="n">
        <f aca="false">IF(REF_DT&lt;=LastDay,INDEX(IntraMonth_Buckets,MATCH($A1637,IntraSumMonths,0),1),INDEX(BucketTable,MATCH($A1637,SumMonths,0),1))</f>
        <v>6</v>
      </c>
      <c r="G1637" s="138" t="str">
        <f aca="false">INDEX(Book_Type,MATCH($B1637,Book,0),1)</f>
        <v>D</v>
      </c>
      <c r="H1637" s="138" t="str">
        <f aca="false">$F1637&amp;$C1637</f>
        <v>6NGI-PGE/CG</v>
      </c>
    </row>
    <row r="1638" customFormat="false" ht="12.75" hidden="false" customHeight="false" outlineLevel="0" collapsed="false">
      <c r="A1638" s="142" t="n">
        <v>39995</v>
      </c>
      <c r="B1638" s="138" t="s">
        <v>116</v>
      </c>
      <c r="C1638" s="138" t="s">
        <v>27</v>
      </c>
      <c r="D1638" s="139" t="n">
        <v>-209118.7273</v>
      </c>
      <c r="E1638" s="139" t="n">
        <v>0</v>
      </c>
      <c r="F1638" s="143" t="n">
        <f aca="false">IF(REF_DT&lt;=LastDay,INDEX(IntraMonth_Buckets,MATCH($A1638,IntraSumMonths,0),1),INDEX(BucketTable,MATCH($A1638,SumMonths,0),1))</f>
        <v>6</v>
      </c>
      <c r="G1638" s="138" t="str">
        <f aca="false">INDEX(Book_Type,MATCH($B1638,Book,0),1)</f>
        <v>D</v>
      </c>
      <c r="H1638" s="138" t="str">
        <f aca="false">$F1638&amp;$C1638</f>
        <v>6IF-NWPL_ROCKY_M</v>
      </c>
    </row>
    <row r="1639" customFormat="false" ht="12.75" hidden="false" customHeight="false" outlineLevel="0" collapsed="false">
      <c r="A1639" s="142" t="n">
        <v>39995</v>
      </c>
      <c r="B1639" s="138" t="s">
        <v>116</v>
      </c>
      <c r="C1639" s="138" t="s">
        <v>13</v>
      </c>
      <c r="D1639" s="139" t="n">
        <v>2025.0788</v>
      </c>
      <c r="E1639" s="139" t="n">
        <v>0</v>
      </c>
      <c r="F1639" s="143" t="n">
        <f aca="false">IF(REF_DT&lt;=LastDay,INDEX(IntraMonth_Buckets,MATCH($A1639,IntraSumMonths,0),1),INDEX(BucketTable,MATCH($A1639,SumMonths,0),1))</f>
        <v>6</v>
      </c>
      <c r="G1639" s="138" t="str">
        <f aca="false">INDEX(Book_Type,MATCH($B1639,Book,0),1)</f>
        <v>D</v>
      </c>
      <c r="H1639" s="138" t="str">
        <f aca="false">$F1639&amp;$C1639</f>
        <v>6NGI-PGE/CG</v>
      </c>
    </row>
    <row r="1640" customFormat="false" ht="12.75" hidden="false" customHeight="false" outlineLevel="0" collapsed="false">
      <c r="A1640" s="142" t="n">
        <v>40026</v>
      </c>
      <c r="B1640" s="138" t="s">
        <v>116</v>
      </c>
      <c r="C1640" s="138" t="s">
        <v>27</v>
      </c>
      <c r="D1640" s="139" t="n">
        <v>-208037.612</v>
      </c>
      <c r="E1640" s="139" t="n">
        <v>0</v>
      </c>
      <c r="F1640" s="143" t="n">
        <f aca="false">IF(REF_DT&lt;=LastDay,INDEX(IntraMonth_Buckets,MATCH($A1640,IntraSumMonths,0),1),INDEX(BucketTable,MATCH($A1640,SumMonths,0),1))</f>
        <v>6</v>
      </c>
      <c r="G1640" s="138" t="str">
        <f aca="false">INDEX(Book_Type,MATCH($B1640,Book,0),1)</f>
        <v>D</v>
      </c>
      <c r="H1640" s="138" t="str">
        <f aca="false">$F1640&amp;$C1640</f>
        <v>6IF-NWPL_ROCKY_M</v>
      </c>
    </row>
    <row r="1641" customFormat="false" ht="12.75" hidden="false" customHeight="false" outlineLevel="0" collapsed="false">
      <c r="A1641" s="142" t="n">
        <v>40026</v>
      </c>
      <c r="B1641" s="138" t="s">
        <v>116</v>
      </c>
      <c r="C1641" s="138" t="s">
        <v>13</v>
      </c>
      <c r="D1641" s="139" t="n">
        <v>6422.3224</v>
      </c>
      <c r="E1641" s="139" t="n">
        <v>0</v>
      </c>
      <c r="F1641" s="143" t="n">
        <f aca="false">IF(REF_DT&lt;=LastDay,INDEX(IntraMonth_Buckets,MATCH($A1641,IntraSumMonths,0),1),INDEX(BucketTable,MATCH($A1641,SumMonths,0),1))</f>
        <v>6</v>
      </c>
      <c r="G1641" s="138" t="str">
        <f aca="false">INDEX(Book_Type,MATCH($B1641,Book,0),1)</f>
        <v>D</v>
      </c>
      <c r="H1641" s="138" t="str">
        <f aca="false">$F1641&amp;$C1641</f>
        <v>6NGI-PGE/CG</v>
      </c>
    </row>
    <row r="1642" customFormat="false" ht="12.75" hidden="false" customHeight="false" outlineLevel="0" collapsed="false">
      <c r="A1642" s="142" t="n">
        <v>40057</v>
      </c>
      <c r="B1642" s="138" t="s">
        <v>116</v>
      </c>
      <c r="C1642" s="138" t="s">
        <v>27</v>
      </c>
      <c r="D1642" s="139" t="n">
        <v>-200282.2368</v>
      </c>
      <c r="E1642" s="139" t="n">
        <v>0</v>
      </c>
      <c r="F1642" s="143" t="n">
        <f aca="false">IF(REF_DT&lt;=LastDay,INDEX(IntraMonth_Buckets,MATCH($A1642,IntraSumMonths,0),1),INDEX(BucketTable,MATCH($A1642,SumMonths,0),1))</f>
        <v>6</v>
      </c>
      <c r="G1642" s="138" t="str">
        <f aca="false">INDEX(Book_Type,MATCH($B1642,Book,0),1)</f>
        <v>D</v>
      </c>
      <c r="H1642" s="138" t="str">
        <f aca="false">$F1642&amp;$C1642</f>
        <v>6IF-NWPL_ROCKY_M</v>
      </c>
    </row>
    <row r="1643" customFormat="false" ht="12.75" hidden="false" customHeight="false" outlineLevel="0" collapsed="false">
      <c r="A1643" s="142" t="n">
        <v>40057</v>
      </c>
      <c r="B1643" s="138" t="s">
        <v>116</v>
      </c>
      <c r="C1643" s="138" t="s">
        <v>13</v>
      </c>
      <c r="D1643" s="139" t="n">
        <v>2966.1799</v>
      </c>
      <c r="E1643" s="139" t="n">
        <v>0</v>
      </c>
      <c r="F1643" s="143" t="n">
        <f aca="false">IF(REF_DT&lt;=LastDay,INDEX(IntraMonth_Buckets,MATCH($A1643,IntraSumMonths,0),1),INDEX(BucketTable,MATCH($A1643,SumMonths,0),1))</f>
        <v>6</v>
      </c>
      <c r="G1643" s="138" t="str">
        <f aca="false">INDEX(Book_Type,MATCH($B1643,Book,0),1)</f>
        <v>D</v>
      </c>
      <c r="H1643" s="138" t="str">
        <f aca="false">$F1643&amp;$C1643</f>
        <v>6NGI-PGE/CG</v>
      </c>
    </row>
    <row r="1644" customFormat="false" ht="12.75" hidden="false" customHeight="false" outlineLevel="0" collapsed="false">
      <c r="A1644" s="142" t="n">
        <v>40087</v>
      </c>
      <c r="B1644" s="138" t="s">
        <v>116</v>
      </c>
      <c r="C1644" s="138" t="s">
        <v>27</v>
      </c>
      <c r="D1644" s="139" t="n">
        <v>-205915.5831</v>
      </c>
      <c r="E1644" s="139" t="n">
        <v>0</v>
      </c>
      <c r="F1644" s="143" t="n">
        <f aca="false">IF(REF_DT&lt;=LastDay,INDEX(IntraMonth_Buckets,MATCH($A1644,IntraSumMonths,0),1),INDEX(BucketTable,MATCH($A1644,SumMonths,0),1))</f>
        <v>6</v>
      </c>
      <c r="G1644" s="138" t="str">
        <f aca="false">INDEX(Book_Type,MATCH($B1644,Book,0),1)</f>
        <v>D</v>
      </c>
      <c r="H1644" s="138" t="str">
        <f aca="false">$F1644&amp;$C1644</f>
        <v>6IF-NWPL_ROCKY_M</v>
      </c>
    </row>
    <row r="1645" customFormat="false" ht="12.75" hidden="false" customHeight="false" outlineLevel="0" collapsed="false">
      <c r="A1645" s="142" t="n">
        <v>40087</v>
      </c>
      <c r="B1645" s="138" t="s">
        <v>116</v>
      </c>
      <c r="C1645" s="138" t="s">
        <v>13</v>
      </c>
      <c r="D1645" s="139" t="n">
        <v>3270.7366</v>
      </c>
      <c r="E1645" s="139" t="n">
        <v>0</v>
      </c>
      <c r="F1645" s="143" t="n">
        <f aca="false">IF(REF_DT&lt;=LastDay,INDEX(IntraMonth_Buckets,MATCH($A1645,IntraSumMonths,0),1),INDEX(BucketTable,MATCH($A1645,SumMonths,0),1))</f>
        <v>6</v>
      </c>
      <c r="G1645" s="138" t="str">
        <f aca="false">INDEX(Book_Type,MATCH($B1645,Book,0),1)</f>
        <v>D</v>
      </c>
      <c r="H1645" s="138" t="str">
        <f aca="false">$F1645&amp;$C1645</f>
        <v>6NGI-PGE/CG</v>
      </c>
    </row>
    <row r="1646" customFormat="false" ht="12.75" hidden="false" customHeight="false" outlineLevel="0" collapsed="false">
      <c r="A1646" s="142" t="n">
        <v>40118</v>
      </c>
      <c r="B1646" s="138" t="s">
        <v>116</v>
      </c>
      <c r="C1646" s="138" t="s">
        <v>27</v>
      </c>
      <c r="D1646" s="139" t="n">
        <v>-198232.2011</v>
      </c>
      <c r="E1646" s="139" t="n">
        <v>0</v>
      </c>
      <c r="F1646" s="143" t="n">
        <f aca="false">IF(REF_DT&lt;=LastDay,INDEX(IntraMonth_Buckets,MATCH($A1646,IntraSumMonths,0),1),INDEX(BucketTable,MATCH($A1646,SumMonths,0),1))</f>
        <v>6</v>
      </c>
      <c r="G1646" s="138" t="str">
        <f aca="false">INDEX(Book_Type,MATCH($B1646,Book,0),1)</f>
        <v>D</v>
      </c>
      <c r="H1646" s="138" t="str">
        <f aca="false">$F1646&amp;$C1646</f>
        <v>6IF-NWPL_ROCKY_M</v>
      </c>
    </row>
    <row r="1647" customFormat="false" ht="12.75" hidden="false" customHeight="false" outlineLevel="0" collapsed="false">
      <c r="A1647" s="142" t="n">
        <v>40118</v>
      </c>
      <c r="B1647" s="138" t="s">
        <v>116</v>
      </c>
      <c r="C1647" s="138" t="s">
        <v>13</v>
      </c>
      <c r="D1647" s="139" t="n">
        <v>2029.8977</v>
      </c>
      <c r="E1647" s="139" t="n">
        <v>0</v>
      </c>
      <c r="F1647" s="143" t="n">
        <f aca="false">IF(REF_DT&lt;=LastDay,INDEX(IntraMonth_Buckets,MATCH($A1647,IntraSumMonths,0),1),INDEX(BucketTable,MATCH($A1647,SumMonths,0),1))</f>
        <v>6</v>
      </c>
      <c r="G1647" s="138" t="str">
        <f aca="false">INDEX(Book_Type,MATCH($B1647,Book,0),1)</f>
        <v>D</v>
      </c>
      <c r="H1647" s="138" t="str">
        <f aca="false">$F1647&amp;$C1647</f>
        <v>6NGI-PGE/CG</v>
      </c>
    </row>
    <row r="1648" customFormat="false" ht="12.75" hidden="false" customHeight="false" outlineLevel="0" collapsed="false">
      <c r="A1648" s="142" t="n">
        <v>40148</v>
      </c>
      <c r="B1648" s="138" t="s">
        <v>116</v>
      </c>
      <c r="C1648" s="138" t="s">
        <v>27</v>
      </c>
      <c r="D1648" s="139" t="n">
        <v>-203800.8093</v>
      </c>
      <c r="E1648" s="139" t="n">
        <v>0</v>
      </c>
      <c r="F1648" s="143" t="n">
        <f aca="false">IF(REF_DT&lt;=LastDay,INDEX(IntraMonth_Buckets,MATCH($A1648,IntraSumMonths,0),1),INDEX(BucketTable,MATCH($A1648,SumMonths,0),1))</f>
        <v>6</v>
      </c>
      <c r="G1648" s="138" t="str">
        <f aca="false">INDEX(Book_Type,MATCH($B1648,Book,0),1)</f>
        <v>D</v>
      </c>
      <c r="H1648" s="138" t="str">
        <f aca="false">$F1648&amp;$C1648</f>
        <v>6IF-NWPL_ROCKY_M</v>
      </c>
    </row>
    <row r="1649" customFormat="false" ht="12.75" hidden="false" customHeight="false" outlineLevel="0" collapsed="false">
      <c r="A1649" s="142" t="n">
        <v>40148</v>
      </c>
      <c r="B1649" s="138" t="s">
        <v>116</v>
      </c>
      <c r="C1649" s="138" t="s">
        <v>13</v>
      </c>
      <c r="D1649" s="139" t="n">
        <v>310.3032</v>
      </c>
      <c r="E1649" s="139" t="n">
        <v>0</v>
      </c>
      <c r="F1649" s="143" t="n">
        <f aca="false">IF(REF_DT&lt;=LastDay,INDEX(IntraMonth_Buckets,MATCH($A1649,IntraSumMonths,0),1),INDEX(BucketTable,MATCH($A1649,SumMonths,0),1))</f>
        <v>6</v>
      </c>
      <c r="G1649" s="138" t="str">
        <f aca="false">INDEX(Book_Type,MATCH($B1649,Book,0),1)</f>
        <v>D</v>
      </c>
      <c r="H1649" s="138" t="str">
        <f aca="false">$F1649&amp;$C1649</f>
        <v>6NGI-PGE/CG</v>
      </c>
    </row>
    <row r="1650" customFormat="false" ht="12.75" hidden="false" customHeight="false" outlineLevel="0" collapsed="false">
      <c r="A1650" s="142" t="n">
        <v>40179</v>
      </c>
      <c r="B1650" s="138" t="s">
        <v>116</v>
      </c>
      <c r="C1650" s="138" t="s">
        <v>27</v>
      </c>
      <c r="D1650" s="139" t="n">
        <v>-202728.9408</v>
      </c>
      <c r="E1650" s="139" t="n">
        <v>0</v>
      </c>
      <c r="F1650" s="143" t="n">
        <f aca="false">IF(REF_DT&lt;=LastDay,INDEX(IntraMonth_Buckets,MATCH($A1650,IntraSumMonths,0),1),INDEX(BucketTable,MATCH($A1650,SumMonths,0),1))</f>
        <v>6</v>
      </c>
      <c r="G1650" s="138" t="str">
        <f aca="false">INDEX(Book_Type,MATCH($B1650,Book,0),1)</f>
        <v>D</v>
      </c>
      <c r="H1650" s="138" t="str">
        <f aca="false">$F1650&amp;$C1650</f>
        <v>6IF-NWPL_ROCKY_M</v>
      </c>
    </row>
    <row r="1651" customFormat="false" ht="12.75" hidden="false" customHeight="false" outlineLevel="0" collapsed="false">
      <c r="A1651" s="142" t="n">
        <v>40210</v>
      </c>
      <c r="B1651" s="138" t="s">
        <v>116</v>
      </c>
      <c r="C1651" s="138" t="s">
        <v>27</v>
      </c>
      <c r="D1651" s="139" t="n">
        <v>-182143.643</v>
      </c>
      <c r="E1651" s="139" t="n">
        <v>0</v>
      </c>
      <c r="F1651" s="143" t="n">
        <f aca="false">IF(REF_DT&lt;=LastDay,INDEX(IntraMonth_Buckets,MATCH($A1651,IntraSumMonths,0),1),INDEX(BucketTable,MATCH($A1651,SumMonths,0),1))</f>
        <v>6</v>
      </c>
      <c r="G1651" s="138" t="str">
        <f aca="false">INDEX(Book_Type,MATCH($B1651,Book,0),1)</f>
        <v>D</v>
      </c>
      <c r="H1651" s="138" t="str">
        <f aca="false">$F1651&amp;$C1651</f>
        <v>6IF-NWPL_ROCKY_M</v>
      </c>
    </row>
    <row r="1652" customFormat="false" ht="12.75" hidden="false" customHeight="false" outlineLevel="0" collapsed="false">
      <c r="A1652" s="142" t="n">
        <v>40210</v>
      </c>
      <c r="B1652" s="138" t="s">
        <v>116</v>
      </c>
      <c r="C1652" s="138" t="s">
        <v>13</v>
      </c>
      <c r="D1652" s="139" t="n">
        <v>645.3089</v>
      </c>
      <c r="E1652" s="139" t="n">
        <v>0</v>
      </c>
      <c r="F1652" s="143" t="n">
        <f aca="false">IF(REF_DT&lt;=LastDay,INDEX(IntraMonth_Buckets,MATCH($A1652,IntraSumMonths,0),1),INDEX(BucketTable,MATCH($A1652,SumMonths,0),1))</f>
        <v>6</v>
      </c>
      <c r="G1652" s="138" t="str">
        <f aca="false">INDEX(Book_Type,MATCH($B1652,Book,0),1)</f>
        <v>D</v>
      </c>
      <c r="H1652" s="138" t="str">
        <f aca="false">$F1652&amp;$C1652</f>
        <v>6NGI-PGE/CG</v>
      </c>
    </row>
    <row r="1653" customFormat="false" ht="12.75" hidden="false" customHeight="false" outlineLevel="0" collapsed="false">
      <c r="A1653" s="142" t="n">
        <v>40238</v>
      </c>
      <c r="B1653" s="138" t="s">
        <v>116</v>
      </c>
      <c r="C1653" s="138" t="s">
        <v>27</v>
      </c>
      <c r="D1653" s="139" t="n">
        <v>-200694.3748</v>
      </c>
      <c r="E1653" s="139" t="n">
        <v>0</v>
      </c>
      <c r="F1653" s="143" t="n">
        <f aca="false">IF(REF_DT&lt;=LastDay,INDEX(IntraMonth_Buckets,MATCH($A1653,IntraSumMonths,0),1),INDEX(BucketTable,MATCH($A1653,SumMonths,0),1))</f>
        <v>6</v>
      </c>
      <c r="G1653" s="138" t="str">
        <f aca="false">INDEX(Book_Type,MATCH($B1653,Book,0),1)</f>
        <v>D</v>
      </c>
      <c r="H1653" s="138" t="str">
        <f aca="false">$F1653&amp;$C1653</f>
        <v>6IF-NWPL_ROCKY_M</v>
      </c>
    </row>
    <row r="1654" customFormat="false" ht="12.75" hidden="false" customHeight="false" outlineLevel="0" collapsed="false">
      <c r="A1654" s="142" t="n">
        <v>40238</v>
      </c>
      <c r="B1654" s="138" t="s">
        <v>116</v>
      </c>
      <c r="C1654" s="138" t="s">
        <v>13</v>
      </c>
      <c r="D1654" s="139" t="n">
        <v>624.7422</v>
      </c>
      <c r="E1654" s="139" t="n">
        <v>0</v>
      </c>
      <c r="F1654" s="143" t="n">
        <f aca="false">IF(REF_DT&lt;=LastDay,INDEX(IntraMonth_Buckets,MATCH($A1654,IntraSumMonths,0),1),INDEX(BucketTable,MATCH($A1654,SumMonths,0),1))</f>
        <v>6</v>
      </c>
      <c r="G1654" s="138" t="str">
        <f aca="false">INDEX(Book_Type,MATCH($B1654,Book,0),1)</f>
        <v>D</v>
      </c>
      <c r="H1654" s="138" t="str">
        <f aca="false">$F1654&amp;$C1654</f>
        <v>6NGI-PGE/CG</v>
      </c>
    </row>
    <row r="1655" customFormat="false" ht="12.75" hidden="false" customHeight="false" outlineLevel="0" collapsed="false">
      <c r="A1655" s="142" t="n">
        <v>40269</v>
      </c>
      <c r="B1655" s="138" t="s">
        <v>116</v>
      </c>
      <c r="C1655" s="138" t="s">
        <v>27</v>
      </c>
      <c r="D1655" s="139" t="n">
        <v>-193188.6571</v>
      </c>
      <c r="E1655" s="139" t="n">
        <v>0</v>
      </c>
      <c r="F1655" s="143" t="n">
        <f aca="false">IF(REF_DT&lt;=LastDay,INDEX(IntraMonth_Buckets,MATCH($A1655,IntraSumMonths,0),1),INDEX(BucketTable,MATCH($A1655,SumMonths,0),1))</f>
        <v>6</v>
      </c>
      <c r="G1655" s="138" t="str">
        <f aca="false">INDEX(Book_Type,MATCH($B1655,Book,0),1)</f>
        <v>D</v>
      </c>
      <c r="H1655" s="138" t="str">
        <f aca="false">$F1655&amp;$C1655</f>
        <v>6IF-NWPL_ROCKY_M</v>
      </c>
    </row>
    <row r="1656" customFormat="false" ht="12.75" hidden="false" customHeight="false" outlineLevel="0" collapsed="false">
      <c r="A1656" s="142" t="n">
        <v>40269</v>
      </c>
      <c r="B1656" s="138" t="s">
        <v>116</v>
      </c>
      <c r="C1656" s="138" t="s">
        <v>13</v>
      </c>
      <c r="D1656" s="139" t="n">
        <v>932.4573</v>
      </c>
      <c r="E1656" s="139" t="n">
        <v>0</v>
      </c>
      <c r="F1656" s="143" t="n">
        <f aca="false">IF(REF_DT&lt;=LastDay,INDEX(IntraMonth_Buckets,MATCH($A1656,IntraSumMonths,0),1),INDEX(BucketTable,MATCH($A1656,SumMonths,0),1))</f>
        <v>6</v>
      </c>
      <c r="G1656" s="138" t="str">
        <f aca="false">INDEX(Book_Type,MATCH($B1656,Book,0),1)</f>
        <v>D</v>
      </c>
      <c r="H1656" s="138" t="str">
        <f aca="false">$F1656&amp;$C1656</f>
        <v>6NGI-PGE/CG</v>
      </c>
    </row>
    <row r="1657" customFormat="false" ht="12.75" hidden="false" customHeight="false" outlineLevel="0" collapsed="false">
      <c r="A1657" s="142" t="n">
        <v>40299</v>
      </c>
      <c r="B1657" s="138" t="s">
        <v>116</v>
      </c>
      <c r="C1657" s="138" t="s">
        <v>27</v>
      </c>
      <c r="D1657" s="139" t="n">
        <v>-198598.5193</v>
      </c>
      <c r="E1657" s="139" t="n">
        <v>0</v>
      </c>
      <c r="F1657" s="143" t="n">
        <f aca="false">IF(REF_DT&lt;=LastDay,INDEX(IntraMonth_Buckets,MATCH($A1657,IntraSumMonths,0),1),INDEX(BucketTable,MATCH($A1657,SumMonths,0),1))</f>
        <v>6</v>
      </c>
      <c r="G1657" s="138" t="str">
        <f aca="false">INDEX(Book_Type,MATCH($B1657,Book,0),1)</f>
        <v>D</v>
      </c>
      <c r="H1657" s="138" t="str">
        <f aca="false">$F1657&amp;$C1657</f>
        <v>6IF-NWPL_ROCKY_M</v>
      </c>
    </row>
    <row r="1658" customFormat="false" ht="12.75" hidden="false" customHeight="false" outlineLevel="0" collapsed="false">
      <c r="A1658" s="142" t="n">
        <v>40299</v>
      </c>
      <c r="B1658" s="138" t="s">
        <v>116</v>
      </c>
      <c r="C1658" s="138" t="s">
        <v>13</v>
      </c>
      <c r="D1658" s="139" t="n">
        <v>653.4532</v>
      </c>
      <c r="E1658" s="139" t="n">
        <v>0</v>
      </c>
      <c r="F1658" s="143" t="n">
        <f aca="false">IF(REF_DT&lt;=LastDay,INDEX(IntraMonth_Buckets,MATCH($A1658,IntraSumMonths,0),1),INDEX(BucketTable,MATCH($A1658,SumMonths,0),1))</f>
        <v>6</v>
      </c>
      <c r="G1658" s="138" t="str">
        <f aca="false">INDEX(Book_Type,MATCH($B1658,Book,0),1)</f>
        <v>D</v>
      </c>
      <c r="H1658" s="138" t="str">
        <f aca="false">$F1658&amp;$C1658</f>
        <v>6NGI-PGE/CG</v>
      </c>
    </row>
    <row r="1659" customFormat="false" ht="12.75" hidden="false" customHeight="false" outlineLevel="0" collapsed="false">
      <c r="A1659" s="142" t="n">
        <v>40330</v>
      </c>
      <c r="B1659" s="138" t="s">
        <v>116</v>
      </c>
      <c r="C1659" s="138" t="s">
        <v>27</v>
      </c>
      <c r="D1659" s="139" t="n">
        <v>-191164.328</v>
      </c>
      <c r="E1659" s="139" t="n">
        <v>0</v>
      </c>
      <c r="F1659" s="143" t="n">
        <f aca="false">IF(REF_DT&lt;=LastDay,INDEX(IntraMonth_Buckets,MATCH($A1659,IntraSumMonths,0),1),INDEX(BucketTable,MATCH($A1659,SumMonths,0),1))</f>
        <v>6</v>
      </c>
      <c r="G1659" s="138" t="str">
        <f aca="false">INDEX(Book_Type,MATCH($B1659,Book,0),1)</f>
        <v>D</v>
      </c>
      <c r="H1659" s="138" t="str">
        <f aca="false">$F1659&amp;$C1659</f>
        <v>6IF-NWPL_ROCKY_M</v>
      </c>
    </row>
    <row r="1660" customFormat="false" ht="12.75" hidden="false" customHeight="false" outlineLevel="0" collapsed="false">
      <c r="A1660" s="142" t="n">
        <v>40360</v>
      </c>
      <c r="B1660" s="138" t="s">
        <v>116</v>
      </c>
      <c r="C1660" s="138" t="s">
        <v>27</v>
      </c>
      <c r="D1660" s="139" t="n">
        <v>-196510.6832</v>
      </c>
      <c r="E1660" s="139" t="n">
        <v>0</v>
      </c>
      <c r="F1660" s="143" t="n">
        <f aca="false">IF(REF_DT&lt;=LastDay,INDEX(IntraMonth_Buckets,MATCH($A1660,IntraSumMonths,0),1),INDEX(BucketTable,MATCH($A1660,SumMonths,0),1))</f>
        <v>6</v>
      </c>
      <c r="G1660" s="138" t="str">
        <f aca="false">INDEX(Book_Type,MATCH($B1660,Book,0),1)</f>
        <v>D</v>
      </c>
      <c r="H1660" s="138" t="str">
        <f aca="false">$F1660&amp;$C1660</f>
        <v>6IF-NWPL_ROCKY_M</v>
      </c>
    </row>
    <row r="1661" customFormat="false" ht="12.75" hidden="false" customHeight="false" outlineLevel="0" collapsed="false">
      <c r="A1661" s="142" t="n">
        <v>40391</v>
      </c>
      <c r="B1661" s="138" t="s">
        <v>116</v>
      </c>
      <c r="C1661" s="138" t="s">
        <v>27</v>
      </c>
      <c r="D1661" s="139" t="n">
        <v>-195452.7928</v>
      </c>
      <c r="E1661" s="139" t="n">
        <v>0</v>
      </c>
      <c r="F1661" s="143" t="n">
        <f aca="false">IF(REF_DT&lt;=LastDay,INDEX(IntraMonth_Buckets,MATCH($A1661,IntraSumMonths,0),1),INDEX(BucketTable,MATCH($A1661,SumMonths,0),1))</f>
        <v>6</v>
      </c>
      <c r="G1661" s="138" t="str">
        <f aca="false">INDEX(Book_Type,MATCH($B1661,Book,0),1)</f>
        <v>D</v>
      </c>
      <c r="H1661" s="138" t="str">
        <f aca="false">$F1661&amp;$C1661</f>
        <v>6IF-NWPL_ROCKY_M</v>
      </c>
    </row>
    <row r="1662" customFormat="false" ht="12.75" hidden="false" customHeight="false" outlineLevel="0" collapsed="false">
      <c r="A1662" s="142" t="n">
        <v>40422</v>
      </c>
      <c r="B1662" s="138" t="s">
        <v>116</v>
      </c>
      <c r="C1662" s="138" t="s">
        <v>27</v>
      </c>
      <c r="D1662" s="139" t="n">
        <v>-188126.1826</v>
      </c>
      <c r="E1662" s="139" t="n">
        <v>0</v>
      </c>
      <c r="F1662" s="143" t="n">
        <f aca="false">IF(REF_DT&lt;=LastDay,INDEX(IntraMonth_Buckets,MATCH($A1662,IntraSumMonths,0),1),INDEX(BucketTable,MATCH($A1662,SumMonths,0),1))</f>
        <v>6</v>
      </c>
      <c r="G1662" s="138" t="str">
        <f aca="false">INDEX(Book_Type,MATCH($B1662,Book,0),1)</f>
        <v>D</v>
      </c>
      <c r="H1662" s="138" t="str">
        <f aca="false">$F1662&amp;$C1662</f>
        <v>6IF-NWPL_ROCKY_M</v>
      </c>
    </row>
    <row r="1663" customFormat="false" ht="12.75" hidden="false" customHeight="false" outlineLevel="0" collapsed="false">
      <c r="A1663" s="142" t="n">
        <v>40422</v>
      </c>
      <c r="B1663" s="138" t="s">
        <v>116</v>
      </c>
      <c r="C1663" s="138" t="s">
        <v>13</v>
      </c>
      <c r="D1663" s="139" t="n">
        <v>3150.4865</v>
      </c>
      <c r="E1663" s="139" t="n">
        <v>0</v>
      </c>
      <c r="F1663" s="143" t="n">
        <f aca="false">IF(REF_DT&lt;=LastDay,INDEX(IntraMonth_Buckets,MATCH($A1663,IntraSumMonths,0),1),INDEX(BucketTable,MATCH($A1663,SumMonths,0),1))</f>
        <v>6</v>
      </c>
      <c r="G1663" s="138" t="str">
        <f aca="false">INDEX(Book_Type,MATCH($B1663,Book,0),1)</f>
        <v>D</v>
      </c>
      <c r="H1663" s="138" t="str">
        <f aca="false">$F1663&amp;$C1663</f>
        <v>6NGI-PGE/CG</v>
      </c>
    </row>
    <row r="1664" customFormat="false" ht="12.75" hidden="false" customHeight="false" outlineLevel="0" collapsed="false">
      <c r="A1664" s="142" t="n">
        <v>40452</v>
      </c>
      <c r="B1664" s="138" t="s">
        <v>116</v>
      </c>
      <c r="C1664" s="138" t="s">
        <v>27</v>
      </c>
      <c r="D1664" s="139" t="n">
        <v>-193377.4493</v>
      </c>
      <c r="E1664" s="139" t="n">
        <v>0</v>
      </c>
      <c r="F1664" s="143" t="n">
        <f aca="false">IF(REF_DT&lt;=LastDay,INDEX(IntraMonth_Buckets,MATCH($A1664,IntraSumMonths,0),1),INDEX(BucketTable,MATCH($A1664,SumMonths,0),1))</f>
        <v>6</v>
      </c>
      <c r="G1664" s="138" t="str">
        <f aca="false">INDEX(Book_Type,MATCH($B1664,Book,0),1)</f>
        <v>D</v>
      </c>
      <c r="H1664" s="138" t="str">
        <f aca="false">$F1664&amp;$C1664</f>
        <v>6IF-NWPL_ROCKY_M</v>
      </c>
    </row>
    <row r="1665" customFormat="false" ht="12.75" hidden="false" customHeight="false" outlineLevel="0" collapsed="false">
      <c r="A1665" s="142" t="n">
        <v>40452</v>
      </c>
      <c r="B1665" s="138" t="s">
        <v>116</v>
      </c>
      <c r="C1665" s="138" t="s">
        <v>13</v>
      </c>
      <c r="D1665" s="139" t="n">
        <v>3198.2135</v>
      </c>
      <c r="E1665" s="139" t="n">
        <v>0</v>
      </c>
      <c r="F1665" s="143" t="n">
        <f aca="false">IF(REF_DT&lt;=LastDay,INDEX(IntraMonth_Buckets,MATCH($A1665,IntraSumMonths,0),1),INDEX(BucketTable,MATCH($A1665,SumMonths,0),1))</f>
        <v>6</v>
      </c>
      <c r="G1665" s="138" t="str">
        <f aca="false">INDEX(Book_Type,MATCH($B1665,Book,0),1)</f>
        <v>D</v>
      </c>
      <c r="H1665" s="138" t="str">
        <f aca="false">$F1665&amp;$C1665</f>
        <v>6NGI-PGE/CG</v>
      </c>
    </row>
    <row r="1666" customFormat="false" ht="12.75" hidden="false" customHeight="false" outlineLevel="0" collapsed="false">
      <c r="A1666" s="142" t="n">
        <v>40483</v>
      </c>
      <c r="B1666" s="138" t="s">
        <v>116</v>
      </c>
      <c r="C1666" s="138" t="s">
        <v>27</v>
      </c>
      <c r="D1666" s="139" t="n">
        <v>-186121.9616</v>
      </c>
      <c r="E1666" s="139" t="n">
        <v>0</v>
      </c>
      <c r="F1666" s="143" t="n">
        <f aca="false">IF(REF_DT&lt;=LastDay,INDEX(IntraMonth_Buckets,MATCH($A1666,IntraSumMonths,0),1),INDEX(BucketTable,MATCH($A1666,SumMonths,0),1))</f>
        <v>6</v>
      </c>
      <c r="G1666" s="138" t="str">
        <f aca="false">INDEX(Book_Type,MATCH($B1666,Book,0),1)</f>
        <v>D</v>
      </c>
      <c r="H1666" s="138" t="str">
        <f aca="false">$F1666&amp;$C1666</f>
        <v>6IF-NWPL_ROCKY_M</v>
      </c>
    </row>
    <row r="1667" customFormat="false" ht="12.75" hidden="false" customHeight="false" outlineLevel="0" collapsed="false">
      <c r="A1667" s="142" t="n">
        <v>40483</v>
      </c>
      <c r="B1667" s="138" t="s">
        <v>116</v>
      </c>
      <c r="C1667" s="138" t="s">
        <v>13</v>
      </c>
      <c r="D1667" s="139" t="n">
        <v>3106.9959</v>
      </c>
      <c r="E1667" s="139" t="n">
        <v>0</v>
      </c>
      <c r="F1667" s="143" t="n">
        <f aca="false">IF(REF_DT&lt;=LastDay,INDEX(IntraMonth_Buckets,MATCH($A1667,IntraSumMonths,0),1),INDEX(BucketTable,MATCH($A1667,SumMonths,0),1))</f>
        <v>6</v>
      </c>
      <c r="G1667" s="138" t="str">
        <f aca="false">INDEX(Book_Type,MATCH($B1667,Book,0),1)</f>
        <v>D</v>
      </c>
      <c r="H1667" s="138" t="str">
        <f aca="false">$F1667&amp;$C1667</f>
        <v>6NGI-PGE/CG</v>
      </c>
    </row>
    <row r="1668" customFormat="false" ht="12.75" hidden="false" customHeight="false" outlineLevel="0" collapsed="false">
      <c r="A1668" s="142" t="n">
        <v>40513</v>
      </c>
      <c r="B1668" s="138" t="s">
        <v>116</v>
      </c>
      <c r="C1668" s="138" t="s">
        <v>27</v>
      </c>
      <c r="D1668" s="139" t="n">
        <v>-191310.6469</v>
      </c>
      <c r="E1668" s="139" t="n">
        <v>0</v>
      </c>
      <c r="F1668" s="143" t="n">
        <f aca="false">IF(REF_DT&lt;=LastDay,INDEX(IntraMonth_Buckets,MATCH($A1668,IntraSumMonths,0),1),INDEX(BucketTable,MATCH($A1668,SumMonths,0),1))</f>
        <v>6</v>
      </c>
      <c r="G1668" s="138" t="str">
        <f aca="false">INDEX(Book_Type,MATCH($B1668,Book,0),1)</f>
        <v>D</v>
      </c>
      <c r="H1668" s="138" t="str">
        <f aca="false">$F1668&amp;$C1668</f>
        <v>6IF-NWPL_ROCKY_M</v>
      </c>
    </row>
    <row r="1669" customFormat="false" ht="12.75" hidden="false" customHeight="false" outlineLevel="0" collapsed="false">
      <c r="A1669" s="142" t="n">
        <v>40513</v>
      </c>
      <c r="B1669" s="138" t="s">
        <v>116</v>
      </c>
      <c r="C1669" s="138" t="s">
        <v>13</v>
      </c>
      <c r="D1669" s="139" t="n">
        <v>2959.1437</v>
      </c>
      <c r="E1669" s="139" t="n">
        <v>0</v>
      </c>
      <c r="F1669" s="143" t="n">
        <f aca="false">IF(REF_DT&lt;=LastDay,INDEX(IntraMonth_Buckets,MATCH($A1669,IntraSumMonths,0),1),INDEX(BucketTable,MATCH($A1669,SumMonths,0),1))</f>
        <v>6</v>
      </c>
      <c r="G1669" s="138" t="str">
        <f aca="false">INDEX(Book_Type,MATCH($B1669,Book,0),1)</f>
        <v>D</v>
      </c>
      <c r="H1669" s="138" t="str">
        <f aca="false">$F1669&amp;$C1669</f>
        <v>6NGI-PGE/CG</v>
      </c>
    </row>
    <row r="1670" customFormat="false" ht="12.75" hidden="false" customHeight="false" outlineLevel="0" collapsed="false">
      <c r="A1670" s="142" t="n">
        <v>40544</v>
      </c>
      <c r="B1670" s="138" t="s">
        <v>116</v>
      </c>
      <c r="C1670" s="138" t="s">
        <v>27</v>
      </c>
      <c r="D1670" s="139" t="n">
        <v>-190263.6423</v>
      </c>
      <c r="E1670" s="139" t="n">
        <v>0</v>
      </c>
      <c r="F1670" s="143" t="n">
        <f aca="false">IF(REF_DT&lt;=LastDay,INDEX(IntraMonth_Buckets,MATCH($A1670,IntraSumMonths,0),1),INDEX(BucketTable,MATCH($A1670,SumMonths,0),1))</f>
        <v>6</v>
      </c>
      <c r="G1670" s="138" t="str">
        <f aca="false">INDEX(Book_Type,MATCH($B1670,Book,0),1)</f>
        <v>D</v>
      </c>
      <c r="H1670" s="138" t="str">
        <f aca="false">$F1670&amp;$C1670</f>
        <v>6IF-NWPL_ROCKY_M</v>
      </c>
    </row>
    <row r="1671" customFormat="false" ht="12.75" hidden="false" customHeight="false" outlineLevel="0" collapsed="false">
      <c r="A1671" s="142" t="n">
        <v>40544</v>
      </c>
      <c r="B1671" s="138" t="s">
        <v>116</v>
      </c>
      <c r="C1671" s="138" t="s">
        <v>13</v>
      </c>
      <c r="D1671" s="139" t="n">
        <v>3101.9111</v>
      </c>
      <c r="E1671" s="139" t="n">
        <v>0</v>
      </c>
      <c r="F1671" s="143" t="n">
        <f aca="false">IF(REF_DT&lt;=LastDay,INDEX(IntraMonth_Buckets,MATCH($A1671,IntraSumMonths,0),1),INDEX(BucketTable,MATCH($A1671,SumMonths,0),1))</f>
        <v>6</v>
      </c>
      <c r="G1671" s="138" t="str">
        <f aca="false">INDEX(Book_Type,MATCH($B1671,Book,0),1)</f>
        <v>D</v>
      </c>
      <c r="H1671" s="138" t="str">
        <f aca="false">$F1671&amp;$C1671</f>
        <v>6NGI-PGE/CG</v>
      </c>
    </row>
    <row r="1672" customFormat="false" ht="12.75" hidden="false" customHeight="false" outlineLevel="0" collapsed="false">
      <c r="A1672" s="142" t="n">
        <v>40575</v>
      </c>
      <c r="B1672" s="138" t="s">
        <v>116</v>
      </c>
      <c r="C1672" s="138" t="s">
        <v>27</v>
      </c>
      <c r="D1672" s="139" t="n">
        <v>-170907.4129</v>
      </c>
      <c r="E1672" s="139" t="n">
        <v>0</v>
      </c>
      <c r="F1672" s="143" t="n">
        <f aca="false">IF(REF_DT&lt;=LastDay,INDEX(IntraMonth_Buckets,MATCH($A1672,IntraSumMonths,0),1),INDEX(BucketTable,MATCH($A1672,SumMonths,0),1))</f>
        <v>6</v>
      </c>
      <c r="G1672" s="138" t="str">
        <f aca="false">INDEX(Book_Type,MATCH($B1672,Book,0),1)</f>
        <v>D</v>
      </c>
      <c r="H1672" s="138" t="str">
        <f aca="false">$F1672&amp;$C1672</f>
        <v>6IF-NWPL_ROCKY_M</v>
      </c>
    </row>
    <row r="1673" customFormat="false" ht="12.75" hidden="false" customHeight="false" outlineLevel="0" collapsed="false">
      <c r="A1673" s="142" t="n">
        <v>40575</v>
      </c>
      <c r="B1673" s="138" t="s">
        <v>116</v>
      </c>
      <c r="C1673" s="138" t="s">
        <v>13</v>
      </c>
      <c r="D1673" s="139" t="n">
        <v>3085.4892</v>
      </c>
      <c r="E1673" s="139" t="n">
        <v>0</v>
      </c>
      <c r="F1673" s="143" t="n">
        <f aca="false">IF(REF_DT&lt;=LastDay,INDEX(IntraMonth_Buckets,MATCH($A1673,IntraSumMonths,0),1),INDEX(BucketTable,MATCH($A1673,SumMonths,0),1))</f>
        <v>6</v>
      </c>
      <c r="G1673" s="138" t="str">
        <f aca="false">INDEX(Book_Type,MATCH($B1673,Book,0),1)</f>
        <v>D</v>
      </c>
      <c r="H1673" s="138" t="str">
        <f aca="false">$F1673&amp;$C1673</f>
        <v>6NGI-PGE/CG</v>
      </c>
    </row>
    <row r="1674" customFormat="false" ht="12.75" hidden="false" customHeight="false" outlineLevel="0" collapsed="false">
      <c r="A1674" s="142" t="n">
        <v>40603</v>
      </c>
      <c r="B1674" s="138" t="s">
        <v>116</v>
      </c>
      <c r="C1674" s="138" t="s">
        <v>27</v>
      </c>
      <c r="D1674" s="139" t="n">
        <v>-188277.2869</v>
      </c>
      <c r="E1674" s="139" t="n">
        <v>0</v>
      </c>
      <c r="F1674" s="143" t="n">
        <f aca="false">IF(REF_DT&lt;=LastDay,INDEX(IntraMonth_Buckets,MATCH($A1674,IntraSumMonths,0),1),INDEX(BucketTable,MATCH($A1674,SumMonths,0),1))</f>
        <v>6</v>
      </c>
      <c r="G1674" s="138" t="str">
        <f aca="false">INDEX(Book_Type,MATCH($B1674,Book,0),1)</f>
        <v>D</v>
      </c>
      <c r="H1674" s="138" t="str">
        <f aca="false">$F1674&amp;$C1674</f>
        <v>6IF-NWPL_ROCKY_M</v>
      </c>
    </row>
    <row r="1675" customFormat="false" ht="12.75" hidden="false" customHeight="false" outlineLevel="0" collapsed="false">
      <c r="A1675" s="142" t="n">
        <v>40603</v>
      </c>
      <c r="B1675" s="138" t="s">
        <v>116</v>
      </c>
      <c r="C1675" s="138" t="s">
        <v>13</v>
      </c>
      <c r="D1675" s="139" t="n">
        <v>3109.612</v>
      </c>
      <c r="E1675" s="139" t="n">
        <v>0</v>
      </c>
      <c r="F1675" s="143" t="n">
        <f aca="false">IF(REF_DT&lt;=LastDay,INDEX(IntraMonth_Buckets,MATCH($A1675,IntraSumMonths,0),1),INDEX(BucketTable,MATCH($A1675,SumMonths,0),1))</f>
        <v>6</v>
      </c>
      <c r="G1675" s="138" t="str">
        <f aca="false">INDEX(Book_Type,MATCH($B1675,Book,0),1)</f>
        <v>D</v>
      </c>
      <c r="H1675" s="138" t="str">
        <f aca="false">$F1675&amp;$C1675</f>
        <v>6NGI-PGE/CG</v>
      </c>
    </row>
    <row r="1676" customFormat="false" ht="12.75" hidden="false" customHeight="false" outlineLevel="0" collapsed="false">
      <c r="A1676" s="142" t="n">
        <v>40634</v>
      </c>
      <c r="B1676" s="138" t="s">
        <v>116</v>
      </c>
      <c r="C1676" s="138" t="s">
        <v>27</v>
      </c>
      <c r="D1676" s="139" t="n">
        <v>-181197.0806</v>
      </c>
      <c r="E1676" s="139" t="n">
        <v>0</v>
      </c>
      <c r="F1676" s="143" t="n">
        <f aca="false">IF(REF_DT&lt;=LastDay,INDEX(IntraMonth_Buckets,MATCH($A1676,IntraSumMonths,0),1),INDEX(BucketTable,MATCH($A1676,SumMonths,0),1))</f>
        <v>6</v>
      </c>
      <c r="G1676" s="138" t="str">
        <f aca="false">INDEX(Book_Type,MATCH($B1676,Book,0),1)</f>
        <v>D</v>
      </c>
      <c r="H1676" s="138" t="str">
        <f aca="false">$F1676&amp;$C1676</f>
        <v>6IF-NWPL_ROCKY_M</v>
      </c>
    </row>
    <row r="1677" customFormat="false" ht="12.75" hidden="false" customHeight="false" outlineLevel="0" collapsed="false">
      <c r="A1677" s="142" t="n">
        <v>40634</v>
      </c>
      <c r="B1677" s="138" t="s">
        <v>116</v>
      </c>
      <c r="C1677" s="138" t="s">
        <v>13</v>
      </c>
      <c r="D1677" s="139" t="n">
        <v>1839.1504</v>
      </c>
      <c r="E1677" s="139" t="n">
        <v>0</v>
      </c>
      <c r="F1677" s="143" t="n">
        <f aca="false">IF(REF_DT&lt;=LastDay,INDEX(IntraMonth_Buckets,MATCH($A1677,IntraSumMonths,0),1),INDEX(BucketTable,MATCH($A1677,SumMonths,0),1))</f>
        <v>6</v>
      </c>
      <c r="G1677" s="138" t="str">
        <f aca="false">INDEX(Book_Type,MATCH($B1677,Book,0),1)</f>
        <v>D</v>
      </c>
      <c r="H1677" s="138" t="str">
        <f aca="false">$F1677&amp;$C1677</f>
        <v>6NGI-PGE/CG</v>
      </c>
    </row>
    <row r="1678" customFormat="false" ht="12.75" hidden="false" customHeight="false" outlineLevel="0" collapsed="false">
      <c r="A1678" s="142" t="n">
        <v>40664</v>
      </c>
      <c r="B1678" s="138" t="s">
        <v>116</v>
      </c>
      <c r="C1678" s="138" t="s">
        <v>27</v>
      </c>
      <c r="D1678" s="139" t="n">
        <v>-186232.4822</v>
      </c>
      <c r="E1678" s="139" t="n">
        <v>0</v>
      </c>
      <c r="F1678" s="143" t="n">
        <f aca="false">IF(REF_DT&lt;=LastDay,INDEX(IntraMonth_Buckets,MATCH($A1678,IntraSumMonths,0),1),INDEX(BucketTable,MATCH($A1678,SumMonths,0),1))</f>
        <v>6</v>
      </c>
      <c r="G1678" s="138" t="str">
        <f aca="false">INDEX(Book_Type,MATCH($B1678,Book,0),1)</f>
        <v>D</v>
      </c>
      <c r="H1678" s="138" t="str">
        <f aca="false">$F1678&amp;$C1678</f>
        <v>6IF-NWPL_ROCKY_M</v>
      </c>
    </row>
    <row r="1679" customFormat="false" ht="12.75" hidden="false" customHeight="false" outlineLevel="0" collapsed="false">
      <c r="A1679" s="142" t="n">
        <v>40695</v>
      </c>
      <c r="B1679" s="138" t="s">
        <v>116</v>
      </c>
      <c r="C1679" s="138" t="s">
        <v>27</v>
      </c>
      <c r="D1679" s="139" t="n">
        <v>-179222.7497</v>
      </c>
      <c r="E1679" s="139" t="n">
        <v>0</v>
      </c>
      <c r="F1679" s="143" t="n">
        <f aca="false">IF(REF_DT&lt;=LastDay,INDEX(IntraMonth_Buckets,MATCH($A1679,IntraSumMonths,0),1),INDEX(BucketTable,MATCH($A1679,SumMonths,0),1))</f>
        <v>6</v>
      </c>
      <c r="G1679" s="138" t="str">
        <f aca="false">INDEX(Book_Type,MATCH($B1679,Book,0),1)</f>
        <v>D</v>
      </c>
      <c r="H1679" s="138" t="str">
        <f aca="false">$F1679&amp;$C1679</f>
        <v>6IF-NWPL_ROCKY_M</v>
      </c>
    </row>
    <row r="1680" customFormat="false" ht="12.75" hidden="false" customHeight="false" outlineLevel="0" collapsed="false">
      <c r="A1680" s="142" t="n">
        <v>40725</v>
      </c>
      <c r="B1680" s="138" t="s">
        <v>116</v>
      </c>
      <c r="C1680" s="138" t="s">
        <v>27</v>
      </c>
      <c r="D1680" s="139" t="n">
        <v>-184196.899</v>
      </c>
      <c r="E1680" s="139" t="n">
        <v>0</v>
      </c>
      <c r="F1680" s="143" t="n">
        <f aca="false">IF(REF_DT&lt;=LastDay,INDEX(IntraMonth_Buckets,MATCH($A1680,IntraSumMonths,0),1),INDEX(BucketTable,MATCH($A1680,SumMonths,0),1))</f>
        <v>6</v>
      </c>
      <c r="G1680" s="138" t="str">
        <f aca="false">INDEX(Book_Type,MATCH($B1680,Book,0),1)</f>
        <v>D</v>
      </c>
      <c r="H1680" s="138" t="str">
        <f aca="false">$F1680&amp;$C1680</f>
        <v>6IF-NWPL_ROCKY_M</v>
      </c>
    </row>
    <row r="1681" customFormat="false" ht="12.75" hidden="false" customHeight="false" outlineLevel="0" collapsed="false">
      <c r="A1681" s="142" t="n">
        <v>40756</v>
      </c>
      <c r="B1681" s="138" t="s">
        <v>116</v>
      </c>
      <c r="C1681" s="138" t="s">
        <v>27</v>
      </c>
      <c r="D1681" s="139" t="n">
        <v>-183166.0162</v>
      </c>
      <c r="E1681" s="139" t="n">
        <v>0</v>
      </c>
      <c r="F1681" s="143" t="n">
        <f aca="false">IF(REF_DT&lt;=LastDay,INDEX(IntraMonth_Buckets,MATCH($A1681,IntraSumMonths,0),1),INDEX(BucketTable,MATCH($A1681,SumMonths,0),1))</f>
        <v>6</v>
      </c>
      <c r="G1681" s="138" t="str">
        <f aca="false">INDEX(Book_Type,MATCH($B1681,Book,0),1)</f>
        <v>D</v>
      </c>
      <c r="H1681" s="138" t="str">
        <f aca="false">$F1681&amp;$C1681</f>
        <v>6IF-NWPL_ROCKY_M</v>
      </c>
    </row>
    <row r="1682" customFormat="false" ht="12.75" hidden="false" customHeight="false" outlineLevel="0" collapsed="false">
      <c r="A1682" s="142" t="n">
        <v>40787</v>
      </c>
      <c r="B1682" s="138" t="s">
        <v>116</v>
      </c>
      <c r="C1682" s="138" t="s">
        <v>27</v>
      </c>
      <c r="D1682" s="139" t="n">
        <v>-176262.1814</v>
      </c>
      <c r="E1682" s="139" t="n">
        <v>0</v>
      </c>
      <c r="F1682" s="143" t="n">
        <f aca="false">IF(REF_DT&lt;=LastDay,INDEX(IntraMonth_Buckets,MATCH($A1682,IntraSumMonths,0),1),INDEX(BucketTable,MATCH($A1682,SumMonths,0),1))</f>
        <v>6</v>
      </c>
      <c r="G1682" s="138" t="str">
        <f aca="false">INDEX(Book_Type,MATCH($B1682,Book,0),1)</f>
        <v>D</v>
      </c>
      <c r="H1682" s="138" t="str">
        <f aca="false">$F1682&amp;$C1682</f>
        <v>6IF-NWPL_ROCKY_M</v>
      </c>
    </row>
    <row r="1683" customFormat="false" ht="12.75" hidden="false" customHeight="false" outlineLevel="0" collapsed="false">
      <c r="A1683" s="142" t="n">
        <v>40817</v>
      </c>
      <c r="B1683" s="138" t="s">
        <v>116</v>
      </c>
      <c r="C1683" s="138" t="s">
        <v>27</v>
      </c>
      <c r="D1683" s="139" t="n">
        <v>-181144.6926</v>
      </c>
      <c r="E1683" s="139" t="n">
        <v>0</v>
      </c>
      <c r="F1683" s="143" t="n">
        <f aca="false">IF(REF_DT&lt;=LastDay,INDEX(IntraMonth_Buckets,MATCH($A1683,IntraSumMonths,0),1),INDEX(BucketTable,MATCH($A1683,SumMonths,0),1))</f>
        <v>6</v>
      </c>
      <c r="G1683" s="138" t="str">
        <f aca="false">INDEX(Book_Type,MATCH($B1683,Book,0),1)</f>
        <v>D</v>
      </c>
      <c r="H1683" s="138" t="str">
        <f aca="false">$F1683&amp;$C1683</f>
        <v>6IF-NWPL_ROCKY_M</v>
      </c>
    </row>
    <row r="1684" customFormat="false" ht="12.75" hidden="false" customHeight="false" outlineLevel="0" collapsed="false">
      <c r="A1684" s="142" t="n">
        <v>40848</v>
      </c>
      <c r="B1684" s="138" t="s">
        <v>116</v>
      </c>
      <c r="C1684" s="138" t="s">
        <v>27</v>
      </c>
      <c r="D1684" s="139" t="n">
        <v>-174330.8826</v>
      </c>
      <c r="E1684" s="139" t="n">
        <v>0</v>
      </c>
      <c r="F1684" s="143" t="n">
        <f aca="false">IF(REF_DT&lt;=LastDay,INDEX(IntraMonth_Buckets,MATCH($A1684,IntraSumMonths,0),1),INDEX(BucketTable,MATCH($A1684,SumMonths,0),1))</f>
        <v>6</v>
      </c>
      <c r="G1684" s="138" t="str">
        <f aca="false">INDEX(Book_Type,MATCH($B1684,Book,0),1)</f>
        <v>D</v>
      </c>
      <c r="H1684" s="138" t="str">
        <f aca="false">$F1684&amp;$C1684</f>
        <v>6IF-NWPL_ROCKY_M</v>
      </c>
    </row>
    <row r="1685" customFormat="false" ht="12.75" hidden="false" customHeight="false" outlineLevel="0" collapsed="false">
      <c r="A1685" s="142" t="n">
        <v>40878</v>
      </c>
      <c r="B1685" s="138" t="s">
        <v>116</v>
      </c>
      <c r="C1685" s="138" t="s">
        <v>27</v>
      </c>
      <c r="D1685" s="139" t="n">
        <v>-179243.0454</v>
      </c>
      <c r="E1685" s="139" t="n">
        <v>0</v>
      </c>
      <c r="F1685" s="143" t="n">
        <f aca="false">IF(REF_DT&lt;=LastDay,INDEX(IntraMonth_Buckets,MATCH($A1685,IntraSumMonths,0),1),INDEX(BucketTable,MATCH($A1685,SumMonths,0),1))</f>
        <v>6</v>
      </c>
      <c r="G1685" s="138" t="str">
        <f aca="false">INDEX(Book_Type,MATCH($B1685,Book,0),1)</f>
        <v>D</v>
      </c>
      <c r="H1685" s="138" t="str">
        <f aca="false">$F1685&amp;$C1685</f>
        <v>6IF-NWPL_ROCKY_M</v>
      </c>
    </row>
    <row r="1686" customFormat="false" ht="12.75" hidden="false" customHeight="false" outlineLevel="0" collapsed="false">
      <c r="A1686" s="142" t="n">
        <v>40909</v>
      </c>
      <c r="B1686" s="138" t="s">
        <v>116</v>
      </c>
      <c r="C1686" s="138" t="s">
        <v>27</v>
      </c>
      <c r="D1686" s="139" t="n">
        <v>-178317.2437</v>
      </c>
      <c r="E1686" s="139" t="n">
        <v>0</v>
      </c>
      <c r="F1686" s="143" t="n">
        <f aca="false">IF(REF_DT&lt;=LastDay,INDEX(IntraMonth_Buckets,MATCH($A1686,IntraSumMonths,0),1),INDEX(BucketTable,MATCH($A1686,SumMonths,0),1))</f>
        <v>6</v>
      </c>
      <c r="G1686" s="138" t="str">
        <f aca="false">INDEX(Book_Type,MATCH($B1686,Book,0),1)</f>
        <v>D</v>
      </c>
      <c r="H1686" s="138" t="str">
        <f aca="false">$F1686&amp;$C1686</f>
        <v>6IF-NWPL_ROCKY_M</v>
      </c>
    </row>
    <row r="1687" customFormat="false" ht="12.75" hidden="false" customHeight="false" outlineLevel="0" collapsed="false">
      <c r="A1687" s="142" t="n">
        <v>40940</v>
      </c>
      <c r="B1687" s="138" t="s">
        <v>116</v>
      </c>
      <c r="C1687" s="138" t="s">
        <v>27</v>
      </c>
      <c r="D1687" s="139" t="n">
        <v>-165949.7131</v>
      </c>
      <c r="E1687" s="139" t="n">
        <v>0</v>
      </c>
      <c r="F1687" s="143" t="n">
        <f aca="false">IF(REF_DT&lt;=LastDay,INDEX(IntraMonth_Buckets,MATCH($A1687,IntraSumMonths,0),1),INDEX(BucketTable,MATCH($A1687,SumMonths,0),1))</f>
        <v>6</v>
      </c>
      <c r="G1687" s="138" t="str">
        <f aca="false">INDEX(Book_Type,MATCH($B1687,Book,0),1)</f>
        <v>D</v>
      </c>
      <c r="H1687" s="138" t="str">
        <f aca="false">$F1687&amp;$C1687</f>
        <v>6IF-NWPL_ROCKY_M</v>
      </c>
    </row>
    <row r="1688" customFormat="false" ht="12.75" hidden="false" customHeight="false" outlineLevel="0" collapsed="false">
      <c r="A1688" s="142" t="n">
        <v>40969</v>
      </c>
      <c r="B1688" s="138" t="s">
        <v>116</v>
      </c>
      <c r="C1688" s="138" t="s">
        <v>27</v>
      </c>
      <c r="D1688" s="139" t="n">
        <v>-176534.1173</v>
      </c>
      <c r="E1688" s="139" t="n">
        <v>0</v>
      </c>
      <c r="F1688" s="143" t="n">
        <f aca="false">IF(REF_DT&lt;=LastDay,INDEX(IntraMonth_Buckets,MATCH($A1688,IntraSumMonths,0),1),INDEX(BucketTable,MATCH($A1688,SumMonths,0),1))</f>
        <v>6</v>
      </c>
      <c r="G1688" s="138" t="str">
        <f aca="false">INDEX(Book_Type,MATCH($B1688,Book,0),1)</f>
        <v>D</v>
      </c>
      <c r="H1688" s="138" t="str">
        <f aca="false">$F1688&amp;$C1688</f>
        <v>6IF-NWPL_ROCKY_M</v>
      </c>
    </row>
    <row r="1689" customFormat="false" ht="12.75" hidden="false" customHeight="false" outlineLevel="0" collapsed="false">
      <c r="A1689" s="142" t="n">
        <v>41000</v>
      </c>
      <c r="B1689" s="138" t="s">
        <v>116</v>
      </c>
      <c r="C1689" s="138" t="s">
        <v>27</v>
      </c>
      <c r="D1689" s="139" t="n">
        <v>-169952.2822</v>
      </c>
      <c r="E1689" s="139" t="n">
        <v>0</v>
      </c>
      <c r="F1689" s="143" t="n">
        <f aca="false">IF(REF_DT&lt;=LastDay,INDEX(IntraMonth_Buckets,MATCH($A1689,IntraSumMonths,0),1),INDEX(BucketTable,MATCH($A1689,SumMonths,0),1))</f>
        <v>6</v>
      </c>
      <c r="G1689" s="138" t="str">
        <f aca="false">INDEX(Book_Type,MATCH($B1689,Book,0),1)</f>
        <v>D</v>
      </c>
      <c r="H1689" s="138" t="str">
        <f aca="false">$F1689&amp;$C1689</f>
        <v>6IF-NWPL_ROCKY_M</v>
      </c>
    </row>
    <row r="1690" customFormat="false" ht="12.75" hidden="false" customHeight="false" outlineLevel="0" collapsed="false">
      <c r="A1690" s="142" t="n">
        <v>41030</v>
      </c>
      <c r="B1690" s="138" t="s">
        <v>116</v>
      </c>
      <c r="C1690" s="138" t="s">
        <v>27</v>
      </c>
      <c r="D1690" s="139" t="n">
        <v>-174733.1083</v>
      </c>
      <c r="E1690" s="139" t="n">
        <v>0</v>
      </c>
      <c r="F1690" s="143" t="n">
        <f aca="false">IF(REF_DT&lt;=LastDay,INDEX(IntraMonth_Buckets,MATCH($A1690,IntraSumMonths,0),1),INDEX(BucketTable,MATCH($A1690,SumMonths,0),1))</f>
        <v>6</v>
      </c>
      <c r="G1690" s="138" t="str">
        <f aca="false">INDEX(Book_Type,MATCH($B1690,Book,0),1)</f>
        <v>D</v>
      </c>
      <c r="H1690" s="138" t="str">
        <f aca="false">$F1690&amp;$C1690</f>
        <v>6IF-NWPL_ROCKY_M</v>
      </c>
    </row>
    <row r="1691" customFormat="false" ht="12.75" hidden="false" customHeight="false" outlineLevel="0" collapsed="false">
      <c r="A1691" s="142" t="n">
        <v>41061</v>
      </c>
      <c r="B1691" s="138" t="s">
        <v>116</v>
      </c>
      <c r="C1691" s="138" t="s">
        <v>27</v>
      </c>
      <c r="D1691" s="139" t="n">
        <v>-168215.244</v>
      </c>
      <c r="E1691" s="139" t="n">
        <v>0</v>
      </c>
      <c r="F1691" s="143" t="n">
        <f aca="false">IF(REF_DT&lt;=LastDay,INDEX(IntraMonth_Buckets,MATCH($A1691,IntraSumMonths,0),1),INDEX(BucketTable,MATCH($A1691,SumMonths,0),1))</f>
        <v>6</v>
      </c>
      <c r="G1691" s="138" t="str">
        <f aca="false">INDEX(Book_Type,MATCH($B1691,Book,0),1)</f>
        <v>D</v>
      </c>
      <c r="H1691" s="138" t="str">
        <f aca="false">$F1691&amp;$C1691</f>
        <v>6IF-NWPL_ROCKY_M</v>
      </c>
    </row>
    <row r="1692" customFormat="false" ht="12.75" hidden="false" customHeight="false" outlineLevel="0" collapsed="false">
      <c r="A1692" s="142" t="n">
        <v>41091</v>
      </c>
      <c r="B1692" s="138" t="s">
        <v>116</v>
      </c>
      <c r="C1692" s="138" t="s">
        <v>27</v>
      </c>
      <c r="D1692" s="139" t="n">
        <v>-172944.0453</v>
      </c>
      <c r="E1692" s="139" t="n">
        <v>0</v>
      </c>
      <c r="F1692" s="143" t="n">
        <f aca="false">IF(REF_DT&lt;=LastDay,INDEX(IntraMonth_Buckets,MATCH($A1692,IntraSumMonths,0),1),INDEX(BucketTable,MATCH($A1692,SumMonths,0),1))</f>
        <v>6</v>
      </c>
      <c r="G1692" s="138" t="str">
        <f aca="false">INDEX(Book_Type,MATCH($B1692,Book,0),1)</f>
        <v>D</v>
      </c>
      <c r="H1692" s="138" t="str">
        <f aca="false">$F1692&amp;$C1692</f>
        <v>6IF-NWPL_ROCKY_M</v>
      </c>
    </row>
    <row r="1693" customFormat="false" ht="12.75" hidden="false" customHeight="false" outlineLevel="0" collapsed="false">
      <c r="A1693" s="142" t="n">
        <v>41122</v>
      </c>
      <c r="B1693" s="138" t="s">
        <v>116</v>
      </c>
      <c r="C1693" s="138" t="s">
        <v>27</v>
      </c>
      <c r="D1693" s="139" t="n">
        <v>-172039.4309</v>
      </c>
      <c r="E1693" s="139" t="n">
        <v>0</v>
      </c>
      <c r="F1693" s="143" t="n">
        <f aca="false">IF(REF_DT&lt;=LastDay,INDEX(IntraMonth_Buckets,MATCH($A1693,IntraSumMonths,0),1),INDEX(BucketTable,MATCH($A1693,SumMonths,0),1))</f>
        <v>6</v>
      </c>
      <c r="G1693" s="138" t="str">
        <f aca="false">INDEX(Book_Type,MATCH($B1693,Book,0),1)</f>
        <v>D</v>
      </c>
      <c r="H1693" s="138" t="str">
        <f aca="false">$F1693&amp;$C1693</f>
        <v>6IF-NWPL_ROCKY_M</v>
      </c>
    </row>
    <row r="1694" customFormat="false" ht="12.75" hidden="false" customHeight="false" outlineLevel="0" collapsed="false">
      <c r="A1694" s="142" t="n">
        <v>41153</v>
      </c>
      <c r="B1694" s="138" t="s">
        <v>116</v>
      </c>
      <c r="C1694" s="138" t="s">
        <v>27</v>
      </c>
      <c r="D1694" s="139" t="n">
        <v>-165617.328</v>
      </c>
      <c r="E1694" s="139" t="n">
        <v>0</v>
      </c>
      <c r="F1694" s="143" t="n">
        <f aca="false">IF(REF_DT&lt;=LastDay,INDEX(IntraMonth_Buckets,MATCH($A1694,IntraSumMonths,0),1),INDEX(BucketTable,MATCH($A1694,SumMonths,0),1))</f>
        <v>6</v>
      </c>
      <c r="G1694" s="138" t="str">
        <f aca="false">INDEX(Book_Type,MATCH($B1694,Book,0),1)</f>
        <v>D</v>
      </c>
      <c r="H1694" s="138" t="str">
        <f aca="false">$F1694&amp;$C1694</f>
        <v>6IF-NWPL_ROCKY_M</v>
      </c>
    </row>
    <row r="1695" customFormat="false" ht="12.75" hidden="false" customHeight="false" outlineLevel="0" collapsed="false">
      <c r="A1695" s="142" t="n">
        <v>41183</v>
      </c>
      <c r="B1695" s="138" t="s">
        <v>116</v>
      </c>
      <c r="C1695" s="138" t="s">
        <v>27</v>
      </c>
      <c r="D1695" s="139" t="n">
        <v>-170268.4042</v>
      </c>
      <c r="E1695" s="139" t="n">
        <v>0</v>
      </c>
      <c r="F1695" s="143" t="n">
        <f aca="false">IF(REF_DT&lt;=LastDay,INDEX(IntraMonth_Buckets,MATCH($A1695,IntraSumMonths,0),1),INDEX(BucketTable,MATCH($A1695,SumMonths,0),1))</f>
        <v>6</v>
      </c>
      <c r="G1695" s="138" t="str">
        <f aca="false">INDEX(Book_Type,MATCH($B1695,Book,0),1)</f>
        <v>D</v>
      </c>
      <c r="H1695" s="138" t="str">
        <f aca="false">$F1695&amp;$C1695</f>
        <v>6IF-NWPL_ROCKY_M</v>
      </c>
    </row>
    <row r="1696" customFormat="false" ht="12.75" hidden="false" customHeight="false" outlineLevel="0" collapsed="false">
      <c r="A1696" s="142" t="n">
        <v>41214</v>
      </c>
      <c r="B1696" s="138" t="s">
        <v>116</v>
      </c>
      <c r="C1696" s="138" t="s">
        <v>27</v>
      </c>
      <c r="D1696" s="139" t="n">
        <v>-163909.3171</v>
      </c>
      <c r="E1696" s="139" t="n">
        <v>0</v>
      </c>
      <c r="F1696" s="143" t="n">
        <f aca="false">IF(REF_DT&lt;=LastDay,INDEX(IntraMonth_Buckets,MATCH($A1696,IntraSumMonths,0),1),INDEX(BucketTable,MATCH($A1696,SumMonths,0),1))</f>
        <v>6</v>
      </c>
      <c r="G1696" s="138" t="str">
        <f aca="false">INDEX(Book_Type,MATCH($B1696,Book,0),1)</f>
        <v>D</v>
      </c>
      <c r="H1696" s="138" t="str">
        <f aca="false">$F1696&amp;$C1696</f>
        <v>6IF-NWPL_ROCKY_M</v>
      </c>
    </row>
    <row r="1697" customFormat="false" ht="12.75" hidden="false" customHeight="false" outlineLevel="0" collapsed="false">
      <c r="A1697" s="142" t="n">
        <v>41244</v>
      </c>
      <c r="B1697" s="138" t="s">
        <v>116</v>
      </c>
      <c r="C1697" s="138" t="s">
        <v>27</v>
      </c>
      <c r="D1697" s="139" t="n">
        <v>-168509.3473</v>
      </c>
      <c r="E1697" s="139" t="n">
        <v>0</v>
      </c>
      <c r="F1697" s="143" t="n">
        <f aca="false">IF(REF_DT&lt;=LastDay,INDEX(IntraMonth_Buckets,MATCH($A1697,IntraSumMonths,0),1),INDEX(BucketTable,MATCH($A1697,SumMonths,0),1))</f>
        <v>6</v>
      </c>
      <c r="G1697" s="138" t="str">
        <f aca="false">INDEX(Book_Type,MATCH($B1697,Book,0),1)</f>
        <v>D</v>
      </c>
      <c r="H1697" s="138" t="str">
        <f aca="false">$F1697&amp;$C1697</f>
        <v>6IF-NWPL_ROCKY_M</v>
      </c>
    </row>
    <row r="1698" customFormat="false" ht="12.75" hidden="false" customHeight="false" outlineLevel="0" collapsed="false">
      <c r="A1698" s="142" t="n">
        <v>41275</v>
      </c>
      <c r="B1698" s="138" t="s">
        <v>116</v>
      </c>
      <c r="C1698" s="138" t="s">
        <v>27</v>
      </c>
      <c r="D1698" s="139" t="n">
        <v>-167619.9897</v>
      </c>
      <c r="E1698" s="139" t="n">
        <v>0</v>
      </c>
      <c r="F1698" s="143" t="n">
        <f aca="false">IF(REF_DT&lt;=LastDay,INDEX(IntraMonth_Buckets,MATCH($A1698,IntraSumMonths,0),1),INDEX(BucketTable,MATCH($A1698,SumMonths,0),1))</f>
        <v>6</v>
      </c>
      <c r="G1698" s="138" t="str">
        <f aca="false">INDEX(Book_Type,MATCH($B1698,Book,0),1)</f>
        <v>D</v>
      </c>
      <c r="H1698" s="138" t="str">
        <f aca="false">$F1698&amp;$C1698</f>
        <v>6IF-NWPL_ROCKY_M</v>
      </c>
    </row>
    <row r="1699" customFormat="false" ht="12.75" hidden="false" customHeight="false" outlineLevel="0" collapsed="false">
      <c r="A1699" s="142" t="n">
        <v>41306</v>
      </c>
      <c r="B1699" s="138" t="s">
        <v>116</v>
      </c>
      <c r="C1699" s="138" t="s">
        <v>27</v>
      </c>
      <c r="D1699" s="139" t="n">
        <v>-150598.2041</v>
      </c>
      <c r="E1699" s="139" t="n">
        <v>0</v>
      </c>
      <c r="F1699" s="143" t="n">
        <f aca="false">IF(REF_DT&lt;=LastDay,INDEX(IntraMonth_Buckets,MATCH($A1699,IntraSumMonths,0),1),INDEX(BucketTable,MATCH($A1699,SumMonths,0),1))</f>
        <v>6</v>
      </c>
      <c r="G1699" s="138" t="str">
        <f aca="false">INDEX(Book_Type,MATCH($B1699,Book,0),1)</f>
        <v>D</v>
      </c>
      <c r="H1699" s="138" t="str">
        <f aca="false">$F1699&amp;$C1699</f>
        <v>6IF-NWPL_ROCKY_M</v>
      </c>
    </row>
    <row r="1700" customFormat="false" ht="12.75" hidden="false" customHeight="false" outlineLevel="0" collapsed="false">
      <c r="A1700" s="142" t="n">
        <v>41334</v>
      </c>
      <c r="B1700" s="138" t="s">
        <v>116</v>
      </c>
      <c r="C1700" s="138" t="s">
        <v>27</v>
      </c>
      <c r="D1700" s="139" t="n">
        <v>-165935.8896</v>
      </c>
      <c r="E1700" s="139" t="n">
        <v>0</v>
      </c>
      <c r="F1700" s="143" t="n">
        <f aca="false">IF(REF_DT&lt;=LastDay,INDEX(IntraMonth_Buckets,MATCH($A1700,IntraSumMonths,0),1),INDEX(BucketTable,MATCH($A1700,SumMonths,0),1))</f>
        <v>6</v>
      </c>
      <c r="G1700" s="138" t="str">
        <f aca="false">INDEX(Book_Type,MATCH($B1700,Book,0),1)</f>
        <v>D</v>
      </c>
      <c r="H1700" s="138" t="str">
        <f aca="false">$F1700&amp;$C1700</f>
        <v>6IF-NWPL_ROCKY_M</v>
      </c>
    </row>
    <row r="1701" customFormat="false" ht="12.75" hidden="false" customHeight="false" outlineLevel="0" collapsed="false">
      <c r="A1701" s="142" t="n">
        <v>41365</v>
      </c>
      <c r="B1701" s="138" t="s">
        <v>116</v>
      </c>
      <c r="C1701" s="138" t="s">
        <v>27</v>
      </c>
      <c r="D1701" s="139" t="n">
        <v>-159731.1446</v>
      </c>
      <c r="E1701" s="139" t="n">
        <v>0</v>
      </c>
      <c r="F1701" s="143" t="n">
        <f aca="false">IF(REF_DT&lt;=LastDay,INDEX(IntraMonth_Buckets,MATCH($A1701,IntraSumMonths,0),1),INDEX(BucketTable,MATCH($A1701,SumMonths,0),1))</f>
        <v>6</v>
      </c>
      <c r="G1701" s="138" t="str">
        <f aca="false">INDEX(Book_Type,MATCH($B1701,Book,0),1)</f>
        <v>D</v>
      </c>
      <c r="H1701" s="138" t="str">
        <f aca="false">$F1701&amp;$C1701</f>
        <v>6IF-NWPL_ROCKY_M</v>
      </c>
    </row>
    <row r="1702" customFormat="false" ht="12.75" hidden="false" customHeight="false" outlineLevel="0" collapsed="false">
      <c r="A1702" s="142" t="n">
        <v>41395</v>
      </c>
      <c r="B1702" s="138" t="s">
        <v>116</v>
      </c>
      <c r="C1702" s="138" t="s">
        <v>27</v>
      </c>
      <c r="D1702" s="139" t="n">
        <v>-164206.4892</v>
      </c>
      <c r="E1702" s="139" t="n">
        <v>0</v>
      </c>
      <c r="F1702" s="143" t="n">
        <f aca="false">IF(REF_DT&lt;=LastDay,INDEX(IntraMonth_Buckets,MATCH($A1702,IntraSumMonths,0),1),INDEX(BucketTable,MATCH($A1702,SumMonths,0),1))</f>
        <v>6</v>
      </c>
      <c r="G1702" s="138" t="str">
        <f aca="false">INDEX(Book_Type,MATCH($B1702,Book,0),1)</f>
        <v>D</v>
      </c>
      <c r="H1702" s="138" t="str">
        <f aca="false">$F1702&amp;$C1702</f>
        <v>6IF-NWPL_ROCKY_M</v>
      </c>
    </row>
    <row r="1703" customFormat="false" ht="12.75" hidden="false" customHeight="false" outlineLevel="0" collapsed="false">
      <c r="A1703" s="142" t="n">
        <v>41426</v>
      </c>
      <c r="B1703" s="138" t="s">
        <v>116</v>
      </c>
      <c r="C1703" s="138" t="s">
        <v>27</v>
      </c>
      <c r="D1703" s="139" t="n">
        <v>-158063.4265</v>
      </c>
      <c r="E1703" s="139" t="n">
        <v>0</v>
      </c>
      <c r="F1703" s="143" t="n">
        <f aca="false">IF(REF_DT&lt;=LastDay,INDEX(IntraMonth_Buckets,MATCH($A1703,IntraSumMonths,0),1),INDEX(BucketTable,MATCH($A1703,SumMonths,0),1))</f>
        <v>6</v>
      </c>
      <c r="G1703" s="138" t="str">
        <f aca="false">INDEX(Book_Type,MATCH($B1703,Book,0),1)</f>
        <v>D</v>
      </c>
      <c r="H1703" s="138" t="str">
        <f aca="false">$F1703&amp;$C1703</f>
        <v>6IF-NWPL_ROCKY_M</v>
      </c>
    </row>
    <row r="1704" customFormat="false" ht="12.75" hidden="false" customHeight="false" outlineLevel="0" collapsed="false">
      <c r="A1704" s="142" t="n">
        <v>41456</v>
      </c>
      <c r="B1704" s="138" t="s">
        <v>116</v>
      </c>
      <c r="C1704" s="138" t="s">
        <v>27</v>
      </c>
      <c r="D1704" s="139" t="n">
        <v>-162489.0763</v>
      </c>
      <c r="E1704" s="139" t="n">
        <v>0</v>
      </c>
      <c r="F1704" s="143" t="n">
        <f aca="false">IF(REF_DT&lt;=LastDay,INDEX(IntraMonth_Buckets,MATCH($A1704,IntraSumMonths,0),1),INDEX(BucketTable,MATCH($A1704,SumMonths,0),1))</f>
        <v>6</v>
      </c>
      <c r="G1704" s="138" t="str">
        <f aca="false">INDEX(Book_Type,MATCH($B1704,Book,0),1)</f>
        <v>D</v>
      </c>
      <c r="H1704" s="138" t="str">
        <f aca="false">$F1704&amp;$C1704</f>
        <v>6IF-NWPL_ROCKY_M</v>
      </c>
    </row>
    <row r="1705" customFormat="false" ht="12.75" hidden="false" customHeight="false" outlineLevel="0" collapsed="false">
      <c r="A1705" s="142" t="n">
        <v>41487</v>
      </c>
      <c r="B1705" s="138" t="s">
        <v>116</v>
      </c>
      <c r="C1705" s="138" t="s">
        <v>27</v>
      </c>
      <c r="D1705" s="139" t="n">
        <v>-161620.8875</v>
      </c>
      <c r="E1705" s="139" t="n">
        <v>0</v>
      </c>
      <c r="F1705" s="143" t="n">
        <f aca="false">IF(REF_DT&lt;=LastDay,INDEX(IntraMonth_Buckets,MATCH($A1705,IntraSumMonths,0),1),INDEX(BucketTable,MATCH($A1705,SumMonths,0),1))</f>
        <v>6</v>
      </c>
      <c r="G1705" s="138" t="str">
        <f aca="false">INDEX(Book_Type,MATCH($B1705,Book,0),1)</f>
        <v>D</v>
      </c>
      <c r="H1705" s="138" t="str">
        <f aca="false">$F1705&amp;$C1705</f>
        <v>6IF-NWPL_ROCKY_M</v>
      </c>
    </row>
    <row r="1706" customFormat="false" ht="12.75" hidden="false" customHeight="false" outlineLevel="0" collapsed="false">
      <c r="A1706" s="142" t="n">
        <v>41518</v>
      </c>
      <c r="B1706" s="138" t="s">
        <v>116</v>
      </c>
      <c r="C1706" s="138" t="s">
        <v>27</v>
      </c>
      <c r="D1706" s="139" t="n">
        <v>-155570.1245</v>
      </c>
      <c r="E1706" s="139" t="n">
        <v>0</v>
      </c>
      <c r="F1706" s="143" t="n">
        <f aca="false">IF(REF_DT&lt;=LastDay,INDEX(IntraMonth_Buckets,MATCH($A1706,IntraSumMonths,0),1),INDEX(BucketTable,MATCH($A1706,SumMonths,0),1))</f>
        <v>6</v>
      </c>
      <c r="G1706" s="138" t="str">
        <f aca="false">INDEX(Book_Type,MATCH($B1706,Book,0),1)</f>
        <v>D</v>
      </c>
      <c r="H1706" s="138" t="str">
        <f aca="false">$F1706&amp;$C1706</f>
        <v>6IF-NWPL_ROCKY_M</v>
      </c>
    </row>
    <row r="1707" customFormat="false" ht="12.75" hidden="false" customHeight="false" outlineLevel="0" collapsed="false">
      <c r="A1707" s="142" t="n">
        <v>41548</v>
      </c>
      <c r="B1707" s="138" t="s">
        <v>116</v>
      </c>
      <c r="C1707" s="138" t="s">
        <v>27</v>
      </c>
      <c r="D1707" s="139" t="n">
        <v>-159921.5578</v>
      </c>
      <c r="E1707" s="139" t="n">
        <v>0</v>
      </c>
      <c r="F1707" s="143" t="n">
        <f aca="false">IF(REF_DT&lt;=LastDay,INDEX(IntraMonth_Buckets,MATCH($A1707,IntraSumMonths,0),1),INDEX(BucketTable,MATCH($A1707,SumMonths,0),1))</f>
        <v>6</v>
      </c>
      <c r="G1707" s="138" t="str">
        <f aca="false">INDEX(Book_Type,MATCH($B1707,Book,0),1)</f>
        <v>D</v>
      </c>
      <c r="H1707" s="138" t="str">
        <f aca="false">$F1707&amp;$C1707</f>
        <v>6IF-NWPL_ROCKY_M</v>
      </c>
    </row>
    <row r="1708" customFormat="false" ht="12.75" hidden="false" customHeight="false" outlineLevel="0" collapsed="false">
      <c r="A1708" s="142" t="n">
        <v>41579</v>
      </c>
      <c r="B1708" s="138" t="s">
        <v>116</v>
      </c>
      <c r="C1708" s="138" t="s">
        <v>27</v>
      </c>
      <c r="D1708" s="139" t="n">
        <v>-153931.5087</v>
      </c>
      <c r="E1708" s="139" t="n">
        <v>0</v>
      </c>
      <c r="F1708" s="143" t="n">
        <f aca="false">IF(REF_DT&lt;=LastDay,INDEX(IntraMonth_Buckets,MATCH($A1708,IntraSumMonths,0),1),INDEX(BucketTable,MATCH($A1708,SumMonths,0),1))</f>
        <v>6</v>
      </c>
      <c r="G1708" s="138" t="str">
        <f aca="false">INDEX(Book_Type,MATCH($B1708,Book,0),1)</f>
        <v>D</v>
      </c>
      <c r="H1708" s="138" t="str">
        <f aca="false">$F1708&amp;$C1708</f>
        <v>6IF-NWPL_ROCKY_M</v>
      </c>
    </row>
    <row r="1709" customFormat="false" ht="12.75" hidden="false" customHeight="false" outlineLevel="0" collapsed="false">
      <c r="A1709" s="142" t="n">
        <v>41609</v>
      </c>
      <c r="B1709" s="138" t="s">
        <v>116</v>
      </c>
      <c r="C1709" s="138" t="s">
        <v>27</v>
      </c>
      <c r="D1709" s="139" t="n">
        <v>-158234.2182</v>
      </c>
      <c r="E1709" s="139" t="n">
        <v>0</v>
      </c>
      <c r="F1709" s="143" t="n">
        <f aca="false">IF(REF_DT&lt;=LastDay,INDEX(IntraMonth_Buckets,MATCH($A1709,IntraSumMonths,0),1),INDEX(BucketTable,MATCH($A1709,SumMonths,0),1))</f>
        <v>6</v>
      </c>
      <c r="G1709" s="138" t="str">
        <f aca="false">INDEX(Book_Type,MATCH($B1709,Book,0),1)</f>
        <v>D</v>
      </c>
      <c r="H1709" s="138" t="str">
        <f aca="false">$F1709&amp;$C1709</f>
        <v>6IF-NWPL_ROCKY_M</v>
      </c>
    </row>
    <row r="1710" customFormat="false" ht="12.75" hidden="false" customHeight="false" outlineLevel="0" collapsed="false">
      <c r="A1710" s="142" t="n">
        <v>37188</v>
      </c>
      <c r="B1710" s="138" t="s">
        <v>135</v>
      </c>
      <c r="C1710" s="138" t="s">
        <v>22</v>
      </c>
      <c r="D1710" s="139" t="n">
        <v>0</v>
      </c>
      <c r="E1710" s="139" t="n">
        <v>0</v>
      </c>
      <c r="F1710" s="143" t="n">
        <f aca="false">IF(REF_DT&lt;=LastDay,INDEX(IntraMonth_Buckets,MATCH($A1710,IntraSumMonths,0),1),INDEX(BucketTable,MATCH($A1710,SumMonths,0),1))</f>
        <v>1</v>
      </c>
      <c r="G1710" s="138" t="str">
        <f aca="false">INDEX(Book_Type,MATCH($B1710,Book,0),1)</f>
        <v>M</v>
      </c>
      <c r="H1710" s="138" t="str">
        <f aca="false">$F1710&amp;$C1710</f>
        <v>1GDP-CAL BORDER</v>
      </c>
    </row>
    <row r="1711" customFormat="false" ht="12.75" hidden="false" customHeight="false" outlineLevel="0" collapsed="false">
      <c r="A1711" s="142" t="n">
        <v>37188</v>
      </c>
      <c r="B1711" s="138" t="s">
        <v>135</v>
      </c>
      <c r="C1711" s="138" t="s">
        <v>41</v>
      </c>
      <c r="D1711" s="139" t="n">
        <v>0</v>
      </c>
      <c r="E1711" s="139" t="n">
        <v>0</v>
      </c>
      <c r="F1711" s="143" t="n">
        <f aca="false">IF(REF_DT&lt;=LastDay,INDEX(IntraMonth_Buckets,MATCH($A1711,IntraSumMonths,0),1),INDEX(BucketTable,MATCH($A1711,SumMonths,0),1))</f>
        <v>1</v>
      </c>
      <c r="G1711" s="138" t="str">
        <f aca="false">INDEX(Book_Type,MATCH($B1711,Book,0),1)</f>
        <v>M</v>
      </c>
      <c r="H1711" s="138" t="str">
        <f aca="false">$F1711&amp;$C1711</f>
        <v>1GDP-CIG/CHEYENN</v>
      </c>
    </row>
    <row r="1712" customFormat="false" ht="12.75" hidden="false" customHeight="false" outlineLevel="0" collapsed="false">
      <c r="A1712" s="142" t="n">
        <v>37188</v>
      </c>
      <c r="B1712" s="138" t="s">
        <v>135</v>
      </c>
      <c r="C1712" s="138" t="s">
        <v>40</v>
      </c>
      <c r="D1712" s="139" t="n">
        <v>0</v>
      </c>
      <c r="E1712" s="139" t="n">
        <v>0</v>
      </c>
      <c r="F1712" s="143" t="n">
        <f aca="false">IF(REF_DT&lt;=LastDay,INDEX(IntraMonth_Buckets,MATCH($A1712,IntraSumMonths,0),1),INDEX(BucketTable,MATCH($A1712,SumMonths,0),1))</f>
        <v>1</v>
      </c>
      <c r="G1712" s="138" t="str">
        <f aca="false">INDEX(Book_Type,MATCH($B1712,Book,0),1)</f>
        <v>M</v>
      </c>
      <c r="H1712" s="138" t="str">
        <f aca="false">$F1712&amp;$C1712</f>
        <v>1GDP-CIG/RKYMTN</v>
      </c>
    </row>
    <row r="1713" customFormat="false" ht="12.75" hidden="false" customHeight="false" outlineLevel="0" collapsed="false">
      <c r="A1713" s="142" t="n">
        <v>37188</v>
      </c>
      <c r="B1713" s="138" t="s">
        <v>135</v>
      </c>
      <c r="C1713" s="138" t="s">
        <v>48</v>
      </c>
      <c r="D1713" s="139" t="n">
        <v>0</v>
      </c>
      <c r="E1713" s="139" t="n">
        <v>0</v>
      </c>
      <c r="F1713" s="143" t="n">
        <f aca="false">IF(REF_DT&lt;=LastDay,INDEX(IntraMonth_Buckets,MATCH($A1713,IntraSumMonths,0),1),INDEX(BucketTable,MATCH($A1713,SumMonths,0),1))</f>
        <v>1</v>
      </c>
      <c r="G1713" s="138" t="str">
        <f aca="false">INDEX(Book_Type,MATCH($B1713,Book,0),1)</f>
        <v>M</v>
      </c>
      <c r="H1713" s="138" t="str">
        <f aca="false">$F1713&amp;$C1713</f>
        <v>1GDP-ELPO/PERM2</v>
      </c>
    </row>
    <row r="1714" customFormat="false" ht="12.75" hidden="false" customHeight="false" outlineLevel="0" collapsed="false">
      <c r="A1714" s="142" t="n">
        <v>37188</v>
      </c>
      <c r="B1714" s="138" t="s">
        <v>135</v>
      </c>
      <c r="C1714" s="138" t="s">
        <v>53</v>
      </c>
      <c r="D1714" s="139" t="n">
        <v>0</v>
      </c>
      <c r="E1714" s="139" t="n">
        <v>0</v>
      </c>
      <c r="F1714" s="143" t="n">
        <f aca="false">IF(REF_DT&lt;=LastDay,INDEX(IntraMonth_Buckets,MATCH($A1714,IntraSumMonths,0),1),INDEX(BucketTable,MATCH($A1714,SumMonths,0),1))</f>
        <v>1</v>
      </c>
      <c r="G1714" s="138" t="str">
        <f aca="false">INDEX(Book_Type,MATCH($B1714,Book,0),1)</f>
        <v>M</v>
      </c>
      <c r="H1714" s="138" t="str">
        <f aca="false">$F1714&amp;$C1714</f>
        <v>1GDP-ELPO/SANJUA</v>
      </c>
    </row>
    <row r="1715" customFormat="false" ht="12.75" hidden="false" customHeight="false" outlineLevel="0" collapsed="false">
      <c r="A1715" s="142" t="n">
        <v>37188</v>
      </c>
      <c r="B1715" s="138" t="s">
        <v>135</v>
      </c>
      <c r="C1715" s="138" t="s">
        <v>168</v>
      </c>
      <c r="D1715" s="139" t="n">
        <v>0</v>
      </c>
      <c r="E1715" s="139" t="n">
        <v>0</v>
      </c>
      <c r="F1715" s="143" t="n">
        <f aca="false">IF(REF_DT&lt;=LastDay,INDEX(IntraMonth_Buckets,MATCH($A1715,IntraSumMonths,0),1),INDEX(BucketTable,MATCH($A1715,SumMonths,0),1))</f>
        <v>1</v>
      </c>
      <c r="G1715" s="138" t="str">
        <f aca="false">INDEX(Book_Type,MATCH($B1715,Book,0),1)</f>
        <v>M</v>
      </c>
      <c r="H1715" s="138" t="str">
        <f aca="false">$F1715&amp;$C1715</f>
        <v>1GDP-HEHUB</v>
      </c>
    </row>
    <row r="1716" customFormat="false" ht="12.75" hidden="false" customHeight="false" outlineLevel="0" collapsed="false">
      <c r="A1716" s="142" t="n">
        <v>37188</v>
      </c>
      <c r="B1716" s="138" t="s">
        <v>135</v>
      </c>
      <c r="C1716" s="138" t="s">
        <v>30</v>
      </c>
      <c r="D1716" s="139" t="n">
        <v>0</v>
      </c>
      <c r="E1716" s="139" t="n">
        <v>0</v>
      </c>
      <c r="F1716" s="143" t="n">
        <f aca="false">IF(REF_DT&lt;=LastDay,INDEX(IntraMonth_Buckets,MATCH($A1716,IntraSumMonths,0),1),INDEX(BucketTable,MATCH($A1716,SumMonths,0),1))</f>
        <v>1</v>
      </c>
      <c r="G1716" s="138" t="str">
        <f aca="false">INDEX(Book_Type,MATCH($B1716,Book,0),1)</f>
        <v>M</v>
      </c>
      <c r="H1716" s="138" t="str">
        <f aca="false">$F1716&amp;$C1716</f>
        <v>1GDP-KERN/OPAL</v>
      </c>
    </row>
    <row r="1717" customFormat="false" ht="12.75" hidden="false" customHeight="false" outlineLevel="0" collapsed="false">
      <c r="A1717" s="142" t="n">
        <v>37188</v>
      </c>
      <c r="B1717" s="138" t="s">
        <v>135</v>
      </c>
      <c r="C1717" s="138" t="s">
        <v>14</v>
      </c>
      <c r="D1717" s="139" t="n">
        <v>0</v>
      </c>
      <c r="E1717" s="139" t="n">
        <v>0</v>
      </c>
      <c r="F1717" s="143" t="n">
        <f aca="false">IF(REF_DT&lt;=LastDay,INDEX(IntraMonth_Buckets,MATCH($A1717,IntraSumMonths,0),1),INDEX(BucketTable,MATCH($A1717,SumMonths,0),1))</f>
        <v>1</v>
      </c>
      <c r="G1717" s="138" t="str">
        <f aca="false">INDEX(Book_Type,MATCH($B1717,Book,0),1)</f>
        <v>M</v>
      </c>
      <c r="H1717" s="138" t="str">
        <f aca="false">$F1717&amp;$C1717</f>
        <v>1GDP-PG&amp;E/CITIGA</v>
      </c>
    </row>
    <row r="1718" customFormat="false" ht="12.75" hidden="false" customHeight="false" outlineLevel="0" collapsed="false">
      <c r="A1718" s="142" t="n">
        <v>37188</v>
      </c>
      <c r="B1718" s="138" t="s">
        <v>135</v>
      </c>
      <c r="C1718" s="138" t="s">
        <v>15</v>
      </c>
      <c r="D1718" s="139" t="n">
        <v>0</v>
      </c>
      <c r="E1718" s="139" t="n">
        <v>0</v>
      </c>
      <c r="F1718" s="143" t="n">
        <f aca="false">IF(REF_DT&lt;=LastDay,INDEX(IntraMonth_Buckets,MATCH($A1718,IntraSumMonths,0),1),INDEX(BucketTable,MATCH($A1718,SumMonths,0),1))</f>
        <v>1</v>
      </c>
      <c r="G1718" s="138" t="str">
        <f aca="false">INDEX(Book_Type,MATCH($B1718,Book,0),1)</f>
        <v>M</v>
      </c>
      <c r="H1718" s="138" t="str">
        <f aca="false">$F1718&amp;$C1718</f>
        <v>1GDP-PG&amp;E/LG-PKG</v>
      </c>
    </row>
    <row r="1719" customFormat="false" ht="12.75" hidden="false" customHeight="false" outlineLevel="0" collapsed="false">
      <c r="A1719" s="142" t="n">
        <v>37189</v>
      </c>
      <c r="B1719" s="138" t="s">
        <v>135</v>
      </c>
      <c r="C1719" s="138" t="s">
        <v>22</v>
      </c>
      <c r="D1719" s="139" t="n">
        <v>15000</v>
      </c>
      <c r="E1719" s="139" t="n">
        <v>15000</v>
      </c>
      <c r="F1719" s="143" t="n">
        <f aca="false">IF(REF_DT&lt;=LastDay,INDEX(IntraMonth_Buckets,MATCH($A1719,IntraSumMonths,0),1),INDEX(BucketTable,MATCH($A1719,SumMonths,0),1))</f>
        <v>1</v>
      </c>
      <c r="G1719" s="138" t="str">
        <f aca="false">INDEX(Book_Type,MATCH($B1719,Book,0),1)</f>
        <v>M</v>
      </c>
      <c r="H1719" s="138" t="str">
        <f aca="false">$F1719&amp;$C1719</f>
        <v>1GDP-CAL BORDER</v>
      </c>
    </row>
    <row r="1720" customFormat="false" ht="12.75" hidden="false" customHeight="false" outlineLevel="0" collapsed="false">
      <c r="A1720" s="142" t="n">
        <v>37189</v>
      </c>
      <c r="B1720" s="138" t="s">
        <v>135</v>
      </c>
      <c r="C1720" s="138" t="s">
        <v>41</v>
      </c>
      <c r="D1720" s="139" t="n">
        <v>-30000</v>
      </c>
      <c r="E1720" s="139" t="n">
        <v>-30000</v>
      </c>
      <c r="F1720" s="143" t="n">
        <f aca="false">IF(REF_DT&lt;=LastDay,INDEX(IntraMonth_Buckets,MATCH($A1720,IntraSumMonths,0),1),INDEX(BucketTable,MATCH($A1720,SumMonths,0),1))</f>
        <v>1</v>
      </c>
      <c r="G1720" s="138" t="str">
        <f aca="false">INDEX(Book_Type,MATCH($B1720,Book,0),1)</f>
        <v>M</v>
      </c>
      <c r="H1720" s="138" t="str">
        <f aca="false">$F1720&amp;$C1720</f>
        <v>1GDP-CIG/CHEYENN</v>
      </c>
    </row>
    <row r="1721" customFormat="false" ht="12.75" hidden="false" customHeight="false" outlineLevel="0" collapsed="false">
      <c r="A1721" s="142" t="n">
        <v>37189</v>
      </c>
      <c r="B1721" s="138" t="s">
        <v>135</v>
      </c>
      <c r="C1721" s="138" t="s">
        <v>40</v>
      </c>
      <c r="D1721" s="139" t="n">
        <v>67000</v>
      </c>
      <c r="E1721" s="139" t="n">
        <v>67000</v>
      </c>
      <c r="F1721" s="143" t="n">
        <f aca="false">IF(REF_DT&lt;=LastDay,INDEX(IntraMonth_Buckets,MATCH($A1721,IntraSumMonths,0),1),INDEX(BucketTable,MATCH($A1721,SumMonths,0),1))</f>
        <v>1</v>
      </c>
      <c r="G1721" s="138" t="str">
        <f aca="false">INDEX(Book_Type,MATCH($B1721,Book,0),1)</f>
        <v>M</v>
      </c>
      <c r="H1721" s="138" t="str">
        <f aca="false">$F1721&amp;$C1721</f>
        <v>1GDP-CIG/RKYMTN</v>
      </c>
    </row>
    <row r="1722" customFormat="false" ht="12.75" hidden="false" customHeight="false" outlineLevel="0" collapsed="false">
      <c r="A1722" s="142" t="n">
        <v>37189</v>
      </c>
      <c r="B1722" s="138" t="s">
        <v>135</v>
      </c>
      <c r="C1722" s="138" t="s">
        <v>48</v>
      </c>
      <c r="D1722" s="139" t="n">
        <v>125000</v>
      </c>
      <c r="E1722" s="139" t="n">
        <v>125000</v>
      </c>
      <c r="F1722" s="143" t="n">
        <f aca="false">IF(REF_DT&lt;=LastDay,INDEX(IntraMonth_Buckets,MATCH($A1722,IntraSumMonths,0),1),INDEX(BucketTable,MATCH($A1722,SumMonths,0),1))</f>
        <v>1</v>
      </c>
      <c r="G1722" s="138" t="str">
        <f aca="false">INDEX(Book_Type,MATCH($B1722,Book,0),1)</f>
        <v>M</v>
      </c>
      <c r="H1722" s="138" t="str">
        <f aca="false">$F1722&amp;$C1722</f>
        <v>1GDP-ELPO/PERM2</v>
      </c>
    </row>
    <row r="1723" customFormat="false" ht="12.75" hidden="false" customHeight="false" outlineLevel="0" collapsed="false">
      <c r="A1723" s="142" t="n">
        <v>37189</v>
      </c>
      <c r="B1723" s="138" t="s">
        <v>135</v>
      </c>
      <c r="C1723" s="138" t="s">
        <v>53</v>
      </c>
      <c r="D1723" s="139" t="n">
        <v>-35000</v>
      </c>
      <c r="E1723" s="139" t="n">
        <v>-35000</v>
      </c>
      <c r="F1723" s="143" t="n">
        <f aca="false">IF(REF_DT&lt;=LastDay,INDEX(IntraMonth_Buckets,MATCH($A1723,IntraSumMonths,0),1),INDEX(BucketTable,MATCH($A1723,SumMonths,0),1))</f>
        <v>1</v>
      </c>
      <c r="G1723" s="138" t="str">
        <f aca="false">INDEX(Book_Type,MATCH($B1723,Book,0),1)</f>
        <v>M</v>
      </c>
      <c r="H1723" s="138" t="str">
        <f aca="false">$F1723&amp;$C1723</f>
        <v>1GDP-ELPO/SANJUA</v>
      </c>
    </row>
    <row r="1724" customFormat="false" ht="12.75" hidden="false" customHeight="false" outlineLevel="0" collapsed="false">
      <c r="A1724" s="142" t="n">
        <v>37189</v>
      </c>
      <c r="B1724" s="138" t="s">
        <v>135</v>
      </c>
      <c r="C1724" s="138" t="s">
        <v>168</v>
      </c>
      <c r="D1724" s="139" t="n">
        <v>101597</v>
      </c>
      <c r="E1724" s="139" t="n">
        <v>101597</v>
      </c>
      <c r="F1724" s="143" t="n">
        <f aca="false">IF(REF_DT&lt;=LastDay,INDEX(IntraMonth_Buckets,MATCH($A1724,IntraSumMonths,0),1),INDEX(BucketTable,MATCH($A1724,SumMonths,0),1))</f>
        <v>1</v>
      </c>
      <c r="G1724" s="138" t="str">
        <f aca="false">INDEX(Book_Type,MATCH($B1724,Book,0),1)</f>
        <v>M</v>
      </c>
      <c r="H1724" s="138" t="str">
        <f aca="false">$F1724&amp;$C1724</f>
        <v>1GDP-HEHUB</v>
      </c>
    </row>
    <row r="1725" customFormat="false" ht="12.75" hidden="false" customHeight="false" outlineLevel="0" collapsed="false">
      <c r="A1725" s="142" t="n">
        <v>37189</v>
      </c>
      <c r="B1725" s="138" t="s">
        <v>135</v>
      </c>
      <c r="C1725" s="138" t="s">
        <v>30</v>
      </c>
      <c r="D1725" s="139" t="n">
        <v>-212500</v>
      </c>
      <c r="E1725" s="139" t="n">
        <v>-212500</v>
      </c>
      <c r="F1725" s="143" t="n">
        <f aca="false">IF(REF_DT&lt;=LastDay,INDEX(IntraMonth_Buckets,MATCH($A1725,IntraSumMonths,0),1),INDEX(BucketTable,MATCH($A1725,SumMonths,0),1))</f>
        <v>1</v>
      </c>
      <c r="G1725" s="138" t="str">
        <f aca="false">INDEX(Book_Type,MATCH($B1725,Book,0),1)</f>
        <v>M</v>
      </c>
      <c r="H1725" s="138" t="str">
        <f aca="false">$F1725&amp;$C1725</f>
        <v>1GDP-KERN/OPAL</v>
      </c>
    </row>
    <row r="1726" customFormat="false" ht="12.75" hidden="false" customHeight="false" outlineLevel="0" collapsed="false">
      <c r="A1726" s="142" t="n">
        <v>37189</v>
      </c>
      <c r="B1726" s="138" t="s">
        <v>135</v>
      </c>
      <c r="C1726" s="138" t="s">
        <v>14</v>
      </c>
      <c r="D1726" s="139" t="n">
        <v>5000</v>
      </c>
      <c r="E1726" s="139" t="n">
        <v>5000</v>
      </c>
      <c r="F1726" s="143" t="n">
        <f aca="false">IF(REF_DT&lt;=LastDay,INDEX(IntraMonth_Buckets,MATCH($A1726,IntraSumMonths,0),1),INDEX(BucketTable,MATCH($A1726,SumMonths,0),1))</f>
        <v>1</v>
      </c>
      <c r="G1726" s="138" t="str">
        <f aca="false">INDEX(Book_Type,MATCH($B1726,Book,0),1)</f>
        <v>M</v>
      </c>
      <c r="H1726" s="138" t="str">
        <f aca="false">$F1726&amp;$C1726</f>
        <v>1GDP-PG&amp;E/CITIGA</v>
      </c>
    </row>
    <row r="1727" customFormat="false" ht="12.75" hidden="false" customHeight="false" outlineLevel="0" collapsed="false">
      <c r="A1727" s="142" t="n">
        <v>37189</v>
      </c>
      <c r="B1727" s="138" t="s">
        <v>135</v>
      </c>
      <c r="C1727" s="138" t="s">
        <v>15</v>
      </c>
      <c r="D1727" s="139" t="n">
        <v>20000</v>
      </c>
      <c r="E1727" s="139" t="n">
        <v>20000</v>
      </c>
      <c r="F1727" s="143" t="n">
        <f aca="false">IF(REF_DT&lt;=LastDay,INDEX(IntraMonth_Buckets,MATCH($A1727,IntraSumMonths,0),1),INDEX(BucketTable,MATCH($A1727,SumMonths,0),1))</f>
        <v>1</v>
      </c>
      <c r="G1727" s="138" t="str">
        <f aca="false">INDEX(Book_Type,MATCH($B1727,Book,0),1)</f>
        <v>M</v>
      </c>
      <c r="H1727" s="138" t="str">
        <f aca="false">$F1727&amp;$C1727</f>
        <v>1GDP-PG&amp;E/LG-PKG</v>
      </c>
    </row>
    <row r="1728" customFormat="false" ht="12.75" hidden="false" customHeight="false" outlineLevel="0" collapsed="false">
      <c r="A1728" s="142" t="n">
        <v>37190</v>
      </c>
      <c r="B1728" s="138" t="s">
        <v>135</v>
      </c>
      <c r="C1728" s="138" t="s">
        <v>22</v>
      </c>
      <c r="D1728" s="139" t="n">
        <v>15000</v>
      </c>
      <c r="E1728" s="139" t="n">
        <v>15000</v>
      </c>
      <c r="F1728" s="143" t="n">
        <f aca="false">IF(REF_DT&lt;=LastDay,INDEX(IntraMonth_Buckets,MATCH($A1728,IntraSumMonths,0),1),INDEX(BucketTable,MATCH($A1728,SumMonths,0),1))</f>
        <v>1</v>
      </c>
      <c r="G1728" s="138" t="str">
        <f aca="false">INDEX(Book_Type,MATCH($B1728,Book,0),1)</f>
        <v>M</v>
      </c>
      <c r="H1728" s="138" t="str">
        <f aca="false">$F1728&amp;$C1728</f>
        <v>1GDP-CAL BORDER</v>
      </c>
    </row>
    <row r="1729" customFormat="false" ht="12.75" hidden="false" customHeight="false" outlineLevel="0" collapsed="false">
      <c r="A1729" s="142" t="n">
        <v>37190</v>
      </c>
      <c r="B1729" s="138" t="s">
        <v>135</v>
      </c>
      <c r="C1729" s="138" t="s">
        <v>41</v>
      </c>
      <c r="D1729" s="139" t="n">
        <v>-30000</v>
      </c>
      <c r="E1729" s="139" t="n">
        <v>-30000</v>
      </c>
      <c r="F1729" s="143" t="n">
        <f aca="false">IF(REF_DT&lt;=LastDay,INDEX(IntraMonth_Buckets,MATCH($A1729,IntraSumMonths,0),1),INDEX(BucketTable,MATCH($A1729,SumMonths,0),1))</f>
        <v>1</v>
      </c>
      <c r="G1729" s="138" t="str">
        <f aca="false">INDEX(Book_Type,MATCH($B1729,Book,0),1)</f>
        <v>M</v>
      </c>
      <c r="H1729" s="138" t="str">
        <f aca="false">$F1729&amp;$C1729</f>
        <v>1GDP-CIG/CHEYENN</v>
      </c>
    </row>
    <row r="1730" customFormat="false" ht="12.75" hidden="false" customHeight="false" outlineLevel="0" collapsed="false">
      <c r="A1730" s="142" t="n">
        <v>37190</v>
      </c>
      <c r="B1730" s="138" t="s">
        <v>135</v>
      </c>
      <c r="C1730" s="138" t="s">
        <v>40</v>
      </c>
      <c r="D1730" s="139" t="n">
        <v>67000</v>
      </c>
      <c r="E1730" s="139" t="n">
        <v>67000</v>
      </c>
      <c r="F1730" s="143" t="n">
        <f aca="false">IF(REF_DT&lt;=LastDay,INDEX(IntraMonth_Buckets,MATCH($A1730,IntraSumMonths,0),1),INDEX(BucketTable,MATCH($A1730,SumMonths,0),1))</f>
        <v>1</v>
      </c>
      <c r="G1730" s="138" t="str">
        <f aca="false">INDEX(Book_Type,MATCH($B1730,Book,0),1)</f>
        <v>M</v>
      </c>
      <c r="H1730" s="138" t="str">
        <f aca="false">$F1730&amp;$C1730</f>
        <v>1GDP-CIG/RKYMTN</v>
      </c>
    </row>
    <row r="1731" customFormat="false" ht="12.75" hidden="false" customHeight="false" outlineLevel="0" collapsed="false">
      <c r="A1731" s="142" t="n">
        <v>37190</v>
      </c>
      <c r="B1731" s="138" t="s">
        <v>135</v>
      </c>
      <c r="C1731" s="138" t="s">
        <v>48</v>
      </c>
      <c r="D1731" s="139" t="n">
        <v>125000</v>
      </c>
      <c r="E1731" s="139" t="n">
        <v>125000</v>
      </c>
      <c r="F1731" s="143" t="n">
        <f aca="false">IF(REF_DT&lt;=LastDay,INDEX(IntraMonth_Buckets,MATCH($A1731,IntraSumMonths,0),1),INDEX(BucketTable,MATCH($A1731,SumMonths,0),1))</f>
        <v>1</v>
      </c>
      <c r="G1731" s="138" t="str">
        <f aca="false">INDEX(Book_Type,MATCH($B1731,Book,0),1)</f>
        <v>M</v>
      </c>
      <c r="H1731" s="138" t="str">
        <f aca="false">$F1731&amp;$C1731</f>
        <v>1GDP-ELPO/PERM2</v>
      </c>
    </row>
    <row r="1732" customFormat="false" ht="12.75" hidden="false" customHeight="false" outlineLevel="0" collapsed="false">
      <c r="A1732" s="142" t="n">
        <v>37190</v>
      </c>
      <c r="B1732" s="138" t="s">
        <v>135</v>
      </c>
      <c r="C1732" s="138" t="s">
        <v>53</v>
      </c>
      <c r="D1732" s="139" t="n">
        <v>-35000</v>
      </c>
      <c r="E1732" s="139" t="n">
        <v>-35000</v>
      </c>
      <c r="F1732" s="143" t="n">
        <f aca="false">IF(REF_DT&lt;=LastDay,INDEX(IntraMonth_Buckets,MATCH($A1732,IntraSumMonths,0),1),INDEX(BucketTable,MATCH($A1732,SumMonths,0),1))</f>
        <v>1</v>
      </c>
      <c r="G1732" s="138" t="str">
        <f aca="false">INDEX(Book_Type,MATCH($B1732,Book,0),1)</f>
        <v>M</v>
      </c>
      <c r="H1732" s="138" t="str">
        <f aca="false">$F1732&amp;$C1732</f>
        <v>1GDP-ELPO/SANJUA</v>
      </c>
    </row>
    <row r="1733" customFormat="false" ht="12.75" hidden="false" customHeight="false" outlineLevel="0" collapsed="false">
      <c r="A1733" s="142" t="n">
        <v>37190</v>
      </c>
      <c r="B1733" s="138" t="s">
        <v>135</v>
      </c>
      <c r="C1733" s="138" t="s">
        <v>168</v>
      </c>
      <c r="D1733" s="139" t="n">
        <v>101597</v>
      </c>
      <c r="E1733" s="139" t="n">
        <v>101597</v>
      </c>
      <c r="F1733" s="143" t="n">
        <f aca="false">IF(REF_DT&lt;=LastDay,INDEX(IntraMonth_Buckets,MATCH($A1733,IntraSumMonths,0),1),INDEX(BucketTable,MATCH($A1733,SumMonths,0),1))</f>
        <v>1</v>
      </c>
      <c r="G1733" s="138" t="str">
        <f aca="false">INDEX(Book_Type,MATCH($B1733,Book,0),1)</f>
        <v>M</v>
      </c>
      <c r="H1733" s="138" t="str">
        <f aca="false">$F1733&amp;$C1733</f>
        <v>1GDP-HEHUB</v>
      </c>
    </row>
    <row r="1734" customFormat="false" ht="12.75" hidden="false" customHeight="false" outlineLevel="0" collapsed="false">
      <c r="A1734" s="142" t="n">
        <v>37190</v>
      </c>
      <c r="B1734" s="138" t="s">
        <v>135</v>
      </c>
      <c r="C1734" s="138" t="s">
        <v>30</v>
      </c>
      <c r="D1734" s="139" t="n">
        <v>-212500</v>
      </c>
      <c r="E1734" s="139" t="n">
        <v>-212500</v>
      </c>
      <c r="F1734" s="143" t="n">
        <f aca="false">IF(REF_DT&lt;=LastDay,INDEX(IntraMonth_Buckets,MATCH($A1734,IntraSumMonths,0),1),INDEX(BucketTable,MATCH($A1734,SumMonths,0),1))</f>
        <v>1</v>
      </c>
      <c r="G1734" s="138" t="str">
        <f aca="false">INDEX(Book_Type,MATCH($B1734,Book,0),1)</f>
        <v>M</v>
      </c>
      <c r="H1734" s="138" t="str">
        <f aca="false">$F1734&amp;$C1734</f>
        <v>1GDP-KERN/OPAL</v>
      </c>
    </row>
    <row r="1735" customFormat="false" ht="12.75" hidden="false" customHeight="false" outlineLevel="0" collapsed="false">
      <c r="A1735" s="142" t="n">
        <v>37190</v>
      </c>
      <c r="B1735" s="138" t="s">
        <v>135</v>
      </c>
      <c r="C1735" s="138" t="s">
        <v>14</v>
      </c>
      <c r="D1735" s="139" t="n">
        <v>5000</v>
      </c>
      <c r="E1735" s="139" t="n">
        <v>5000</v>
      </c>
      <c r="F1735" s="143" t="n">
        <f aca="false">IF(REF_DT&lt;=LastDay,INDEX(IntraMonth_Buckets,MATCH($A1735,IntraSumMonths,0),1),INDEX(BucketTable,MATCH($A1735,SumMonths,0),1))</f>
        <v>1</v>
      </c>
      <c r="G1735" s="138" t="str">
        <f aca="false">INDEX(Book_Type,MATCH($B1735,Book,0),1)</f>
        <v>M</v>
      </c>
      <c r="H1735" s="138" t="str">
        <f aca="false">$F1735&amp;$C1735</f>
        <v>1GDP-PG&amp;E/CITIGA</v>
      </c>
    </row>
    <row r="1736" customFormat="false" ht="12.75" hidden="false" customHeight="false" outlineLevel="0" collapsed="false">
      <c r="A1736" s="142" t="n">
        <v>37190</v>
      </c>
      <c r="B1736" s="138" t="s">
        <v>135</v>
      </c>
      <c r="C1736" s="138" t="s">
        <v>15</v>
      </c>
      <c r="D1736" s="139" t="n">
        <v>20000</v>
      </c>
      <c r="E1736" s="139" t="n">
        <v>20000</v>
      </c>
      <c r="F1736" s="143" t="n">
        <f aca="false">IF(REF_DT&lt;=LastDay,INDEX(IntraMonth_Buckets,MATCH($A1736,IntraSumMonths,0),1),INDEX(BucketTable,MATCH($A1736,SumMonths,0),1))</f>
        <v>1</v>
      </c>
      <c r="G1736" s="138" t="str">
        <f aca="false">INDEX(Book_Type,MATCH($B1736,Book,0),1)</f>
        <v>M</v>
      </c>
      <c r="H1736" s="138" t="str">
        <f aca="false">$F1736&amp;$C1736</f>
        <v>1GDP-PG&amp;E/LG-PKG</v>
      </c>
    </row>
    <row r="1737" customFormat="false" ht="12.75" hidden="false" customHeight="false" outlineLevel="0" collapsed="false">
      <c r="A1737" s="142" t="n">
        <v>37191</v>
      </c>
      <c r="B1737" s="138" t="s">
        <v>135</v>
      </c>
      <c r="C1737" s="138" t="s">
        <v>22</v>
      </c>
      <c r="D1737" s="139" t="n">
        <v>15000</v>
      </c>
      <c r="E1737" s="139" t="n">
        <v>15000</v>
      </c>
      <c r="F1737" s="143" t="n">
        <f aca="false">IF(REF_DT&lt;=LastDay,INDEX(IntraMonth_Buckets,MATCH($A1737,IntraSumMonths,0),1),INDEX(BucketTable,MATCH($A1737,SumMonths,0),1))</f>
        <v>1</v>
      </c>
      <c r="G1737" s="138" t="str">
        <f aca="false">INDEX(Book_Type,MATCH($B1737,Book,0),1)</f>
        <v>M</v>
      </c>
      <c r="H1737" s="138" t="str">
        <f aca="false">$F1737&amp;$C1737</f>
        <v>1GDP-CAL BORDER</v>
      </c>
    </row>
    <row r="1738" customFormat="false" ht="12.75" hidden="false" customHeight="false" outlineLevel="0" collapsed="false">
      <c r="A1738" s="142" t="n">
        <v>37191</v>
      </c>
      <c r="B1738" s="138" t="s">
        <v>135</v>
      </c>
      <c r="C1738" s="138" t="s">
        <v>41</v>
      </c>
      <c r="D1738" s="139" t="n">
        <v>-30000</v>
      </c>
      <c r="E1738" s="139" t="n">
        <v>-30000</v>
      </c>
      <c r="F1738" s="143" t="n">
        <f aca="false">IF(REF_DT&lt;=LastDay,INDEX(IntraMonth_Buckets,MATCH($A1738,IntraSumMonths,0),1),INDEX(BucketTable,MATCH($A1738,SumMonths,0),1))</f>
        <v>1</v>
      </c>
      <c r="G1738" s="138" t="str">
        <f aca="false">INDEX(Book_Type,MATCH($B1738,Book,0),1)</f>
        <v>M</v>
      </c>
      <c r="H1738" s="138" t="str">
        <f aca="false">$F1738&amp;$C1738</f>
        <v>1GDP-CIG/CHEYENN</v>
      </c>
    </row>
    <row r="1739" customFormat="false" ht="12.75" hidden="false" customHeight="false" outlineLevel="0" collapsed="false">
      <c r="A1739" s="142" t="n">
        <v>37191</v>
      </c>
      <c r="B1739" s="138" t="s">
        <v>135</v>
      </c>
      <c r="C1739" s="138" t="s">
        <v>40</v>
      </c>
      <c r="D1739" s="139" t="n">
        <v>67000</v>
      </c>
      <c r="E1739" s="139" t="n">
        <v>67000</v>
      </c>
      <c r="F1739" s="143" t="n">
        <f aca="false">IF(REF_DT&lt;=LastDay,INDEX(IntraMonth_Buckets,MATCH($A1739,IntraSumMonths,0),1),INDEX(BucketTable,MATCH($A1739,SumMonths,0),1))</f>
        <v>1</v>
      </c>
      <c r="G1739" s="138" t="str">
        <f aca="false">INDEX(Book_Type,MATCH($B1739,Book,0),1)</f>
        <v>M</v>
      </c>
      <c r="H1739" s="138" t="str">
        <f aca="false">$F1739&amp;$C1739</f>
        <v>1GDP-CIG/RKYMTN</v>
      </c>
    </row>
    <row r="1740" customFormat="false" ht="12.75" hidden="false" customHeight="false" outlineLevel="0" collapsed="false">
      <c r="A1740" s="142" t="n">
        <v>37191</v>
      </c>
      <c r="B1740" s="138" t="s">
        <v>135</v>
      </c>
      <c r="C1740" s="138" t="s">
        <v>48</v>
      </c>
      <c r="D1740" s="139" t="n">
        <v>125000</v>
      </c>
      <c r="E1740" s="139" t="n">
        <v>125000</v>
      </c>
      <c r="F1740" s="143" t="n">
        <f aca="false">IF(REF_DT&lt;=LastDay,INDEX(IntraMonth_Buckets,MATCH($A1740,IntraSumMonths,0),1),INDEX(BucketTable,MATCH($A1740,SumMonths,0),1))</f>
        <v>1</v>
      </c>
      <c r="G1740" s="138" t="str">
        <f aca="false">INDEX(Book_Type,MATCH($B1740,Book,0),1)</f>
        <v>M</v>
      </c>
      <c r="H1740" s="138" t="str">
        <f aca="false">$F1740&amp;$C1740</f>
        <v>1GDP-ELPO/PERM2</v>
      </c>
    </row>
    <row r="1741" customFormat="false" ht="12.75" hidden="false" customHeight="false" outlineLevel="0" collapsed="false">
      <c r="A1741" s="142" t="n">
        <v>37191</v>
      </c>
      <c r="B1741" s="138" t="s">
        <v>135</v>
      </c>
      <c r="C1741" s="138" t="s">
        <v>53</v>
      </c>
      <c r="D1741" s="139" t="n">
        <v>-35000</v>
      </c>
      <c r="E1741" s="139" t="n">
        <v>-35000</v>
      </c>
      <c r="F1741" s="143" t="n">
        <f aca="false">IF(REF_DT&lt;=LastDay,INDEX(IntraMonth_Buckets,MATCH($A1741,IntraSumMonths,0),1),INDEX(BucketTable,MATCH($A1741,SumMonths,0),1))</f>
        <v>1</v>
      </c>
      <c r="G1741" s="138" t="str">
        <f aca="false">INDEX(Book_Type,MATCH($B1741,Book,0),1)</f>
        <v>M</v>
      </c>
      <c r="H1741" s="138" t="str">
        <f aca="false">$F1741&amp;$C1741</f>
        <v>1GDP-ELPO/SANJUA</v>
      </c>
    </row>
    <row r="1742" customFormat="false" ht="12.75" hidden="false" customHeight="false" outlineLevel="0" collapsed="false">
      <c r="A1742" s="142" t="n">
        <v>37191</v>
      </c>
      <c r="B1742" s="138" t="s">
        <v>135</v>
      </c>
      <c r="C1742" s="138" t="s">
        <v>168</v>
      </c>
      <c r="D1742" s="139" t="n">
        <v>101597</v>
      </c>
      <c r="E1742" s="139" t="n">
        <v>101597</v>
      </c>
      <c r="F1742" s="143" t="n">
        <f aca="false">IF(REF_DT&lt;=LastDay,INDEX(IntraMonth_Buckets,MATCH($A1742,IntraSumMonths,0),1),INDEX(BucketTable,MATCH($A1742,SumMonths,0),1))</f>
        <v>1</v>
      </c>
      <c r="G1742" s="138" t="str">
        <f aca="false">INDEX(Book_Type,MATCH($B1742,Book,0),1)</f>
        <v>M</v>
      </c>
      <c r="H1742" s="138" t="str">
        <f aca="false">$F1742&amp;$C1742</f>
        <v>1GDP-HEHUB</v>
      </c>
    </row>
    <row r="1743" customFormat="false" ht="12.75" hidden="false" customHeight="false" outlineLevel="0" collapsed="false">
      <c r="A1743" s="142" t="n">
        <v>37191</v>
      </c>
      <c r="B1743" s="138" t="s">
        <v>135</v>
      </c>
      <c r="C1743" s="138" t="s">
        <v>30</v>
      </c>
      <c r="D1743" s="139" t="n">
        <v>-212500</v>
      </c>
      <c r="E1743" s="139" t="n">
        <v>-212500</v>
      </c>
      <c r="F1743" s="143" t="n">
        <f aca="false">IF(REF_DT&lt;=LastDay,INDEX(IntraMonth_Buckets,MATCH($A1743,IntraSumMonths,0),1),INDEX(BucketTable,MATCH($A1743,SumMonths,0),1))</f>
        <v>1</v>
      </c>
      <c r="G1743" s="138" t="str">
        <f aca="false">INDEX(Book_Type,MATCH($B1743,Book,0),1)</f>
        <v>M</v>
      </c>
      <c r="H1743" s="138" t="str">
        <f aca="false">$F1743&amp;$C1743</f>
        <v>1GDP-KERN/OPAL</v>
      </c>
    </row>
    <row r="1744" customFormat="false" ht="12.75" hidden="false" customHeight="false" outlineLevel="0" collapsed="false">
      <c r="A1744" s="142" t="n">
        <v>37191</v>
      </c>
      <c r="B1744" s="138" t="s">
        <v>135</v>
      </c>
      <c r="C1744" s="138" t="s">
        <v>14</v>
      </c>
      <c r="D1744" s="139" t="n">
        <v>5000</v>
      </c>
      <c r="E1744" s="139" t="n">
        <v>5000</v>
      </c>
      <c r="F1744" s="143" t="n">
        <f aca="false">IF(REF_DT&lt;=LastDay,INDEX(IntraMonth_Buckets,MATCH($A1744,IntraSumMonths,0),1),INDEX(BucketTable,MATCH($A1744,SumMonths,0),1))</f>
        <v>1</v>
      </c>
      <c r="G1744" s="138" t="str">
        <f aca="false">INDEX(Book_Type,MATCH($B1744,Book,0),1)</f>
        <v>M</v>
      </c>
      <c r="H1744" s="138" t="str">
        <f aca="false">$F1744&amp;$C1744</f>
        <v>1GDP-PG&amp;E/CITIGA</v>
      </c>
    </row>
    <row r="1745" customFormat="false" ht="12.75" hidden="false" customHeight="false" outlineLevel="0" collapsed="false">
      <c r="A1745" s="142" t="n">
        <v>37191</v>
      </c>
      <c r="B1745" s="138" t="s">
        <v>135</v>
      </c>
      <c r="C1745" s="138" t="s">
        <v>15</v>
      </c>
      <c r="D1745" s="139" t="n">
        <v>20000</v>
      </c>
      <c r="E1745" s="139" t="n">
        <v>20000</v>
      </c>
      <c r="F1745" s="143" t="n">
        <f aca="false">IF(REF_DT&lt;=LastDay,INDEX(IntraMonth_Buckets,MATCH($A1745,IntraSumMonths,0),1),INDEX(BucketTable,MATCH($A1745,SumMonths,0),1))</f>
        <v>1</v>
      </c>
      <c r="G1745" s="138" t="str">
        <f aca="false">INDEX(Book_Type,MATCH($B1745,Book,0),1)</f>
        <v>M</v>
      </c>
      <c r="H1745" s="138" t="str">
        <f aca="false">$F1745&amp;$C1745</f>
        <v>1GDP-PG&amp;E/LG-PKG</v>
      </c>
    </row>
    <row r="1746" customFormat="false" ht="12.75" hidden="false" customHeight="false" outlineLevel="0" collapsed="false">
      <c r="A1746" s="142" t="n">
        <v>37192</v>
      </c>
      <c r="B1746" s="138" t="s">
        <v>135</v>
      </c>
      <c r="C1746" s="138" t="s">
        <v>22</v>
      </c>
      <c r="D1746" s="139" t="n">
        <v>15000</v>
      </c>
      <c r="E1746" s="139" t="n">
        <v>15000</v>
      </c>
      <c r="F1746" s="143" t="n">
        <f aca="false">IF(REF_DT&lt;=LastDay,INDEX(IntraMonth_Buckets,MATCH($A1746,IntraSumMonths,0),1),INDEX(BucketTable,MATCH($A1746,SumMonths,0),1))</f>
        <v>1</v>
      </c>
      <c r="G1746" s="138" t="str">
        <f aca="false">INDEX(Book_Type,MATCH($B1746,Book,0),1)</f>
        <v>M</v>
      </c>
      <c r="H1746" s="138" t="str">
        <f aca="false">$F1746&amp;$C1746</f>
        <v>1GDP-CAL BORDER</v>
      </c>
    </row>
    <row r="1747" customFormat="false" ht="12.75" hidden="false" customHeight="false" outlineLevel="0" collapsed="false">
      <c r="A1747" s="142" t="n">
        <v>37192</v>
      </c>
      <c r="B1747" s="138" t="s">
        <v>135</v>
      </c>
      <c r="C1747" s="138" t="s">
        <v>41</v>
      </c>
      <c r="D1747" s="139" t="n">
        <v>-30000</v>
      </c>
      <c r="E1747" s="139" t="n">
        <v>-30000</v>
      </c>
      <c r="F1747" s="143" t="n">
        <f aca="false">IF(REF_DT&lt;=LastDay,INDEX(IntraMonth_Buckets,MATCH($A1747,IntraSumMonths,0),1),INDEX(BucketTable,MATCH($A1747,SumMonths,0),1))</f>
        <v>1</v>
      </c>
      <c r="G1747" s="138" t="str">
        <f aca="false">INDEX(Book_Type,MATCH($B1747,Book,0),1)</f>
        <v>M</v>
      </c>
      <c r="H1747" s="138" t="str">
        <f aca="false">$F1747&amp;$C1747</f>
        <v>1GDP-CIG/CHEYENN</v>
      </c>
    </row>
    <row r="1748" customFormat="false" ht="12.75" hidden="false" customHeight="false" outlineLevel="0" collapsed="false">
      <c r="A1748" s="142" t="n">
        <v>37192</v>
      </c>
      <c r="B1748" s="138" t="s">
        <v>135</v>
      </c>
      <c r="C1748" s="138" t="s">
        <v>40</v>
      </c>
      <c r="D1748" s="139" t="n">
        <v>67000</v>
      </c>
      <c r="E1748" s="139" t="n">
        <v>67000</v>
      </c>
      <c r="F1748" s="143" t="n">
        <f aca="false">IF(REF_DT&lt;=LastDay,INDEX(IntraMonth_Buckets,MATCH($A1748,IntraSumMonths,0),1),INDEX(BucketTable,MATCH($A1748,SumMonths,0),1))</f>
        <v>1</v>
      </c>
      <c r="G1748" s="138" t="str">
        <f aca="false">INDEX(Book_Type,MATCH($B1748,Book,0),1)</f>
        <v>M</v>
      </c>
      <c r="H1748" s="138" t="str">
        <f aca="false">$F1748&amp;$C1748</f>
        <v>1GDP-CIG/RKYMTN</v>
      </c>
    </row>
    <row r="1749" customFormat="false" ht="12.75" hidden="false" customHeight="false" outlineLevel="0" collapsed="false">
      <c r="A1749" s="142" t="n">
        <v>37192</v>
      </c>
      <c r="B1749" s="138" t="s">
        <v>135</v>
      </c>
      <c r="C1749" s="138" t="s">
        <v>48</v>
      </c>
      <c r="D1749" s="139" t="n">
        <v>125000</v>
      </c>
      <c r="E1749" s="139" t="n">
        <v>125000</v>
      </c>
      <c r="F1749" s="143" t="n">
        <f aca="false">IF(REF_DT&lt;=LastDay,INDEX(IntraMonth_Buckets,MATCH($A1749,IntraSumMonths,0),1),INDEX(BucketTable,MATCH($A1749,SumMonths,0),1))</f>
        <v>1</v>
      </c>
      <c r="G1749" s="138" t="str">
        <f aca="false">INDEX(Book_Type,MATCH($B1749,Book,0),1)</f>
        <v>M</v>
      </c>
      <c r="H1749" s="138" t="str">
        <f aca="false">$F1749&amp;$C1749</f>
        <v>1GDP-ELPO/PERM2</v>
      </c>
    </row>
    <row r="1750" customFormat="false" ht="12.75" hidden="false" customHeight="false" outlineLevel="0" collapsed="false">
      <c r="A1750" s="142" t="n">
        <v>37192</v>
      </c>
      <c r="B1750" s="138" t="s">
        <v>135</v>
      </c>
      <c r="C1750" s="138" t="s">
        <v>53</v>
      </c>
      <c r="D1750" s="139" t="n">
        <v>-35000</v>
      </c>
      <c r="E1750" s="139" t="n">
        <v>-35000</v>
      </c>
      <c r="F1750" s="143" t="n">
        <f aca="false">IF(REF_DT&lt;=LastDay,INDEX(IntraMonth_Buckets,MATCH($A1750,IntraSumMonths,0),1),INDEX(BucketTable,MATCH($A1750,SumMonths,0),1))</f>
        <v>1</v>
      </c>
      <c r="G1750" s="138" t="str">
        <f aca="false">INDEX(Book_Type,MATCH($B1750,Book,0),1)</f>
        <v>M</v>
      </c>
      <c r="H1750" s="138" t="str">
        <f aca="false">$F1750&amp;$C1750</f>
        <v>1GDP-ELPO/SANJUA</v>
      </c>
    </row>
    <row r="1751" customFormat="false" ht="12.75" hidden="false" customHeight="false" outlineLevel="0" collapsed="false">
      <c r="A1751" s="142" t="n">
        <v>37192</v>
      </c>
      <c r="B1751" s="138" t="s">
        <v>135</v>
      </c>
      <c r="C1751" s="138" t="s">
        <v>168</v>
      </c>
      <c r="D1751" s="139" t="n">
        <v>101597</v>
      </c>
      <c r="E1751" s="139" t="n">
        <v>101597</v>
      </c>
      <c r="F1751" s="143" t="n">
        <f aca="false">IF(REF_DT&lt;=LastDay,INDEX(IntraMonth_Buckets,MATCH($A1751,IntraSumMonths,0),1),INDEX(BucketTable,MATCH($A1751,SumMonths,0),1))</f>
        <v>1</v>
      </c>
      <c r="G1751" s="138" t="str">
        <f aca="false">INDEX(Book_Type,MATCH($B1751,Book,0),1)</f>
        <v>M</v>
      </c>
      <c r="H1751" s="138" t="str">
        <f aca="false">$F1751&amp;$C1751</f>
        <v>1GDP-HEHUB</v>
      </c>
    </row>
    <row r="1752" customFormat="false" ht="12.75" hidden="false" customHeight="false" outlineLevel="0" collapsed="false">
      <c r="A1752" s="142" t="n">
        <v>37192</v>
      </c>
      <c r="B1752" s="138" t="s">
        <v>135</v>
      </c>
      <c r="C1752" s="138" t="s">
        <v>30</v>
      </c>
      <c r="D1752" s="139" t="n">
        <v>-212500</v>
      </c>
      <c r="E1752" s="139" t="n">
        <v>-212500</v>
      </c>
      <c r="F1752" s="143" t="n">
        <f aca="false">IF(REF_DT&lt;=LastDay,INDEX(IntraMonth_Buckets,MATCH($A1752,IntraSumMonths,0),1),INDEX(BucketTable,MATCH($A1752,SumMonths,0),1))</f>
        <v>1</v>
      </c>
      <c r="G1752" s="138" t="str">
        <f aca="false">INDEX(Book_Type,MATCH($B1752,Book,0),1)</f>
        <v>M</v>
      </c>
      <c r="H1752" s="138" t="str">
        <f aca="false">$F1752&amp;$C1752</f>
        <v>1GDP-KERN/OPAL</v>
      </c>
    </row>
    <row r="1753" customFormat="false" ht="12.75" hidden="false" customHeight="false" outlineLevel="0" collapsed="false">
      <c r="A1753" s="142" t="n">
        <v>37192</v>
      </c>
      <c r="B1753" s="138" t="s">
        <v>135</v>
      </c>
      <c r="C1753" s="138" t="s">
        <v>14</v>
      </c>
      <c r="D1753" s="139" t="n">
        <v>5000</v>
      </c>
      <c r="E1753" s="139" t="n">
        <v>5000</v>
      </c>
      <c r="F1753" s="143" t="n">
        <f aca="false">IF(REF_DT&lt;=LastDay,INDEX(IntraMonth_Buckets,MATCH($A1753,IntraSumMonths,0),1),INDEX(BucketTable,MATCH($A1753,SumMonths,0),1))</f>
        <v>1</v>
      </c>
      <c r="G1753" s="138" t="str">
        <f aca="false">INDEX(Book_Type,MATCH($B1753,Book,0),1)</f>
        <v>M</v>
      </c>
      <c r="H1753" s="138" t="str">
        <f aca="false">$F1753&amp;$C1753</f>
        <v>1GDP-PG&amp;E/CITIGA</v>
      </c>
    </row>
    <row r="1754" customFormat="false" ht="12.75" hidden="false" customHeight="false" outlineLevel="0" collapsed="false">
      <c r="A1754" s="142" t="n">
        <v>37192</v>
      </c>
      <c r="B1754" s="138" t="s">
        <v>135</v>
      </c>
      <c r="C1754" s="138" t="s">
        <v>15</v>
      </c>
      <c r="D1754" s="139" t="n">
        <v>20000</v>
      </c>
      <c r="E1754" s="139" t="n">
        <v>20000</v>
      </c>
      <c r="F1754" s="143" t="n">
        <f aca="false">IF(REF_DT&lt;=LastDay,INDEX(IntraMonth_Buckets,MATCH($A1754,IntraSumMonths,0),1),INDEX(BucketTable,MATCH($A1754,SumMonths,0),1))</f>
        <v>1</v>
      </c>
      <c r="G1754" s="138" t="str">
        <f aca="false">INDEX(Book_Type,MATCH($B1754,Book,0),1)</f>
        <v>M</v>
      </c>
      <c r="H1754" s="138" t="str">
        <f aca="false">$F1754&amp;$C1754</f>
        <v>1GDP-PG&amp;E/LG-PKG</v>
      </c>
    </row>
    <row r="1755" customFormat="false" ht="12.75" hidden="false" customHeight="false" outlineLevel="0" collapsed="false">
      <c r="A1755" s="142" t="n">
        <v>37193</v>
      </c>
      <c r="B1755" s="138" t="s">
        <v>135</v>
      </c>
      <c r="C1755" s="138" t="s">
        <v>22</v>
      </c>
      <c r="D1755" s="139" t="n">
        <v>15000</v>
      </c>
      <c r="E1755" s="139" t="n">
        <v>15000</v>
      </c>
      <c r="F1755" s="143" t="n">
        <f aca="false">IF(REF_DT&lt;=LastDay,INDEX(IntraMonth_Buckets,MATCH($A1755,IntraSumMonths,0),1),INDEX(BucketTable,MATCH($A1755,SumMonths,0),1))</f>
        <v>1</v>
      </c>
      <c r="G1755" s="138" t="str">
        <f aca="false">INDEX(Book_Type,MATCH($B1755,Book,0),1)</f>
        <v>M</v>
      </c>
      <c r="H1755" s="138" t="str">
        <f aca="false">$F1755&amp;$C1755</f>
        <v>1GDP-CAL BORDER</v>
      </c>
    </row>
    <row r="1756" customFormat="false" ht="12.75" hidden="false" customHeight="false" outlineLevel="0" collapsed="false">
      <c r="A1756" s="142" t="n">
        <v>37193</v>
      </c>
      <c r="B1756" s="138" t="s">
        <v>135</v>
      </c>
      <c r="C1756" s="138" t="s">
        <v>41</v>
      </c>
      <c r="D1756" s="139" t="n">
        <v>-30000</v>
      </c>
      <c r="E1756" s="139" t="n">
        <v>-30000</v>
      </c>
      <c r="F1756" s="143" t="n">
        <f aca="false">IF(REF_DT&lt;=LastDay,INDEX(IntraMonth_Buckets,MATCH($A1756,IntraSumMonths,0),1),INDEX(BucketTable,MATCH($A1756,SumMonths,0),1))</f>
        <v>1</v>
      </c>
      <c r="G1756" s="138" t="str">
        <f aca="false">INDEX(Book_Type,MATCH($B1756,Book,0),1)</f>
        <v>M</v>
      </c>
      <c r="H1756" s="138" t="str">
        <f aca="false">$F1756&amp;$C1756</f>
        <v>1GDP-CIG/CHEYENN</v>
      </c>
    </row>
    <row r="1757" customFormat="false" ht="12.75" hidden="false" customHeight="false" outlineLevel="0" collapsed="false">
      <c r="A1757" s="142" t="n">
        <v>37193</v>
      </c>
      <c r="B1757" s="138" t="s">
        <v>135</v>
      </c>
      <c r="C1757" s="138" t="s">
        <v>40</v>
      </c>
      <c r="D1757" s="139" t="n">
        <v>67000</v>
      </c>
      <c r="E1757" s="139" t="n">
        <v>67000</v>
      </c>
      <c r="F1757" s="143" t="n">
        <f aca="false">IF(REF_DT&lt;=LastDay,INDEX(IntraMonth_Buckets,MATCH($A1757,IntraSumMonths,0),1),INDEX(BucketTable,MATCH($A1757,SumMonths,0),1))</f>
        <v>1</v>
      </c>
      <c r="G1757" s="138" t="str">
        <f aca="false">INDEX(Book_Type,MATCH($B1757,Book,0),1)</f>
        <v>M</v>
      </c>
      <c r="H1757" s="138" t="str">
        <f aca="false">$F1757&amp;$C1757</f>
        <v>1GDP-CIG/RKYMTN</v>
      </c>
    </row>
    <row r="1758" customFormat="false" ht="12.75" hidden="false" customHeight="false" outlineLevel="0" collapsed="false">
      <c r="A1758" s="142" t="n">
        <v>37193</v>
      </c>
      <c r="B1758" s="138" t="s">
        <v>135</v>
      </c>
      <c r="C1758" s="138" t="s">
        <v>48</v>
      </c>
      <c r="D1758" s="139" t="n">
        <v>125000</v>
      </c>
      <c r="E1758" s="139" t="n">
        <v>125000</v>
      </c>
      <c r="F1758" s="143" t="n">
        <f aca="false">IF(REF_DT&lt;=LastDay,INDEX(IntraMonth_Buckets,MATCH($A1758,IntraSumMonths,0),1),INDEX(BucketTable,MATCH($A1758,SumMonths,0),1))</f>
        <v>1</v>
      </c>
      <c r="G1758" s="138" t="str">
        <f aca="false">INDEX(Book_Type,MATCH($B1758,Book,0),1)</f>
        <v>M</v>
      </c>
      <c r="H1758" s="138" t="str">
        <f aca="false">$F1758&amp;$C1758</f>
        <v>1GDP-ELPO/PERM2</v>
      </c>
    </row>
    <row r="1759" customFormat="false" ht="12.75" hidden="false" customHeight="false" outlineLevel="0" collapsed="false">
      <c r="A1759" s="142" t="n">
        <v>37193</v>
      </c>
      <c r="B1759" s="138" t="s">
        <v>135</v>
      </c>
      <c r="C1759" s="138" t="s">
        <v>53</v>
      </c>
      <c r="D1759" s="139" t="n">
        <v>-35000</v>
      </c>
      <c r="E1759" s="139" t="n">
        <v>-35000</v>
      </c>
      <c r="F1759" s="143" t="n">
        <f aca="false">IF(REF_DT&lt;=LastDay,INDEX(IntraMonth_Buckets,MATCH($A1759,IntraSumMonths,0),1),INDEX(BucketTable,MATCH($A1759,SumMonths,0),1))</f>
        <v>1</v>
      </c>
      <c r="G1759" s="138" t="str">
        <f aca="false">INDEX(Book_Type,MATCH($B1759,Book,0),1)</f>
        <v>M</v>
      </c>
      <c r="H1759" s="138" t="str">
        <f aca="false">$F1759&amp;$C1759</f>
        <v>1GDP-ELPO/SANJUA</v>
      </c>
    </row>
    <row r="1760" customFormat="false" ht="12.75" hidden="false" customHeight="false" outlineLevel="0" collapsed="false">
      <c r="A1760" s="142" t="n">
        <v>37193</v>
      </c>
      <c r="B1760" s="138" t="s">
        <v>135</v>
      </c>
      <c r="C1760" s="138" t="s">
        <v>168</v>
      </c>
      <c r="D1760" s="139" t="n">
        <v>101597</v>
      </c>
      <c r="E1760" s="139" t="n">
        <v>101597</v>
      </c>
      <c r="F1760" s="143" t="n">
        <f aca="false">IF(REF_DT&lt;=LastDay,INDEX(IntraMonth_Buckets,MATCH($A1760,IntraSumMonths,0),1),INDEX(BucketTable,MATCH($A1760,SumMonths,0),1))</f>
        <v>1</v>
      </c>
      <c r="G1760" s="138" t="str">
        <f aca="false">INDEX(Book_Type,MATCH($B1760,Book,0),1)</f>
        <v>M</v>
      </c>
      <c r="H1760" s="138" t="str">
        <f aca="false">$F1760&amp;$C1760</f>
        <v>1GDP-HEHUB</v>
      </c>
    </row>
    <row r="1761" customFormat="false" ht="12.75" hidden="false" customHeight="false" outlineLevel="0" collapsed="false">
      <c r="A1761" s="142" t="n">
        <v>37193</v>
      </c>
      <c r="B1761" s="138" t="s">
        <v>135</v>
      </c>
      <c r="C1761" s="138" t="s">
        <v>30</v>
      </c>
      <c r="D1761" s="139" t="n">
        <v>-212500</v>
      </c>
      <c r="E1761" s="139" t="n">
        <v>-212500</v>
      </c>
      <c r="F1761" s="143" t="n">
        <f aca="false">IF(REF_DT&lt;=LastDay,INDEX(IntraMonth_Buckets,MATCH($A1761,IntraSumMonths,0),1),INDEX(BucketTable,MATCH($A1761,SumMonths,0),1))</f>
        <v>1</v>
      </c>
      <c r="G1761" s="138" t="str">
        <f aca="false">INDEX(Book_Type,MATCH($B1761,Book,0),1)</f>
        <v>M</v>
      </c>
      <c r="H1761" s="138" t="str">
        <f aca="false">$F1761&amp;$C1761</f>
        <v>1GDP-KERN/OPAL</v>
      </c>
    </row>
    <row r="1762" customFormat="false" ht="12.75" hidden="false" customHeight="false" outlineLevel="0" collapsed="false">
      <c r="A1762" s="142" t="n">
        <v>37193</v>
      </c>
      <c r="B1762" s="138" t="s">
        <v>135</v>
      </c>
      <c r="C1762" s="138" t="s">
        <v>14</v>
      </c>
      <c r="D1762" s="139" t="n">
        <v>5000</v>
      </c>
      <c r="E1762" s="139" t="n">
        <v>5000</v>
      </c>
      <c r="F1762" s="143" t="n">
        <f aca="false">IF(REF_DT&lt;=LastDay,INDEX(IntraMonth_Buckets,MATCH($A1762,IntraSumMonths,0),1),INDEX(BucketTable,MATCH($A1762,SumMonths,0),1))</f>
        <v>1</v>
      </c>
      <c r="G1762" s="138" t="str">
        <f aca="false">INDEX(Book_Type,MATCH($B1762,Book,0),1)</f>
        <v>M</v>
      </c>
      <c r="H1762" s="138" t="str">
        <f aca="false">$F1762&amp;$C1762</f>
        <v>1GDP-PG&amp;E/CITIGA</v>
      </c>
    </row>
    <row r="1763" customFormat="false" ht="12.75" hidden="false" customHeight="false" outlineLevel="0" collapsed="false">
      <c r="A1763" s="142" t="n">
        <v>37193</v>
      </c>
      <c r="B1763" s="138" t="s">
        <v>135</v>
      </c>
      <c r="C1763" s="138" t="s">
        <v>15</v>
      </c>
      <c r="D1763" s="139" t="n">
        <v>20000</v>
      </c>
      <c r="E1763" s="139" t="n">
        <v>20000</v>
      </c>
      <c r="F1763" s="143" t="n">
        <f aca="false">IF(REF_DT&lt;=LastDay,INDEX(IntraMonth_Buckets,MATCH($A1763,IntraSumMonths,0),1),INDEX(BucketTable,MATCH($A1763,SumMonths,0),1))</f>
        <v>1</v>
      </c>
      <c r="G1763" s="138" t="str">
        <f aca="false">INDEX(Book_Type,MATCH($B1763,Book,0),1)</f>
        <v>M</v>
      </c>
      <c r="H1763" s="138" t="str">
        <f aca="false">$F1763&amp;$C1763</f>
        <v>1GDP-PG&amp;E/LG-PKG</v>
      </c>
    </row>
    <row r="1764" customFormat="false" ht="12.75" hidden="false" customHeight="false" outlineLevel="0" collapsed="false">
      <c r="A1764" s="142" t="n">
        <v>37194</v>
      </c>
      <c r="B1764" s="138" t="s">
        <v>135</v>
      </c>
      <c r="C1764" s="138" t="s">
        <v>22</v>
      </c>
      <c r="D1764" s="139" t="n">
        <v>15000</v>
      </c>
      <c r="E1764" s="139" t="n">
        <v>15000</v>
      </c>
      <c r="F1764" s="143" t="n">
        <f aca="false">IF(REF_DT&lt;=LastDay,INDEX(IntraMonth_Buckets,MATCH($A1764,IntraSumMonths,0),1),INDEX(BucketTable,MATCH($A1764,SumMonths,0),1))</f>
        <v>1</v>
      </c>
      <c r="G1764" s="138" t="str">
        <f aca="false">INDEX(Book_Type,MATCH($B1764,Book,0),1)</f>
        <v>M</v>
      </c>
      <c r="H1764" s="138" t="str">
        <f aca="false">$F1764&amp;$C1764</f>
        <v>1GDP-CAL BORDER</v>
      </c>
    </row>
    <row r="1765" customFormat="false" ht="12.75" hidden="false" customHeight="false" outlineLevel="0" collapsed="false">
      <c r="A1765" s="142" t="n">
        <v>37194</v>
      </c>
      <c r="B1765" s="138" t="s">
        <v>135</v>
      </c>
      <c r="C1765" s="138" t="s">
        <v>41</v>
      </c>
      <c r="D1765" s="139" t="n">
        <v>-30000</v>
      </c>
      <c r="E1765" s="139" t="n">
        <v>-30000</v>
      </c>
      <c r="F1765" s="143" t="n">
        <f aca="false">IF(REF_DT&lt;=LastDay,INDEX(IntraMonth_Buckets,MATCH($A1765,IntraSumMonths,0),1),INDEX(BucketTable,MATCH($A1765,SumMonths,0),1))</f>
        <v>1</v>
      </c>
      <c r="G1765" s="138" t="str">
        <f aca="false">INDEX(Book_Type,MATCH($B1765,Book,0),1)</f>
        <v>M</v>
      </c>
      <c r="H1765" s="138" t="str">
        <f aca="false">$F1765&amp;$C1765</f>
        <v>1GDP-CIG/CHEYENN</v>
      </c>
    </row>
    <row r="1766" customFormat="false" ht="12.75" hidden="false" customHeight="false" outlineLevel="0" collapsed="false">
      <c r="A1766" s="142" t="n">
        <v>37194</v>
      </c>
      <c r="B1766" s="138" t="s">
        <v>135</v>
      </c>
      <c r="C1766" s="138" t="s">
        <v>40</v>
      </c>
      <c r="D1766" s="139" t="n">
        <v>67000</v>
      </c>
      <c r="E1766" s="139" t="n">
        <v>67000</v>
      </c>
      <c r="F1766" s="143" t="n">
        <f aca="false">IF(REF_DT&lt;=LastDay,INDEX(IntraMonth_Buckets,MATCH($A1766,IntraSumMonths,0),1),INDEX(BucketTable,MATCH($A1766,SumMonths,0),1))</f>
        <v>1</v>
      </c>
      <c r="G1766" s="138" t="str">
        <f aca="false">INDEX(Book_Type,MATCH($B1766,Book,0),1)</f>
        <v>M</v>
      </c>
      <c r="H1766" s="138" t="str">
        <f aca="false">$F1766&amp;$C1766</f>
        <v>1GDP-CIG/RKYMTN</v>
      </c>
    </row>
    <row r="1767" customFormat="false" ht="12.75" hidden="false" customHeight="false" outlineLevel="0" collapsed="false">
      <c r="A1767" s="142" t="n">
        <v>37194</v>
      </c>
      <c r="B1767" s="138" t="s">
        <v>135</v>
      </c>
      <c r="C1767" s="138" t="s">
        <v>48</v>
      </c>
      <c r="D1767" s="139" t="n">
        <v>125000</v>
      </c>
      <c r="E1767" s="139" t="n">
        <v>125000</v>
      </c>
      <c r="F1767" s="143" t="n">
        <f aca="false">IF(REF_DT&lt;=LastDay,INDEX(IntraMonth_Buckets,MATCH($A1767,IntraSumMonths,0),1),INDEX(BucketTable,MATCH($A1767,SumMonths,0),1))</f>
        <v>1</v>
      </c>
      <c r="G1767" s="138" t="str">
        <f aca="false">INDEX(Book_Type,MATCH($B1767,Book,0),1)</f>
        <v>M</v>
      </c>
      <c r="H1767" s="138" t="str">
        <f aca="false">$F1767&amp;$C1767</f>
        <v>1GDP-ELPO/PERM2</v>
      </c>
    </row>
    <row r="1768" customFormat="false" ht="12.75" hidden="false" customHeight="false" outlineLevel="0" collapsed="false">
      <c r="A1768" s="142" t="n">
        <v>37194</v>
      </c>
      <c r="B1768" s="138" t="s">
        <v>135</v>
      </c>
      <c r="C1768" s="138" t="s">
        <v>53</v>
      </c>
      <c r="D1768" s="139" t="n">
        <v>-35000</v>
      </c>
      <c r="E1768" s="139" t="n">
        <v>-35000</v>
      </c>
      <c r="F1768" s="143" t="n">
        <f aca="false">IF(REF_DT&lt;=LastDay,INDEX(IntraMonth_Buckets,MATCH($A1768,IntraSumMonths,0),1),INDEX(BucketTable,MATCH($A1768,SumMonths,0),1))</f>
        <v>1</v>
      </c>
      <c r="G1768" s="138" t="str">
        <f aca="false">INDEX(Book_Type,MATCH($B1768,Book,0),1)</f>
        <v>M</v>
      </c>
      <c r="H1768" s="138" t="str">
        <f aca="false">$F1768&amp;$C1768</f>
        <v>1GDP-ELPO/SANJUA</v>
      </c>
    </row>
    <row r="1769" customFormat="false" ht="12.75" hidden="false" customHeight="false" outlineLevel="0" collapsed="false">
      <c r="A1769" s="142" t="n">
        <v>37194</v>
      </c>
      <c r="B1769" s="138" t="s">
        <v>135</v>
      </c>
      <c r="C1769" s="138" t="s">
        <v>168</v>
      </c>
      <c r="D1769" s="139" t="n">
        <v>101597</v>
      </c>
      <c r="E1769" s="139" t="n">
        <v>101597</v>
      </c>
      <c r="F1769" s="143" t="n">
        <f aca="false">IF(REF_DT&lt;=LastDay,INDEX(IntraMonth_Buckets,MATCH($A1769,IntraSumMonths,0),1),INDEX(BucketTable,MATCH($A1769,SumMonths,0),1))</f>
        <v>1</v>
      </c>
      <c r="G1769" s="138" t="str">
        <f aca="false">INDEX(Book_Type,MATCH($B1769,Book,0),1)</f>
        <v>M</v>
      </c>
      <c r="H1769" s="138" t="str">
        <f aca="false">$F1769&amp;$C1769</f>
        <v>1GDP-HEHUB</v>
      </c>
    </row>
    <row r="1770" customFormat="false" ht="12.75" hidden="false" customHeight="false" outlineLevel="0" collapsed="false">
      <c r="A1770" s="142" t="n">
        <v>37194</v>
      </c>
      <c r="B1770" s="138" t="s">
        <v>135</v>
      </c>
      <c r="C1770" s="138" t="s">
        <v>30</v>
      </c>
      <c r="D1770" s="139" t="n">
        <v>-212500</v>
      </c>
      <c r="E1770" s="139" t="n">
        <v>-212500</v>
      </c>
      <c r="F1770" s="143" t="n">
        <f aca="false">IF(REF_DT&lt;=LastDay,INDEX(IntraMonth_Buckets,MATCH($A1770,IntraSumMonths,0),1),INDEX(BucketTable,MATCH($A1770,SumMonths,0),1))</f>
        <v>1</v>
      </c>
      <c r="G1770" s="138" t="str">
        <f aca="false">INDEX(Book_Type,MATCH($B1770,Book,0),1)</f>
        <v>M</v>
      </c>
      <c r="H1770" s="138" t="str">
        <f aca="false">$F1770&amp;$C1770</f>
        <v>1GDP-KERN/OPAL</v>
      </c>
    </row>
    <row r="1771" customFormat="false" ht="12.75" hidden="false" customHeight="false" outlineLevel="0" collapsed="false">
      <c r="A1771" s="142" t="n">
        <v>37194</v>
      </c>
      <c r="B1771" s="138" t="s">
        <v>135</v>
      </c>
      <c r="C1771" s="138" t="s">
        <v>14</v>
      </c>
      <c r="D1771" s="139" t="n">
        <v>5000</v>
      </c>
      <c r="E1771" s="139" t="n">
        <v>5000</v>
      </c>
      <c r="F1771" s="143" t="n">
        <f aca="false">IF(REF_DT&lt;=LastDay,INDEX(IntraMonth_Buckets,MATCH($A1771,IntraSumMonths,0),1),INDEX(BucketTable,MATCH($A1771,SumMonths,0),1))</f>
        <v>1</v>
      </c>
      <c r="G1771" s="138" t="str">
        <f aca="false">INDEX(Book_Type,MATCH($B1771,Book,0),1)</f>
        <v>M</v>
      </c>
      <c r="H1771" s="138" t="str">
        <f aca="false">$F1771&amp;$C1771</f>
        <v>1GDP-PG&amp;E/CITIGA</v>
      </c>
    </row>
    <row r="1772" customFormat="false" ht="12.75" hidden="false" customHeight="false" outlineLevel="0" collapsed="false">
      <c r="A1772" s="142" t="n">
        <v>37194</v>
      </c>
      <c r="B1772" s="138" t="s">
        <v>135</v>
      </c>
      <c r="C1772" s="138" t="s">
        <v>15</v>
      </c>
      <c r="D1772" s="139" t="n">
        <v>20000</v>
      </c>
      <c r="E1772" s="139" t="n">
        <v>20000</v>
      </c>
      <c r="F1772" s="143" t="n">
        <f aca="false">IF(REF_DT&lt;=LastDay,INDEX(IntraMonth_Buckets,MATCH($A1772,IntraSumMonths,0),1),INDEX(BucketTable,MATCH($A1772,SumMonths,0),1))</f>
        <v>1</v>
      </c>
      <c r="G1772" s="138" t="str">
        <f aca="false">INDEX(Book_Type,MATCH($B1772,Book,0),1)</f>
        <v>M</v>
      </c>
      <c r="H1772" s="138" t="str">
        <f aca="false">$F1772&amp;$C1772</f>
        <v>1GDP-PG&amp;E/LG-PKG</v>
      </c>
    </row>
    <row r="1773" customFormat="false" ht="12.75" hidden="false" customHeight="false" outlineLevel="0" collapsed="false">
      <c r="A1773" s="142" t="n">
        <v>37195</v>
      </c>
      <c r="B1773" s="138" t="s">
        <v>135</v>
      </c>
      <c r="C1773" s="138" t="s">
        <v>22</v>
      </c>
      <c r="D1773" s="139" t="n">
        <v>15000</v>
      </c>
      <c r="E1773" s="139" t="n">
        <v>15000</v>
      </c>
      <c r="F1773" s="143" t="n">
        <f aca="false">IF(REF_DT&lt;=LastDay,INDEX(IntraMonth_Buckets,MATCH($A1773,IntraSumMonths,0),1),INDEX(BucketTable,MATCH($A1773,SumMonths,0),1))</f>
        <v>1</v>
      </c>
      <c r="G1773" s="138" t="str">
        <f aca="false">INDEX(Book_Type,MATCH($B1773,Book,0),1)</f>
        <v>M</v>
      </c>
      <c r="H1773" s="138" t="str">
        <f aca="false">$F1773&amp;$C1773</f>
        <v>1GDP-CAL BORDER</v>
      </c>
    </row>
    <row r="1774" customFormat="false" ht="12.75" hidden="false" customHeight="false" outlineLevel="0" collapsed="false">
      <c r="A1774" s="142" t="n">
        <v>37195</v>
      </c>
      <c r="B1774" s="138" t="s">
        <v>135</v>
      </c>
      <c r="C1774" s="138" t="s">
        <v>41</v>
      </c>
      <c r="D1774" s="139" t="n">
        <v>-30000</v>
      </c>
      <c r="E1774" s="139" t="n">
        <v>-30000</v>
      </c>
      <c r="F1774" s="143" t="n">
        <f aca="false">IF(REF_DT&lt;=LastDay,INDEX(IntraMonth_Buckets,MATCH($A1774,IntraSumMonths,0),1),INDEX(BucketTable,MATCH($A1774,SumMonths,0),1))</f>
        <v>1</v>
      </c>
      <c r="G1774" s="138" t="str">
        <f aca="false">INDEX(Book_Type,MATCH($B1774,Book,0),1)</f>
        <v>M</v>
      </c>
      <c r="H1774" s="138" t="str">
        <f aca="false">$F1774&amp;$C1774</f>
        <v>1GDP-CIG/CHEYENN</v>
      </c>
    </row>
    <row r="1775" customFormat="false" ht="12.75" hidden="false" customHeight="false" outlineLevel="0" collapsed="false">
      <c r="A1775" s="142" t="n">
        <v>37195</v>
      </c>
      <c r="B1775" s="138" t="s">
        <v>135</v>
      </c>
      <c r="C1775" s="138" t="s">
        <v>40</v>
      </c>
      <c r="D1775" s="139" t="n">
        <v>67000</v>
      </c>
      <c r="E1775" s="139" t="n">
        <v>67000</v>
      </c>
      <c r="F1775" s="143" t="n">
        <f aca="false">IF(REF_DT&lt;=LastDay,INDEX(IntraMonth_Buckets,MATCH($A1775,IntraSumMonths,0),1),INDEX(BucketTable,MATCH($A1775,SumMonths,0),1))</f>
        <v>1</v>
      </c>
      <c r="G1775" s="138" t="str">
        <f aca="false">INDEX(Book_Type,MATCH($B1775,Book,0),1)</f>
        <v>M</v>
      </c>
      <c r="H1775" s="138" t="str">
        <f aca="false">$F1775&amp;$C1775</f>
        <v>1GDP-CIG/RKYMTN</v>
      </c>
    </row>
    <row r="1776" customFormat="false" ht="12.75" hidden="false" customHeight="false" outlineLevel="0" collapsed="false">
      <c r="A1776" s="142" t="n">
        <v>37195</v>
      </c>
      <c r="B1776" s="138" t="s">
        <v>135</v>
      </c>
      <c r="C1776" s="138" t="s">
        <v>48</v>
      </c>
      <c r="D1776" s="139" t="n">
        <v>125000</v>
      </c>
      <c r="E1776" s="139" t="n">
        <v>125000</v>
      </c>
      <c r="F1776" s="143" t="n">
        <f aca="false">IF(REF_DT&lt;=LastDay,INDEX(IntraMonth_Buckets,MATCH($A1776,IntraSumMonths,0),1),INDEX(BucketTable,MATCH($A1776,SumMonths,0),1))</f>
        <v>1</v>
      </c>
      <c r="G1776" s="138" t="str">
        <f aca="false">INDEX(Book_Type,MATCH($B1776,Book,0),1)</f>
        <v>M</v>
      </c>
      <c r="H1776" s="138" t="str">
        <f aca="false">$F1776&amp;$C1776</f>
        <v>1GDP-ELPO/PERM2</v>
      </c>
    </row>
    <row r="1777" customFormat="false" ht="12.75" hidden="false" customHeight="false" outlineLevel="0" collapsed="false">
      <c r="A1777" s="142" t="n">
        <v>37195</v>
      </c>
      <c r="B1777" s="138" t="s">
        <v>135</v>
      </c>
      <c r="C1777" s="138" t="s">
        <v>53</v>
      </c>
      <c r="D1777" s="139" t="n">
        <v>-35000</v>
      </c>
      <c r="E1777" s="139" t="n">
        <v>-35000</v>
      </c>
      <c r="F1777" s="143" t="n">
        <f aca="false">IF(REF_DT&lt;=LastDay,INDEX(IntraMonth_Buckets,MATCH($A1777,IntraSumMonths,0),1),INDEX(BucketTable,MATCH($A1777,SumMonths,0),1))</f>
        <v>1</v>
      </c>
      <c r="G1777" s="138" t="str">
        <f aca="false">INDEX(Book_Type,MATCH($B1777,Book,0),1)</f>
        <v>M</v>
      </c>
      <c r="H1777" s="138" t="str">
        <f aca="false">$F1777&amp;$C1777</f>
        <v>1GDP-ELPO/SANJUA</v>
      </c>
    </row>
    <row r="1778" customFormat="false" ht="12.75" hidden="false" customHeight="false" outlineLevel="0" collapsed="false">
      <c r="A1778" s="142" t="n">
        <v>37195</v>
      </c>
      <c r="B1778" s="138" t="s">
        <v>135</v>
      </c>
      <c r="C1778" s="138" t="s">
        <v>168</v>
      </c>
      <c r="D1778" s="139" t="n">
        <v>101597</v>
      </c>
      <c r="E1778" s="139" t="n">
        <v>101597</v>
      </c>
      <c r="F1778" s="143" t="n">
        <f aca="false">IF(REF_DT&lt;=LastDay,INDEX(IntraMonth_Buckets,MATCH($A1778,IntraSumMonths,0),1),INDEX(BucketTable,MATCH($A1778,SumMonths,0),1))</f>
        <v>1</v>
      </c>
      <c r="G1778" s="138" t="str">
        <f aca="false">INDEX(Book_Type,MATCH($B1778,Book,0),1)</f>
        <v>M</v>
      </c>
      <c r="H1778" s="138" t="str">
        <f aca="false">$F1778&amp;$C1778</f>
        <v>1GDP-HEHUB</v>
      </c>
    </row>
    <row r="1779" customFormat="false" ht="12.75" hidden="false" customHeight="false" outlineLevel="0" collapsed="false">
      <c r="A1779" s="142" t="n">
        <v>37195</v>
      </c>
      <c r="B1779" s="138" t="s">
        <v>135</v>
      </c>
      <c r="C1779" s="138" t="s">
        <v>30</v>
      </c>
      <c r="D1779" s="139" t="n">
        <v>-212500</v>
      </c>
      <c r="E1779" s="139" t="n">
        <v>-212500</v>
      </c>
      <c r="F1779" s="143" t="n">
        <f aca="false">IF(REF_DT&lt;=LastDay,INDEX(IntraMonth_Buckets,MATCH($A1779,IntraSumMonths,0),1),INDEX(BucketTable,MATCH($A1779,SumMonths,0),1))</f>
        <v>1</v>
      </c>
      <c r="G1779" s="138" t="str">
        <f aca="false">INDEX(Book_Type,MATCH($B1779,Book,0),1)</f>
        <v>M</v>
      </c>
      <c r="H1779" s="138" t="str">
        <f aca="false">$F1779&amp;$C1779</f>
        <v>1GDP-KERN/OPAL</v>
      </c>
    </row>
    <row r="1780" customFormat="false" ht="12.75" hidden="false" customHeight="false" outlineLevel="0" collapsed="false">
      <c r="A1780" s="142" t="n">
        <v>37195</v>
      </c>
      <c r="B1780" s="138" t="s">
        <v>135</v>
      </c>
      <c r="C1780" s="138" t="s">
        <v>14</v>
      </c>
      <c r="D1780" s="139" t="n">
        <v>5000</v>
      </c>
      <c r="E1780" s="139" t="n">
        <v>5000</v>
      </c>
      <c r="F1780" s="143" t="n">
        <f aca="false">IF(REF_DT&lt;=LastDay,INDEX(IntraMonth_Buckets,MATCH($A1780,IntraSumMonths,0),1),INDEX(BucketTable,MATCH($A1780,SumMonths,0),1))</f>
        <v>1</v>
      </c>
      <c r="G1780" s="138" t="str">
        <f aca="false">INDEX(Book_Type,MATCH($B1780,Book,0),1)</f>
        <v>M</v>
      </c>
      <c r="H1780" s="138" t="str">
        <f aca="false">$F1780&amp;$C1780</f>
        <v>1GDP-PG&amp;E/CITIGA</v>
      </c>
    </row>
    <row r="1781" customFormat="false" ht="12.75" hidden="false" customHeight="false" outlineLevel="0" collapsed="false">
      <c r="A1781" s="142" t="n">
        <v>37195</v>
      </c>
      <c r="B1781" s="138" t="s">
        <v>135</v>
      </c>
      <c r="C1781" s="138" t="s">
        <v>15</v>
      </c>
      <c r="D1781" s="139" t="n">
        <v>20000</v>
      </c>
      <c r="E1781" s="139" t="n">
        <v>20000</v>
      </c>
      <c r="F1781" s="143" t="n">
        <f aca="false">IF(REF_DT&lt;=LastDay,INDEX(IntraMonth_Buckets,MATCH($A1781,IntraSumMonths,0),1),INDEX(BucketTable,MATCH($A1781,SumMonths,0),1))</f>
        <v>1</v>
      </c>
      <c r="G1781" s="138" t="str">
        <f aca="false">INDEX(Book_Type,MATCH($B1781,Book,0),1)</f>
        <v>M</v>
      </c>
      <c r="H1781" s="138" t="str">
        <f aca="false">$F1781&amp;$C1781</f>
        <v>1GDP-PG&amp;E/LG-PKG</v>
      </c>
    </row>
    <row r="1782" customFormat="false" ht="12.75" hidden="false" customHeight="false" outlineLevel="0" collapsed="false">
      <c r="A1782" s="142" t="n">
        <v>37165</v>
      </c>
      <c r="B1782" s="138" t="s">
        <v>122</v>
      </c>
      <c r="C1782" s="138" t="s">
        <v>36</v>
      </c>
      <c r="D1782" s="139" t="n">
        <v>0</v>
      </c>
      <c r="E1782" s="139" t="n">
        <v>0</v>
      </c>
      <c r="F1782" s="143" t="n">
        <f aca="false">IF(REF_DT&lt;=LastDay,INDEX(IntraMonth_Buckets,MATCH($A1782,IntraSumMonths,0),1),INDEX(BucketTable,MATCH($A1782,SumMonths,0),1))</f>
        <v>1</v>
      </c>
      <c r="G1782" s="138" t="str">
        <f aca="false">INDEX(Book_Type,MATCH($B1782,Book,0),1)</f>
        <v>D</v>
      </c>
      <c r="H1782" s="138" t="str">
        <f aca="false">$F1782&amp;$C1782</f>
        <v>1IF-CIG/RKYMTN</v>
      </c>
    </row>
    <row r="1783" customFormat="false" ht="12.75" hidden="false" customHeight="false" outlineLevel="0" collapsed="false">
      <c r="A1783" s="142" t="n">
        <v>37165</v>
      </c>
      <c r="B1783" s="138" t="s">
        <v>122</v>
      </c>
      <c r="C1783" s="138" t="s">
        <v>46</v>
      </c>
      <c r="D1783" s="139" t="n">
        <v>0</v>
      </c>
      <c r="E1783" s="139" t="n">
        <v>0</v>
      </c>
      <c r="F1783" s="143" t="n">
        <f aca="false">IF(REF_DT&lt;=LastDay,INDEX(IntraMonth_Buckets,MATCH($A1783,IntraSumMonths,0),1),INDEX(BucketTable,MATCH($A1783,SumMonths,0),1))</f>
        <v>1</v>
      </c>
      <c r="G1783" s="138" t="str">
        <f aca="false">INDEX(Book_Type,MATCH($B1783,Book,0),1)</f>
        <v>D</v>
      </c>
      <c r="H1783" s="138" t="str">
        <f aca="false">$F1783&amp;$C1783</f>
        <v>1IF-ELPO/PERMIAN</v>
      </c>
    </row>
    <row r="1784" customFormat="false" ht="12.75" hidden="false" customHeight="false" outlineLevel="0" collapsed="false">
      <c r="A1784" s="142" t="n">
        <v>37165</v>
      </c>
      <c r="B1784" s="138" t="s">
        <v>122</v>
      </c>
      <c r="C1784" s="138" t="s">
        <v>51</v>
      </c>
      <c r="D1784" s="139" t="n">
        <v>0</v>
      </c>
      <c r="E1784" s="139" t="n">
        <v>0</v>
      </c>
      <c r="F1784" s="143" t="n">
        <f aca="false">IF(REF_DT&lt;=LastDay,INDEX(IntraMonth_Buckets,MATCH($A1784,IntraSumMonths,0),1),INDEX(BucketTable,MATCH($A1784,SumMonths,0),1))</f>
        <v>1</v>
      </c>
      <c r="G1784" s="138" t="str">
        <f aca="false">INDEX(Book_Type,MATCH($B1784,Book,0),1)</f>
        <v>D</v>
      </c>
      <c r="H1784" s="138" t="str">
        <f aca="false">$F1784&amp;$C1784</f>
        <v>1IF-ELPO/SJ</v>
      </c>
    </row>
    <row r="1785" customFormat="false" ht="12.75" hidden="false" customHeight="false" outlineLevel="0" collapsed="false">
      <c r="A1785" s="142" t="n">
        <v>37165</v>
      </c>
      <c r="B1785" s="138" t="s">
        <v>122</v>
      </c>
      <c r="C1785" s="138" t="s">
        <v>66</v>
      </c>
      <c r="D1785" s="139" t="n">
        <v>0</v>
      </c>
      <c r="E1785" s="139" t="n">
        <v>0</v>
      </c>
      <c r="F1785" s="143" t="n">
        <f aca="false">IF(REF_DT&lt;=LastDay,INDEX(IntraMonth_Buckets,MATCH($A1785,IntraSumMonths,0),1),INDEX(BucketTable,MATCH($A1785,SumMonths,0),1))</f>
        <v>1</v>
      </c>
      <c r="G1785" s="138" t="str">
        <f aca="false">INDEX(Book_Type,MATCH($B1785,Book,0),1)</f>
        <v>D</v>
      </c>
      <c r="H1785" s="138" t="str">
        <f aca="false">$F1785&amp;$C1785</f>
        <v>1IF-NTHWST/CANBR</v>
      </c>
    </row>
    <row r="1786" customFormat="false" ht="12.75" hidden="false" customHeight="false" outlineLevel="0" collapsed="false">
      <c r="A1786" s="142" t="n">
        <v>37165</v>
      </c>
      <c r="B1786" s="138" t="s">
        <v>122</v>
      </c>
      <c r="C1786" s="138" t="s">
        <v>27</v>
      </c>
      <c r="D1786" s="139" t="n">
        <v>0</v>
      </c>
      <c r="E1786" s="139" t="n">
        <v>0</v>
      </c>
      <c r="F1786" s="143" t="n">
        <f aca="false">IF(REF_DT&lt;=LastDay,INDEX(IntraMonth_Buckets,MATCH($A1786,IntraSumMonths,0),1),INDEX(BucketTable,MATCH($A1786,SumMonths,0),1))</f>
        <v>1</v>
      </c>
      <c r="G1786" s="138" t="str">
        <f aca="false">INDEX(Book_Type,MATCH($B1786,Book,0),1)</f>
        <v>D</v>
      </c>
      <c r="H1786" s="138" t="str">
        <f aca="false">$F1786&amp;$C1786</f>
        <v>1IF-NWPL_ROCKY_M</v>
      </c>
    </row>
    <row r="1787" customFormat="false" ht="12.75" hidden="false" customHeight="false" outlineLevel="0" collapsed="false">
      <c r="A1787" s="142" t="n">
        <v>37165</v>
      </c>
      <c r="B1787" s="138" t="s">
        <v>122</v>
      </c>
      <c r="C1787" s="138" t="s">
        <v>18</v>
      </c>
      <c r="D1787" s="139" t="n">
        <v>0</v>
      </c>
      <c r="E1787" s="139" t="n">
        <v>0</v>
      </c>
      <c r="F1787" s="143" t="n">
        <f aca="false">IF(REF_DT&lt;=LastDay,INDEX(IntraMonth_Buckets,MATCH($A1787,IntraSumMonths,0),1),INDEX(BucketTable,MATCH($A1787,SumMonths,0),1))</f>
        <v>1</v>
      </c>
      <c r="G1787" s="138" t="str">
        <f aca="false">INDEX(Book_Type,MATCH($B1787,Book,0),1)</f>
        <v>D</v>
      </c>
      <c r="H1787" s="138" t="str">
        <f aca="false">$F1787&amp;$C1787</f>
        <v>1NGI-MALIN</v>
      </c>
    </row>
    <row r="1788" customFormat="false" ht="12.75" hidden="false" customHeight="false" outlineLevel="0" collapsed="false">
      <c r="A1788" s="142" t="n">
        <v>37165</v>
      </c>
      <c r="B1788" s="138" t="s">
        <v>122</v>
      </c>
      <c r="C1788" s="138" t="s">
        <v>13</v>
      </c>
      <c r="D1788" s="139" t="n">
        <v>0</v>
      </c>
      <c r="E1788" s="139" t="n">
        <v>0</v>
      </c>
      <c r="F1788" s="143" t="n">
        <f aca="false">IF(REF_DT&lt;=LastDay,INDEX(IntraMonth_Buckets,MATCH($A1788,IntraSumMonths,0),1),INDEX(BucketTable,MATCH($A1788,SumMonths,0),1))</f>
        <v>1</v>
      </c>
      <c r="G1788" s="138" t="str">
        <f aca="false">INDEX(Book_Type,MATCH($B1788,Book,0),1)</f>
        <v>D</v>
      </c>
      <c r="H1788" s="138" t="str">
        <f aca="false">$F1788&amp;$C1788</f>
        <v>1NGI-PGE/CG</v>
      </c>
    </row>
    <row r="1789" customFormat="false" ht="12.75" hidden="false" customHeight="false" outlineLevel="0" collapsed="false">
      <c r="A1789" s="142" t="n">
        <v>37165</v>
      </c>
      <c r="B1789" s="138" t="s">
        <v>122</v>
      </c>
      <c r="C1789" s="138" t="s">
        <v>24</v>
      </c>
      <c r="D1789" s="139" t="n">
        <v>0</v>
      </c>
      <c r="E1789" s="139" t="n">
        <v>0</v>
      </c>
      <c r="F1789" s="143" t="n">
        <f aca="false">IF(REF_DT&lt;=LastDay,INDEX(IntraMonth_Buckets,MATCH($A1789,IntraSumMonths,0),1),INDEX(BucketTable,MATCH($A1789,SumMonths,0),1))</f>
        <v>1</v>
      </c>
      <c r="G1789" s="138" t="str">
        <f aca="false">INDEX(Book_Type,MATCH($B1789,Book,0),1)</f>
        <v>D</v>
      </c>
      <c r="H1789" s="138" t="str">
        <f aca="false">$F1789&amp;$C1789</f>
        <v>1NGI-SOBDR-PG&amp;E</v>
      </c>
    </row>
    <row r="1790" customFormat="false" ht="12.75" hidden="false" customHeight="false" outlineLevel="0" collapsed="false">
      <c r="A1790" s="142" t="n">
        <v>37165</v>
      </c>
      <c r="B1790" s="138" t="s">
        <v>122</v>
      </c>
      <c r="C1790" s="138" t="s">
        <v>20</v>
      </c>
      <c r="D1790" s="139" t="n">
        <v>0</v>
      </c>
      <c r="E1790" s="139" t="n">
        <v>0</v>
      </c>
      <c r="F1790" s="143" t="n">
        <f aca="false">IF(REF_DT&lt;=LastDay,INDEX(IntraMonth_Buckets,MATCH($A1790,IntraSumMonths,0),1),INDEX(BucketTable,MATCH($A1790,SumMonths,0),1))</f>
        <v>1</v>
      </c>
      <c r="G1790" s="138" t="str">
        <f aca="false">INDEX(Book_Type,MATCH($B1790,Book,0),1)</f>
        <v>D</v>
      </c>
      <c r="H1790" s="138" t="str">
        <f aca="false">$F1790&amp;$C1790</f>
        <v>1NGI-SOCAL</v>
      </c>
    </row>
    <row r="1791" customFormat="false" ht="12.75" hidden="false" customHeight="false" outlineLevel="0" collapsed="false">
      <c r="A1791" s="142" t="n">
        <v>37196</v>
      </c>
      <c r="B1791" s="138" t="s">
        <v>122</v>
      </c>
      <c r="C1791" s="138" t="s">
        <v>71</v>
      </c>
      <c r="D1791" s="139" t="n">
        <v>1499041.607</v>
      </c>
      <c r="E1791" s="139" t="n">
        <v>-299808.3214</v>
      </c>
      <c r="F1791" s="143" t="n">
        <f aca="false">IF(REF_DT&lt;=LastDay,INDEX(IntraMonth_Buckets,MATCH($A1791,IntraSumMonths,0),1),INDEX(BucketTable,MATCH($A1791,SumMonths,0),1))</f>
        <v>2</v>
      </c>
      <c r="G1791" s="138" t="str">
        <f aca="false">INDEX(Book_Type,MATCH($B1791,Book,0),1)</f>
        <v>D</v>
      </c>
      <c r="H1791" s="138" t="str">
        <f aca="false">$F1791&amp;$C1791</f>
        <v>2CGPR-AECO/BASIS</v>
      </c>
    </row>
    <row r="1792" customFormat="false" ht="12.75" hidden="false" customHeight="false" outlineLevel="0" collapsed="false">
      <c r="A1792" s="142" t="n">
        <v>37196</v>
      </c>
      <c r="B1792" s="138" t="s">
        <v>122</v>
      </c>
      <c r="C1792" s="138" t="s">
        <v>36</v>
      </c>
      <c r="D1792" s="139" t="n">
        <v>524664.5625</v>
      </c>
      <c r="E1792" s="139" t="n">
        <v>-5246.645625</v>
      </c>
      <c r="F1792" s="143" t="n">
        <f aca="false">IF(REF_DT&lt;=LastDay,INDEX(IntraMonth_Buckets,MATCH($A1792,IntraSumMonths,0),1),INDEX(BucketTable,MATCH($A1792,SumMonths,0),1))</f>
        <v>2</v>
      </c>
      <c r="G1792" s="138" t="str">
        <f aca="false">INDEX(Book_Type,MATCH($B1792,Book,0),1)</f>
        <v>D</v>
      </c>
      <c r="H1792" s="138" t="str">
        <f aca="false">$F1792&amp;$C1792</f>
        <v>2IF-CIG/RKYMTN</v>
      </c>
    </row>
    <row r="1793" customFormat="false" ht="12.75" hidden="false" customHeight="false" outlineLevel="0" collapsed="false">
      <c r="A1793" s="142" t="n">
        <v>37196</v>
      </c>
      <c r="B1793" s="138" t="s">
        <v>122</v>
      </c>
      <c r="C1793" s="138" t="s">
        <v>46</v>
      </c>
      <c r="D1793" s="139" t="n">
        <v>149904.1607</v>
      </c>
      <c r="E1793" s="139" t="n">
        <v>-14990.41607</v>
      </c>
      <c r="F1793" s="143" t="n">
        <f aca="false">IF(REF_DT&lt;=LastDay,INDEX(IntraMonth_Buckets,MATCH($A1793,IntraSumMonths,0),1),INDEX(BucketTable,MATCH($A1793,SumMonths,0),1))</f>
        <v>2</v>
      </c>
      <c r="G1793" s="138" t="str">
        <f aca="false">INDEX(Book_Type,MATCH($B1793,Book,0),1)</f>
        <v>D</v>
      </c>
      <c r="H1793" s="138" t="str">
        <f aca="false">$F1793&amp;$C1793</f>
        <v>2IF-ELPO/PERMIAN</v>
      </c>
    </row>
    <row r="1794" customFormat="false" ht="12.75" hidden="false" customHeight="false" outlineLevel="0" collapsed="false">
      <c r="A1794" s="142" t="n">
        <v>37196</v>
      </c>
      <c r="B1794" s="138" t="s">
        <v>122</v>
      </c>
      <c r="C1794" s="138" t="s">
        <v>51</v>
      </c>
      <c r="D1794" s="139" t="n">
        <v>3297891.5354</v>
      </c>
      <c r="E1794" s="139" t="n">
        <v>-329789.15354</v>
      </c>
      <c r="F1794" s="143" t="n">
        <f aca="false">IF(REF_DT&lt;=LastDay,INDEX(IntraMonth_Buckets,MATCH($A1794,IntraSumMonths,0),1),INDEX(BucketTable,MATCH($A1794,SumMonths,0),1))</f>
        <v>2</v>
      </c>
      <c r="G1794" s="138" t="str">
        <f aca="false">INDEX(Book_Type,MATCH($B1794,Book,0),1)</f>
        <v>D</v>
      </c>
      <c r="H1794" s="138" t="str">
        <f aca="false">$F1794&amp;$C1794</f>
        <v>2IF-ELPO/SJ</v>
      </c>
    </row>
    <row r="1795" customFormat="false" ht="12.75" hidden="false" customHeight="false" outlineLevel="0" collapsed="false">
      <c r="A1795" s="142" t="n">
        <v>37196</v>
      </c>
      <c r="B1795" s="138" t="s">
        <v>122</v>
      </c>
      <c r="C1795" s="138" t="s">
        <v>164</v>
      </c>
      <c r="D1795" s="139" t="n">
        <v>0</v>
      </c>
      <c r="E1795" s="139" t="n">
        <v>0</v>
      </c>
      <c r="F1795" s="143" t="n">
        <f aca="false">IF(REF_DT&lt;=LastDay,INDEX(IntraMonth_Buckets,MATCH($A1795,IntraSumMonths,0),1),INDEX(BucketTable,MATCH($A1795,SumMonths,0),1))</f>
        <v>2</v>
      </c>
      <c r="G1795" s="138" t="str">
        <f aca="false">INDEX(Book_Type,MATCH($B1795,Book,0),1)</f>
        <v>D</v>
      </c>
      <c r="H1795" s="138" t="str">
        <f aca="false">$F1795&amp;$C1795</f>
        <v>2IF-HEHUB</v>
      </c>
    </row>
    <row r="1796" customFormat="false" ht="12.75" hidden="false" customHeight="false" outlineLevel="0" collapsed="false">
      <c r="A1796" s="142" t="n">
        <v>37196</v>
      </c>
      <c r="B1796" s="138" t="s">
        <v>122</v>
      </c>
      <c r="C1796" s="138" t="s">
        <v>66</v>
      </c>
      <c r="D1796" s="139" t="n">
        <v>1049329.1249</v>
      </c>
      <c r="E1796" s="139" t="n">
        <v>-104932.91249</v>
      </c>
      <c r="F1796" s="143" t="n">
        <f aca="false">IF(REF_DT&lt;=LastDay,INDEX(IntraMonth_Buckets,MATCH($A1796,IntraSumMonths,0),1),INDEX(BucketTable,MATCH($A1796,SumMonths,0),1))</f>
        <v>2</v>
      </c>
      <c r="G1796" s="138" t="str">
        <f aca="false">INDEX(Book_Type,MATCH($B1796,Book,0),1)</f>
        <v>D</v>
      </c>
      <c r="H1796" s="138" t="str">
        <f aca="false">$F1796&amp;$C1796</f>
        <v>2IF-NTHWST/CANBR</v>
      </c>
    </row>
    <row r="1797" customFormat="false" ht="12.75" hidden="false" customHeight="false" outlineLevel="0" collapsed="false">
      <c r="A1797" s="142" t="n">
        <v>37196</v>
      </c>
      <c r="B1797" s="138" t="s">
        <v>122</v>
      </c>
      <c r="C1797" s="138" t="s">
        <v>27</v>
      </c>
      <c r="D1797" s="139" t="n">
        <v>-3222939.455</v>
      </c>
      <c r="E1797" s="139" t="n">
        <v>322293.9455</v>
      </c>
      <c r="F1797" s="143" t="n">
        <f aca="false">IF(REF_DT&lt;=LastDay,INDEX(IntraMonth_Buckets,MATCH($A1797,IntraSumMonths,0),1),INDEX(BucketTable,MATCH($A1797,SumMonths,0),1))</f>
        <v>2</v>
      </c>
      <c r="G1797" s="138" t="str">
        <f aca="false">INDEX(Book_Type,MATCH($B1797,Book,0),1)</f>
        <v>D</v>
      </c>
      <c r="H1797" s="138" t="str">
        <f aca="false">$F1797&amp;$C1797</f>
        <v>2IF-NWPL_ROCKY_M</v>
      </c>
    </row>
    <row r="1798" customFormat="false" ht="12.75" hidden="false" customHeight="false" outlineLevel="0" collapsed="false">
      <c r="A1798" s="142" t="n">
        <v>37196</v>
      </c>
      <c r="B1798" s="138" t="s">
        <v>122</v>
      </c>
      <c r="C1798" s="138" t="s">
        <v>18</v>
      </c>
      <c r="D1798" s="139" t="n">
        <v>-8319680.9189</v>
      </c>
      <c r="E1798" s="139" t="n">
        <v>83196.809189</v>
      </c>
      <c r="F1798" s="143" t="n">
        <f aca="false">IF(REF_DT&lt;=LastDay,INDEX(IntraMonth_Buckets,MATCH($A1798,IntraSumMonths,0),1),INDEX(BucketTable,MATCH($A1798,SumMonths,0),1))</f>
        <v>2</v>
      </c>
      <c r="G1798" s="138" t="str">
        <f aca="false">INDEX(Book_Type,MATCH($B1798,Book,0),1)</f>
        <v>D</v>
      </c>
      <c r="H1798" s="138" t="str">
        <f aca="false">$F1798&amp;$C1798</f>
        <v>2NGI-MALIN</v>
      </c>
    </row>
    <row r="1799" customFormat="false" ht="12.75" hidden="false" customHeight="false" outlineLevel="0" collapsed="false">
      <c r="A1799" s="142" t="n">
        <v>37196</v>
      </c>
      <c r="B1799" s="138" t="s">
        <v>122</v>
      </c>
      <c r="C1799" s="138" t="s">
        <v>13</v>
      </c>
      <c r="D1799" s="139" t="n">
        <v>-1473979.63</v>
      </c>
      <c r="E1799" s="139" t="n">
        <v>0</v>
      </c>
      <c r="F1799" s="143" t="n">
        <f aca="false">IF(REF_DT&lt;=LastDay,INDEX(IntraMonth_Buckets,MATCH($A1799,IntraSumMonths,0),1),INDEX(BucketTable,MATCH($A1799,SumMonths,0),1))</f>
        <v>2</v>
      </c>
      <c r="G1799" s="138" t="str">
        <f aca="false">INDEX(Book_Type,MATCH($B1799,Book,0),1)</f>
        <v>D</v>
      </c>
      <c r="H1799" s="138" t="str">
        <f aca="false">$F1799&amp;$C1799</f>
        <v>2NGI-PGE/CG</v>
      </c>
    </row>
    <row r="1800" customFormat="false" ht="12.75" hidden="false" customHeight="false" outlineLevel="0" collapsed="false">
      <c r="A1800" s="142" t="n">
        <v>37196</v>
      </c>
      <c r="B1800" s="138" t="s">
        <v>122</v>
      </c>
      <c r="C1800" s="138" t="s">
        <v>20</v>
      </c>
      <c r="D1800" s="139" t="n">
        <v>8394632.9991</v>
      </c>
      <c r="E1800" s="139" t="n">
        <v>-839463.29991</v>
      </c>
      <c r="F1800" s="143" t="n">
        <f aca="false">IF(REF_DT&lt;=LastDay,INDEX(IntraMonth_Buckets,MATCH($A1800,IntraSumMonths,0),1),INDEX(BucketTable,MATCH($A1800,SumMonths,0),1))</f>
        <v>2</v>
      </c>
      <c r="G1800" s="138" t="str">
        <f aca="false">INDEX(Book_Type,MATCH($B1800,Book,0),1)</f>
        <v>D</v>
      </c>
      <c r="H1800" s="138" t="str">
        <f aca="false">$F1800&amp;$C1800</f>
        <v>2NGI-SOCAL</v>
      </c>
    </row>
    <row r="1801" customFormat="false" ht="12.75" hidden="false" customHeight="false" outlineLevel="0" collapsed="false">
      <c r="A1801" s="142" t="n">
        <v>37226</v>
      </c>
      <c r="B1801" s="138" t="s">
        <v>122</v>
      </c>
      <c r="C1801" s="138" t="s">
        <v>71</v>
      </c>
      <c r="D1801" s="139" t="n">
        <v>1545951.3718</v>
      </c>
      <c r="E1801" s="139" t="n">
        <v>-309190.27436</v>
      </c>
      <c r="F1801" s="143" t="n">
        <f aca="false">IF(REF_DT&lt;=LastDay,INDEX(IntraMonth_Buckets,MATCH($A1801,IntraSumMonths,0),1),INDEX(BucketTable,MATCH($A1801,SumMonths,0),1))</f>
        <v>3</v>
      </c>
      <c r="G1801" s="138" t="str">
        <f aca="false">INDEX(Book_Type,MATCH($B1801,Book,0),1)</f>
        <v>D</v>
      </c>
      <c r="H1801" s="138" t="str">
        <f aca="false">$F1801&amp;$C1801</f>
        <v>3CGPR-AECO/BASIS</v>
      </c>
    </row>
    <row r="1802" customFormat="false" ht="12.75" hidden="false" customHeight="false" outlineLevel="0" collapsed="false">
      <c r="A1802" s="142" t="n">
        <v>37226</v>
      </c>
      <c r="B1802" s="138" t="s">
        <v>122</v>
      </c>
      <c r="C1802" s="138" t="s">
        <v>36</v>
      </c>
      <c r="D1802" s="139" t="n">
        <v>77297.5686</v>
      </c>
      <c r="E1802" s="139" t="n">
        <v>-772.975686</v>
      </c>
      <c r="F1802" s="143" t="n">
        <f aca="false">IF(REF_DT&lt;=LastDay,INDEX(IntraMonth_Buckets,MATCH($A1802,IntraSumMonths,0),1),INDEX(BucketTable,MATCH($A1802,SumMonths,0),1))</f>
        <v>3</v>
      </c>
      <c r="G1802" s="138" t="str">
        <f aca="false">INDEX(Book_Type,MATCH($B1802,Book,0),1)</f>
        <v>D</v>
      </c>
      <c r="H1802" s="138" t="str">
        <f aca="false">$F1802&amp;$C1802</f>
        <v>3IF-CIG/RKYMTN</v>
      </c>
    </row>
    <row r="1803" customFormat="false" ht="12.75" hidden="false" customHeight="false" outlineLevel="0" collapsed="false">
      <c r="A1803" s="142" t="n">
        <v>37226</v>
      </c>
      <c r="B1803" s="138" t="s">
        <v>122</v>
      </c>
      <c r="C1803" s="138" t="s">
        <v>46</v>
      </c>
      <c r="D1803" s="139" t="n">
        <v>-154595.1372</v>
      </c>
      <c r="E1803" s="139" t="n">
        <v>15459.51372</v>
      </c>
      <c r="F1803" s="143" t="n">
        <f aca="false">IF(REF_DT&lt;=LastDay,INDEX(IntraMonth_Buckets,MATCH($A1803,IntraSumMonths,0),1),INDEX(BucketTable,MATCH($A1803,SumMonths,0),1))</f>
        <v>3</v>
      </c>
      <c r="G1803" s="138" t="str">
        <f aca="false">INDEX(Book_Type,MATCH($B1803,Book,0),1)</f>
        <v>D</v>
      </c>
      <c r="H1803" s="138" t="str">
        <f aca="false">$F1803&amp;$C1803</f>
        <v>3IF-ELPO/PERMIAN</v>
      </c>
    </row>
    <row r="1804" customFormat="false" ht="12.75" hidden="false" customHeight="false" outlineLevel="0" collapsed="false">
      <c r="A1804" s="142" t="n">
        <v>37226</v>
      </c>
      <c r="B1804" s="138" t="s">
        <v>122</v>
      </c>
      <c r="C1804" s="138" t="s">
        <v>51</v>
      </c>
      <c r="D1804" s="139" t="n">
        <v>1545951.372</v>
      </c>
      <c r="E1804" s="139" t="n">
        <v>-154595.1372</v>
      </c>
      <c r="F1804" s="143" t="n">
        <f aca="false">IF(REF_DT&lt;=LastDay,INDEX(IntraMonth_Buckets,MATCH($A1804,IntraSumMonths,0),1),INDEX(BucketTable,MATCH($A1804,SumMonths,0),1))</f>
        <v>3</v>
      </c>
      <c r="G1804" s="138" t="str">
        <f aca="false">INDEX(Book_Type,MATCH($B1804,Book,0),1)</f>
        <v>D</v>
      </c>
      <c r="H1804" s="138" t="str">
        <f aca="false">$F1804&amp;$C1804</f>
        <v>3IF-ELPO/SJ</v>
      </c>
    </row>
    <row r="1805" customFormat="false" ht="12.75" hidden="false" customHeight="false" outlineLevel="0" collapsed="false">
      <c r="A1805" s="142" t="n">
        <v>37226</v>
      </c>
      <c r="B1805" s="138" t="s">
        <v>122</v>
      </c>
      <c r="C1805" s="138" t="s">
        <v>66</v>
      </c>
      <c r="D1805" s="139" t="n">
        <v>-1700546.5087</v>
      </c>
      <c r="E1805" s="139" t="n">
        <v>170054.65087</v>
      </c>
      <c r="F1805" s="143" t="n">
        <f aca="false">IF(REF_DT&lt;=LastDay,INDEX(IntraMonth_Buckets,MATCH($A1805,IntraSumMonths,0),1),INDEX(BucketTable,MATCH($A1805,SumMonths,0),1))</f>
        <v>3</v>
      </c>
      <c r="G1805" s="138" t="str">
        <f aca="false">INDEX(Book_Type,MATCH($B1805,Book,0),1)</f>
        <v>D</v>
      </c>
      <c r="H1805" s="138" t="str">
        <f aca="false">$F1805&amp;$C1805</f>
        <v>3IF-NTHWST/CANBR</v>
      </c>
    </row>
    <row r="1806" customFormat="false" ht="12.75" hidden="false" customHeight="false" outlineLevel="0" collapsed="false">
      <c r="A1806" s="142" t="n">
        <v>37226</v>
      </c>
      <c r="B1806" s="138" t="s">
        <v>122</v>
      </c>
      <c r="C1806" s="138" t="s">
        <v>27</v>
      </c>
      <c r="D1806" s="139" t="n">
        <v>-1004868.3918</v>
      </c>
      <c r="E1806" s="139" t="n">
        <v>100486.83918</v>
      </c>
      <c r="F1806" s="143" t="n">
        <f aca="false">IF(REF_DT&lt;=LastDay,INDEX(IntraMonth_Buckets,MATCH($A1806,IntraSumMonths,0),1),INDEX(BucketTable,MATCH($A1806,SumMonths,0),1))</f>
        <v>3</v>
      </c>
      <c r="G1806" s="138" t="str">
        <f aca="false">INDEX(Book_Type,MATCH($B1806,Book,0),1)</f>
        <v>D</v>
      </c>
      <c r="H1806" s="138" t="str">
        <f aca="false">$F1806&amp;$C1806</f>
        <v>3IF-NWPL_ROCKY_M</v>
      </c>
    </row>
    <row r="1807" customFormat="false" ht="12.75" hidden="false" customHeight="false" outlineLevel="0" collapsed="false">
      <c r="A1807" s="142" t="n">
        <v>37226</v>
      </c>
      <c r="B1807" s="138" t="s">
        <v>122</v>
      </c>
      <c r="C1807" s="138" t="s">
        <v>18</v>
      </c>
      <c r="D1807" s="139" t="n">
        <v>-5024341.9589</v>
      </c>
      <c r="E1807" s="139" t="n">
        <v>50243.419589</v>
      </c>
      <c r="F1807" s="143" t="n">
        <f aca="false">IF(REF_DT&lt;=LastDay,INDEX(IntraMonth_Buckets,MATCH($A1807,IntraSumMonths,0),1),INDEX(BucketTable,MATCH($A1807,SumMonths,0),1))</f>
        <v>3</v>
      </c>
      <c r="G1807" s="138" t="str">
        <f aca="false">INDEX(Book_Type,MATCH($B1807,Book,0),1)</f>
        <v>D</v>
      </c>
      <c r="H1807" s="138" t="str">
        <f aca="false">$F1807&amp;$C1807</f>
        <v>3NGI-MALIN</v>
      </c>
    </row>
    <row r="1808" customFormat="false" ht="12.75" hidden="false" customHeight="false" outlineLevel="0" collapsed="false">
      <c r="A1808" s="142" t="n">
        <v>37226</v>
      </c>
      <c r="B1808" s="138" t="s">
        <v>122</v>
      </c>
      <c r="C1808" s="138" t="s">
        <v>13</v>
      </c>
      <c r="D1808" s="139" t="n">
        <v>1279757.4955</v>
      </c>
      <c r="E1808" s="139" t="n">
        <v>0</v>
      </c>
      <c r="F1808" s="143" t="n">
        <f aca="false">IF(REF_DT&lt;=LastDay,INDEX(IntraMonth_Buckets,MATCH($A1808,IntraSumMonths,0),1),INDEX(BucketTable,MATCH($A1808,SumMonths,0),1))</f>
        <v>3</v>
      </c>
      <c r="G1808" s="138" t="str">
        <f aca="false">INDEX(Book_Type,MATCH($B1808,Book,0),1)</f>
        <v>D</v>
      </c>
      <c r="H1808" s="138" t="str">
        <f aca="false">$F1808&amp;$C1808</f>
        <v>3NGI-PGE/CG</v>
      </c>
    </row>
    <row r="1809" customFormat="false" ht="12.75" hidden="false" customHeight="false" outlineLevel="0" collapsed="false">
      <c r="A1809" s="142" t="n">
        <v>37226</v>
      </c>
      <c r="B1809" s="138" t="s">
        <v>122</v>
      </c>
      <c r="C1809" s="138" t="s">
        <v>20</v>
      </c>
      <c r="D1809" s="139" t="n">
        <v>3246497.881</v>
      </c>
      <c r="E1809" s="139" t="n">
        <v>-324649.7881</v>
      </c>
      <c r="F1809" s="143" t="n">
        <f aca="false">IF(REF_DT&lt;=LastDay,INDEX(IntraMonth_Buckets,MATCH($A1809,IntraSumMonths,0),1),INDEX(BucketTable,MATCH($A1809,SumMonths,0),1))</f>
        <v>3</v>
      </c>
      <c r="G1809" s="138" t="str">
        <f aca="false">INDEX(Book_Type,MATCH($B1809,Book,0),1)</f>
        <v>D</v>
      </c>
      <c r="H1809" s="138" t="str">
        <f aca="false">$F1809&amp;$C1809</f>
        <v>3NGI-SOCAL</v>
      </c>
    </row>
    <row r="1810" customFormat="false" ht="12.75" hidden="false" customHeight="false" outlineLevel="0" collapsed="false">
      <c r="A1810" s="142" t="n">
        <v>37257</v>
      </c>
      <c r="B1810" s="138" t="s">
        <v>122</v>
      </c>
      <c r="C1810" s="138" t="s">
        <v>71</v>
      </c>
      <c r="D1810" s="139" t="n">
        <v>1542907.235</v>
      </c>
      <c r="E1810" s="139" t="n">
        <v>-308581.447</v>
      </c>
      <c r="F1810" s="143" t="n">
        <f aca="false">IF(REF_DT&lt;=LastDay,INDEX(IntraMonth_Buckets,MATCH($A1810,IntraSumMonths,0),1),INDEX(BucketTable,MATCH($A1810,SumMonths,0),1))</f>
        <v>3</v>
      </c>
      <c r="G1810" s="138" t="str">
        <f aca="false">INDEX(Book_Type,MATCH($B1810,Book,0),1)</f>
        <v>D</v>
      </c>
      <c r="H1810" s="138" t="str">
        <f aca="false">$F1810&amp;$C1810</f>
        <v>3CGPR-AECO/BASIS</v>
      </c>
    </row>
    <row r="1811" customFormat="false" ht="12.75" hidden="false" customHeight="false" outlineLevel="0" collapsed="false">
      <c r="A1811" s="142" t="n">
        <v>37257</v>
      </c>
      <c r="B1811" s="138" t="s">
        <v>122</v>
      </c>
      <c r="C1811" s="138" t="s">
        <v>36</v>
      </c>
      <c r="D1811" s="139" t="n">
        <v>-101831.8775</v>
      </c>
      <c r="E1811" s="139" t="n">
        <v>1018.318775</v>
      </c>
      <c r="F1811" s="143" t="n">
        <f aca="false">IF(REF_DT&lt;=LastDay,INDEX(IntraMonth_Buckets,MATCH($A1811,IntraSumMonths,0),1),INDEX(BucketTable,MATCH($A1811,SumMonths,0),1))</f>
        <v>3</v>
      </c>
      <c r="G1811" s="138" t="str">
        <f aca="false">INDEX(Book_Type,MATCH($B1811,Book,0),1)</f>
        <v>D</v>
      </c>
      <c r="H1811" s="138" t="str">
        <f aca="false">$F1811&amp;$C1811</f>
        <v>3IF-CIG/RKYMTN</v>
      </c>
    </row>
    <row r="1812" customFormat="false" ht="12.75" hidden="false" customHeight="false" outlineLevel="0" collapsed="false">
      <c r="A1812" s="142" t="n">
        <v>37257</v>
      </c>
      <c r="B1812" s="138" t="s">
        <v>122</v>
      </c>
      <c r="C1812" s="138" t="s">
        <v>46</v>
      </c>
      <c r="D1812" s="139" t="n">
        <v>-462872.1705</v>
      </c>
      <c r="E1812" s="139" t="n">
        <v>46287.21705</v>
      </c>
      <c r="F1812" s="143" t="n">
        <f aca="false">IF(REF_DT&lt;=LastDay,INDEX(IntraMonth_Buckets,MATCH($A1812,IntraSumMonths,0),1),INDEX(BucketTable,MATCH($A1812,SumMonths,0),1))</f>
        <v>3</v>
      </c>
      <c r="G1812" s="138" t="str">
        <f aca="false">INDEX(Book_Type,MATCH($B1812,Book,0),1)</f>
        <v>D</v>
      </c>
      <c r="H1812" s="138" t="str">
        <f aca="false">$F1812&amp;$C1812</f>
        <v>3IF-ELPO/PERMIAN</v>
      </c>
    </row>
    <row r="1813" customFormat="false" ht="12.75" hidden="false" customHeight="false" outlineLevel="0" collapsed="false">
      <c r="A1813" s="142" t="n">
        <v>37257</v>
      </c>
      <c r="B1813" s="138" t="s">
        <v>122</v>
      </c>
      <c r="C1813" s="138" t="s">
        <v>51</v>
      </c>
      <c r="D1813" s="139" t="n">
        <v>1542907.235</v>
      </c>
      <c r="E1813" s="139" t="n">
        <v>-154290.7235</v>
      </c>
      <c r="F1813" s="143" t="n">
        <f aca="false">IF(REF_DT&lt;=LastDay,INDEX(IntraMonth_Buckets,MATCH($A1813,IntraSumMonths,0),1),INDEX(BucketTable,MATCH($A1813,SumMonths,0),1))</f>
        <v>3</v>
      </c>
      <c r="G1813" s="138" t="str">
        <f aca="false">INDEX(Book_Type,MATCH($B1813,Book,0),1)</f>
        <v>D</v>
      </c>
      <c r="H1813" s="138" t="str">
        <f aca="false">$F1813&amp;$C1813</f>
        <v>3IF-ELPO/SJ</v>
      </c>
    </row>
    <row r="1814" customFormat="false" ht="12.75" hidden="false" customHeight="false" outlineLevel="0" collapsed="false">
      <c r="A1814" s="142" t="n">
        <v>37257</v>
      </c>
      <c r="B1814" s="138" t="s">
        <v>122</v>
      </c>
      <c r="C1814" s="138" t="s">
        <v>66</v>
      </c>
      <c r="D1814" s="139" t="n">
        <v>-1697197.9585</v>
      </c>
      <c r="E1814" s="139" t="n">
        <v>169719.79585</v>
      </c>
      <c r="F1814" s="143" t="n">
        <f aca="false">IF(REF_DT&lt;=LastDay,INDEX(IntraMonth_Buckets,MATCH($A1814,IntraSumMonths,0),1),INDEX(BucketTable,MATCH($A1814,SumMonths,0),1))</f>
        <v>3</v>
      </c>
      <c r="G1814" s="138" t="str">
        <f aca="false">INDEX(Book_Type,MATCH($B1814,Book,0),1)</f>
        <v>D</v>
      </c>
      <c r="H1814" s="138" t="str">
        <f aca="false">$F1814&amp;$C1814</f>
        <v>3IF-NTHWST/CANBR</v>
      </c>
    </row>
    <row r="1815" customFormat="false" ht="12.75" hidden="false" customHeight="false" outlineLevel="0" collapsed="false">
      <c r="A1815" s="142" t="n">
        <v>37257</v>
      </c>
      <c r="B1815" s="138" t="s">
        <v>122</v>
      </c>
      <c r="C1815" s="138" t="s">
        <v>27</v>
      </c>
      <c r="D1815" s="139" t="n">
        <v>-540017.5322</v>
      </c>
      <c r="E1815" s="139" t="n">
        <v>54001.75322</v>
      </c>
      <c r="F1815" s="143" t="n">
        <f aca="false">IF(REF_DT&lt;=LastDay,INDEX(IntraMonth_Buckets,MATCH($A1815,IntraSumMonths,0),1),INDEX(BucketTable,MATCH($A1815,SumMonths,0),1))</f>
        <v>3</v>
      </c>
      <c r="G1815" s="138" t="str">
        <f aca="false">INDEX(Book_Type,MATCH($B1815,Book,0),1)</f>
        <v>D</v>
      </c>
      <c r="H1815" s="138" t="str">
        <f aca="false">$F1815&amp;$C1815</f>
        <v>3IF-NWPL_ROCKY_M</v>
      </c>
    </row>
    <row r="1816" customFormat="false" ht="12.75" hidden="false" customHeight="false" outlineLevel="0" collapsed="false">
      <c r="A1816" s="142" t="n">
        <v>37257</v>
      </c>
      <c r="B1816" s="138" t="s">
        <v>122</v>
      </c>
      <c r="C1816" s="138" t="s">
        <v>18</v>
      </c>
      <c r="D1816" s="139" t="n">
        <v>-5014448.5137</v>
      </c>
      <c r="E1816" s="139" t="n">
        <v>50144.485137</v>
      </c>
      <c r="F1816" s="143" t="n">
        <f aca="false">IF(REF_DT&lt;=LastDay,INDEX(IntraMonth_Buckets,MATCH($A1816,IntraSumMonths,0),1),INDEX(BucketTable,MATCH($A1816,SumMonths,0),1))</f>
        <v>3</v>
      </c>
      <c r="G1816" s="138" t="str">
        <f aca="false">INDEX(Book_Type,MATCH($B1816,Book,0),1)</f>
        <v>D</v>
      </c>
      <c r="H1816" s="138" t="str">
        <f aca="false">$F1816&amp;$C1816</f>
        <v>3NGI-MALIN</v>
      </c>
    </row>
    <row r="1817" customFormat="false" ht="12.75" hidden="false" customHeight="false" outlineLevel="0" collapsed="false">
      <c r="A1817" s="142" t="n">
        <v>37257</v>
      </c>
      <c r="B1817" s="138" t="s">
        <v>122</v>
      </c>
      <c r="C1817" s="138" t="s">
        <v>13</v>
      </c>
      <c r="D1817" s="139" t="n">
        <v>-330225.9471</v>
      </c>
      <c r="E1817" s="139" t="n">
        <v>0</v>
      </c>
      <c r="F1817" s="143" t="n">
        <f aca="false">IF(REF_DT&lt;=LastDay,INDEX(IntraMonth_Buckets,MATCH($A1817,IntraSumMonths,0),1),INDEX(BucketTable,MATCH($A1817,SumMonths,0),1))</f>
        <v>3</v>
      </c>
      <c r="G1817" s="138" t="str">
        <f aca="false">INDEX(Book_Type,MATCH($B1817,Book,0),1)</f>
        <v>D</v>
      </c>
      <c r="H1817" s="138" t="str">
        <f aca="false">$F1817&amp;$C1817</f>
        <v>3NGI-PGE/CG</v>
      </c>
    </row>
    <row r="1818" customFormat="false" ht="12.75" hidden="false" customHeight="false" outlineLevel="0" collapsed="false">
      <c r="A1818" s="142" t="n">
        <v>37257</v>
      </c>
      <c r="B1818" s="138" t="s">
        <v>122</v>
      </c>
      <c r="C1818" s="138" t="s">
        <v>20</v>
      </c>
      <c r="D1818" s="139" t="n">
        <v>3702977.3639</v>
      </c>
      <c r="E1818" s="139" t="n">
        <v>-370297.73639</v>
      </c>
      <c r="F1818" s="143" t="n">
        <f aca="false">IF(REF_DT&lt;=LastDay,INDEX(IntraMonth_Buckets,MATCH($A1818,IntraSumMonths,0),1),INDEX(BucketTable,MATCH($A1818,SumMonths,0),1))</f>
        <v>3</v>
      </c>
      <c r="G1818" s="138" t="str">
        <f aca="false">INDEX(Book_Type,MATCH($B1818,Book,0),1)</f>
        <v>D</v>
      </c>
      <c r="H1818" s="138" t="str">
        <f aca="false">$F1818&amp;$C1818</f>
        <v>3NGI-SOCAL</v>
      </c>
    </row>
    <row r="1819" customFormat="false" ht="12.75" hidden="false" customHeight="false" outlineLevel="0" collapsed="false">
      <c r="A1819" s="142" t="n">
        <v>37288</v>
      </c>
      <c r="B1819" s="138" t="s">
        <v>122</v>
      </c>
      <c r="C1819" s="138" t="s">
        <v>71</v>
      </c>
      <c r="D1819" s="139" t="n">
        <v>1390841.002</v>
      </c>
      <c r="E1819" s="139" t="n">
        <v>-278168.2004</v>
      </c>
      <c r="F1819" s="143" t="n">
        <f aca="false">IF(REF_DT&lt;=LastDay,INDEX(IntraMonth_Buckets,MATCH($A1819,IntraSumMonths,0),1),INDEX(BucketTable,MATCH($A1819,SumMonths,0),1))</f>
        <v>3</v>
      </c>
      <c r="G1819" s="138" t="str">
        <f aca="false">INDEX(Book_Type,MATCH($B1819,Book,0),1)</f>
        <v>D</v>
      </c>
      <c r="H1819" s="138" t="str">
        <f aca="false">$F1819&amp;$C1819</f>
        <v>3CGPR-AECO/BASIS</v>
      </c>
    </row>
    <row r="1820" customFormat="false" ht="12.75" hidden="false" customHeight="false" outlineLevel="0" collapsed="false">
      <c r="A1820" s="142" t="n">
        <v>37288</v>
      </c>
      <c r="B1820" s="138" t="s">
        <v>122</v>
      </c>
      <c r="C1820" s="138" t="s">
        <v>36</v>
      </c>
      <c r="D1820" s="139" t="n">
        <v>-91795.5061</v>
      </c>
      <c r="E1820" s="139" t="n">
        <v>917.955061</v>
      </c>
      <c r="F1820" s="143" t="n">
        <f aca="false">IF(REF_DT&lt;=LastDay,INDEX(IntraMonth_Buckets,MATCH($A1820,IntraSumMonths,0),1),INDEX(BucketTable,MATCH($A1820,SumMonths,0),1))</f>
        <v>3</v>
      </c>
      <c r="G1820" s="138" t="str">
        <f aca="false">INDEX(Book_Type,MATCH($B1820,Book,0),1)</f>
        <v>D</v>
      </c>
      <c r="H1820" s="138" t="str">
        <f aca="false">$F1820&amp;$C1820</f>
        <v>3IF-CIG/RKYMTN</v>
      </c>
    </row>
    <row r="1821" customFormat="false" ht="12.75" hidden="false" customHeight="false" outlineLevel="0" collapsed="false">
      <c r="A1821" s="142" t="n">
        <v>37288</v>
      </c>
      <c r="B1821" s="138" t="s">
        <v>122</v>
      </c>
      <c r="C1821" s="138" t="s">
        <v>46</v>
      </c>
      <c r="D1821" s="139" t="n">
        <v>-417252.3006</v>
      </c>
      <c r="E1821" s="139" t="n">
        <v>41725.23006</v>
      </c>
      <c r="F1821" s="143" t="n">
        <f aca="false">IF(REF_DT&lt;=LastDay,INDEX(IntraMonth_Buckets,MATCH($A1821,IntraSumMonths,0),1),INDEX(BucketTable,MATCH($A1821,SumMonths,0),1))</f>
        <v>3</v>
      </c>
      <c r="G1821" s="138" t="str">
        <f aca="false">INDEX(Book_Type,MATCH($B1821,Book,0),1)</f>
        <v>D</v>
      </c>
      <c r="H1821" s="138" t="str">
        <f aca="false">$F1821&amp;$C1821</f>
        <v>3IF-ELPO/PERMIAN</v>
      </c>
    </row>
    <row r="1822" customFormat="false" ht="12.75" hidden="false" customHeight="false" outlineLevel="0" collapsed="false">
      <c r="A1822" s="142" t="n">
        <v>37288</v>
      </c>
      <c r="B1822" s="138" t="s">
        <v>122</v>
      </c>
      <c r="C1822" s="138" t="s">
        <v>51</v>
      </c>
      <c r="D1822" s="139" t="n">
        <v>1390841.002</v>
      </c>
      <c r="E1822" s="139" t="n">
        <v>-139084.1002</v>
      </c>
      <c r="F1822" s="143" t="n">
        <f aca="false">IF(REF_DT&lt;=LastDay,INDEX(IntraMonth_Buckets,MATCH($A1822,IntraSumMonths,0),1),INDEX(BucketTable,MATCH($A1822,SumMonths,0),1))</f>
        <v>3</v>
      </c>
      <c r="G1822" s="138" t="str">
        <f aca="false">INDEX(Book_Type,MATCH($B1822,Book,0),1)</f>
        <v>D</v>
      </c>
      <c r="H1822" s="138" t="str">
        <f aca="false">$F1822&amp;$C1822</f>
        <v>3IF-ELPO/SJ</v>
      </c>
    </row>
    <row r="1823" customFormat="false" ht="12.75" hidden="false" customHeight="false" outlineLevel="0" collapsed="false">
      <c r="A1823" s="142" t="n">
        <v>37288</v>
      </c>
      <c r="B1823" s="138" t="s">
        <v>122</v>
      </c>
      <c r="C1823" s="138" t="s">
        <v>66</v>
      </c>
      <c r="D1823" s="139" t="n">
        <v>0</v>
      </c>
      <c r="E1823" s="139" t="n">
        <v>0</v>
      </c>
      <c r="F1823" s="143" t="n">
        <f aca="false">IF(REF_DT&lt;=LastDay,INDEX(IntraMonth_Buckets,MATCH($A1823,IntraSumMonths,0),1),INDEX(BucketTable,MATCH($A1823,SumMonths,0),1))</f>
        <v>3</v>
      </c>
      <c r="G1823" s="138" t="str">
        <f aca="false">INDEX(Book_Type,MATCH($B1823,Book,0),1)</f>
        <v>D</v>
      </c>
      <c r="H1823" s="138" t="str">
        <f aca="false">$F1823&amp;$C1823</f>
        <v>3IF-NTHWST/CANBR</v>
      </c>
    </row>
    <row r="1824" customFormat="false" ht="12.75" hidden="false" customHeight="false" outlineLevel="0" collapsed="false">
      <c r="A1824" s="142" t="n">
        <v>37288</v>
      </c>
      <c r="B1824" s="138" t="s">
        <v>122</v>
      </c>
      <c r="C1824" s="138" t="s">
        <v>27</v>
      </c>
      <c r="D1824" s="139" t="n">
        <v>-486794.3507</v>
      </c>
      <c r="E1824" s="139" t="n">
        <v>48679.43507</v>
      </c>
      <c r="F1824" s="143" t="n">
        <f aca="false">IF(REF_DT&lt;=LastDay,INDEX(IntraMonth_Buckets,MATCH($A1824,IntraSumMonths,0),1),INDEX(BucketTable,MATCH($A1824,SumMonths,0),1))</f>
        <v>3</v>
      </c>
      <c r="G1824" s="138" t="str">
        <f aca="false">INDEX(Book_Type,MATCH($B1824,Book,0),1)</f>
        <v>D</v>
      </c>
      <c r="H1824" s="138" t="str">
        <f aca="false">$F1824&amp;$C1824</f>
        <v>3IF-NWPL_ROCKY_M</v>
      </c>
    </row>
    <row r="1825" customFormat="false" ht="12.75" hidden="false" customHeight="false" outlineLevel="0" collapsed="false">
      <c r="A1825" s="142" t="n">
        <v>37288</v>
      </c>
      <c r="B1825" s="138" t="s">
        <v>122</v>
      </c>
      <c r="C1825" s="138" t="s">
        <v>18</v>
      </c>
      <c r="D1825" s="139" t="n">
        <v>-3963896.8556</v>
      </c>
      <c r="E1825" s="139" t="n">
        <v>39638.968556</v>
      </c>
      <c r="F1825" s="143" t="n">
        <f aca="false">IF(REF_DT&lt;=LastDay,INDEX(IntraMonth_Buckets,MATCH($A1825,IntraSumMonths,0),1),INDEX(BucketTable,MATCH($A1825,SumMonths,0),1))</f>
        <v>3</v>
      </c>
      <c r="G1825" s="138" t="str">
        <f aca="false">INDEX(Book_Type,MATCH($B1825,Book,0),1)</f>
        <v>D</v>
      </c>
      <c r="H1825" s="138" t="str">
        <f aca="false">$F1825&amp;$C1825</f>
        <v>3NGI-MALIN</v>
      </c>
    </row>
    <row r="1826" customFormat="false" ht="12.75" hidden="false" customHeight="false" outlineLevel="0" collapsed="false">
      <c r="A1826" s="142" t="n">
        <v>37288</v>
      </c>
      <c r="B1826" s="138" t="s">
        <v>122</v>
      </c>
      <c r="C1826" s="138" t="s">
        <v>13</v>
      </c>
      <c r="D1826" s="139" t="n">
        <v>-1839644.5307</v>
      </c>
      <c r="E1826" s="139" t="n">
        <v>0</v>
      </c>
      <c r="F1826" s="143" t="n">
        <f aca="false">IF(REF_DT&lt;=LastDay,INDEX(IntraMonth_Buckets,MATCH($A1826,IntraSumMonths,0),1),INDEX(BucketTable,MATCH($A1826,SumMonths,0),1))</f>
        <v>3</v>
      </c>
      <c r="G1826" s="138" t="str">
        <f aca="false">INDEX(Book_Type,MATCH($B1826,Book,0),1)</f>
        <v>D</v>
      </c>
      <c r="H1826" s="138" t="str">
        <f aca="false">$F1826&amp;$C1826</f>
        <v>3NGI-PGE/CG</v>
      </c>
    </row>
    <row r="1827" customFormat="false" ht="12.75" hidden="false" customHeight="false" outlineLevel="0" collapsed="false">
      <c r="A1827" s="142" t="n">
        <v>37288</v>
      </c>
      <c r="B1827" s="138" t="s">
        <v>122</v>
      </c>
      <c r="C1827" s="138" t="s">
        <v>20</v>
      </c>
      <c r="D1827" s="139" t="n">
        <v>3338018.4048</v>
      </c>
      <c r="E1827" s="139" t="n">
        <v>-333801.84048</v>
      </c>
      <c r="F1827" s="143" t="n">
        <f aca="false">IF(REF_DT&lt;=LastDay,INDEX(IntraMonth_Buckets,MATCH($A1827,IntraSumMonths,0),1),INDEX(BucketTable,MATCH($A1827,SumMonths,0),1))</f>
        <v>3</v>
      </c>
      <c r="G1827" s="138" t="str">
        <f aca="false">INDEX(Book_Type,MATCH($B1827,Book,0),1)</f>
        <v>D</v>
      </c>
      <c r="H1827" s="138" t="str">
        <f aca="false">$F1827&amp;$C1827</f>
        <v>3NGI-SOCAL</v>
      </c>
    </row>
    <row r="1828" customFormat="false" ht="12.75" hidden="false" customHeight="false" outlineLevel="0" collapsed="false">
      <c r="A1828" s="142" t="n">
        <v>37316</v>
      </c>
      <c r="B1828" s="138" t="s">
        <v>122</v>
      </c>
      <c r="C1828" s="138" t="s">
        <v>71</v>
      </c>
      <c r="D1828" s="139" t="n">
        <v>1537233.481</v>
      </c>
      <c r="E1828" s="139" t="n">
        <v>-307446.6962</v>
      </c>
      <c r="F1828" s="143" t="n">
        <f aca="false">IF(REF_DT&lt;=LastDay,INDEX(IntraMonth_Buckets,MATCH($A1828,IntraSumMonths,0),1),INDEX(BucketTable,MATCH($A1828,SumMonths,0),1))</f>
        <v>3</v>
      </c>
      <c r="G1828" s="138" t="str">
        <f aca="false">INDEX(Book_Type,MATCH($B1828,Book,0),1)</f>
        <v>D</v>
      </c>
      <c r="H1828" s="138" t="str">
        <f aca="false">$F1828&amp;$C1828</f>
        <v>3CGPR-AECO/BASIS</v>
      </c>
    </row>
    <row r="1829" customFormat="false" ht="12.75" hidden="false" customHeight="false" outlineLevel="0" collapsed="false">
      <c r="A1829" s="142" t="n">
        <v>37316</v>
      </c>
      <c r="B1829" s="138" t="s">
        <v>122</v>
      </c>
      <c r="C1829" s="138" t="s">
        <v>36</v>
      </c>
      <c r="D1829" s="139" t="n">
        <v>-101457.4097</v>
      </c>
      <c r="E1829" s="139" t="n">
        <v>1014.574097</v>
      </c>
      <c r="F1829" s="143" t="n">
        <f aca="false">IF(REF_DT&lt;=LastDay,INDEX(IntraMonth_Buckets,MATCH($A1829,IntraSumMonths,0),1),INDEX(BucketTable,MATCH($A1829,SumMonths,0),1))</f>
        <v>3</v>
      </c>
      <c r="G1829" s="138" t="str">
        <f aca="false">INDEX(Book_Type,MATCH($B1829,Book,0),1)</f>
        <v>D</v>
      </c>
      <c r="H1829" s="138" t="str">
        <f aca="false">$F1829&amp;$C1829</f>
        <v>3IF-CIG/RKYMTN</v>
      </c>
    </row>
    <row r="1830" customFormat="false" ht="12.75" hidden="false" customHeight="false" outlineLevel="0" collapsed="false">
      <c r="A1830" s="142" t="n">
        <v>37316</v>
      </c>
      <c r="B1830" s="138" t="s">
        <v>122</v>
      </c>
      <c r="C1830" s="138" t="s">
        <v>46</v>
      </c>
      <c r="D1830" s="139" t="n">
        <v>-461170.0443</v>
      </c>
      <c r="E1830" s="139" t="n">
        <v>46117.00443</v>
      </c>
      <c r="F1830" s="143" t="n">
        <f aca="false">IF(REF_DT&lt;=LastDay,INDEX(IntraMonth_Buckets,MATCH($A1830,IntraSumMonths,0),1),INDEX(BucketTable,MATCH($A1830,SumMonths,0),1))</f>
        <v>3</v>
      </c>
      <c r="G1830" s="138" t="str">
        <f aca="false">INDEX(Book_Type,MATCH($B1830,Book,0),1)</f>
        <v>D</v>
      </c>
      <c r="H1830" s="138" t="str">
        <f aca="false">$F1830&amp;$C1830</f>
        <v>3IF-ELPO/PERMIAN</v>
      </c>
    </row>
    <row r="1831" customFormat="false" ht="12.75" hidden="false" customHeight="false" outlineLevel="0" collapsed="false">
      <c r="A1831" s="142" t="n">
        <v>37316</v>
      </c>
      <c r="B1831" s="138" t="s">
        <v>122</v>
      </c>
      <c r="C1831" s="138" t="s">
        <v>51</v>
      </c>
      <c r="D1831" s="139" t="n">
        <v>1537233.481</v>
      </c>
      <c r="E1831" s="139" t="n">
        <v>-153723.3481</v>
      </c>
      <c r="F1831" s="143" t="n">
        <f aca="false">IF(REF_DT&lt;=LastDay,INDEX(IntraMonth_Buckets,MATCH($A1831,IntraSumMonths,0),1),INDEX(BucketTable,MATCH($A1831,SumMonths,0),1))</f>
        <v>3</v>
      </c>
      <c r="G1831" s="138" t="str">
        <f aca="false">INDEX(Book_Type,MATCH($B1831,Book,0),1)</f>
        <v>D</v>
      </c>
      <c r="H1831" s="138" t="str">
        <f aca="false">$F1831&amp;$C1831</f>
        <v>3IF-ELPO/SJ</v>
      </c>
    </row>
    <row r="1832" customFormat="false" ht="12.75" hidden="false" customHeight="false" outlineLevel="0" collapsed="false">
      <c r="A1832" s="142" t="n">
        <v>37316</v>
      </c>
      <c r="B1832" s="138" t="s">
        <v>122</v>
      </c>
      <c r="C1832" s="138" t="s">
        <v>66</v>
      </c>
      <c r="D1832" s="139" t="n">
        <v>0</v>
      </c>
      <c r="E1832" s="139" t="n">
        <v>0</v>
      </c>
      <c r="F1832" s="143" t="n">
        <f aca="false">IF(REF_DT&lt;=LastDay,INDEX(IntraMonth_Buckets,MATCH($A1832,IntraSumMonths,0),1),INDEX(BucketTable,MATCH($A1832,SumMonths,0),1))</f>
        <v>3</v>
      </c>
      <c r="G1832" s="138" t="str">
        <f aca="false">INDEX(Book_Type,MATCH($B1832,Book,0),1)</f>
        <v>D</v>
      </c>
      <c r="H1832" s="138" t="str">
        <f aca="false">$F1832&amp;$C1832</f>
        <v>3IF-NTHWST/CANBR</v>
      </c>
    </row>
    <row r="1833" customFormat="false" ht="12.75" hidden="false" customHeight="false" outlineLevel="0" collapsed="false">
      <c r="A1833" s="142" t="n">
        <v>37316</v>
      </c>
      <c r="B1833" s="138" t="s">
        <v>122</v>
      </c>
      <c r="C1833" s="138" t="s">
        <v>27</v>
      </c>
      <c r="D1833" s="139" t="n">
        <v>-538031.7183</v>
      </c>
      <c r="E1833" s="139" t="n">
        <v>53803.17183</v>
      </c>
      <c r="F1833" s="143" t="n">
        <f aca="false">IF(REF_DT&lt;=LastDay,INDEX(IntraMonth_Buckets,MATCH($A1833,IntraSumMonths,0),1),INDEX(BucketTable,MATCH($A1833,SumMonths,0),1))</f>
        <v>3</v>
      </c>
      <c r="G1833" s="138" t="str">
        <f aca="false">INDEX(Book_Type,MATCH($B1833,Book,0),1)</f>
        <v>D</v>
      </c>
      <c r="H1833" s="138" t="str">
        <f aca="false">$F1833&amp;$C1833</f>
        <v>3IF-NWPL_ROCKY_M</v>
      </c>
    </row>
    <row r="1834" customFormat="false" ht="12.75" hidden="false" customHeight="false" outlineLevel="0" collapsed="false">
      <c r="A1834" s="142" t="n">
        <v>37316</v>
      </c>
      <c r="B1834" s="138" t="s">
        <v>122</v>
      </c>
      <c r="C1834" s="138" t="s">
        <v>18</v>
      </c>
      <c r="D1834" s="139" t="n">
        <v>-3458775.3323</v>
      </c>
      <c r="E1834" s="139" t="n">
        <v>34587.753323</v>
      </c>
      <c r="F1834" s="143" t="n">
        <f aca="false">IF(REF_DT&lt;=LastDay,INDEX(IntraMonth_Buckets,MATCH($A1834,IntraSumMonths,0),1),INDEX(BucketTable,MATCH($A1834,SumMonths,0),1))</f>
        <v>3</v>
      </c>
      <c r="G1834" s="138" t="str">
        <f aca="false">INDEX(Book_Type,MATCH($B1834,Book,0),1)</f>
        <v>D</v>
      </c>
      <c r="H1834" s="138" t="str">
        <f aca="false">$F1834&amp;$C1834</f>
        <v>3NGI-MALIN</v>
      </c>
    </row>
    <row r="1835" customFormat="false" ht="12.75" hidden="false" customHeight="false" outlineLevel="0" collapsed="false">
      <c r="A1835" s="142" t="n">
        <v>37316</v>
      </c>
      <c r="B1835" s="138" t="s">
        <v>122</v>
      </c>
      <c r="C1835" s="138" t="s">
        <v>13</v>
      </c>
      <c r="D1835" s="139" t="n">
        <v>-3267938.2089</v>
      </c>
      <c r="E1835" s="139" t="n">
        <v>0</v>
      </c>
      <c r="F1835" s="143" t="n">
        <f aca="false">IF(REF_DT&lt;=LastDay,INDEX(IntraMonth_Buckets,MATCH($A1835,IntraSumMonths,0),1),INDEX(BucketTable,MATCH($A1835,SumMonths,0),1))</f>
        <v>3</v>
      </c>
      <c r="G1835" s="138" t="str">
        <f aca="false">INDEX(Book_Type,MATCH($B1835,Book,0),1)</f>
        <v>D</v>
      </c>
      <c r="H1835" s="138" t="str">
        <f aca="false">$F1835&amp;$C1835</f>
        <v>3NGI-PGE/CG</v>
      </c>
    </row>
    <row r="1836" customFormat="false" ht="12.75" hidden="false" customHeight="false" outlineLevel="0" collapsed="false">
      <c r="A1836" s="142" t="n">
        <v>37316</v>
      </c>
      <c r="B1836" s="138" t="s">
        <v>122</v>
      </c>
      <c r="C1836" s="138" t="s">
        <v>20</v>
      </c>
      <c r="D1836" s="139" t="n">
        <v>3689360.3543</v>
      </c>
      <c r="E1836" s="139" t="n">
        <v>-368936.03543</v>
      </c>
      <c r="F1836" s="143" t="n">
        <f aca="false">IF(REF_DT&lt;=LastDay,INDEX(IntraMonth_Buckets,MATCH($A1836,IntraSumMonths,0),1),INDEX(BucketTable,MATCH($A1836,SumMonths,0),1))</f>
        <v>3</v>
      </c>
      <c r="G1836" s="138" t="str">
        <f aca="false">INDEX(Book_Type,MATCH($B1836,Book,0),1)</f>
        <v>D</v>
      </c>
      <c r="H1836" s="138" t="str">
        <f aca="false">$F1836&amp;$C1836</f>
        <v>3NGI-SOCAL</v>
      </c>
    </row>
    <row r="1837" customFormat="false" ht="12.75" hidden="false" customHeight="false" outlineLevel="0" collapsed="false">
      <c r="A1837" s="142" t="n">
        <v>37347</v>
      </c>
      <c r="B1837" s="138" t="s">
        <v>122</v>
      </c>
      <c r="C1837" s="138" t="s">
        <v>36</v>
      </c>
      <c r="D1837" s="139" t="n">
        <v>-1856009.184</v>
      </c>
      <c r="E1837" s="139" t="n">
        <v>18560.09184</v>
      </c>
      <c r="F1837" s="143" t="n">
        <f aca="false">IF(REF_DT&lt;=LastDay,INDEX(IntraMonth_Buckets,MATCH($A1837,IntraSumMonths,0),1),INDEX(BucketTable,MATCH($A1837,SumMonths,0),1))</f>
        <v>4</v>
      </c>
      <c r="G1837" s="138" t="str">
        <f aca="false">INDEX(Book_Type,MATCH($B1837,Book,0),1)</f>
        <v>D</v>
      </c>
      <c r="H1837" s="138" t="str">
        <f aca="false">$F1837&amp;$C1837</f>
        <v>4IF-CIG/RKYMTN</v>
      </c>
    </row>
    <row r="1838" customFormat="false" ht="12.75" hidden="false" customHeight="false" outlineLevel="0" collapsed="false">
      <c r="A1838" s="142" t="n">
        <v>37347</v>
      </c>
      <c r="B1838" s="138" t="s">
        <v>122</v>
      </c>
      <c r="C1838" s="138" t="s">
        <v>51</v>
      </c>
      <c r="D1838" s="139" t="n">
        <v>1633288.0817</v>
      </c>
      <c r="E1838" s="139" t="n">
        <v>-163328.80817</v>
      </c>
      <c r="F1838" s="143" t="n">
        <f aca="false">IF(REF_DT&lt;=LastDay,INDEX(IntraMonth_Buckets,MATCH($A1838,IntraSumMonths,0),1),INDEX(BucketTable,MATCH($A1838,SumMonths,0),1))</f>
        <v>4</v>
      </c>
      <c r="G1838" s="138" t="str">
        <f aca="false">INDEX(Book_Type,MATCH($B1838,Book,0),1)</f>
        <v>D</v>
      </c>
      <c r="H1838" s="138" t="str">
        <f aca="false">$F1838&amp;$C1838</f>
        <v>4IF-ELPO/SJ</v>
      </c>
    </row>
    <row r="1839" customFormat="false" ht="12.75" hidden="false" customHeight="false" outlineLevel="0" collapsed="false">
      <c r="A1839" s="142" t="n">
        <v>37347</v>
      </c>
      <c r="B1839" s="138" t="s">
        <v>122</v>
      </c>
      <c r="C1839" s="138" t="s">
        <v>27</v>
      </c>
      <c r="D1839" s="139" t="n">
        <v>1856009.184</v>
      </c>
      <c r="E1839" s="139" t="n">
        <v>-185600.9184</v>
      </c>
      <c r="F1839" s="143" t="n">
        <f aca="false">IF(REF_DT&lt;=LastDay,INDEX(IntraMonth_Buckets,MATCH($A1839,IntraSumMonths,0),1),INDEX(BucketTable,MATCH($A1839,SumMonths,0),1))</f>
        <v>4</v>
      </c>
      <c r="G1839" s="138" t="str">
        <f aca="false">INDEX(Book_Type,MATCH($B1839,Book,0),1)</f>
        <v>D</v>
      </c>
      <c r="H1839" s="138" t="str">
        <f aca="false">$F1839&amp;$C1839</f>
        <v>4IF-NWPL_ROCKY_M</v>
      </c>
    </row>
    <row r="1840" customFormat="false" ht="12.75" hidden="false" customHeight="false" outlineLevel="0" collapsed="false">
      <c r="A1840" s="142" t="n">
        <v>37347</v>
      </c>
      <c r="B1840" s="138" t="s">
        <v>122</v>
      </c>
      <c r="C1840" s="138" t="s">
        <v>18</v>
      </c>
      <c r="D1840" s="139" t="n">
        <v>-742403.6735</v>
      </c>
      <c r="E1840" s="139" t="n">
        <v>7424.036735</v>
      </c>
      <c r="F1840" s="143" t="n">
        <f aca="false">IF(REF_DT&lt;=LastDay,INDEX(IntraMonth_Buckets,MATCH($A1840,IntraSumMonths,0),1),INDEX(BucketTable,MATCH($A1840,SumMonths,0),1))</f>
        <v>4</v>
      </c>
      <c r="G1840" s="138" t="str">
        <f aca="false">INDEX(Book_Type,MATCH($B1840,Book,0),1)</f>
        <v>D</v>
      </c>
      <c r="H1840" s="138" t="str">
        <f aca="false">$F1840&amp;$C1840</f>
        <v>4NGI-MALIN</v>
      </c>
    </row>
    <row r="1841" customFormat="false" ht="12.75" hidden="false" customHeight="false" outlineLevel="0" collapsed="false">
      <c r="A1841" s="142" t="n">
        <v>37347</v>
      </c>
      <c r="B1841" s="138" t="s">
        <v>122</v>
      </c>
      <c r="C1841" s="138" t="s">
        <v>13</v>
      </c>
      <c r="D1841" s="139" t="n">
        <v>-2764057.9648</v>
      </c>
      <c r="E1841" s="139" t="n">
        <v>0</v>
      </c>
      <c r="F1841" s="143" t="n">
        <f aca="false">IF(REF_DT&lt;=LastDay,INDEX(IntraMonth_Buckets,MATCH($A1841,IntraSumMonths,0),1),INDEX(BucketTable,MATCH($A1841,SumMonths,0),1))</f>
        <v>4</v>
      </c>
      <c r="G1841" s="138" t="str">
        <f aca="false">INDEX(Book_Type,MATCH($B1841,Book,0),1)</f>
        <v>D</v>
      </c>
      <c r="H1841" s="138" t="str">
        <f aca="false">$F1841&amp;$C1841</f>
        <v>4NGI-PGE/CG</v>
      </c>
    </row>
    <row r="1842" customFormat="false" ht="12.75" hidden="false" customHeight="false" outlineLevel="0" collapsed="false">
      <c r="A1842" s="142" t="n">
        <v>37347</v>
      </c>
      <c r="B1842" s="138" t="s">
        <v>122</v>
      </c>
      <c r="C1842" s="138" t="s">
        <v>20</v>
      </c>
      <c r="D1842" s="139" t="n">
        <v>890884.4081</v>
      </c>
      <c r="E1842" s="139" t="n">
        <v>-89088.44081</v>
      </c>
      <c r="F1842" s="143" t="n">
        <f aca="false">IF(REF_DT&lt;=LastDay,INDEX(IntraMonth_Buckets,MATCH($A1842,IntraSumMonths,0),1),INDEX(BucketTable,MATCH($A1842,SumMonths,0),1))</f>
        <v>4</v>
      </c>
      <c r="G1842" s="138" t="str">
        <f aca="false">INDEX(Book_Type,MATCH($B1842,Book,0),1)</f>
        <v>D</v>
      </c>
      <c r="H1842" s="138" t="str">
        <f aca="false">$F1842&amp;$C1842</f>
        <v>4NGI-SOCAL</v>
      </c>
    </row>
    <row r="1843" customFormat="false" ht="12.75" hidden="false" customHeight="false" outlineLevel="0" collapsed="false">
      <c r="A1843" s="142" t="n">
        <v>37377</v>
      </c>
      <c r="B1843" s="138" t="s">
        <v>122</v>
      </c>
      <c r="C1843" s="138" t="s">
        <v>36</v>
      </c>
      <c r="D1843" s="139" t="n">
        <v>-1914160.5275</v>
      </c>
      <c r="E1843" s="139" t="n">
        <v>19141.605275</v>
      </c>
      <c r="F1843" s="143" t="n">
        <f aca="false">IF(REF_DT&lt;=LastDay,INDEX(IntraMonth_Buckets,MATCH($A1843,IntraSumMonths,0),1),INDEX(BucketTable,MATCH($A1843,SumMonths,0),1))</f>
        <v>4</v>
      </c>
      <c r="G1843" s="138" t="str">
        <f aca="false">INDEX(Book_Type,MATCH($B1843,Book,0),1)</f>
        <v>D</v>
      </c>
      <c r="H1843" s="138" t="str">
        <f aca="false">$F1843&amp;$C1843</f>
        <v>4IF-CIG/RKYMTN</v>
      </c>
    </row>
    <row r="1844" customFormat="false" ht="12.75" hidden="false" customHeight="false" outlineLevel="0" collapsed="false">
      <c r="A1844" s="142" t="n">
        <v>37377</v>
      </c>
      <c r="B1844" s="138" t="s">
        <v>122</v>
      </c>
      <c r="C1844" s="138" t="s">
        <v>51</v>
      </c>
      <c r="D1844" s="139" t="n">
        <v>1684461.2642</v>
      </c>
      <c r="E1844" s="139" t="n">
        <v>-168446.12642</v>
      </c>
      <c r="F1844" s="143" t="n">
        <f aca="false">IF(REF_DT&lt;=LastDay,INDEX(IntraMonth_Buckets,MATCH($A1844,IntraSumMonths,0),1),INDEX(BucketTable,MATCH($A1844,SumMonths,0),1))</f>
        <v>4</v>
      </c>
      <c r="G1844" s="138" t="str">
        <f aca="false">INDEX(Book_Type,MATCH($B1844,Book,0),1)</f>
        <v>D</v>
      </c>
      <c r="H1844" s="138" t="str">
        <f aca="false">$F1844&amp;$C1844</f>
        <v>4IF-ELPO/SJ</v>
      </c>
    </row>
    <row r="1845" customFormat="false" ht="12.75" hidden="false" customHeight="false" outlineLevel="0" collapsed="false">
      <c r="A1845" s="142" t="n">
        <v>37377</v>
      </c>
      <c r="B1845" s="138" t="s">
        <v>122</v>
      </c>
      <c r="C1845" s="138" t="s">
        <v>27</v>
      </c>
      <c r="D1845" s="139" t="n">
        <v>1914160.5275</v>
      </c>
      <c r="E1845" s="139" t="n">
        <v>-191416.05275</v>
      </c>
      <c r="F1845" s="143" t="n">
        <f aca="false">IF(REF_DT&lt;=LastDay,INDEX(IntraMonth_Buckets,MATCH($A1845,IntraSumMonths,0),1),INDEX(BucketTable,MATCH($A1845,SumMonths,0),1))</f>
        <v>4</v>
      </c>
      <c r="G1845" s="138" t="str">
        <f aca="false">INDEX(Book_Type,MATCH($B1845,Book,0),1)</f>
        <v>D</v>
      </c>
      <c r="H1845" s="138" t="str">
        <f aca="false">$F1845&amp;$C1845</f>
        <v>4IF-NWPL_ROCKY_M</v>
      </c>
    </row>
    <row r="1846" customFormat="false" ht="12.75" hidden="false" customHeight="false" outlineLevel="0" collapsed="false">
      <c r="A1846" s="142" t="n">
        <v>37377</v>
      </c>
      <c r="B1846" s="138" t="s">
        <v>122</v>
      </c>
      <c r="C1846" s="138" t="s">
        <v>18</v>
      </c>
      <c r="D1846" s="139" t="n">
        <v>-765664.211</v>
      </c>
      <c r="E1846" s="139" t="n">
        <v>7656.64211</v>
      </c>
      <c r="F1846" s="143" t="n">
        <f aca="false">IF(REF_DT&lt;=LastDay,INDEX(IntraMonth_Buckets,MATCH($A1846,IntraSumMonths,0),1),INDEX(BucketTable,MATCH($A1846,SumMonths,0),1))</f>
        <v>4</v>
      </c>
      <c r="G1846" s="138" t="str">
        <f aca="false">INDEX(Book_Type,MATCH($B1846,Book,0),1)</f>
        <v>D</v>
      </c>
      <c r="H1846" s="138" t="str">
        <f aca="false">$F1846&amp;$C1846</f>
        <v>4NGI-MALIN</v>
      </c>
    </row>
    <row r="1847" customFormat="false" ht="12.75" hidden="false" customHeight="false" outlineLevel="0" collapsed="false">
      <c r="A1847" s="142" t="n">
        <v>37377</v>
      </c>
      <c r="B1847" s="138" t="s">
        <v>122</v>
      </c>
      <c r="C1847" s="138" t="s">
        <v>13</v>
      </c>
      <c r="D1847" s="139" t="n">
        <v>-2859834.8644</v>
      </c>
      <c r="E1847" s="139" t="n">
        <v>0</v>
      </c>
      <c r="F1847" s="143" t="n">
        <f aca="false">IF(REF_DT&lt;=LastDay,INDEX(IntraMonth_Buckets,MATCH($A1847,IntraSumMonths,0),1),INDEX(BucketTable,MATCH($A1847,SumMonths,0),1))</f>
        <v>4</v>
      </c>
      <c r="G1847" s="138" t="str">
        <f aca="false">INDEX(Book_Type,MATCH($B1847,Book,0),1)</f>
        <v>D</v>
      </c>
      <c r="H1847" s="138" t="str">
        <f aca="false">$F1847&amp;$C1847</f>
        <v>4NGI-PGE/CG</v>
      </c>
    </row>
    <row r="1848" customFormat="false" ht="12.75" hidden="false" customHeight="false" outlineLevel="0" collapsed="false">
      <c r="A1848" s="142" t="n">
        <v>37377</v>
      </c>
      <c r="B1848" s="138" t="s">
        <v>122</v>
      </c>
      <c r="C1848" s="138" t="s">
        <v>20</v>
      </c>
      <c r="D1848" s="139" t="n">
        <v>918797.0532</v>
      </c>
      <c r="E1848" s="139" t="n">
        <v>-91879.70532</v>
      </c>
      <c r="F1848" s="143" t="n">
        <f aca="false">IF(REF_DT&lt;=LastDay,INDEX(IntraMonth_Buckets,MATCH($A1848,IntraSumMonths,0),1),INDEX(BucketTable,MATCH($A1848,SumMonths,0),1))</f>
        <v>4</v>
      </c>
      <c r="G1848" s="138" t="str">
        <f aca="false">INDEX(Book_Type,MATCH($B1848,Book,0),1)</f>
        <v>D</v>
      </c>
      <c r="H1848" s="138" t="str">
        <f aca="false">$F1848&amp;$C1848</f>
        <v>4NGI-SOCAL</v>
      </c>
    </row>
    <row r="1849" customFormat="false" ht="12.75" hidden="false" customHeight="false" outlineLevel="0" collapsed="false">
      <c r="A1849" s="142" t="n">
        <v>37408</v>
      </c>
      <c r="B1849" s="138" t="s">
        <v>122</v>
      </c>
      <c r="C1849" s="138" t="s">
        <v>36</v>
      </c>
      <c r="D1849" s="139" t="n">
        <v>-1848686.41</v>
      </c>
      <c r="E1849" s="139" t="n">
        <v>18486.8641</v>
      </c>
      <c r="F1849" s="143" t="n">
        <f aca="false">IF(REF_DT&lt;=LastDay,INDEX(IntraMonth_Buckets,MATCH($A1849,IntraSumMonths,0),1),INDEX(BucketTable,MATCH($A1849,SumMonths,0),1))</f>
        <v>4</v>
      </c>
      <c r="G1849" s="138" t="str">
        <f aca="false">INDEX(Book_Type,MATCH($B1849,Book,0),1)</f>
        <v>D</v>
      </c>
      <c r="H1849" s="138" t="str">
        <f aca="false">$F1849&amp;$C1849</f>
        <v>4IF-CIG/RKYMTN</v>
      </c>
    </row>
    <row r="1850" customFormat="false" ht="12.75" hidden="false" customHeight="false" outlineLevel="0" collapsed="false">
      <c r="A1850" s="142" t="n">
        <v>37408</v>
      </c>
      <c r="B1850" s="138" t="s">
        <v>122</v>
      </c>
      <c r="C1850" s="138" t="s">
        <v>51</v>
      </c>
      <c r="D1850" s="139" t="n">
        <v>1626844.0408</v>
      </c>
      <c r="E1850" s="139" t="n">
        <v>-162684.40408</v>
      </c>
      <c r="F1850" s="143" t="n">
        <f aca="false">IF(REF_DT&lt;=LastDay,INDEX(IntraMonth_Buckets,MATCH($A1850,IntraSumMonths,0),1),INDEX(BucketTable,MATCH($A1850,SumMonths,0),1))</f>
        <v>4</v>
      </c>
      <c r="G1850" s="138" t="str">
        <f aca="false">INDEX(Book_Type,MATCH($B1850,Book,0),1)</f>
        <v>D</v>
      </c>
      <c r="H1850" s="138" t="str">
        <f aca="false">$F1850&amp;$C1850</f>
        <v>4IF-ELPO/SJ</v>
      </c>
    </row>
    <row r="1851" customFormat="false" ht="12.75" hidden="false" customHeight="false" outlineLevel="0" collapsed="false">
      <c r="A1851" s="142" t="n">
        <v>37408</v>
      </c>
      <c r="B1851" s="138" t="s">
        <v>122</v>
      </c>
      <c r="C1851" s="138" t="s">
        <v>27</v>
      </c>
      <c r="D1851" s="139" t="n">
        <v>1848686.41</v>
      </c>
      <c r="E1851" s="139" t="n">
        <v>-184868.641</v>
      </c>
      <c r="F1851" s="143" t="n">
        <f aca="false">IF(REF_DT&lt;=LastDay,INDEX(IntraMonth_Buckets,MATCH($A1851,IntraSumMonths,0),1),INDEX(BucketTable,MATCH($A1851,SumMonths,0),1))</f>
        <v>4</v>
      </c>
      <c r="G1851" s="138" t="str">
        <f aca="false">INDEX(Book_Type,MATCH($B1851,Book,0),1)</f>
        <v>D</v>
      </c>
      <c r="H1851" s="138" t="str">
        <f aca="false">$F1851&amp;$C1851</f>
        <v>4IF-NWPL_ROCKY_M</v>
      </c>
    </row>
    <row r="1852" customFormat="false" ht="12.75" hidden="false" customHeight="false" outlineLevel="0" collapsed="false">
      <c r="A1852" s="142" t="n">
        <v>37408</v>
      </c>
      <c r="B1852" s="138" t="s">
        <v>122</v>
      </c>
      <c r="C1852" s="138" t="s">
        <v>18</v>
      </c>
      <c r="D1852" s="139" t="n">
        <v>-739474.564</v>
      </c>
      <c r="E1852" s="139" t="n">
        <v>7394.74564</v>
      </c>
      <c r="F1852" s="143" t="n">
        <f aca="false">IF(REF_DT&lt;=LastDay,INDEX(IntraMonth_Buckets,MATCH($A1852,IntraSumMonths,0),1),INDEX(BucketTable,MATCH($A1852,SumMonths,0),1))</f>
        <v>4</v>
      </c>
      <c r="G1852" s="138" t="str">
        <f aca="false">INDEX(Book_Type,MATCH($B1852,Book,0),1)</f>
        <v>D</v>
      </c>
      <c r="H1852" s="138" t="str">
        <f aca="false">$F1852&amp;$C1852</f>
        <v>4NGI-MALIN</v>
      </c>
    </row>
    <row r="1853" customFormat="false" ht="12.75" hidden="false" customHeight="false" outlineLevel="0" collapsed="false">
      <c r="A1853" s="142" t="n">
        <v>37408</v>
      </c>
      <c r="B1853" s="138" t="s">
        <v>122</v>
      </c>
      <c r="C1853" s="138" t="s">
        <v>13</v>
      </c>
      <c r="D1853" s="139" t="n">
        <v>-2621962.8494</v>
      </c>
      <c r="E1853" s="139" t="n">
        <v>0</v>
      </c>
      <c r="F1853" s="143" t="n">
        <f aca="false">IF(REF_DT&lt;=LastDay,INDEX(IntraMonth_Buckets,MATCH($A1853,IntraSumMonths,0),1),INDEX(BucketTable,MATCH($A1853,SumMonths,0),1))</f>
        <v>4</v>
      </c>
      <c r="G1853" s="138" t="str">
        <f aca="false">INDEX(Book_Type,MATCH($B1853,Book,0),1)</f>
        <v>D</v>
      </c>
      <c r="H1853" s="138" t="str">
        <f aca="false">$F1853&amp;$C1853</f>
        <v>4NGI-PGE/CG</v>
      </c>
    </row>
    <row r="1854" customFormat="false" ht="12.75" hidden="false" customHeight="false" outlineLevel="0" collapsed="false">
      <c r="A1854" s="142" t="n">
        <v>37408</v>
      </c>
      <c r="B1854" s="138" t="s">
        <v>122</v>
      </c>
      <c r="C1854" s="138" t="s">
        <v>20</v>
      </c>
      <c r="D1854" s="139" t="n">
        <v>887369.4768</v>
      </c>
      <c r="E1854" s="139" t="n">
        <v>-88736.94768</v>
      </c>
      <c r="F1854" s="143" t="n">
        <f aca="false">IF(REF_DT&lt;=LastDay,INDEX(IntraMonth_Buckets,MATCH($A1854,IntraSumMonths,0),1),INDEX(BucketTable,MATCH($A1854,SumMonths,0),1))</f>
        <v>4</v>
      </c>
      <c r="G1854" s="138" t="str">
        <f aca="false">INDEX(Book_Type,MATCH($B1854,Book,0),1)</f>
        <v>D</v>
      </c>
      <c r="H1854" s="138" t="str">
        <f aca="false">$F1854&amp;$C1854</f>
        <v>4NGI-SOCAL</v>
      </c>
    </row>
    <row r="1855" customFormat="false" ht="12.75" hidden="false" customHeight="false" outlineLevel="0" collapsed="false">
      <c r="A1855" s="142" t="n">
        <v>37438</v>
      </c>
      <c r="B1855" s="138" t="s">
        <v>122</v>
      </c>
      <c r="C1855" s="138" t="s">
        <v>36</v>
      </c>
      <c r="D1855" s="139" t="n">
        <v>-1906433.3117</v>
      </c>
      <c r="E1855" s="139" t="n">
        <v>19064.333117</v>
      </c>
      <c r="F1855" s="143" t="n">
        <f aca="false">IF(REF_DT&lt;=LastDay,INDEX(IntraMonth_Buckets,MATCH($A1855,IntraSumMonths,0),1),INDEX(BucketTable,MATCH($A1855,SumMonths,0),1))</f>
        <v>4</v>
      </c>
      <c r="G1855" s="138" t="str">
        <f aca="false">INDEX(Book_Type,MATCH($B1855,Book,0),1)</f>
        <v>D</v>
      </c>
      <c r="H1855" s="138" t="str">
        <f aca="false">$F1855&amp;$C1855</f>
        <v>4IF-CIG/RKYMTN</v>
      </c>
    </row>
    <row r="1856" customFormat="false" ht="12.75" hidden="false" customHeight="false" outlineLevel="0" collapsed="false">
      <c r="A1856" s="142" t="n">
        <v>37438</v>
      </c>
      <c r="B1856" s="138" t="s">
        <v>122</v>
      </c>
      <c r="C1856" s="138" t="s">
        <v>51</v>
      </c>
      <c r="D1856" s="139" t="n">
        <v>1677661.3142</v>
      </c>
      <c r="E1856" s="139" t="n">
        <v>-167766.13142</v>
      </c>
      <c r="F1856" s="143" t="n">
        <f aca="false">IF(REF_DT&lt;=LastDay,INDEX(IntraMonth_Buckets,MATCH($A1856,IntraSumMonths,0),1),INDEX(BucketTable,MATCH($A1856,SumMonths,0),1))</f>
        <v>4</v>
      </c>
      <c r="G1856" s="138" t="str">
        <f aca="false">INDEX(Book_Type,MATCH($B1856,Book,0),1)</f>
        <v>D</v>
      </c>
      <c r="H1856" s="138" t="str">
        <f aca="false">$F1856&amp;$C1856</f>
        <v>4IF-ELPO/SJ</v>
      </c>
    </row>
    <row r="1857" customFormat="false" ht="12.75" hidden="false" customHeight="false" outlineLevel="0" collapsed="false">
      <c r="A1857" s="142" t="n">
        <v>37438</v>
      </c>
      <c r="B1857" s="138" t="s">
        <v>122</v>
      </c>
      <c r="C1857" s="138" t="s">
        <v>27</v>
      </c>
      <c r="D1857" s="139" t="n">
        <v>1906433.3117</v>
      </c>
      <c r="E1857" s="139" t="n">
        <v>-190643.33117</v>
      </c>
      <c r="F1857" s="143" t="n">
        <f aca="false">IF(REF_DT&lt;=LastDay,INDEX(IntraMonth_Buckets,MATCH($A1857,IntraSumMonths,0),1),INDEX(BucketTable,MATCH($A1857,SumMonths,0),1))</f>
        <v>4</v>
      </c>
      <c r="G1857" s="138" t="str">
        <f aca="false">INDEX(Book_Type,MATCH($B1857,Book,0),1)</f>
        <v>D</v>
      </c>
      <c r="H1857" s="138" t="str">
        <f aca="false">$F1857&amp;$C1857</f>
        <v>4IF-NWPL_ROCKY_M</v>
      </c>
    </row>
    <row r="1858" customFormat="false" ht="12.75" hidden="false" customHeight="false" outlineLevel="0" collapsed="false">
      <c r="A1858" s="142" t="n">
        <v>37438</v>
      </c>
      <c r="B1858" s="138" t="s">
        <v>122</v>
      </c>
      <c r="C1858" s="138" t="s">
        <v>18</v>
      </c>
      <c r="D1858" s="139" t="n">
        <v>-915087.9892</v>
      </c>
      <c r="E1858" s="139" t="n">
        <v>9150.879892</v>
      </c>
      <c r="F1858" s="143" t="n">
        <f aca="false">IF(REF_DT&lt;=LastDay,INDEX(IntraMonth_Buckets,MATCH($A1858,IntraSumMonths,0),1),INDEX(BucketTable,MATCH($A1858,SumMonths,0),1))</f>
        <v>4</v>
      </c>
      <c r="G1858" s="138" t="str">
        <f aca="false">INDEX(Book_Type,MATCH($B1858,Book,0),1)</f>
        <v>D</v>
      </c>
      <c r="H1858" s="138" t="str">
        <f aca="false">$F1858&amp;$C1858</f>
        <v>4NGI-MALIN</v>
      </c>
    </row>
    <row r="1859" customFormat="false" ht="12.75" hidden="false" customHeight="false" outlineLevel="0" collapsed="false">
      <c r="A1859" s="142" t="n">
        <v>37438</v>
      </c>
      <c r="B1859" s="138" t="s">
        <v>122</v>
      </c>
      <c r="C1859" s="138" t="s">
        <v>13</v>
      </c>
      <c r="D1859" s="139" t="n">
        <v>-3315053.8368</v>
      </c>
      <c r="E1859" s="139" t="n">
        <v>0</v>
      </c>
      <c r="F1859" s="143" t="n">
        <f aca="false">IF(REF_DT&lt;=LastDay,INDEX(IntraMonth_Buckets,MATCH($A1859,IntraSumMonths,0),1),INDEX(BucketTable,MATCH($A1859,SumMonths,0),1))</f>
        <v>4</v>
      </c>
      <c r="G1859" s="138" t="str">
        <f aca="false">INDEX(Book_Type,MATCH($B1859,Book,0),1)</f>
        <v>D</v>
      </c>
      <c r="H1859" s="138" t="str">
        <f aca="false">$F1859&amp;$C1859</f>
        <v>4NGI-PGE/CG</v>
      </c>
    </row>
    <row r="1860" customFormat="false" ht="12.75" hidden="false" customHeight="false" outlineLevel="0" collapsed="false">
      <c r="A1860" s="142" t="n">
        <v>37438</v>
      </c>
      <c r="B1860" s="138" t="s">
        <v>122</v>
      </c>
      <c r="C1860" s="138" t="s">
        <v>20</v>
      </c>
      <c r="D1860" s="139" t="n">
        <v>915087.9894</v>
      </c>
      <c r="E1860" s="139" t="n">
        <v>-91508.79894</v>
      </c>
      <c r="F1860" s="143" t="n">
        <f aca="false">IF(REF_DT&lt;=LastDay,INDEX(IntraMonth_Buckets,MATCH($A1860,IntraSumMonths,0),1),INDEX(BucketTable,MATCH($A1860,SumMonths,0),1))</f>
        <v>4</v>
      </c>
      <c r="G1860" s="138" t="str">
        <f aca="false">INDEX(Book_Type,MATCH($B1860,Book,0),1)</f>
        <v>D</v>
      </c>
      <c r="H1860" s="138" t="str">
        <f aca="false">$F1860&amp;$C1860</f>
        <v>4NGI-SOCAL</v>
      </c>
    </row>
    <row r="1861" customFormat="false" ht="12.75" hidden="false" customHeight="false" outlineLevel="0" collapsed="false">
      <c r="A1861" s="142" t="n">
        <v>37469</v>
      </c>
      <c r="B1861" s="138" t="s">
        <v>122</v>
      </c>
      <c r="C1861" s="138" t="s">
        <v>36</v>
      </c>
      <c r="D1861" s="139" t="n">
        <v>-1902133.0188</v>
      </c>
      <c r="E1861" s="139" t="n">
        <v>19021.330188</v>
      </c>
      <c r="F1861" s="143" t="n">
        <f aca="false">IF(REF_DT&lt;=LastDay,INDEX(IntraMonth_Buckets,MATCH($A1861,IntraSumMonths,0),1),INDEX(BucketTable,MATCH($A1861,SumMonths,0),1))</f>
        <v>4</v>
      </c>
      <c r="G1861" s="138" t="str">
        <f aca="false">INDEX(Book_Type,MATCH($B1861,Book,0),1)</f>
        <v>D</v>
      </c>
      <c r="H1861" s="138" t="str">
        <f aca="false">$F1861&amp;$C1861</f>
        <v>4IF-CIG/RKYMTN</v>
      </c>
    </row>
    <row r="1862" customFormat="false" ht="12.75" hidden="false" customHeight="false" outlineLevel="0" collapsed="false">
      <c r="A1862" s="142" t="n">
        <v>37469</v>
      </c>
      <c r="B1862" s="138" t="s">
        <v>122</v>
      </c>
      <c r="C1862" s="138" t="s">
        <v>51</v>
      </c>
      <c r="D1862" s="139" t="n">
        <v>1673877.0565</v>
      </c>
      <c r="E1862" s="139" t="n">
        <v>0</v>
      </c>
      <c r="F1862" s="143" t="n">
        <f aca="false">IF(REF_DT&lt;=LastDay,INDEX(IntraMonth_Buckets,MATCH($A1862,IntraSumMonths,0),1),INDEX(BucketTable,MATCH($A1862,SumMonths,0),1))</f>
        <v>4</v>
      </c>
      <c r="G1862" s="138" t="str">
        <f aca="false">INDEX(Book_Type,MATCH($B1862,Book,0),1)</f>
        <v>D</v>
      </c>
      <c r="H1862" s="138" t="str">
        <f aca="false">$F1862&amp;$C1862</f>
        <v>4IF-ELPO/SJ</v>
      </c>
    </row>
    <row r="1863" customFormat="false" ht="12.75" hidden="false" customHeight="false" outlineLevel="0" collapsed="false">
      <c r="A1863" s="142" t="n">
        <v>37469</v>
      </c>
      <c r="B1863" s="138" t="s">
        <v>122</v>
      </c>
      <c r="C1863" s="138" t="s">
        <v>27</v>
      </c>
      <c r="D1863" s="139" t="n">
        <v>1902133.0188</v>
      </c>
      <c r="E1863" s="139" t="n">
        <v>-190213.30188</v>
      </c>
      <c r="F1863" s="143" t="n">
        <f aca="false">IF(REF_DT&lt;=LastDay,INDEX(IntraMonth_Buckets,MATCH($A1863,IntraSumMonths,0),1),INDEX(BucketTable,MATCH($A1863,SumMonths,0),1))</f>
        <v>4</v>
      </c>
      <c r="G1863" s="138" t="str">
        <f aca="false">INDEX(Book_Type,MATCH($B1863,Book,0),1)</f>
        <v>D</v>
      </c>
      <c r="H1863" s="138" t="str">
        <f aca="false">$F1863&amp;$C1863</f>
        <v>4IF-NWPL_ROCKY_M</v>
      </c>
    </row>
    <row r="1864" customFormat="false" ht="12.75" hidden="false" customHeight="false" outlineLevel="0" collapsed="false">
      <c r="A1864" s="142" t="n">
        <v>37469</v>
      </c>
      <c r="B1864" s="138" t="s">
        <v>122</v>
      </c>
      <c r="C1864" s="138" t="s">
        <v>18</v>
      </c>
      <c r="D1864" s="139" t="n">
        <v>-913023.849</v>
      </c>
      <c r="E1864" s="139" t="n">
        <v>9130.23849</v>
      </c>
      <c r="F1864" s="143" t="n">
        <f aca="false">IF(REF_DT&lt;=LastDay,INDEX(IntraMonth_Buckets,MATCH($A1864,IntraSumMonths,0),1),INDEX(BucketTable,MATCH($A1864,SumMonths,0),1))</f>
        <v>4</v>
      </c>
      <c r="G1864" s="138" t="str">
        <f aca="false">INDEX(Book_Type,MATCH($B1864,Book,0),1)</f>
        <v>D</v>
      </c>
      <c r="H1864" s="138" t="str">
        <f aca="false">$F1864&amp;$C1864</f>
        <v>4NGI-MALIN</v>
      </c>
    </row>
    <row r="1865" customFormat="false" ht="12.75" hidden="false" customHeight="false" outlineLevel="0" collapsed="false">
      <c r="A1865" s="142" t="n">
        <v>37469</v>
      </c>
      <c r="B1865" s="138" t="s">
        <v>122</v>
      </c>
      <c r="C1865" s="138" t="s">
        <v>13</v>
      </c>
      <c r="D1865" s="139" t="n">
        <v>-3308194.655</v>
      </c>
      <c r="E1865" s="139" t="n">
        <v>0</v>
      </c>
      <c r="F1865" s="143" t="n">
        <f aca="false">IF(REF_DT&lt;=LastDay,INDEX(IntraMonth_Buckets,MATCH($A1865,IntraSumMonths,0),1),INDEX(BucketTable,MATCH($A1865,SumMonths,0),1))</f>
        <v>4</v>
      </c>
      <c r="G1865" s="138" t="str">
        <f aca="false">INDEX(Book_Type,MATCH($B1865,Book,0),1)</f>
        <v>D</v>
      </c>
      <c r="H1865" s="138" t="str">
        <f aca="false">$F1865&amp;$C1865</f>
        <v>4NGI-PGE/CG</v>
      </c>
    </row>
    <row r="1866" customFormat="false" ht="12.75" hidden="false" customHeight="false" outlineLevel="0" collapsed="false">
      <c r="A1866" s="142" t="n">
        <v>37469</v>
      </c>
      <c r="B1866" s="138" t="s">
        <v>122</v>
      </c>
      <c r="C1866" s="138" t="s">
        <v>20</v>
      </c>
      <c r="D1866" s="139" t="n">
        <v>913023.849</v>
      </c>
      <c r="E1866" s="139" t="n">
        <v>0</v>
      </c>
      <c r="F1866" s="143" t="n">
        <f aca="false">IF(REF_DT&lt;=LastDay,INDEX(IntraMonth_Buckets,MATCH($A1866,IntraSumMonths,0),1),INDEX(BucketTable,MATCH($A1866,SumMonths,0),1))</f>
        <v>4</v>
      </c>
      <c r="G1866" s="138" t="str">
        <f aca="false">INDEX(Book_Type,MATCH($B1866,Book,0),1)</f>
        <v>D</v>
      </c>
      <c r="H1866" s="138" t="str">
        <f aca="false">$F1866&amp;$C1866</f>
        <v>4NGI-SOCAL</v>
      </c>
    </row>
    <row r="1867" customFormat="false" ht="12.75" hidden="false" customHeight="false" outlineLevel="0" collapsed="false">
      <c r="A1867" s="142" t="n">
        <v>37500</v>
      </c>
      <c r="B1867" s="138" t="s">
        <v>122</v>
      </c>
      <c r="C1867" s="138" t="s">
        <v>36</v>
      </c>
      <c r="D1867" s="139" t="n">
        <v>-1836516.0712</v>
      </c>
      <c r="E1867" s="139" t="n">
        <v>18365.160712</v>
      </c>
      <c r="F1867" s="143" t="n">
        <f aca="false">IF(REF_DT&lt;=LastDay,INDEX(IntraMonth_Buckets,MATCH($A1867,IntraSumMonths,0),1),INDEX(BucketTable,MATCH($A1867,SumMonths,0),1))</f>
        <v>4</v>
      </c>
      <c r="G1867" s="138" t="str">
        <f aca="false">INDEX(Book_Type,MATCH($B1867,Book,0),1)</f>
        <v>D</v>
      </c>
      <c r="H1867" s="138" t="str">
        <f aca="false">$F1867&amp;$C1867</f>
        <v>4IF-CIG/RKYMTN</v>
      </c>
    </row>
    <row r="1868" customFormat="false" ht="12.75" hidden="false" customHeight="false" outlineLevel="0" collapsed="false">
      <c r="A1868" s="142" t="n">
        <v>37500</v>
      </c>
      <c r="B1868" s="138" t="s">
        <v>122</v>
      </c>
      <c r="C1868" s="138" t="s">
        <v>51</v>
      </c>
      <c r="D1868" s="139" t="n">
        <v>1616134.1427</v>
      </c>
      <c r="E1868" s="139" t="n">
        <v>-161613.41427</v>
      </c>
      <c r="F1868" s="143" t="n">
        <f aca="false">IF(REF_DT&lt;=LastDay,INDEX(IntraMonth_Buckets,MATCH($A1868,IntraSumMonths,0),1),INDEX(BucketTable,MATCH($A1868,SumMonths,0),1))</f>
        <v>4</v>
      </c>
      <c r="G1868" s="138" t="str">
        <f aca="false">INDEX(Book_Type,MATCH($B1868,Book,0),1)</f>
        <v>D</v>
      </c>
      <c r="H1868" s="138" t="str">
        <f aca="false">$F1868&amp;$C1868</f>
        <v>4IF-ELPO/SJ</v>
      </c>
    </row>
    <row r="1869" customFormat="false" ht="12.75" hidden="false" customHeight="false" outlineLevel="0" collapsed="false">
      <c r="A1869" s="142" t="n">
        <v>37500</v>
      </c>
      <c r="B1869" s="138" t="s">
        <v>122</v>
      </c>
      <c r="C1869" s="138" t="s">
        <v>27</v>
      </c>
      <c r="D1869" s="139" t="n">
        <v>1836516.0712</v>
      </c>
      <c r="E1869" s="139" t="n">
        <v>-183651.60712</v>
      </c>
      <c r="F1869" s="143" t="n">
        <f aca="false">IF(REF_DT&lt;=LastDay,INDEX(IntraMonth_Buckets,MATCH($A1869,IntraSumMonths,0),1),INDEX(BucketTable,MATCH($A1869,SumMonths,0),1))</f>
        <v>4</v>
      </c>
      <c r="G1869" s="138" t="str">
        <f aca="false">INDEX(Book_Type,MATCH($B1869,Book,0),1)</f>
        <v>D</v>
      </c>
      <c r="H1869" s="138" t="str">
        <f aca="false">$F1869&amp;$C1869</f>
        <v>4IF-NWPL_ROCKY_M</v>
      </c>
    </row>
    <row r="1870" customFormat="false" ht="12.75" hidden="false" customHeight="false" outlineLevel="0" collapsed="false">
      <c r="A1870" s="142" t="n">
        <v>37500</v>
      </c>
      <c r="B1870" s="138" t="s">
        <v>122</v>
      </c>
      <c r="C1870" s="138" t="s">
        <v>18</v>
      </c>
      <c r="D1870" s="139" t="n">
        <v>-881527.7142</v>
      </c>
      <c r="E1870" s="139" t="n">
        <v>8815.277142</v>
      </c>
      <c r="F1870" s="143" t="n">
        <f aca="false">IF(REF_DT&lt;=LastDay,INDEX(IntraMonth_Buckets,MATCH($A1870,IntraSumMonths,0),1),INDEX(BucketTable,MATCH($A1870,SumMonths,0),1))</f>
        <v>4</v>
      </c>
      <c r="G1870" s="138" t="str">
        <f aca="false">INDEX(Book_Type,MATCH($B1870,Book,0),1)</f>
        <v>D</v>
      </c>
      <c r="H1870" s="138" t="str">
        <f aca="false">$F1870&amp;$C1870</f>
        <v>4NGI-MALIN</v>
      </c>
    </row>
    <row r="1871" customFormat="false" ht="12.75" hidden="false" customHeight="false" outlineLevel="0" collapsed="false">
      <c r="A1871" s="142" t="n">
        <v>37500</v>
      </c>
      <c r="B1871" s="138" t="s">
        <v>122</v>
      </c>
      <c r="C1871" s="138" t="s">
        <v>13</v>
      </c>
      <c r="D1871" s="139" t="n">
        <v>-3194804.337</v>
      </c>
      <c r="E1871" s="139" t="n">
        <v>0</v>
      </c>
      <c r="F1871" s="143" t="n">
        <f aca="false">IF(REF_DT&lt;=LastDay,INDEX(IntraMonth_Buckets,MATCH($A1871,IntraSumMonths,0),1),INDEX(BucketTable,MATCH($A1871,SumMonths,0),1))</f>
        <v>4</v>
      </c>
      <c r="G1871" s="138" t="str">
        <f aca="false">INDEX(Book_Type,MATCH($B1871,Book,0),1)</f>
        <v>D</v>
      </c>
      <c r="H1871" s="138" t="str">
        <f aca="false">$F1871&amp;$C1871</f>
        <v>4NGI-PGE/CG</v>
      </c>
    </row>
    <row r="1872" customFormat="false" ht="12.75" hidden="false" customHeight="false" outlineLevel="0" collapsed="false">
      <c r="A1872" s="142" t="n">
        <v>37500</v>
      </c>
      <c r="B1872" s="138" t="s">
        <v>122</v>
      </c>
      <c r="C1872" s="138" t="s">
        <v>20</v>
      </c>
      <c r="D1872" s="139" t="n">
        <v>881527.7142</v>
      </c>
      <c r="E1872" s="139" t="n">
        <v>-88152.77142</v>
      </c>
      <c r="F1872" s="143" t="n">
        <f aca="false">IF(REF_DT&lt;=LastDay,INDEX(IntraMonth_Buckets,MATCH($A1872,IntraSumMonths,0),1),INDEX(BucketTable,MATCH($A1872,SumMonths,0),1))</f>
        <v>4</v>
      </c>
      <c r="G1872" s="138" t="str">
        <f aca="false">INDEX(Book_Type,MATCH($B1872,Book,0),1)</f>
        <v>D</v>
      </c>
      <c r="H1872" s="138" t="str">
        <f aca="false">$F1872&amp;$C1872</f>
        <v>4NGI-SOCAL</v>
      </c>
    </row>
    <row r="1873" customFormat="false" ht="12.75" hidden="false" customHeight="false" outlineLevel="0" collapsed="false">
      <c r="A1873" s="142" t="n">
        <v>37530</v>
      </c>
      <c r="B1873" s="138" t="s">
        <v>122</v>
      </c>
      <c r="C1873" s="138" t="s">
        <v>36</v>
      </c>
      <c r="D1873" s="139" t="n">
        <v>-1893250.6075</v>
      </c>
      <c r="E1873" s="139" t="n">
        <v>18932.506075</v>
      </c>
      <c r="F1873" s="143" t="n">
        <f aca="false">IF(REF_DT&lt;=LastDay,INDEX(IntraMonth_Buckets,MATCH($A1873,IntraSumMonths,0),1),INDEX(BucketTable,MATCH($A1873,SumMonths,0),1))</f>
        <v>4</v>
      </c>
      <c r="G1873" s="138" t="str">
        <f aca="false">INDEX(Book_Type,MATCH($B1873,Book,0),1)</f>
        <v>D</v>
      </c>
      <c r="H1873" s="138" t="str">
        <f aca="false">$F1873&amp;$C1873</f>
        <v>4IF-CIG/RKYMTN</v>
      </c>
    </row>
    <row r="1874" customFormat="false" ht="12.75" hidden="false" customHeight="false" outlineLevel="0" collapsed="false">
      <c r="A1874" s="142" t="n">
        <v>37530</v>
      </c>
      <c r="B1874" s="138" t="s">
        <v>122</v>
      </c>
      <c r="C1874" s="138" t="s">
        <v>51</v>
      </c>
      <c r="D1874" s="139" t="n">
        <v>1666060.5346</v>
      </c>
      <c r="E1874" s="139" t="n">
        <v>0</v>
      </c>
      <c r="F1874" s="143" t="n">
        <f aca="false">IF(REF_DT&lt;=LastDay,INDEX(IntraMonth_Buckets,MATCH($A1874,IntraSumMonths,0),1),INDEX(BucketTable,MATCH($A1874,SumMonths,0),1))</f>
        <v>4</v>
      </c>
      <c r="G1874" s="138" t="str">
        <f aca="false">INDEX(Book_Type,MATCH($B1874,Book,0),1)</f>
        <v>D</v>
      </c>
      <c r="H1874" s="138" t="str">
        <f aca="false">$F1874&amp;$C1874</f>
        <v>4IF-ELPO/SJ</v>
      </c>
    </row>
    <row r="1875" customFormat="false" ht="12.75" hidden="false" customHeight="false" outlineLevel="0" collapsed="false">
      <c r="A1875" s="142" t="n">
        <v>37530</v>
      </c>
      <c r="B1875" s="138" t="s">
        <v>122</v>
      </c>
      <c r="C1875" s="138" t="s">
        <v>27</v>
      </c>
      <c r="D1875" s="139" t="n">
        <v>2044710.6561</v>
      </c>
      <c r="E1875" s="139" t="n">
        <v>-204471.06561</v>
      </c>
      <c r="F1875" s="143" t="n">
        <f aca="false">IF(REF_DT&lt;=LastDay,INDEX(IntraMonth_Buckets,MATCH($A1875,IntraSumMonths,0),1),INDEX(BucketTable,MATCH($A1875,SumMonths,0),1))</f>
        <v>4</v>
      </c>
      <c r="G1875" s="138" t="str">
        <f aca="false">INDEX(Book_Type,MATCH($B1875,Book,0),1)</f>
        <v>D</v>
      </c>
      <c r="H1875" s="138" t="str">
        <f aca="false">$F1875&amp;$C1875</f>
        <v>4IF-NWPL_ROCKY_M</v>
      </c>
    </row>
    <row r="1876" customFormat="false" ht="12.75" hidden="false" customHeight="false" outlineLevel="0" collapsed="false">
      <c r="A1876" s="142" t="n">
        <v>37530</v>
      </c>
      <c r="B1876" s="138" t="s">
        <v>122</v>
      </c>
      <c r="C1876" s="138" t="s">
        <v>18</v>
      </c>
      <c r="D1876" s="139" t="n">
        <v>-908760.2916</v>
      </c>
      <c r="E1876" s="139" t="n">
        <v>9087.602916</v>
      </c>
      <c r="F1876" s="143" t="n">
        <f aca="false">IF(REF_DT&lt;=LastDay,INDEX(IntraMonth_Buckets,MATCH($A1876,IntraSumMonths,0),1),INDEX(BucketTable,MATCH($A1876,SumMonths,0),1))</f>
        <v>4</v>
      </c>
      <c r="G1876" s="138" t="str">
        <f aca="false">INDEX(Book_Type,MATCH($B1876,Book,0),1)</f>
        <v>D</v>
      </c>
      <c r="H1876" s="138" t="str">
        <f aca="false">$F1876&amp;$C1876</f>
        <v>4NGI-MALIN</v>
      </c>
    </row>
    <row r="1877" customFormat="false" ht="12.75" hidden="false" customHeight="false" outlineLevel="0" collapsed="false">
      <c r="A1877" s="142" t="n">
        <v>37530</v>
      </c>
      <c r="B1877" s="138" t="s">
        <v>122</v>
      </c>
      <c r="C1877" s="138" t="s">
        <v>13</v>
      </c>
      <c r="D1877" s="139" t="n">
        <v>-3432106.1988</v>
      </c>
      <c r="E1877" s="139" t="n">
        <v>0</v>
      </c>
      <c r="F1877" s="143" t="n">
        <f aca="false">IF(REF_DT&lt;=LastDay,INDEX(IntraMonth_Buckets,MATCH($A1877,IntraSumMonths,0),1),INDEX(BucketTable,MATCH($A1877,SumMonths,0),1))</f>
        <v>4</v>
      </c>
      <c r="G1877" s="138" t="str">
        <f aca="false">INDEX(Book_Type,MATCH($B1877,Book,0),1)</f>
        <v>D</v>
      </c>
      <c r="H1877" s="138" t="str">
        <f aca="false">$F1877&amp;$C1877</f>
        <v>4NGI-PGE/CG</v>
      </c>
    </row>
    <row r="1878" customFormat="false" ht="12.75" hidden="false" customHeight="false" outlineLevel="0" collapsed="false">
      <c r="A1878" s="142" t="n">
        <v>37530</v>
      </c>
      <c r="B1878" s="138" t="s">
        <v>122</v>
      </c>
      <c r="C1878" s="138" t="s">
        <v>20</v>
      </c>
      <c r="D1878" s="139" t="n">
        <v>908760.2916</v>
      </c>
      <c r="E1878" s="139" t="n">
        <v>0</v>
      </c>
      <c r="F1878" s="143" t="n">
        <f aca="false">IF(REF_DT&lt;=LastDay,INDEX(IntraMonth_Buckets,MATCH($A1878,IntraSumMonths,0),1),INDEX(BucketTable,MATCH($A1878,SumMonths,0),1))</f>
        <v>4</v>
      </c>
      <c r="G1878" s="138" t="str">
        <f aca="false">INDEX(Book_Type,MATCH($B1878,Book,0),1)</f>
        <v>D</v>
      </c>
      <c r="H1878" s="138" t="str">
        <f aca="false">$F1878&amp;$C1878</f>
        <v>4NGI-SOCAL</v>
      </c>
    </row>
    <row r="1879" customFormat="false" ht="12.75" hidden="false" customHeight="false" outlineLevel="0" collapsed="false">
      <c r="A1879" s="142" t="n">
        <v>37561</v>
      </c>
      <c r="B1879" s="138" t="s">
        <v>122</v>
      </c>
      <c r="C1879" s="138" t="s">
        <v>51</v>
      </c>
      <c r="D1879" s="139" t="n">
        <v>0</v>
      </c>
      <c r="E1879" s="139" t="n">
        <v>0</v>
      </c>
      <c r="F1879" s="143" t="n">
        <f aca="false">IF(REF_DT&lt;=LastDay,INDEX(IntraMonth_Buckets,MATCH($A1879,IntraSumMonths,0),1),INDEX(BucketTable,MATCH($A1879,SumMonths,0),1))</f>
        <v>5</v>
      </c>
      <c r="G1879" s="138" t="str">
        <f aca="false">INDEX(Book_Type,MATCH($B1879,Book,0),1)</f>
        <v>D</v>
      </c>
      <c r="H1879" s="138" t="str">
        <f aca="false">$F1879&amp;$C1879</f>
        <v>5IF-ELPO/SJ</v>
      </c>
    </row>
    <row r="1880" customFormat="false" ht="12.75" hidden="false" customHeight="false" outlineLevel="0" collapsed="false">
      <c r="A1880" s="142" t="n">
        <v>37561</v>
      </c>
      <c r="B1880" s="138" t="s">
        <v>122</v>
      </c>
      <c r="C1880" s="138" t="s">
        <v>13</v>
      </c>
      <c r="D1880" s="139" t="n">
        <v>8339.6935</v>
      </c>
      <c r="E1880" s="139" t="n">
        <v>0</v>
      </c>
      <c r="F1880" s="143" t="n">
        <f aca="false">IF(REF_DT&lt;=LastDay,INDEX(IntraMonth_Buckets,MATCH($A1880,IntraSumMonths,0),1),INDEX(BucketTable,MATCH($A1880,SumMonths,0),1))</f>
        <v>5</v>
      </c>
      <c r="G1880" s="138" t="str">
        <f aca="false">INDEX(Book_Type,MATCH($B1880,Book,0),1)</f>
        <v>D</v>
      </c>
      <c r="H1880" s="138" t="str">
        <f aca="false">$F1880&amp;$C1880</f>
        <v>5NGI-PGE/CG</v>
      </c>
    </row>
    <row r="1881" customFormat="false" ht="12.75" hidden="false" customHeight="false" outlineLevel="0" collapsed="false">
      <c r="A1881" s="142" t="n">
        <v>37591</v>
      </c>
      <c r="B1881" s="138" t="s">
        <v>122</v>
      </c>
      <c r="C1881" s="138" t="s">
        <v>51</v>
      </c>
      <c r="D1881" s="139" t="n">
        <v>0</v>
      </c>
      <c r="E1881" s="139" t="n">
        <v>0</v>
      </c>
      <c r="F1881" s="143" t="n">
        <f aca="false">IF(REF_DT&lt;=LastDay,INDEX(IntraMonth_Buckets,MATCH($A1881,IntraSumMonths,0),1),INDEX(BucketTable,MATCH($A1881,SumMonths,0),1))</f>
        <v>5</v>
      </c>
      <c r="G1881" s="138" t="str">
        <f aca="false">INDEX(Book_Type,MATCH($B1881,Book,0),1)</f>
        <v>D</v>
      </c>
      <c r="H1881" s="138" t="str">
        <f aca="false">$F1881&amp;$C1881</f>
        <v>5IF-ELPO/SJ</v>
      </c>
    </row>
    <row r="1882" customFormat="false" ht="12.75" hidden="false" customHeight="false" outlineLevel="0" collapsed="false">
      <c r="A1882" s="142" t="n">
        <v>37591</v>
      </c>
      <c r="B1882" s="138" t="s">
        <v>122</v>
      </c>
      <c r="C1882" s="138" t="s">
        <v>13</v>
      </c>
      <c r="D1882" s="139" t="n">
        <v>29170.4108</v>
      </c>
      <c r="E1882" s="139" t="n">
        <v>0</v>
      </c>
      <c r="F1882" s="143" t="n">
        <f aca="false">IF(REF_DT&lt;=LastDay,INDEX(IntraMonth_Buckets,MATCH($A1882,IntraSumMonths,0),1),INDEX(BucketTable,MATCH($A1882,SumMonths,0),1))</f>
        <v>5</v>
      </c>
      <c r="G1882" s="138" t="str">
        <f aca="false">INDEX(Book_Type,MATCH($B1882,Book,0),1)</f>
        <v>D</v>
      </c>
      <c r="H1882" s="138" t="str">
        <f aca="false">$F1882&amp;$C1882</f>
        <v>5NGI-PGE/CG</v>
      </c>
    </row>
    <row r="1883" customFormat="false" ht="12.75" hidden="false" customHeight="false" outlineLevel="0" collapsed="false">
      <c r="A1883" s="142" t="n">
        <v>37622</v>
      </c>
      <c r="B1883" s="138" t="s">
        <v>122</v>
      </c>
      <c r="C1883" s="138" t="s">
        <v>51</v>
      </c>
      <c r="D1883" s="139" t="n">
        <v>0</v>
      </c>
      <c r="E1883" s="139" t="n">
        <v>0</v>
      </c>
      <c r="F1883" s="143" t="n">
        <f aca="false">IF(REF_DT&lt;=LastDay,INDEX(IntraMonth_Buckets,MATCH($A1883,IntraSumMonths,0),1),INDEX(BucketTable,MATCH($A1883,SumMonths,0),1))</f>
        <v>5</v>
      </c>
      <c r="G1883" s="138" t="str">
        <f aca="false">INDEX(Book_Type,MATCH($B1883,Book,0),1)</f>
        <v>D</v>
      </c>
      <c r="H1883" s="138" t="str">
        <f aca="false">$F1883&amp;$C1883</f>
        <v>5IF-ELPO/SJ</v>
      </c>
    </row>
    <row r="1884" customFormat="false" ht="12.75" hidden="false" customHeight="false" outlineLevel="0" collapsed="false">
      <c r="A1884" s="142" t="n">
        <v>37622</v>
      </c>
      <c r="B1884" s="138" t="s">
        <v>122</v>
      </c>
      <c r="C1884" s="138" t="s">
        <v>27</v>
      </c>
      <c r="D1884" s="139" t="n">
        <v>75119.4635</v>
      </c>
      <c r="E1884" s="139" t="n">
        <v>-7511.94635</v>
      </c>
      <c r="F1884" s="143" t="n">
        <f aca="false">IF(REF_DT&lt;=LastDay,INDEX(IntraMonth_Buckets,MATCH($A1884,IntraSumMonths,0),1),INDEX(BucketTable,MATCH($A1884,SumMonths,0),1))</f>
        <v>5</v>
      </c>
      <c r="G1884" s="138" t="str">
        <f aca="false">INDEX(Book_Type,MATCH($B1884,Book,0),1)</f>
        <v>D</v>
      </c>
      <c r="H1884" s="138" t="str">
        <f aca="false">$F1884&amp;$C1884</f>
        <v>5IF-NWPL_ROCKY_M</v>
      </c>
    </row>
    <row r="1885" customFormat="false" ht="12.75" hidden="false" customHeight="false" outlineLevel="0" collapsed="false">
      <c r="A1885" s="142" t="n">
        <v>37622</v>
      </c>
      <c r="B1885" s="138" t="s">
        <v>122</v>
      </c>
      <c r="C1885" s="138" t="s">
        <v>13</v>
      </c>
      <c r="D1885" s="139" t="n">
        <v>64250.8887</v>
      </c>
      <c r="E1885" s="139" t="n">
        <v>0</v>
      </c>
      <c r="F1885" s="143" t="n">
        <f aca="false">IF(REF_DT&lt;=LastDay,INDEX(IntraMonth_Buckets,MATCH($A1885,IntraSumMonths,0),1),INDEX(BucketTable,MATCH($A1885,SumMonths,0),1))</f>
        <v>5</v>
      </c>
      <c r="G1885" s="138" t="str">
        <f aca="false">INDEX(Book_Type,MATCH($B1885,Book,0),1)</f>
        <v>D</v>
      </c>
      <c r="H1885" s="138" t="str">
        <f aca="false">$F1885&amp;$C1885</f>
        <v>5NGI-PGE/CG</v>
      </c>
    </row>
    <row r="1886" customFormat="false" ht="12.75" hidden="false" customHeight="false" outlineLevel="0" collapsed="false">
      <c r="A1886" s="142" t="n">
        <v>37622</v>
      </c>
      <c r="B1886" s="138" t="s">
        <v>122</v>
      </c>
      <c r="C1886" s="138" t="s">
        <v>20</v>
      </c>
      <c r="D1886" s="139" t="n">
        <v>0</v>
      </c>
      <c r="E1886" s="139" t="n">
        <v>0</v>
      </c>
      <c r="F1886" s="143" t="n">
        <f aca="false">IF(REF_DT&lt;=LastDay,INDEX(IntraMonth_Buckets,MATCH($A1886,IntraSumMonths,0),1),INDEX(BucketTable,MATCH($A1886,SumMonths,0),1))</f>
        <v>5</v>
      </c>
      <c r="G1886" s="138" t="str">
        <f aca="false">INDEX(Book_Type,MATCH($B1886,Book,0),1)</f>
        <v>D</v>
      </c>
      <c r="H1886" s="138" t="str">
        <f aca="false">$F1886&amp;$C1886</f>
        <v>5NGI-SOCAL</v>
      </c>
    </row>
    <row r="1887" customFormat="false" ht="12.75" hidden="false" customHeight="false" outlineLevel="0" collapsed="false">
      <c r="A1887" s="142" t="n">
        <v>37653</v>
      </c>
      <c r="B1887" s="138" t="s">
        <v>122</v>
      </c>
      <c r="C1887" s="138" t="s">
        <v>51</v>
      </c>
      <c r="D1887" s="139" t="n">
        <v>0</v>
      </c>
      <c r="E1887" s="139" t="n">
        <v>0</v>
      </c>
      <c r="F1887" s="143" t="n">
        <f aca="false">IF(REF_DT&lt;=LastDay,INDEX(IntraMonth_Buckets,MATCH($A1887,IntraSumMonths,0),1),INDEX(BucketTable,MATCH($A1887,SumMonths,0),1))</f>
        <v>5</v>
      </c>
      <c r="G1887" s="138" t="str">
        <f aca="false">INDEX(Book_Type,MATCH($B1887,Book,0),1)</f>
        <v>D</v>
      </c>
      <c r="H1887" s="138" t="str">
        <f aca="false">$F1887&amp;$C1887</f>
        <v>5IF-ELPO/SJ</v>
      </c>
    </row>
    <row r="1888" customFormat="false" ht="12.75" hidden="false" customHeight="false" outlineLevel="0" collapsed="false">
      <c r="A1888" s="142" t="n">
        <v>37653</v>
      </c>
      <c r="B1888" s="138" t="s">
        <v>122</v>
      </c>
      <c r="C1888" s="138" t="s">
        <v>27</v>
      </c>
      <c r="D1888" s="139" t="n">
        <v>67644.29</v>
      </c>
      <c r="E1888" s="139" t="n">
        <v>-6764.429</v>
      </c>
      <c r="F1888" s="143" t="n">
        <f aca="false">IF(REF_DT&lt;=LastDay,INDEX(IntraMonth_Buckets,MATCH($A1888,IntraSumMonths,0),1),INDEX(BucketTable,MATCH($A1888,SumMonths,0),1))</f>
        <v>5</v>
      </c>
      <c r="G1888" s="138" t="str">
        <f aca="false">INDEX(Book_Type,MATCH($B1888,Book,0),1)</f>
        <v>D</v>
      </c>
      <c r="H1888" s="138" t="str">
        <f aca="false">$F1888&amp;$C1888</f>
        <v>5IF-NWPL_ROCKY_M</v>
      </c>
    </row>
    <row r="1889" customFormat="false" ht="12.75" hidden="false" customHeight="false" outlineLevel="0" collapsed="false">
      <c r="A1889" s="142" t="n">
        <v>37653</v>
      </c>
      <c r="B1889" s="138" t="s">
        <v>122</v>
      </c>
      <c r="C1889" s="138" t="s">
        <v>13</v>
      </c>
      <c r="D1889" s="139" t="n">
        <v>51797.1655</v>
      </c>
      <c r="E1889" s="139" t="n">
        <v>0</v>
      </c>
      <c r="F1889" s="143" t="n">
        <f aca="false">IF(REF_DT&lt;=LastDay,INDEX(IntraMonth_Buckets,MATCH($A1889,IntraSumMonths,0),1),INDEX(BucketTable,MATCH($A1889,SumMonths,0),1))</f>
        <v>5</v>
      </c>
      <c r="G1889" s="138" t="str">
        <f aca="false">INDEX(Book_Type,MATCH($B1889,Book,0),1)</f>
        <v>D</v>
      </c>
      <c r="H1889" s="138" t="str">
        <f aca="false">$F1889&amp;$C1889</f>
        <v>5NGI-PGE/CG</v>
      </c>
    </row>
    <row r="1890" customFormat="false" ht="12.75" hidden="false" customHeight="false" outlineLevel="0" collapsed="false">
      <c r="A1890" s="142" t="n">
        <v>37653</v>
      </c>
      <c r="B1890" s="138" t="s">
        <v>122</v>
      </c>
      <c r="C1890" s="138" t="s">
        <v>20</v>
      </c>
      <c r="D1890" s="139" t="n">
        <v>0</v>
      </c>
      <c r="E1890" s="139" t="n">
        <v>0</v>
      </c>
      <c r="F1890" s="143" t="n">
        <f aca="false">IF(REF_DT&lt;=LastDay,INDEX(IntraMonth_Buckets,MATCH($A1890,IntraSumMonths,0),1),INDEX(BucketTable,MATCH($A1890,SumMonths,0),1))</f>
        <v>5</v>
      </c>
      <c r="G1890" s="138" t="str">
        <f aca="false">INDEX(Book_Type,MATCH($B1890,Book,0),1)</f>
        <v>D</v>
      </c>
      <c r="H1890" s="138" t="str">
        <f aca="false">$F1890&amp;$C1890</f>
        <v>5NGI-SOCAL</v>
      </c>
    </row>
    <row r="1891" customFormat="false" ht="12.75" hidden="false" customHeight="false" outlineLevel="0" collapsed="false">
      <c r="A1891" s="142" t="n">
        <v>37681</v>
      </c>
      <c r="B1891" s="138" t="s">
        <v>122</v>
      </c>
      <c r="C1891" s="138" t="s">
        <v>51</v>
      </c>
      <c r="D1891" s="139" t="n">
        <v>0</v>
      </c>
      <c r="E1891" s="139" t="n">
        <v>0</v>
      </c>
      <c r="F1891" s="143" t="n">
        <f aca="false">IF(REF_DT&lt;=LastDay,INDEX(IntraMonth_Buckets,MATCH($A1891,IntraSumMonths,0),1),INDEX(BucketTable,MATCH($A1891,SumMonths,0),1))</f>
        <v>5</v>
      </c>
      <c r="G1891" s="138" t="str">
        <f aca="false">INDEX(Book_Type,MATCH($B1891,Book,0),1)</f>
        <v>D</v>
      </c>
      <c r="H1891" s="138" t="str">
        <f aca="false">$F1891&amp;$C1891</f>
        <v>5IF-ELPO/SJ</v>
      </c>
    </row>
    <row r="1892" customFormat="false" ht="12.75" hidden="false" customHeight="false" outlineLevel="0" collapsed="false">
      <c r="A1892" s="142" t="n">
        <v>37681</v>
      </c>
      <c r="B1892" s="138" t="s">
        <v>122</v>
      </c>
      <c r="C1892" s="138" t="s">
        <v>27</v>
      </c>
      <c r="D1892" s="139" t="n">
        <v>74680.0303</v>
      </c>
      <c r="E1892" s="139" t="n">
        <v>-7468.00303</v>
      </c>
      <c r="F1892" s="143" t="n">
        <f aca="false">IF(REF_DT&lt;=LastDay,INDEX(IntraMonth_Buckets,MATCH($A1892,IntraSumMonths,0),1),INDEX(BucketTable,MATCH($A1892,SumMonths,0),1))</f>
        <v>5</v>
      </c>
      <c r="G1892" s="138" t="str">
        <f aca="false">INDEX(Book_Type,MATCH($B1892,Book,0),1)</f>
        <v>D</v>
      </c>
      <c r="H1892" s="138" t="str">
        <f aca="false">$F1892&amp;$C1892</f>
        <v>5IF-NWPL_ROCKY_M</v>
      </c>
    </row>
    <row r="1893" customFormat="false" ht="12.75" hidden="false" customHeight="false" outlineLevel="0" collapsed="false">
      <c r="A1893" s="142" t="n">
        <v>37681</v>
      </c>
      <c r="B1893" s="138" t="s">
        <v>122</v>
      </c>
      <c r="C1893" s="138" t="s">
        <v>13</v>
      </c>
      <c r="D1893" s="139" t="n">
        <v>47404.956</v>
      </c>
      <c r="E1893" s="139" t="n">
        <v>0</v>
      </c>
      <c r="F1893" s="143" t="n">
        <f aca="false">IF(REF_DT&lt;=LastDay,INDEX(IntraMonth_Buckets,MATCH($A1893,IntraSumMonths,0),1),INDEX(BucketTable,MATCH($A1893,SumMonths,0),1))</f>
        <v>5</v>
      </c>
      <c r="G1893" s="138" t="str">
        <f aca="false">INDEX(Book_Type,MATCH($B1893,Book,0),1)</f>
        <v>D</v>
      </c>
      <c r="H1893" s="138" t="str">
        <f aca="false">$F1893&amp;$C1893</f>
        <v>5NGI-PGE/CG</v>
      </c>
    </row>
    <row r="1894" customFormat="false" ht="12.75" hidden="false" customHeight="false" outlineLevel="0" collapsed="false">
      <c r="A1894" s="142" t="n">
        <v>37681</v>
      </c>
      <c r="B1894" s="138" t="s">
        <v>122</v>
      </c>
      <c r="C1894" s="138" t="s">
        <v>20</v>
      </c>
      <c r="D1894" s="139" t="n">
        <v>0</v>
      </c>
      <c r="E1894" s="139" t="n">
        <v>0</v>
      </c>
      <c r="F1894" s="143" t="n">
        <f aca="false">IF(REF_DT&lt;=LastDay,INDEX(IntraMonth_Buckets,MATCH($A1894,IntraSumMonths,0),1),INDEX(BucketTable,MATCH($A1894,SumMonths,0),1))</f>
        <v>5</v>
      </c>
      <c r="G1894" s="138" t="str">
        <f aca="false">INDEX(Book_Type,MATCH($B1894,Book,0),1)</f>
        <v>D</v>
      </c>
      <c r="H1894" s="138" t="str">
        <f aca="false">$F1894&amp;$C1894</f>
        <v>5NGI-SOCAL</v>
      </c>
    </row>
    <row r="1895" customFormat="false" ht="12.75" hidden="false" customHeight="false" outlineLevel="0" collapsed="false">
      <c r="A1895" s="142" t="n">
        <v>37712</v>
      </c>
      <c r="B1895" s="138" t="s">
        <v>122</v>
      </c>
      <c r="C1895" s="138" t="s">
        <v>27</v>
      </c>
      <c r="D1895" s="139" t="n">
        <v>72037.5662</v>
      </c>
      <c r="E1895" s="139" t="n">
        <v>-7203.75662</v>
      </c>
      <c r="F1895" s="143" t="n">
        <f aca="false">IF(REF_DT&lt;=LastDay,INDEX(IntraMonth_Buckets,MATCH($A1895,IntraSumMonths,0),1),INDEX(BucketTable,MATCH($A1895,SumMonths,0),1))</f>
        <v>6</v>
      </c>
      <c r="G1895" s="138" t="str">
        <f aca="false">INDEX(Book_Type,MATCH($B1895,Book,0),1)</f>
        <v>D</v>
      </c>
      <c r="H1895" s="138" t="str">
        <f aca="false">$F1895&amp;$C1895</f>
        <v>6IF-NWPL_ROCKY_M</v>
      </c>
    </row>
    <row r="1896" customFormat="false" ht="12.75" hidden="false" customHeight="false" outlineLevel="0" collapsed="false">
      <c r="A1896" s="142" t="n">
        <v>37712</v>
      </c>
      <c r="B1896" s="138" t="s">
        <v>122</v>
      </c>
      <c r="C1896" s="138" t="s">
        <v>13</v>
      </c>
      <c r="D1896" s="139" t="n">
        <v>32665.6745</v>
      </c>
      <c r="E1896" s="139" t="n">
        <v>0</v>
      </c>
      <c r="F1896" s="143" t="n">
        <f aca="false">IF(REF_DT&lt;=LastDay,INDEX(IntraMonth_Buckets,MATCH($A1896,IntraSumMonths,0),1),INDEX(BucketTable,MATCH($A1896,SumMonths,0),1))</f>
        <v>6</v>
      </c>
      <c r="G1896" s="138" t="str">
        <f aca="false">INDEX(Book_Type,MATCH($B1896,Book,0),1)</f>
        <v>D</v>
      </c>
      <c r="H1896" s="138" t="str">
        <f aca="false">$F1896&amp;$C1896</f>
        <v>6NGI-PGE/CG</v>
      </c>
    </row>
    <row r="1897" customFormat="false" ht="12.75" hidden="false" customHeight="false" outlineLevel="0" collapsed="false">
      <c r="A1897" s="142" t="n">
        <v>37712</v>
      </c>
      <c r="B1897" s="138" t="s">
        <v>122</v>
      </c>
      <c r="C1897" s="138" t="s">
        <v>20</v>
      </c>
      <c r="D1897" s="139" t="n">
        <v>0</v>
      </c>
      <c r="E1897" s="139" t="n">
        <v>0</v>
      </c>
      <c r="F1897" s="143" t="n">
        <f aca="false">IF(REF_DT&lt;=LastDay,INDEX(IntraMonth_Buckets,MATCH($A1897,IntraSumMonths,0),1),INDEX(BucketTable,MATCH($A1897,SumMonths,0),1))</f>
        <v>6</v>
      </c>
      <c r="G1897" s="138" t="str">
        <f aca="false">INDEX(Book_Type,MATCH($B1897,Book,0),1)</f>
        <v>D</v>
      </c>
      <c r="H1897" s="138" t="str">
        <f aca="false">$F1897&amp;$C1897</f>
        <v>6NGI-SOCAL</v>
      </c>
    </row>
    <row r="1898" customFormat="false" ht="12.75" hidden="false" customHeight="false" outlineLevel="0" collapsed="false">
      <c r="A1898" s="142" t="n">
        <v>37742</v>
      </c>
      <c r="B1898" s="138" t="s">
        <v>122</v>
      </c>
      <c r="C1898" s="138" t="s">
        <v>27</v>
      </c>
      <c r="D1898" s="139" t="n">
        <v>74199.8583</v>
      </c>
      <c r="E1898" s="139" t="n">
        <v>-7419.98583</v>
      </c>
      <c r="F1898" s="143" t="n">
        <f aca="false">IF(REF_DT&lt;=LastDay,INDEX(IntraMonth_Buckets,MATCH($A1898,IntraSumMonths,0),1),INDEX(BucketTable,MATCH($A1898,SumMonths,0),1))</f>
        <v>6</v>
      </c>
      <c r="G1898" s="138" t="str">
        <f aca="false">INDEX(Book_Type,MATCH($B1898,Book,0),1)</f>
        <v>D</v>
      </c>
      <c r="H1898" s="138" t="str">
        <f aca="false">$F1898&amp;$C1898</f>
        <v>6IF-NWPL_ROCKY_M</v>
      </c>
    </row>
    <row r="1899" customFormat="false" ht="12.75" hidden="false" customHeight="false" outlineLevel="0" collapsed="false">
      <c r="A1899" s="142" t="n">
        <v>37742</v>
      </c>
      <c r="B1899" s="138" t="s">
        <v>122</v>
      </c>
      <c r="C1899" s="138" t="s">
        <v>13</v>
      </c>
      <c r="D1899" s="139" t="n">
        <v>24410.3173</v>
      </c>
      <c r="E1899" s="139" t="n">
        <v>0</v>
      </c>
      <c r="F1899" s="143" t="n">
        <f aca="false">IF(REF_DT&lt;=LastDay,INDEX(IntraMonth_Buckets,MATCH($A1899,IntraSumMonths,0),1),INDEX(BucketTable,MATCH($A1899,SumMonths,0),1))</f>
        <v>6</v>
      </c>
      <c r="G1899" s="138" t="str">
        <f aca="false">INDEX(Book_Type,MATCH($B1899,Book,0),1)</f>
        <v>D</v>
      </c>
      <c r="H1899" s="138" t="str">
        <f aca="false">$F1899&amp;$C1899</f>
        <v>6NGI-PGE/CG</v>
      </c>
    </row>
    <row r="1900" customFormat="false" ht="12.75" hidden="false" customHeight="false" outlineLevel="0" collapsed="false">
      <c r="A1900" s="142" t="n">
        <v>37742</v>
      </c>
      <c r="B1900" s="138" t="s">
        <v>122</v>
      </c>
      <c r="C1900" s="138" t="s">
        <v>20</v>
      </c>
      <c r="D1900" s="139" t="n">
        <v>593598.8668</v>
      </c>
      <c r="E1900" s="139" t="n">
        <v>-59359.88668</v>
      </c>
      <c r="F1900" s="143" t="n">
        <f aca="false">IF(REF_DT&lt;=LastDay,INDEX(IntraMonth_Buckets,MATCH($A1900,IntraSumMonths,0),1),INDEX(BucketTable,MATCH($A1900,SumMonths,0),1))</f>
        <v>6</v>
      </c>
      <c r="G1900" s="138" t="str">
        <f aca="false">INDEX(Book_Type,MATCH($B1900,Book,0),1)</f>
        <v>D</v>
      </c>
      <c r="H1900" s="138" t="str">
        <f aca="false">$F1900&amp;$C1900</f>
        <v>6NGI-SOCAL</v>
      </c>
    </row>
    <row r="1901" customFormat="false" ht="12.75" hidden="false" customHeight="false" outlineLevel="0" collapsed="false">
      <c r="A1901" s="142" t="n">
        <v>37773</v>
      </c>
      <c r="B1901" s="138" t="s">
        <v>122</v>
      </c>
      <c r="C1901" s="138" t="s">
        <v>27</v>
      </c>
      <c r="D1901" s="139" t="n">
        <v>71560.7399</v>
      </c>
      <c r="E1901" s="139" t="n">
        <v>-7156.07399</v>
      </c>
      <c r="F1901" s="143" t="n">
        <f aca="false">IF(REF_DT&lt;=LastDay,INDEX(IntraMonth_Buckets,MATCH($A1901,IntraSumMonths,0),1),INDEX(BucketTable,MATCH($A1901,SumMonths,0),1))</f>
        <v>6</v>
      </c>
      <c r="G1901" s="138" t="str">
        <f aca="false">INDEX(Book_Type,MATCH($B1901,Book,0),1)</f>
        <v>D</v>
      </c>
      <c r="H1901" s="138" t="str">
        <f aca="false">$F1901&amp;$C1901</f>
        <v>6IF-NWPL_ROCKY_M</v>
      </c>
    </row>
    <row r="1902" customFormat="false" ht="12.75" hidden="false" customHeight="false" outlineLevel="0" collapsed="false">
      <c r="A1902" s="142" t="n">
        <v>37773</v>
      </c>
      <c r="B1902" s="138" t="s">
        <v>122</v>
      </c>
      <c r="C1902" s="138" t="s">
        <v>13</v>
      </c>
      <c r="D1902" s="139" t="n">
        <v>18004.6822</v>
      </c>
      <c r="E1902" s="139" t="n">
        <v>0</v>
      </c>
      <c r="F1902" s="143" t="n">
        <f aca="false">IF(REF_DT&lt;=LastDay,INDEX(IntraMonth_Buckets,MATCH($A1902,IntraSumMonths,0),1),INDEX(BucketTable,MATCH($A1902,SumMonths,0),1))</f>
        <v>6</v>
      </c>
      <c r="G1902" s="138" t="str">
        <f aca="false">INDEX(Book_Type,MATCH($B1902,Book,0),1)</f>
        <v>D</v>
      </c>
      <c r="H1902" s="138" t="str">
        <f aca="false">$F1902&amp;$C1902</f>
        <v>6NGI-PGE/CG</v>
      </c>
    </row>
    <row r="1903" customFormat="false" ht="12.75" hidden="false" customHeight="false" outlineLevel="0" collapsed="false">
      <c r="A1903" s="142" t="n">
        <v>37773</v>
      </c>
      <c r="B1903" s="138" t="s">
        <v>122</v>
      </c>
      <c r="C1903" s="138" t="s">
        <v>20</v>
      </c>
      <c r="D1903" s="139" t="n">
        <v>0</v>
      </c>
      <c r="E1903" s="139" t="n">
        <v>0</v>
      </c>
      <c r="F1903" s="143" t="n">
        <f aca="false">IF(REF_DT&lt;=LastDay,INDEX(IntraMonth_Buckets,MATCH($A1903,IntraSumMonths,0),1),INDEX(BucketTable,MATCH($A1903,SumMonths,0),1))</f>
        <v>6</v>
      </c>
      <c r="G1903" s="138" t="str">
        <f aca="false">INDEX(Book_Type,MATCH($B1903,Book,0),1)</f>
        <v>D</v>
      </c>
      <c r="H1903" s="138" t="str">
        <f aca="false">$F1903&amp;$C1903</f>
        <v>6NGI-SOCAL</v>
      </c>
    </row>
    <row r="1904" customFormat="false" ht="12.75" hidden="false" customHeight="false" outlineLevel="0" collapsed="false">
      <c r="A1904" s="142" t="n">
        <v>37803</v>
      </c>
      <c r="B1904" s="138" t="s">
        <v>122</v>
      </c>
      <c r="C1904" s="138" t="s">
        <v>27</v>
      </c>
      <c r="D1904" s="139" t="n">
        <v>73693.8751</v>
      </c>
      <c r="E1904" s="139" t="n">
        <v>-7369.38751</v>
      </c>
      <c r="F1904" s="143" t="n">
        <f aca="false">IF(REF_DT&lt;=LastDay,INDEX(IntraMonth_Buckets,MATCH($A1904,IntraSumMonths,0),1),INDEX(BucketTable,MATCH($A1904,SumMonths,0),1))</f>
        <v>6</v>
      </c>
      <c r="G1904" s="138" t="str">
        <f aca="false">INDEX(Book_Type,MATCH($B1904,Book,0),1)</f>
        <v>D</v>
      </c>
      <c r="H1904" s="138" t="str">
        <f aca="false">$F1904&amp;$C1904</f>
        <v>6IF-NWPL_ROCKY_M</v>
      </c>
    </row>
    <row r="1905" customFormat="false" ht="12.75" hidden="false" customHeight="false" outlineLevel="0" collapsed="false">
      <c r="A1905" s="142" t="n">
        <v>37803</v>
      </c>
      <c r="B1905" s="138" t="s">
        <v>122</v>
      </c>
      <c r="C1905" s="138" t="s">
        <v>13</v>
      </c>
      <c r="D1905" s="139" t="n">
        <v>1802.885</v>
      </c>
      <c r="E1905" s="139" t="n">
        <v>0</v>
      </c>
      <c r="F1905" s="143" t="n">
        <f aca="false">IF(REF_DT&lt;=LastDay,INDEX(IntraMonth_Buckets,MATCH($A1905,IntraSumMonths,0),1),INDEX(BucketTable,MATCH($A1905,SumMonths,0),1))</f>
        <v>6</v>
      </c>
      <c r="G1905" s="138" t="str">
        <f aca="false">INDEX(Book_Type,MATCH($B1905,Book,0),1)</f>
        <v>D</v>
      </c>
      <c r="H1905" s="138" t="str">
        <f aca="false">$F1905&amp;$C1905</f>
        <v>6NGI-PGE/CG</v>
      </c>
    </row>
    <row r="1906" customFormat="false" ht="12.75" hidden="false" customHeight="false" outlineLevel="0" collapsed="false">
      <c r="A1906" s="142" t="n">
        <v>37803</v>
      </c>
      <c r="B1906" s="138" t="s">
        <v>122</v>
      </c>
      <c r="C1906" s="138" t="s">
        <v>20</v>
      </c>
      <c r="D1906" s="139" t="n">
        <v>0</v>
      </c>
      <c r="E1906" s="139" t="n">
        <v>0</v>
      </c>
      <c r="F1906" s="143" t="n">
        <f aca="false">IF(REF_DT&lt;=LastDay,INDEX(IntraMonth_Buckets,MATCH($A1906,IntraSumMonths,0),1),INDEX(BucketTable,MATCH($A1906,SumMonths,0),1))</f>
        <v>6</v>
      </c>
      <c r="G1906" s="138" t="str">
        <f aca="false">INDEX(Book_Type,MATCH($B1906,Book,0),1)</f>
        <v>D</v>
      </c>
      <c r="H1906" s="138" t="str">
        <f aca="false">$F1906&amp;$C1906</f>
        <v>6NGI-SOCAL</v>
      </c>
    </row>
    <row r="1907" customFormat="false" ht="12.75" hidden="false" customHeight="false" outlineLevel="0" collapsed="false">
      <c r="A1907" s="142" t="n">
        <v>37834</v>
      </c>
      <c r="B1907" s="138" t="s">
        <v>122</v>
      </c>
      <c r="C1907" s="138" t="s">
        <v>27</v>
      </c>
      <c r="D1907" s="139" t="n">
        <v>73426.3935</v>
      </c>
      <c r="E1907" s="139" t="n">
        <v>-7342.63935</v>
      </c>
      <c r="F1907" s="143" t="n">
        <f aca="false">IF(REF_DT&lt;=LastDay,INDEX(IntraMonth_Buckets,MATCH($A1907,IntraSumMonths,0),1),INDEX(BucketTable,MATCH($A1907,SumMonths,0),1))</f>
        <v>6</v>
      </c>
      <c r="G1907" s="138" t="str">
        <f aca="false">INDEX(Book_Type,MATCH($B1907,Book,0),1)</f>
        <v>D</v>
      </c>
      <c r="H1907" s="138" t="str">
        <f aca="false">$F1907&amp;$C1907</f>
        <v>6IF-NWPL_ROCKY_M</v>
      </c>
    </row>
    <row r="1908" customFormat="false" ht="12.75" hidden="false" customHeight="false" outlineLevel="0" collapsed="false">
      <c r="A1908" s="142" t="n">
        <v>37834</v>
      </c>
      <c r="B1908" s="138" t="s">
        <v>122</v>
      </c>
      <c r="C1908" s="138" t="s">
        <v>13</v>
      </c>
      <c r="D1908" s="139" t="n">
        <v>-7056.5133</v>
      </c>
      <c r="E1908" s="139" t="n">
        <v>0</v>
      </c>
      <c r="F1908" s="143" t="n">
        <f aca="false">IF(REF_DT&lt;=LastDay,INDEX(IntraMonth_Buckets,MATCH($A1908,IntraSumMonths,0),1),INDEX(BucketTable,MATCH($A1908,SumMonths,0),1))</f>
        <v>6</v>
      </c>
      <c r="G1908" s="138" t="str">
        <f aca="false">INDEX(Book_Type,MATCH($B1908,Book,0),1)</f>
        <v>D</v>
      </c>
      <c r="H1908" s="138" t="str">
        <f aca="false">$F1908&amp;$C1908</f>
        <v>6NGI-PGE/CG</v>
      </c>
    </row>
    <row r="1909" customFormat="false" ht="12.75" hidden="false" customHeight="false" outlineLevel="0" collapsed="false">
      <c r="A1909" s="142" t="n">
        <v>37834</v>
      </c>
      <c r="B1909" s="138" t="s">
        <v>122</v>
      </c>
      <c r="C1909" s="138" t="s">
        <v>20</v>
      </c>
      <c r="D1909" s="139" t="n">
        <v>0</v>
      </c>
      <c r="E1909" s="139" t="n">
        <v>0</v>
      </c>
      <c r="F1909" s="143" t="n">
        <f aca="false">IF(REF_DT&lt;=LastDay,INDEX(IntraMonth_Buckets,MATCH($A1909,IntraSumMonths,0),1),INDEX(BucketTable,MATCH($A1909,SumMonths,0),1))</f>
        <v>6</v>
      </c>
      <c r="G1909" s="138" t="str">
        <f aca="false">INDEX(Book_Type,MATCH($B1909,Book,0),1)</f>
        <v>D</v>
      </c>
      <c r="H1909" s="138" t="str">
        <f aca="false">$F1909&amp;$C1909</f>
        <v>6NGI-SOCAL</v>
      </c>
    </row>
    <row r="1910" customFormat="false" ht="12.75" hidden="false" customHeight="false" outlineLevel="0" collapsed="false">
      <c r="A1910" s="142" t="n">
        <v>37865</v>
      </c>
      <c r="B1910" s="138" t="s">
        <v>122</v>
      </c>
      <c r="C1910" s="138" t="s">
        <v>27</v>
      </c>
      <c r="D1910" s="139" t="n">
        <v>70792.4358</v>
      </c>
      <c r="E1910" s="139" t="n">
        <v>-7079.24358</v>
      </c>
      <c r="F1910" s="143" t="n">
        <f aca="false">IF(REF_DT&lt;=LastDay,INDEX(IntraMonth_Buckets,MATCH($A1910,IntraSumMonths,0),1),INDEX(BucketTable,MATCH($A1910,SumMonths,0),1))</f>
        <v>6</v>
      </c>
      <c r="G1910" s="138" t="str">
        <f aca="false">INDEX(Book_Type,MATCH($B1910,Book,0),1)</f>
        <v>D</v>
      </c>
      <c r="H1910" s="138" t="str">
        <f aca="false">$F1910&amp;$C1910</f>
        <v>6IF-NWPL_ROCKY_M</v>
      </c>
    </row>
    <row r="1911" customFormat="false" ht="12.75" hidden="false" customHeight="false" outlineLevel="0" collapsed="false">
      <c r="A1911" s="142" t="n">
        <v>37865</v>
      </c>
      <c r="B1911" s="138" t="s">
        <v>122</v>
      </c>
      <c r="C1911" s="138" t="s">
        <v>13</v>
      </c>
      <c r="D1911" s="139" t="n">
        <v>-9914.7166</v>
      </c>
      <c r="E1911" s="139" t="n">
        <v>0</v>
      </c>
      <c r="F1911" s="143" t="n">
        <f aca="false">IF(REF_DT&lt;=LastDay,INDEX(IntraMonth_Buckets,MATCH($A1911,IntraSumMonths,0),1),INDEX(BucketTable,MATCH($A1911,SumMonths,0),1))</f>
        <v>6</v>
      </c>
      <c r="G1911" s="138" t="str">
        <f aca="false">INDEX(Book_Type,MATCH($B1911,Book,0),1)</f>
        <v>D</v>
      </c>
      <c r="H1911" s="138" t="str">
        <f aca="false">$F1911&amp;$C1911</f>
        <v>6NGI-PGE/CG</v>
      </c>
    </row>
    <row r="1912" customFormat="false" ht="12.75" hidden="false" customHeight="false" outlineLevel="0" collapsed="false">
      <c r="A1912" s="142" t="n">
        <v>37865</v>
      </c>
      <c r="B1912" s="138" t="s">
        <v>122</v>
      </c>
      <c r="C1912" s="138" t="s">
        <v>20</v>
      </c>
      <c r="D1912" s="139" t="n">
        <v>0</v>
      </c>
      <c r="E1912" s="139" t="n">
        <v>0</v>
      </c>
      <c r="F1912" s="143" t="n">
        <f aca="false">IF(REF_DT&lt;=LastDay,INDEX(IntraMonth_Buckets,MATCH($A1912,IntraSumMonths,0),1),INDEX(BucketTable,MATCH($A1912,SumMonths,0),1))</f>
        <v>6</v>
      </c>
      <c r="G1912" s="138" t="str">
        <f aca="false">INDEX(Book_Type,MATCH($B1912,Book,0),1)</f>
        <v>D</v>
      </c>
      <c r="H1912" s="138" t="str">
        <f aca="false">$F1912&amp;$C1912</f>
        <v>6NGI-SOCAL</v>
      </c>
    </row>
    <row r="1913" customFormat="false" ht="12.75" hidden="false" customHeight="false" outlineLevel="0" collapsed="false">
      <c r="A1913" s="142" t="n">
        <v>37895</v>
      </c>
      <c r="B1913" s="138" t="s">
        <v>122</v>
      </c>
      <c r="C1913" s="138" t="s">
        <v>27</v>
      </c>
      <c r="D1913" s="139" t="n">
        <v>72881.8648</v>
      </c>
      <c r="E1913" s="139" t="n">
        <v>-7288.18648</v>
      </c>
      <c r="F1913" s="143" t="n">
        <f aca="false">IF(REF_DT&lt;=LastDay,INDEX(IntraMonth_Buckets,MATCH($A1913,IntraSumMonths,0),1),INDEX(BucketTable,MATCH($A1913,SumMonths,0),1))</f>
        <v>6</v>
      </c>
      <c r="G1913" s="138" t="str">
        <f aca="false">INDEX(Book_Type,MATCH($B1913,Book,0),1)</f>
        <v>D</v>
      </c>
      <c r="H1913" s="138" t="str">
        <f aca="false">$F1913&amp;$C1913</f>
        <v>6IF-NWPL_ROCKY_M</v>
      </c>
    </row>
    <row r="1914" customFormat="false" ht="12.75" hidden="false" customHeight="false" outlineLevel="0" collapsed="false">
      <c r="A1914" s="142" t="n">
        <v>37895</v>
      </c>
      <c r="B1914" s="138" t="s">
        <v>122</v>
      </c>
      <c r="C1914" s="138" t="s">
        <v>13</v>
      </c>
      <c r="D1914" s="139" t="n">
        <v>-8772.1553</v>
      </c>
      <c r="E1914" s="139" t="n">
        <v>0</v>
      </c>
      <c r="F1914" s="143" t="n">
        <f aca="false">IF(REF_DT&lt;=LastDay,INDEX(IntraMonth_Buckets,MATCH($A1914,IntraSumMonths,0),1),INDEX(BucketTable,MATCH($A1914,SumMonths,0),1))</f>
        <v>6</v>
      </c>
      <c r="G1914" s="138" t="str">
        <f aca="false">INDEX(Book_Type,MATCH($B1914,Book,0),1)</f>
        <v>D</v>
      </c>
      <c r="H1914" s="138" t="str">
        <f aca="false">$F1914&amp;$C1914</f>
        <v>6NGI-PGE/CG</v>
      </c>
    </row>
    <row r="1915" customFormat="false" ht="12.75" hidden="false" customHeight="false" outlineLevel="0" collapsed="false">
      <c r="A1915" s="142" t="n">
        <v>37895</v>
      </c>
      <c r="B1915" s="138" t="s">
        <v>122</v>
      </c>
      <c r="C1915" s="138" t="s">
        <v>20</v>
      </c>
      <c r="D1915" s="139" t="n">
        <v>0</v>
      </c>
      <c r="E1915" s="139" t="n">
        <v>0</v>
      </c>
      <c r="F1915" s="143" t="n">
        <f aca="false">IF(REF_DT&lt;=LastDay,INDEX(IntraMonth_Buckets,MATCH($A1915,IntraSumMonths,0),1),INDEX(BucketTable,MATCH($A1915,SumMonths,0),1))</f>
        <v>6</v>
      </c>
      <c r="G1915" s="138" t="str">
        <f aca="false">INDEX(Book_Type,MATCH($B1915,Book,0),1)</f>
        <v>D</v>
      </c>
      <c r="H1915" s="138" t="str">
        <f aca="false">$F1915&amp;$C1915</f>
        <v>6NGI-SOCAL</v>
      </c>
    </row>
    <row r="1916" customFormat="false" ht="12.75" hidden="false" customHeight="false" outlineLevel="0" collapsed="false">
      <c r="A1916" s="142" t="n">
        <v>37926</v>
      </c>
      <c r="B1916" s="138" t="s">
        <v>122</v>
      </c>
      <c r="C1916" s="138" t="s">
        <v>27</v>
      </c>
      <c r="D1916" s="139" t="n">
        <v>70256.1074</v>
      </c>
      <c r="E1916" s="139" t="n">
        <v>-7025.61074</v>
      </c>
      <c r="F1916" s="143" t="n">
        <f aca="false">IF(REF_DT&lt;=LastDay,INDEX(IntraMonth_Buckets,MATCH($A1916,IntraSumMonths,0),1),INDEX(BucketTable,MATCH($A1916,SumMonths,0),1))</f>
        <v>6</v>
      </c>
      <c r="G1916" s="138" t="str">
        <f aca="false">INDEX(Book_Type,MATCH($B1916,Book,0),1)</f>
        <v>D</v>
      </c>
      <c r="H1916" s="138" t="str">
        <f aca="false">$F1916&amp;$C1916</f>
        <v>6IF-NWPL_ROCKY_M</v>
      </c>
    </row>
    <row r="1917" customFormat="false" ht="12.75" hidden="false" customHeight="false" outlineLevel="0" collapsed="false">
      <c r="A1917" s="142" t="n">
        <v>37926</v>
      </c>
      <c r="B1917" s="138" t="s">
        <v>122</v>
      </c>
      <c r="C1917" s="138" t="s">
        <v>13</v>
      </c>
      <c r="D1917" s="139" t="n">
        <v>-2698.7713</v>
      </c>
      <c r="E1917" s="139" t="n">
        <v>0</v>
      </c>
      <c r="F1917" s="143" t="n">
        <f aca="false">IF(REF_DT&lt;=LastDay,INDEX(IntraMonth_Buckets,MATCH($A1917,IntraSumMonths,0),1),INDEX(BucketTable,MATCH($A1917,SumMonths,0),1))</f>
        <v>6</v>
      </c>
      <c r="G1917" s="138" t="str">
        <f aca="false">INDEX(Book_Type,MATCH($B1917,Book,0),1)</f>
        <v>D</v>
      </c>
      <c r="H1917" s="138" t="str">
        <f aca="false">$F1917&amp;$C1917</f>
        <v>6NGI-PGE/CG</v>
      </c>
    </row>
    <row r="1918" customFormat="false" ht="12.75" hidden="false" customHeight="false" outlineLevel="0" collapsed="false">
      <c r="A1918" s="142" t="n">
        <v>37926</v>
      </c>
      <c r="B1918" s="138" t="s">
        <v>122</v>
      </c>
      <c r="C1918" s="138" t="s">
        <v>20</v>
      </c>
      <c r="D1918" s="139" t="n">
        <v>0</v>
      </c>
      <c r="E1918" s="139" t="n">
        <v>0</v>
      </c>
      <c r="F1918" s="143" t="n">
        <f aca="false">IF(REF_DT&lt;=LastDay,INDEX(IntraMonth_Buckets,MATCH($A1918,IntraSumMonths,0),1),INDEX(BucketTable,MATCH($A1918,SumMonths,0),1))</f>
        <v>6</v>
      </c>
      <c r="G1918" s="138" t="str">
        <f aca="false">INDEX(Book_Type,MATCH($B1918,Book,0),1)</f>
        <v>D</v>
      </c>
      <c r="H1918" s="138" t="str">
        <f aca="false">$F1918&amp;$C1918</f>
        <v>6NGI-SOCAL</v>
      </c>
    </row>
    <row r="1919" customFormat="false" ht="12.75" hidden="false" customHeight="false" outlineLevel="0" collapsed="false">
      <c r="A1919" s="142" t="n">
        <v>37956</v>
      </c>
      <c r="B1919" s="138" t="s">
        <v>122</v>
      </c>
      <c r="C1919" s="138" t="s">
        <v>27</v>
      </c>
      <c r="D1919" s="139" t="n">
        <v>72317.3213</v>
      </c>
      <c r="E1919" s="139" t="n">
        <v>-7231.73213</v>
      </c>
      <c r="F1919" s="143" t="n">
        <f aca="false">IF(REF_DT&lt;=LastDay,INDEX(IntraMonth_Buckets,MATCH($A1919,IntraSumMonths,0),1),INDEX(BucketTable,MATCH($A1919,SumMonths,0),1))</f>
        <v>6</v>
      </c>
      <c r="G1919" s="138" t="str">
        <f aca="false">INDEX(Book_Type,MATCH($B1919,Book,0),1)</f>
        <v>D</v>
      </c>
      <c r="H1919" s="138" t="str">
        <f aca="false">$F1919&amp;$C1919</f>
        <v>6IF-NWPL_ROCKY_M</v>
      </c>
    </row>
    <row r="1920" customFormat="false" ht="12.75" hidden="false" customHeight="false" outlineLevel="0" collapsed="false">
      <c r="A1920" s="142" t="n">
        <v>37956</v>
      </c>
      <c r="B1920" s="138" t="s">
        <v>122</v>
      </c>
      <c r="C1920" s="138" t="s">
        <v>20</v>
      </c>
      <c r="D1920" s="139" t="n">
        <v>0</v>
      </c>
      <c r="E1920" s="139" t="n">
        <v>0</v>
      </c>
      <c r="F1920" s="143" t="n">
        <f aca="false">IF(REF_DT&lt;=LastDay,INDEX(IntraMonth_Buckets,MATCH($A1920,IntraSumMonths,0),1),INDEX(BucketTable,MATCH($A1920,SumMonths,0),1))</f>
        <v>6</v>
      </c>
      <c r="G1920" s="138" t="str">
        <f aca="false">INDEX(Book_Type,MATCH($B1920,Book,0),1)</f>
        <v>D</v>
      </c>
      <c r="H1920" s="138" t="str">
        <f aca="false">$F1920&amp;$C1920</f>
        <v>6NGI-SOCAL</v>
      </c>
    </row>
    <row r="1921" customFormat="false" ht="12.75" hidden="false" customHeight="false" outlineLevel="0" collapsed="false">
      <c r="A1921" s="142" t="n">
        <v>37188</v>
      </c>
      <c r="B1921" s="138" t="s">
        <v>141</v>
      </c>
      <c r="C1921" s="138" t="s">
        <v>22</v>
      </c>
      <c r="D1921" s="139" t="n">
        <v>0</v>
      </c>
      <c r="E1921" s="139" t="n">
        <v>0</v>
      </c>
      <c r="F1921" s="143" t="n">
        <f aca="false">IF(REF_DT&lt;=LastDay,INDEX(IntraMonth_Buckets,MATCH($A1921,IntraSumMonths,0),1),INDEX(BucketTable,MATCH($A1921,SumMonths,0),1))</f>
        <v>1</v>
      </c>
      <c r="G1921" s="138" t="str">
        <f aca="false">INDEX(Book_Type,MATCH($B1921,Book,0),1)</f>
        <v>M</v>
      </c>
      <c r="H1921" s="138" t="str">
        <f aca="false">$F1921&amp;$C1921</f>
        <v>1GDP-CAL BORDER</v>
      </c>
    </row>
    <row r="1922" customFormat="false" ht="12.75" hidden="false" customHeight="false" outlineLevel="0" collapsed="false">
      <c r="A1922" s="142" t="n">
        <v>37188</v>
      </c>
      <c r="B1922" s="138" t="s">
        <v>141</v>
      </c>
      <c r="C1922" s="138" t="s">
        <v>53</v>
      </c>
      <c r="D1922" s="139" t="n">
        <v>0</v>
      </c>
      <c r="E1922" s="139" t="n">
        <v>0</v>
      </c>
      <c r="F1922" s="143" t="n">
        <f aca="false">IF(REF_DT&lt;=LastDay,INDEX(IntraMonth_Buckets,MATCH($A1922,IntraSumMonths,0),1),INDEX(BucketTable,MATCH($A1922,SumMonths,0),1))</f>
        <v>1</v>
      </c>
      <c r="G1922" s="138" t="str">
        <f aca="false">INDEX(Book_Type,MATCH($B1922,Book,0),1)</f>
        <v>M</v>
      </c>
      <c r="H1922" s="138" t="str">
        <f aca="false">$F1922&amp;$C1922</f>
        <v>1GDP-ELPO/SANJUA</v>
      </c>
    </row>
    <row r="1923" customFormat="false" ht="12.75" hidden="false" customHeight="false" outlineLevel="0" collapsed="false">
      <c r="A1923" s="142" t="n">
        <v>37188</v>
      </c>
      <c r="B1923" s="138" t="s">
        <v>141</v>
      </c>
      <c r="C1923" s="138" t="s">
        <v>30</v>
      </c>
      <c r="D1923" s="139" t="n">
        <v>0</v>
      </c>
      <c r="E1923" s="139" t="n">
        <v>0</v>
      </c>
      <c r="F1923" s="143" t="n">
        <f aca="false">IF(REF_DT&lt;=LastDay,INDEX(IntraMonth_Buckets,MATCH($A1923,IntraSumMonths,0),1),INDEX(BucketTable,MATCH($A1923,SumMonths,0),1))</f>
        <v>1</v>
      </c>
      <c r="G1923" s="138" t="str">
        <f aca="false">INDEX(Book_Type,MATCH($B1923,Book,0),1)</f>
        <v>M</v>
      </c>
      <c r="H1923" s="138" t="str">
        <f aca="false">$F1923&amp;$C1923</f>
        <v>1GDP-KERN/OPAL</v>
      </c>
    </row>
    <row r="1924" customFormat="false" ht="12.75" hidden="false" customHeight="false" outlineLevel="0" collapsed="false">
      <c r="A1924" s="142" t="n">
        <v>37188</v>
      </c>
      <c r="B1924" s="138" t="s">
        <v>141</v>
      </c>
      <c r="C1924" s="138" t="s">
        <v>14</v>
      </c>
      <c r="D1924" s="139" t="n">
        <v>0</v>
      </c>
      <c r="E1924" s="139" t="n">
        <v>0</v>
      </c>
      <c r="F1924" s="143" t="n">
        <f aca="false">IF(REF_DT&lt;=LastDay,INDEX(IntraMonth_Buckets,MATCH($A1924,IntraSumMonths,0),1),INDEX(BucketTable,MATCH($A1924,SumMonths,0),1))</f>
        <v>1</v>
      </c>
      <c r="G1924" s="138" t="str">
        <f aca="false">INDEX(Book_Type,MATCH($B1924,Book,0),1)</f>
        <v>M</v>
      </c>
      <c r="H1924" s="138" t="str">
        <f aca="false">$F1924&amp;$C1924</f>
        <v>1GDP-PG&amp;E/CITIGA</v>
      </c>
    </row>
    <row r="1925" customFormat="false" ht="12.75" hidden="false" customHeight="false" outlineLevel="0" collapsed="false">
      <c r="A1925" s="142" t="n">
        <v>37189</v>
      </c>
      <c r="B1925" s="138" t="s">
        <v>141</v>
      </c>
      <c r="C1925" s="138" t="s">
        <v>22</v>
      </c>
      <c r="D1925" s="139" t="n">
        <v>-25000</v>
      </c>
      <c r="E1925" s="139" t="n">
        <v>-25000</v>
      </c>
      <c r="F1925" s="143" t="n">
        <f aca="false">IF(REF_DT&lt;=LastDay,INDEX(IntraMonth_Buckets,MATCH($A1925,IntraSumMonths,0),1),INDEX(BucketTable,MATCH($A1925,SumMonths,0),1))</f>
        <v>1</v>
      </c>
      <c r="G1925" s="138" t="str">
        <f aca="false">INDEX(Book_Type,MATCH($B1925,Book,0),1)</f>
        <v>M</v>
      </c>
      <c r="H1925" s="138" t="str">
        <f aca="false">$F1925&amp;$C1925</f>
        <v>1GDP-CAL BORDER</v>
      </c>
    </row>
    <row r="1926" customFormat="false" ht="12.75" hidden="false" customHeight="false" outlineLevel="0" collapsed="false">
      <c r="A1926" s="142" t="n">
        <v>37189</v>
      </c>
      <c r="B1926" s="138" t="s">
        <v>141</v>
      </c>
      <c r="C1926" s="138" t="s">
        <v>53</v>
      </c>
      <c r="D1926" s="139" t="n">
        <v>0</v>
      </c>
      <c r="E1926" s="139" t="n">
        <v>0</v>
      </c>
      <c r="F1926" s="143" t="n">
        <f aca="false">IF(REF_DT&lt;=LastDay,INDEX(IntraMonth_Buckets,MATCH($A1926,IntraSumMonths,0),1),INDEX(BucketTable,MATCH($A1926,SumMonths,0),1))</f>
        <v>1</v>
      </c>
      <c r="G1926" s="138" t="str">
        <f aca="false">INDEX(Book_Type,MATCH($B1926,Book,0),1)</f>
        <v>M</v>
      </c>
      <c r="H1926" s="138" t="str">
        <f aca="false">$F1926&amp;$C1926</f>
        <v>1GDP-ELPO/SANJUA</v>
      </c>
    </row>
    <row r="1927" customFormat="false" ht="12.75" hidden="false" customHeight="false" outlineLevel="0" collapsed="false">
      <c r="A1927" s="142" t="n">
        <v>37189</v>
      </c>
      <c r="B1927" s="138" t="s">
        <v>141</v>
      </c>
      <c r="C1927" s="138" t="s">
        <v>30</v>
      </c>
      <c r="D1927" s="139" t="n">
        <v>10000</v>
      </c>
      <c r="E1927" s="139" t="n">
        <v>10000</v>
      </c>
      <c r="F1927" s="143" t="n">
        <f aca="false">IF(REF_DT&lt;=LastDay,INDEX(IntraMonth_Buckets,MATCH($A1927,IntraSumMonths,0),1),INDEX(BucketTable,MATCH($A1927,SumMonths,0),1))</f>
        <v>1</v>
      </c>
      <c r="G1927" s="138" t="str">
        <f aca="false">INDEX(Book_Type,MATCH($B1927,Book,0),1)</f>
        <v>M</v>
      </c>
      <c r="H1927" s="138" t="str">
        <f aca="false">$F1927&amp;$C1927</f>
        <v>1GDP-KERN/OPAL</v>
      </c>
    </row>
    <row r="1928" customFormat="false" ht="12.75" hidden="false" customHeight="false" outlineLevel="0" collapsed="false">
      <c r="A1928" s="142" t="n">
        <v>37189</v>
      </c>
      <c r="B1928" s="138" t="s">
        <v>141</v>
      </c>
      <c r="C1928" s="138" t="s">
        <v>14</v>
      </c>
      <c r="D1928" s="139" t="n">
        <v>-49797</v>
      </c>
      <c r="E1928" s="139" t="n">
        <v>-49797</v>
      </c>
      <c r="F1928" s="143" t="n">
        <f aca="false">IF(REF_DT&lt;=LastDay,INDEX(IntraMonth_Buckets,MATCH($A1928,IntraSumMonths,0),1),INDEX(BucketTable,MATCH($A1928,SumMonths,0),1))</f>
        <v>1</v>
      </c>
      <c r="G1928" s="138" t="str">
        <f aca="false">INDEX(Book_Type,MATCH($B1928,Book,0),1)</f>
        <v>M</v>
      </c>
      <c r="H1928" s="138" t="str">
        <f aca="false">$F1928&amp;$C1928</f>
        <v>1GDP-PG&amp;E/CITIGA</v>
      </c>
    </row>
    <row r="1929" customFormat="false" ht="12.75" hidden="false" customHeight="false" outlineLevel="0" collapsed="false">
      <c r="A1929" s="142" t="n">
        <v>37190</v>
      </c>
      <c r="B1929" s="138" t="s">
        <v>141</v>
      </c>
      <c r="C1929" s="138" t="s">
        <v>22</v>
      </c>
      <c r="D1929" s="139" t="n">
        <v>-25000</v>
      </c>
      <c r="E1929" s="139" t="n">
        <v>-25000</v>
      </c>
      <c r="F1929" s="143" t="n">
        <f aca="false">IF(REF_DT&lt;=LastDay,INDEX(IntraMonth_Buckets,MATCH($A1929,IntraSumMonths,0),1),INDEX(BucketTable,MATCH($A1929,SumMonths,0),1))</f>
        <v>1</v>
      </c>
      <c r="G1929" s="138" t="str">
        <f aca="false">INDEX(Book_Type,MATCH($B1929,Book,0),1)</f>
        <v>M</v>
      </c>
      <c r="H1929" s="138" t="str">
        <f aca="false">$F1929&amp;$C1929</f>
        <v>1GDP-CAL BORDER</v>
      </c>
    </row>
    <row r="1930" customFormat="false" ht="12.75" hidden="false" customHeight="false" outlineLevel="0" collapsed="false">
      <c r="A1930" s="142" t="n">
        <v>37190</v>
      </c>
      <c r="B1930" s="138" t="s">
        <v>141</v>
      </c>
      <c r="C1930" s="138" t="s">
        <v>53</v>
      </c>
      <c r="D1930" s="139" t="n">
        <v>0</v>
      </c>
      <c r="E1930" s="139" t="n">
        <v>0</v>
      </c>
      <c r="F1930" s="143" t="n">
        <f aca="false">IF(REF_DT&lt;=LastDay,INDEX(IntraMonth_Buckets,MATCH($A1930,IntraSumMonths,0),1),INDEX(BucketTable,MATCH($A1930,SumMonths,0),1))</f>
        <v>1</v>
      </c>
      <c r="G1930" s="138" t="str">
        <f aca="false">INDEX(Book_Type,MATCH($B1930,Book,0),1)</f>
        <v>M</v>
      </c>
      <c r="H1930" s="138" t="str">
        <f aca="false">$F1930&amp;$C1930</f>
        <v>1GDP-ELPO/SANJUA</v>
      </c>
    </row>
    <row r="1931" customFormat="false" ht="12.75" hidden="false" customHeight="false" outlineLevel="0" collapsed="false">
      <c r="A1931" s="142" t="n">
        <v>37190</v>
      </c>
      <c r="B1931" s="138" t="s">
        <v>141</v>
      </c>
      <c r="C1931" s="138" t="s">
        <v>30</v>
      </c>
      <c r="D1931" s="139" t="n">
        <v>10000</v>
      </c>
      <c r="E1931" s="139" t="n">
        <v>10000</v>
      </c>
      <c r="F1931" s="143" t="n">
        <f aca="false">IF(REF_DT&lt;=LastDay,INDEX(IntraMonth_Buckets,MATCH($A1931,IntraSumMonths,0),1),INDEX(BucketTable,MATCH($A1931,SumMonths,0),1))</f>
        <v>1</v>
      </c>
      <c r="G1931" s="138" t="str">
        <f aca="false">INDEX(Book_Type,MATCH($B1931,Book,0),1)</f>
        <v>M</v>
      </c>
      <c r="H1931" s="138" t="str">
        <f aca="false">$F1931&amp;$C1931</f>
        <v>1GDP-KERN/OPAL</v>
      </c>
    </row>
    <row r="1932" customFormat="false" ht="12.75" hidden="false" customHeight="false" outlineLevel="0" collapsed="false">
      <c r="A1932" s="142" t="n">
        <v>37190</v>
      </c>
      <c r="B1932" s="138" t="s">
        <v>141</v>
      </c>
      <c r="C1932" s="138" t="s">
        <v>14</v>
      </c>
      <c r="D1932" s="139" t="n">
        <v>-49797</v>
      </c>
      <c r="E1932" s="139" t="n">
        <v>-49797</v>
      </c>
      <c r="F1932" s="143" t="n">
        <f aca="false">IF(REF_DT&lt;=LastDay,INDEX(IntraMonth_Buckets,MATCH($A1932,IntraSumMonths,0),1),INDEX(BucketTable,MATCH($A1932,SumMonths,0),1))</f>
        <v>1</v>
      </c>
      <c r="G1932" s="138" t="str">
        <f aca="false">INDEX(Book_Type,MATCH($B1932,Book,0),1)</f>
        <v>M</v>
      </c>
      <c r="H1932" s="138" t="str">
        <f aca="false">$F1932&amp;$C1932</f>
        <v>1GDP-PG&amp;E/CITIGA</v>
      </c>
    </row>
    <row r="1933" customFormat="false" ht="12.75" hidden="false" customHeight="false" outlineLevel="0" collapsed="false">
      <c r="A1933" s="142" t="n">
        <v>37191</v>
      </c>
      <c r="B1933" s="138" t="s">
        <v>141</v>
      </c>
      <c r="C1933" s="138" t="s">
        <v>22</v>
      </c>
      <c r="D1933" s="139" t="n">
        <v>-25000</v>
      </c>
      <c r="E1933" s="139" t="n">
        <v>-25000</v>
      </c>
      <c r="F1933" s="143" t="n">
        <f aca="false">IF(REF_DT&lt;=LastDay,INDEX(IntraMonth_Buckets,MATCH($A1933,IntraSumMonths,0),1),INDEX(BucketTable,MATCH($A1933,SumMonths,0),1))</f>
        <v>1</v>
      </c>
      <c r="G1933" s="138" t="str">
        <f aca="false">INDEX(Book_Type,MATCH($B1933,Book,0),1)</f>
        <v>M</v>
      </c>
      <c r="H1933" s="138" t="str">
        <f aca="false">$F1933&amp;$C1933</f>
        <v>1GDP-CAL BORDER</v>
      </c>
    </row>
    <row r="1934" customFormat="false" ht="12.75" hidden="false" customHeight="false" outlineLevel="0" collapsed="false">
      <c r="A1934" s="142" t="n">
        <v>37191</v>
      </c>
      <c r="B1934" s="138" t="s">
        <v>141</v>
      </c>
      <c r="C1934" s="138" t="s">
        <v>53</v>
      </c>
      <c r="D1934" s="139" t="n">
        <v>0</v>
      </c>
      <c r="E1934" s="139" t="n">
        <v>0</v>
      </c>
      <c r="F1934" s="143" t="n">
        <f aca="false">IF(REF_DT&lt;=LastDay,INDEX(IntraMonth_Buckets,MATCH($A1934,IntraSumMonths,0),1),INDEX(BucketTable,MATCH($A1934,SumMonths,0),1))</f>
        <v>1</v>
      </c>
      <c r="G1934" s="138" t="str">
        <f aca="false">INDEX(Book_Type,MATCH($B1934,Book,0),1)</f>
        <v>M</v>
      </c>
      <c r="H1934" s="138" t="str">
        <f aca="false">$F1934&amp;$C1934</f>
        <v>1GDP-ELPO/SANJUA</v>
      </c>
    </row>
    <row r="1935" customFormat="false" ht="12.75" hidden="false" customHeight="false" outlineLevel="0" collapsed="false">
      <c r="A1935" s="142" t="n">
        <v>37191</v>
      </c>
      <c r="B1935" s="138" t="s">
        <v>141</v>
      </c>
      <c r="C1935" s="138" t="s">
        <v>30</v>
      </c>
      <c r="D1935" s="139" t="n">
        <v>10000</v>
      </c>
      <c r="E1935" s="139" t="n">
        <v>10000</v>
      </c>
      <c r="F1935" s="143" t="n">
        <f aca="false">IF(REF_DT&lt;=LastDay,INDEX(IntraMonth_Buckets,MATCH($A1935,IntraSumMonths,0),1),INDEX(BucketTable,MATCH($A1935,SumMonths,0),1))</f>
        <v>1</v>
      </c>
      <c r="G1935" s="138" t="str">
        <f aca="false">INDEX(Book_Type,MATCH($B1935,Book,0),1)</f>
        <v>M</v>
      </c>
      <c r="H1935" s="138" t="str">
        <f aca="false">$F1935&amp;$C1935</f>
        <v>1GDP-KERN/OPAL</v>
      </c>
    </row>
    <row r="1936" customFormat="false" ht="12.75" hidden="false" customHeight="false" outlineLevel="0" collapsed="false">
      <c r="A1936" s="142" t="n">
        <v>37191</v>
      </c>
      <c r="B1936" s="138" t="s">
        <v>141</v>
      </c>
      <c r="C1936" s="138" t="s">
        <v>14</v>
      </c>
      <c r="D1936" s="139" t="n">
        <v>-49797</v>
      </c>
      <c r="E1936" s="139" t="n">
        <v>-49797</v>
      </c>
      <c r="F1936" s="143" t="n">
        <f aca="false">IF(REF_DT&lt;=LastDay,INDEX(IntraMonth_Buckets,MATCH($A1936,IntraSumMonths,0),1),INDEX(BucketTable,MATCH($A1936,SumMonths,0),1))</f>
        <v>1</v>
      </c>
      <c r="G1936" s="138" t="str">
        <f aca="false">INDEX(Book_Type,MATCH($B1936,Book,0),1)</f>
        <v>M</v>
      </c>
      <c r="H1936" s="138" t="str">
        <f aca="false">$F1936&amp;$C1936</f>
        <v>1GDP-PG&amp;E/CITIGA</v>
      </c>
    </row>
    <row r="1937" customFormat="false" ht="12.75" hidden="false" customHeight="false" outlineLevel="0" collapsed="false">
      <c r="A1937" s="142" t="n">
        <v>37192</v>
      </c>
      <c r="B1937" s="138" t="s">
        <v>141</v>
      </c>
      <c r="C1937" s="138" t="s">
        <v>22</v>
      </c>
      <c r="D1937" s="139" t="n">
        <v>-25000</v>
      </c>
      <c r="E1937" s="139" t="n">
        <v>-25000</v>
      </c>
      <c r="F1937" s="143" t="n">
        <f aca="false">IF(REF_DT&lt;=LastDay,INDEX(IntraMonth_Buckets,MATCH($A1937,IntraSumMonths,0),1),INDEX(BucketTable,MATCH($A1937,SumMonths,0),1))</f>
        <v>1</v>
      </c>
      <c r="G1937" s="138" t="str">
        <f aca="false">INDEX(Book_Type,MATCH($B1937,Book,0),1)</f>
        <v>M</v>
      </c>
      <c r="H1937" s="138" t="str">
        <f aca="false">$F1937&amp;$C1937</f>
        <v>1GDP-CAL BORDER</v>
      </c>
    </row>
    <row r="1938" customFormat="false" ht="12.75" hidden="false" customHeight="false" outlineLevel="0" collapsed="false">
      <c r="A1938" s="142" t="n">
        <v>37192</v>
      </c>
      <c r="B1938" s="138" t="s">
        <v>141</v>
      </c>
      <c r="C1938" s="138" t="s">
        <v>53</v>
      </c>
      <c r="D1938" s="139" t="n">
        <v>0</v>
      </c>
      <c r="E1938" s="139" t="n">
        <v>0</v>
      </c>
      <c r="F1938" s="143" t="n">
        <f aca="false">IF(REF_DT&lt;=LastDay,INDEX(IntraMonth_Buckets,MATCH($A1938,IntraSumMonths,0),1),INDEX(BucketTable,MATCH($A1938,SumMonths,0),1))</f>
        <v>1</v>
      </c>
      <c r="G1938" s="138" t="str">
        <f aca="false">INDEX(Book_Type,MATCH($B1938,Book,0),1)</f>
        <v>M</v>
      </c>
      <c r="H1938" s="138" t="str">
        <f aca="false">$F1938&amp;$C1938</f>
        <v>1GDP-ELPO/SANJUA</v>
      </c>
    </row>
    <row r="1939" customFormat="false" ht="12.75" hidden="false" customHeight="false" outlineLevel="0" collapsed="false">
      <c r="A1939" s="142" t="n">
        <v>37192</v>
      </c>
      <c r="B1939" s="138" t="s">
        <v>141</v>
      </c>
      <c r="C1939" s="138" t="s">
        <v>30</v>
      </c>
      <c r="D1939" s="139" t="n">
        <v>10000</v>
      </c>
      <c r="E1939" s="139" t="n">
        <v>10000</v>
      </c>
      <c r="F1939" s="143" t="n">
        <f aca="false">IF(REF_DT&lt;=LastDay,INDEX(IntraMonth_Buckets,MATCH($A1939,IntraSumMonths,0),1),INDEX(BucketTable,MATCH($A1939,SumMonths,0),1))</f>
        <v>1</v>
      </c>
      <c r="G1939" s="138" t="str">
        <f aca="false">INDEX(Book_Type,MATCH($B1939,Book,0),1)</f>
        <v>M</v>
      </c>
      <c r="H1939" s="138" t="str">
        <f aca="false">$F1939&amp;$C1939</f>
        <v>1GDP-KERN/OPAL</v>
      </c>
    </row>
    <row r="1940" customFormat="false" ht="12.75" hidden="false" customHeight="false" outlineLevel="0" collapsed="false">
      <c r="A1940" s="142" t="n">
        <v>37192</v>
      </c>
      <c r="B1940" s="138" t="s">
        <v>141</v>
      </c>
      <c r="C1940" s="138" t="s">
        <v>14</v>
      </c>
      <c r="D1940" s="139" t="n">
        <v>-49797</v>
      </c>
      <c r="E1940" s="139" t="n">
        <v>-49797</v>
      </c>
      <c r="F1940" s="143" t="n">
        <f aca="false">IF(REF_DT&lt;=LastDay,INDEX(IntraMonth_Buckets,MATCH($A1940,IntraSumMonths,0),1),INDEX(BucketTable,MATCH($A1940,SumMonths,0),1))</f>
        <v>1</v>
      </c>
      <c r="G1940" s="138" t="str">
        <f aca="false">INDEX(Book_Type,MATCH($B1940,Book,0),1)</f>
        <v>M</v>
      </c>
      <c r="H1940" s="138" t="str">
        <f aca="false">$F1940&amp;$C1940</f>
        <v>1GDP-PG&amp;E/CITIGA</v>
      </c>
    </row>
    <row r="1941" customFormat="false" ht="12.75" hidden="false" customHeight="false" outlineLevel="0" collapsed="false">
      <c r="A1941" s="142" t="n">
        <v>37193</v>
      </c>
      <c r="B1941" s="138" t="s">
        <v>141</v>
      </c>
      <c r="C1941" s="138" t="s">
        <v>22</v>
      </c>
      <c r="D1941" s="139" t="n">
        <v>-25000</v>
      </c>
      <c r="E1941" s="139" t="n">
        <v>-25000</v>
      </c>
      <c r="F1941" s="143" t="n">
        <f aca="false">IF(REF_DT&lt;=LastDay,INDEX(IntraMonth_Buckets,MATCH($A1941,IntraSumMonths,0),1),INDEX(BucketTable,MATCH($A1941,SumMonths,0),1))</f>
        <v>1</v>
      </c>
      <c r="G1941" s="138" t="str">
        <f aca="false">INDEX(Book_Type,MATCH($B1941,Book,0),1)</f>
        <v>M</v>
      </c>
      <c r="H1941" s="138" t="str">
        <f aca="false">$F1941&amp;$C1941</f>
        <v>1GDP-CAL BORDER</v>
      </c>
    </row>
    <row r="1942" customFormat="false" ht="12.75" hidden="false" customHeight="false" outlineLevel="0" collapsed="false">
      <c r="A1942" s="142" t="n">
        <v>37193</v>
      </c>
      <c r="B1942" s="138" t="s">
        <v>141</v>
      </c>
      <c r="C1942" s="138" t="s">
        <v>53</v>
      </c>
      <c r="D1942" s="139" t="n">
        <v>0</v>
      </c>
      <c r="E1942" s="139" t="n">
        <v>0</v>
      </c>
      <c r="F1942" s="143" t="n">
        <f aca="false">IF(REF_DT&lt;=LastDay,INDEX(IntraMonth_Buckets,MATCH($A1942,IntraSumMonths,0),1),INDEX(BucketTable,MATCH($A1942,SumMonths,0),1))</f>
        <v>1</v>
      </c>
      <c r="G1942" s="138" t="str">
        <f aca="false">INDEX(Book_Type,MATCH($B1942,Book,0),1)</f>
        <v>M</v>
      </c>
      <c r="H1942" s="138" t="str">
        <f aca="false">$F1942&amp;$C1942</f>
        <v>1GDP-ELPO/SANJUA</v>
      </c>
    </row>
    <row r="1943" customFormat="false" ht="12.75" hidden="false" customHeight="false" outlineLevel="0" collapsed="false">
      <c r="A1943" s="142" t="n">
        <v>37193</v>
      </c>
      <c r="B1943" s="138" t="s">
        <v>141</v>
      </c>
      <c r="C1943" s="138" t="s">
        <v>30</v>
      </c>
      <c r="D1943" s="139" t="n">
        <v>10000</v>
      </c>
      <c r="E1943" s="139" t="n">
        <v>10000</v>
      </c>
      <c r="F1943" s="143" t="n">
        <f aca="false">IF(REF_DT&lt;=LastDay,INDEX(IntraMonth_Buckets,MATCH($A1943,IntraSumMonths,0),1),INDEX(BucketTable,MATCH($A1943,SumMonths,0),1))</f>
        <v>1</v>
      </c>
      <c r="G1943" s="138" t="str">
        <f aca="false">INDEX(Book_Type,MATCH($B1943,Book,0),1)</f>
        <v>M</v>
      </c>
      <c r="H1943" s="138" t="str">
        <f aca="false">$F1943&amp;$C1943</f>
        <v>1GDP-KERN/OPAL</v>
      </c>
    </row>
    <row r="1944" customFormat="false" ht="12.75" hidden="false" customHeight="false" outlineLevel="0" collapsed="false">
      <c r="A1944" s="142" t="n">
        <v>37193</v>
      </c>
      <c r="B1944" s="138" t="s">
        <v>141</v>
      </c>
      <c r="C1944" s="138" t="s">
        <v>14</v>
      </c>
      <c r="D1944" s="139" t="n">
        <v>-49797</v>
      </c>
      <c r="E1944" s="139" t="n">
        <v>-49797</v>
      </c>
      <c r="F1944" s="143" t="n">
        <f aca="false">IF(REF_DT&lt;=LastDay,INDEX(IntraMonth_Buckets,MATCH($A1944,IntraSumMonths,0),1),INDEX(BucketTable,MATCH($A1944,SumMonths,0),1))</f>
        <v>1</v>
      </c>
      <c r="G1944" s="138" t="str">
        <f aca="false">INDEX(Book_Type,MATCH($B1944,Book,0),1)</f>
        <v>M</v>
      </c>
      <c r="H1944" s="138" t="str">
        <f aca="false">$F1944&amp;$C1944</f>
        <v>1GDP-PG&amp;E/CITIGA</v>
      </c>
    </row>
    <row r="1945" customFormat="false" ht="12.75" hidden="false" customHeight="false" outlineLevel="0" collapsed="false">
      <c r="A1945" s="142" t="n">
        <v>37194</v>
      </c>
      <c r="B1945" s="138" t="s">
        <v>141</v>
      </c>
      <c r="C1945" s="138" t="s">
        <v>22</v>
      </c>
      <c r="D1945" s="139" t="n">
        <v>-25000</v>
      </c>
      <c r="E1945" s="139" t="n">
        <v>-25000</v>
      </c>
      <c r="F1945" s="143" t="n">
        <f aca="false">IF(REF_DT&lt;=LastDay,INDEX(IntraMonth_Buckets,MATCH($A1945,IntraSumMonths,0),1),INDEX(BucketTable,MATCH($A1945,SumMonths,0),1))</f>
        <v>1</v>
      </c>
      <c r="G1945" s="138" t="str">
        <f aca="false">INDEX(Book_Type,MATCH($B1945,Book,0),1)</f>
        <v>M</v>
      </c>
      <c r="H1945" s="138" t="str">
        <f aca="false">$F1945&amp;$C1945</f>
        <v>1GDP-CAL BORDER</v>
      </c>
    </row>
    <row r="1946" customFormat="false" ht="12.75" hidden="false" customHeight="false" outlineLevel="0" collapsed="false">
      <c r="A1946" s="142" t="n">
        <v>37194</v>
      </c>
      <c r="B1946" s="138" t="s">
        <v>141</v>
      </c>
      <c r="C1946" s="138" t="s">
        <v>53</v>
      </c>
      <c r="D1946" s="139" t="n">
        <v>0</v>
      </c>
      <c r="E1946" s="139" t="n">
        <v>0</v>
      </c>
      <c r="F1946" s="143" t="n">
        <f aca="false">IF(REF_DT&lt;=LastDay,INDEX(IntraMonth_Buckets,MATCH($A1946,IntraSumMonths,0),1),INDEX(BucketTable,MATCH($A1946,SumMonths,0),1))</f>
        <v>1</v>
      </c>
      <c r="G1946" s="138" t="str">
        <f aca="false">INDEX(Book_Type,MATCH($B1946,Book,0),1)</f>
        <v>M</v>
      </c>
      <c r="H1946" s="138" t="str">
        <f aca="false">$F1946&amp;$C1946</f>
        <v>1GDP-ELPO/SANJUA</v>
      </c>
    </row>
    <row r="1947" customFormat="false" ht="12.75" hidden="false" customHeight="false" outlineLevel="0" collapsed="false">
      <c r="A1947" s="142" t="n">
        <v>37194</v>
      </c>
      <c r="B1947" s="138" t="s">
        <v>141</v>
      </c>
      <c r="C1947" s="138" t="s">
        <v>30</v>
      </c>
      <c r="D1947" s="139" t="n">
        <v>10000</v>
      </c>
      <c r="E1947" s="139" t="n">
        <v>10000</v>
      </c>
      <c r="F1947" s="143" t="n">
        <f aca="false">IF(REF_DT&lt;=LastDay,INDEX(IntraMonth_Buckets,MATCH($A1947,IntraSumMonths,0),1),INDEX(BucketTable,MATCH($A1947,SumMonths,0),1))</f>
        <v>1</v>
      </c>
      <c r="G1947" s="138" t="str">
        <f aca="false">INDEX(Book_Type,MATCH($B1947,Book,0),1)</f>
        <v>M</v>
      </c>
      <c r="H1947" s="138" t="str">
        <f aca="false">$F1947&amp;$C1947</f>
        <v>1GDP-KERN/OPAL</v>
      </c>
    </row>
    <row r="1948" customFormat="false" ht="12.75" hidden="false" customHeight="false" outlineLevel="0" collapsed="false">
      <c r="A1948" s="142" t="n">
        <v>37194</v>
      </c>
      <c r="B1948" s="138" t="s">
        <v>141</v>
      </c>
      <c r="C1948" s="138" t="s">
        <v>14</v>
      </c>
      <c r="D1948" s="139" t="n">
        <v>-49797</v>
      </c>
      <c r="E1948" s="139" t="n">
        <v>-49797</v>
      </c>
      <c r="F1948" s="143" t="n">
        <f aca="false">IF(REF_DT&lt;=LastDay,INDEX(IntraMonth_Buckets,MATCH($A1948,IntraSumMonths,0),1),INDEX(BucketTable,MATCH($A1948,SumMonths,0),1))</f>
        <v>1</v>
      </c>
      <c r="G1948" s="138" t="str">
        <f aca="false">INDEX(Book_Type,MATCH($B1948,Book,0),1)</f>
        <v>M</v>
      </c>
      <c r="H1948" s="138" t="str">
        <f aca="false">$F1948&amp;$C1948</f>
        <v>1GDP-PG&amp;E/CITIGA</v>
      </c>
    </row>
    <row r="1949" customFormat="false" ht="12.75" hidden="false" customHeight="false" outlineLevel="0" collapsed="false">
      <c r="A1949" s="142" t="n">
        <v>37195</v>
      </c>
      <c r="B1949" s="138" t="s">
        <v>141</v>
      </c>
      <c r="C1949" s="138" t="s">
        <v>22</v>
      </c>
      <c r="D1949" s="139" t="n">
        <v>-25000</v>
      </c>
      <c r="E1949" s="139" t="n">
        <v>-25000</v>
      </c>
      <c r="F1949" s="143" t="n">
        <f aca="false">IF(REF_DT&lt;=LastDay,INDEX(IntraMonth_Buckets,MATCH($A1949,IntraSumMonths,0),1),INDEX(BucketTable,MATCH($A1949,SumMonths,0),1))</f>
        <v>1</v>
      </c>
      <c r="G1949" s="138" t="str">
        <f aca="false">INDEX(Book_Type,MATCH($B1949,Book,0),1)</f>
        <v>M</v>
      </c>
      <c r="H1949" s="138" t="str">
        <f aca="false">$F1949&amp;$C1949</f>
        <v>1GDP-CAL BORDER</v>
      </c>
    </row>
    <row r="1950" customFormat="false" ht="12.75" hidden="false" customHeight="false" outlineLevel="0" collapsed="false">
      <c r="A1950" s="142" t="n">
        <v>37195</v>
      </c>
      <c r="B1950" s="138" t="s">
        <v>141</v>
      </c>
      <c r="C1950" s="138" t="s">
        <v>53</v>
      </c>
      <c r="D1950" s="139" t="n">
        <v>0</v>
      </c>
      <c r="E1950" s="139" t="n">
        <v>0</v>
      </c>
      <c r="F1950" s="143" t="n">
        <f aca="false">IF(REF_DT&lt;=LastDay,INDEX(IntraMonth_Buckets,MATCH($A1950,IntraSumMonths,0),1),INDEX(BucketTable,MATCH($A1950,SumMonths,0),1))</f>
        <v>1</v>
      </c>
      <c r="G1950" s="138" t="str">
        <f aca="false">INDEX(Book_Type,MATCH($B1950,Book,0),1)</f>
        <v>M</v>
      </c>
      <c r="H1950" s="138" t="str">
        <f aca="false">$F1950&amp;$C1950</f>
        <v>1GDP-ELPO/SANJUA</v>
      </c>
    </row>
    <row r="1951" customFormat="false" ht="12.75" hidden="false" customHeight="false" outlineLevel="0" collapsed="false">
      <c r="A1951" s="142" t="n">
        <v>37195</v>
      </c>
      <c r="B1951" s="138" t="s">
        <v>141</v>
      </c>
      <c r="C1951" s="138" t="s">
        <v>30</v>
      </c>
      <c r="D1951" s="139" t="n">
        <v>10000</v>
      </c>
      <c r="E1951" s="139" t="n">
        <v>10000</v>
      </c>
      <c r="F1951" s="143" t="n">
        <f aca="false">IF(REF_DT&lt;=LastDay,INDEX(IntraMonth_Buckets,MATCH($A1951,IntraSumMonths,0),1),INDEX(BucketTable,MATCH($A1951,SumMonths,0),1))</f>
        <v>1</v>
      </c>
      <c r="G1951" s="138" t="str">
        <f aca="false">INDEX(Book_Type,MATCH($B1951,Book,0),1)</f>
        <v>M</v>
      </c>
      <c r="H1951" s="138" t="str">
        <f aca="false">$F1951&amp;$C1951</f>
        <v>1GDP-KERN/OPAL</v>
      </c>
    </row>
    <row r="1952" customFormat="false" ht="12.75" hidden="false" customHeight="false" outlineLevel="0" collapsed="false">
      <c r="A1952" s="142" t="n">
        <v>37195</v>
      </c>
      <c r="B1952" s="138" t="s">
        <v>141</v>
      </c>
      <c r="C1952" s="138" t="s">
        <v>14</v>
      </c>
      <c r="D1952" s="139" t="n">
        <v>-49797</v>
      </c>
      <c r="E1952" s="139" t="n">
        <v>-49797</v>
      </c>
      <c r="F1952" s="143" t="n">
        <f aca="false">IF(REF_DT&lt;=LastDay,INDEX(IntraMonth_Buckets,MATCH($A1952,IntraSumMonths,0),1),INDEX(BucketTable,MATCH($A1952,SumMonths,0),1))</f>
        <v>1</v>
      </c>
      <c r="G1952" s="138" t="str">
        <f aca="false">INDEX(Book_Type,MATCH($B1952,Book,0),1)</f>
        <v>M</v>
      </c>
      <c r="H1952" s="138" t="str">
        <f aca="false">$F1952&amp;$C1952</f>
        <v>1GDP-PG&amp;E/CITIGA</v>
      </c>
    </row>
    <row r="1953" customFormat="false" ht="12.75" hidden="false" customHeight="false" outlineLevel="0" collapsed="false">
      <c r="A1953" s="142" t="n">
        <v>37188</v>
      </c>
      <c r="B1953" s="138" t="s">
        <v>145</v>
      </c>
      <c r="C1953" s="138" t="s">
        <v>75</v>
      </c>
      <c r="D1953" s="139" t="n">
        <v>0</v>
      </c>
      <c r="E1953" s="139" t="n">
        <v>0</v>
      </c>
      <c r="F1953" s="143" t="n">
        <f aca="false">IF(REF_DT&lt;=LastDay,INDEX(IntraMonth_Buckets,MATCH($A1953,IntraSumMonths,0),1),INDEX(BucketTable,MATCH($A1953,SumMonths,0),1))</f>
        <v>1</v>
      </c>
      <c r="G1953" s="138" t="str">
        <f aca="false">INDEX(Book_Type,MATCH($B1953,Book,0),1)</f>
        <v>M</v>
      </c>
      <c r="H1953" s="138" t="str">
        <f aca="false">$F1953&amp;$C1953</f>
        <v>1GD-AECOUSD-DAIL</v>
      </c>
    </row>
    <row r="1954" customFormat="false" ht="12.75" hidden="false" customHeight="false" outlineLevel="0" collapsed="false">
      <c r="A1954" s="142" t="n">
        <v>37189</v>
      </c>
      <c r="B1954" s="138" t="s">
        <v>145</v>
      </c>
      <c r="C1954" s="138" t="s">
        <v>75</v>
      </c>
      <c r="D1954" s="139" t="n">
        <v>40000</v>
      </c>
      <c r="E1954" s="139" t="n">
        <v>40000</v>
      </c>
      <c r="F1954" s="143" t="n">
        <f aca="false">IF(REF_DT&lt;=LastDay,INDEX(IntraMonth_Buckets,MATCH($A1954,IntraSumMonths,0),1),INDEX(BucketTable,MATCH($A1954,SumMonths,0),1))</f>
        <v>1</v>
      </c>
      <c r="G1954" s="138" t="str">
        <f aca="false">INDEX(Book_Type,MATCH($B1954,Book,0),1)</f>
        <v>M</v>
      </c>
      <c r="H1954" s="138" t="str">
        <f aca="false">$F1954&amp;$C1954</f>
        <v>1GD-AECOUSD-DAIL</v>
      </c>
    </row>
    <row r="1955" customFormat="false" ht="12.75" hidden="false" customHeight="false" outlineLevel="0" collapsed="false">
      <c r="A1955" s="142" t="n">
        <v>37190</v>
      </c>
      <c r="B1955" s="138" t="s">
        <v>145</v>
      </c>
      <c r="C1955" s="138" t="s">
        <v>75</v>
      </c>
      <c r="D1955" s="139" t="n">
        <v>40000</v>
      </c>
      <c r="E1955" s="139" t="n">
        <v>40000</v>
      </c>
      <c r="F1955" s="143" t="n">
        <f aca="false">IF(REF_DT&lt;=LastDay,INDEX(IntraMonth_Buckets,MATCH($A1955,IntraSumMonths,0),1),INDEX(BucketTable,MATCH($A1955,SumMonths,0),1))</f>
        <v>1</v>
      </c>
      <c r="G1955" s="138" t="str">
        <f aca="false">INDEX(Book_Type,MATCH($B1955,Book,0),1)</f>
        <v>M</v>
      </c>
      <c r="H1955" s="138" t="str">
        <f aca="false">$F1955&amp;$C1955</f>
        <v>1GD-AECOUSD-DAIL</v>
      </c>
    </row>
    <row r="1956" customFormat="false" ht="12.75" hidden="false" customHeight="false" outlineLevel="0" collapsed="false">
      <c r="A1956" s="142" t="n">
        <v>37191</v>
      </c>
      <c r="B1956" s="138" t="s">
        <v>145</v>
      </c>
      <c r="C1956" s="138" t="s">
        <v>75</v>
      </c>
      <c r="D1956" s="139" t="n">
        <v>40000</v>
      </c>
      <c r="E1956" s="139" t="n">
        <v>40000</v>
      </c>
      <c r="F1956" s="143" t="n">
        <f aca="false">IF(REF_DT&lt;=LastDay,INDEX(IntraMonth_Buckets,MATCH($A1956,IntraSumMonths,0),1),INDEX(BucketTable,MATCH($A1956,SumMonths,0),1))</f>
        <v>1</v>
      </c>
      <c r="G1956" s="138" t="str">
        <f aca="false">INDEX(Book_Type,MATCH($B1956,Book,0),1)</f>
        <v>M</v>
      </c>
      <c r="H1956" s="138" t="str">
        <f aca="false">$F1956&amp;$C1956</f>
        <v>1GD-AECOUSD-DAIL</v>
      </c>
    </row>
    <row r="1957" customFormat="false" ht="12.75" hidden="false" customHeight="false" outlineLevel="0" collapsed="false">
      <c r="A1957" s="142" t="n">
        <v>37192</v>
      </c>
      <c r="B1957" s="138" t="s">
        <v>145</v>
      </c>
      <c r="C1957" s="138" t="s">
        <v>75</v>
      </c>
      <c r="D1957" s="139" t="n">
        <v>40000</v>
      </c>
      <c r="E1957" s="139" t="n">
        <v>40000</v>
      </c>
      <c r="F1957" s="143" t="n">
        <f aca="false">IF(REF_DT&lt;=LastDay,INDEX(IntraMonth_Buckets,MATCH($A1957,IntraSumMonths,0),1),INDEX(BucketTable,MATCH($A1957,SumMonths,0),1))</f>
        <v>1</v>
      </c>
      <c r="G1957" s="138" t="str">
        <f aca="false">INDEX(Book_Type,MATCH($B1957,Book,0),1)</f>
        <v>M</v>
      </c>
      <c r="H1957" s="138" t="str">
        <f aca="false">$F1957&amp;$C1957</f>
        <v>1GD-AECOUSD-DAIL</v>
      </c>
    </row>
    <row r="1958" customFormat="false" ht="12.75" hidden="false" customHeight="false" outlineLevel="0" collapsed="false">
      <c r="A1958" s="142" t="n">
        <v>37193</v>
      </c>
      <c r="B1958" s="138" t="s">
        <v>145</v>
      </c>
      <c r="C1958" s="138" t="s">
        <v>75</v>
      </c>
      <c r="D1958" s="139" t="n">
        <v>40000</v>
      </c>
      <c r="E1958" s="139" t="n">
        <v>40000</v>
      </c>
      <c r="F1958" s="143" t="n">
        <f aca="false">IF(REF_DT&lt;=LastDay,INDEX(IntraMonth_Buckets,MATCH($A1958,IntraSumMonths,0),1),INDEX(BucketTable,MATCH($A1958,SumMonths,0),1))</f>
        <v>1</v>
      </c>
      <c r="G1958" s="138" t="str">
        <f aca="false">INDEX(Book_Type,MATCH($B1958,Book,0),1)</f>
        <v>M</v>
      </c>
      <c r="H1958" s="138" t="str">
        <f aca="false">$F1958&amp;$C1958</f>
        <v>1GD-AECOUSD-DAIL</v>
      </c>
    </row>
    <row r="1959" customFormat="false" ht="12.75" hidden="false" customHeight="false" outlineLevel="0" collapsed="false">
      <c r="A1959" s="142" t="n">
        <v>37194</v>
      </c>
      <c r="B1959" s="138" t="s">
        <v>145</v>
      </c>
      <c r="C1959" s="138" t="s">
        <v>75</v>
      </c>
      <c r="D1959" s="139" t="n">
        <v>40000</v>
      </c>
      <c r="E1959" s="139" t="n">
        <v>40000</v>
      </c>
      <c r="F1959" s="143" t="n">
        <f aca="false">IF(REF_DT&lt;=LastDay,INDEX(IntraMonth_Buckets,MATCH($A1959,IntraSumMonths,0),1),INDEX(BucketTable,MATCH($A1959,SumMonths,0),1))</f>
        <v>1</v>
      </c>
      <c r="G1959" s="138" t="str">
        <f aca="false">INDEX(Book_Type,MATCH($B1959,Book,0),1)</f>
        <v>M</v>
      </c>
      <c r="H1959" s="138" t="str">
        <f aca="false">$F1959&amp;$C1959</f>
        <v>1GD-AECOUSD-DAIL</v>
      </c>
    </row>
    <row r="1960" customFormat="false" ht="12.75" hidden="false" customHeight="false" outlineLevel="0" collapsed="false">
      <c r="A1960" s="142" t="n">
        <v>37195</v>
      </c>
      <c r="B1960" s="138" t="s">
        <v>145</v>
      </c>
      <c r="C1960" s="138" t="s">
        <v>75</v>
      </c>
      <c r="D1960" s="139" t="n">
        <v>40000</v>
      </c>
      <c r="E1960" s="139" t="n">
        <v>40000</v>
      </c>
      <c r="F1960" s="143" t="n">
        <f aca="false">IF(REF_DT&lt;=LastDay,INDEX(IntraMonth_Buckets,MATCH($A1960,IntraSumMonths,0),1),INDEX(BucketTable,MATCH($A1960,SumMonths,0),1))</f>
        <v>1</v>
      </c>
      <c r="G1960" s="138" t="str">
        <f aca="false">INDEX(Book_Type,MATCH($B1960,Book,0),1)</f>
        <v>M</v>
      </c>
      <c r="H1960" s="138" t="str">
        <f aca="false">$F1960&amp;$C1960</f>
        <v>1GD-AECOUSD-DAIL</v>
      </c>
    </row>
    <row r="1961" customFormat="false" ht="12.75" hidden="false" customHeight="false" outlineLevel="0" collapsed="false">
      <c r="A1961" s="142" t="n">
        <v>37165</v>
      </c>
      <c r="B1961" s="138" t="s">
        <v>120</v>
      </c>
      <c r="C1961" s="138" t="s">
        <v>36</v>
      </c>
      <c r="D1961" s="139" t="n">
        <v>0</v>
      </c>
      <c r="E1961" s="139" t="n">
        <v>0</v>
      </c>
      <c r="F1961" s="143" t="n">
        <f aca="false">IF(REF_DT&lt;=LastDay,INDEX(IntraMonth_Buckets,MATCH($A1961,IntraSumMonths,0),1),INDEX(BucketTable,MATCH($A1961,SumMonths,0),1))</f>
        <v>1</v>
      </c>
      <c r="G1961" s="138" t="str">
        <f aca="false">INDEX(Book_Type,MATCH($B1961,Book,0),1)</f>
        <v>D</v>
      </c>
      <c r="H1961" s="138" t="str">
        <f aca="false">$F1961&amp;$C1961</f>
        <v>1IF-CIG/RKYMTN</v>
      </c>
    </row>
    <row r="1962" customFormat="false" ht="12.75" hidden="false" customHeight="false" outlineLevel="0" collapsed="false">
      <c r="A1962" s="142" t="n">
        <v>37165</v>
      </c>
      <c r="B1962" s="138" t="s">
        <v>120</v>
      </c>
      <c r="C1962" s="138" t="s">
        <v>46</v>
      </c>
      <c r="D1962" s="139" t="n">
        <v>0</v>
      </c>
      <c r="E1962" s="139" t="n">
        <v>0</v>
      </c>
      <c r="F1962" s="143" t="n">
        <f aca="false">IF(REF_DT&lt;=LastDay,INDEX(IntraMonth_Buckets,MATCH($A1962,IntraSumMonths,0),1),INDEX(BucketTable,MATCH($A1962,SumMonths,0),1))</f>
        <v>1</v>
      </c>
      <c r="G1962" s="138" t="str">
        <f aca="false">INDEX(Book_Type,MATCH($B1962,Book,0),1)</f>
        <v>D</v>
      </c>
      <c r="H1962" s="138" t="str">
        <f aca="false">$F1962&amp;$C1962</f>
        <v>1IF-ELPO/PERMIAN</v>
      </c>
    </row>
    <row r="1963" customFormat="false" ht="12.75" hidden="false" customHeight="false" outlineLevel="0" collapsed="false">
      <c r="A1963" s="142" t="n">
        <v>37165</v>
      </c>
      <c r="B1963" s="138" t="s">
        <v>120</v>
      </c>
      <c r="C1963" s="138" t="s">
        <v>51</v>
      </c>
      <c r="D1963" s="139" t="n">
        <v>0</v>
      </c>
      <c r="E1963" s="139" t="n">
        <v>0</v>
      </c>
      <c r="F1963" s="143" t="n">
        <f aca="false">IF(REF_DT&lt;=LastDay,INDEX(IntraMonth_Buckets,MATCH($A1963,IntraSumMonths,0),1),INDEX(BucketTable,MATCH($A1963,SumMonths,0),1))</f>
        <v>1</v>
      </c>
      <c r="G1963" s="138" t="str">
        <f aca="false">INDEX(Book_Type,MATCH($B1963,Book,0),1)</f>
        <v>D</v>
      </c>
      <c r="H1963" s="138" t="str">
        <f aca="false">$F1963&amp;$C1963</f>
        <v>1IF-ELPO/SJ</v>
      </c>
    </row>
    <row r="1964" customFormat="false" ht="12.75" hidden="false" customHeight="false" outlineLevel="0" collapsed="false">
      <c r="A1964" s="142" t="n">
        <v>37165</v>
      </c>
      <c r="B1964" s="138" t="s">
        <v>120</v>
      </c>
      <c r="C1964" s="138" t="s">
        <v>164</v>
      </c>
      <c r="D1964" s="139" t="n">
        <v>0</v>
      </c>
      <c r="E1964" s="139" t="n">
        <v>0</v>
      </c>
      <c r="F1964" s="143" t="n">
        <f aca="false">IF(REF_DT&lt;=LastDay,INDEX(IntraMonth_Buckets,MATCH($A1964,IntraSumMonths,0),1),INDEX(BucketTable,MATCH($A1964,SumMonths,0),1))</f>
        <v>1</v>
      </c>
      <c r="G1964" s="138" t="str">
        <f aca="false">INDEX(Book_Type,MATCH($B1964,Book,0),1)</f>
        <v>D</v>
      </c>
      <c r="H1964" s="138" t="str">
        <f aca="false">$F1964&amp;$C1964</f>
        <v>1IF-HEHUB</v>
      </c>
    </row>
    <row r="1965" customFormat="false" ht="12.75" hidden="false" customHeight="false" outlineLevel="0" collapsed="false">
      <c r="A1965" s="142" t="n">
        <v>37165</v>
      </c>
      <c r="B1965" s="138" t="s">
        <v>120</v>
      </c>
      <c r="C1965" s="138" t="s">
        <v>27</v>
      </c>
      <c r="D1965" s="139" t="n">
        <v>0</v>
      </c>
      <c r="E1965" s="139" t="n">
        <v>0</v>
      </c>
      <c r="F1965" s="143" t="n">
        <f aca="false">IF(REF_DT&lt;=LastDay,INDEX(IntraMonth_Buckets,MATCH($A1965,IntraSumMonths,0),1),INDEX(BucketTable,MATCH($A1965,SumMonths,0),1))</f>
        <v>1</v>
      </c>
      <c r="G1965" s="138" t="str">
        <f aca="false">INDEX(Book_Type,MATCH($B1965,Book,0),1)</f>
        <v>D</v>
      </c>
      <c r="H1965" s="138" t="str">
        <f aca="false">$F1965&amp;$C1965</f>
        <v>1IF-NWPL_ROCKY_M</v>
      </c>
    </row>
    <row r="1966" customFormat="false" ht="12.75" hidden="false" customHeight="false" outlineLevel="0" collapsed="false">
      <c r="A1966" s="142" t="n">
        <v>37165</v>
      </c>
      <c r="B1966" s="138" t="s">
        <v>120</v>
      </c>
      <c r="C1966" s="138" t="s">
        <v>58</v>
      </c>
      <c r="D1966" s="139" t="n">
        <v>0</v>
      </c>
      <c r="E1966" s="139" t="n">
        <v>0</v>
      </c>
      <c r="F1966" s="143" t="n">
        <f aca="false">IF(REF_DT&lt;=LastDay,INDEX(IntraMonth_Buckets,MATCH($A1966,IntraSumMonths,0),1),INDEX(BucketTable,MATCH($A1966,SumMonths,0),1))</f>
        <v>1</v>
      </c>
      <c r="G1966" s="138" t="str">
        <f aca="false">INDEX(Book_Type,MATCH($B1966,Book,0),1)</f>
        <v>D</v>
      </c>
      <c r="H1966" s="138" t="str">
        <f aca="false">$F1966&amp;$C1966</f>
        <v>1IF-WAHA-TX</v>
      </c>
    </row>
    <row r="1967" customFormat="false" ht="12.75" hidden="false" customHeight="false" outlineLevel="0" collapsed="false">
      <c r="A1967" s="142" t="n">
        <v>37165</v>
      </c>
      <c r="B1967" s="138" t="s">
        <v>120</v>
      </c>
      <c r="C1967" s="138" t="s">
        <v>18</v>
      </c>
      <c r="D1967" s="139" t="n">
        <v>0</v>
      </c>
      <c r="E1967" s="139" t="n">
        <v>0</v>
      </c>
      <c r="F1967" s="143" t="n">
        <f aca="false">IF(REF_DT&lt;=LastDay,INDEX(IntraMonth_Buckets,MATCH($A1967,IntraSumMonths,0),1),INDEX(BucketTable,MATCH($A1967,SumMonths,0),1))</f>
        <v>1</v>
      </c>
      <c r="G1967" s="138" t="str">
        <f aca="false">INDEX(Book_Type,MATCH($B1967,Book,0),1)</f>
        <v>D</v>
      </c>
      <c r="H1967" s="138" t="str">
        <f aca="false">$F1967&amp;$C1967</f>
        <v>1NGI-MALIN</v>
      </c>
    </row>
    <row r="1968" customFormat="false" ht="12.75" hidden="false" customHeight="false" outlineLevel="0" collapsed="false">
      <c r="A1968" s="142" t="n">
        <v>37165</v>
      </c>
      <c r="B1968" s="138" t="s">
        <v>120</v>
      </c>
      <c r="C1968" s="138" t="s">
        <v>20</v>
      </c>
      <c r="D1968" s="139" t="n">
        <v>0</v>
      </c>
      <c r="E1968" s="139" t="n">
        <v>0</v>
      </c>
      <c r="F1968" s="143" t="n">
        <f aca="false">IF(REF_DT&lt;=LastDay,INDEX(IntraMonth_Buckets,MATCH($A1968,IntraSumMonths,0),1),INDEX(BucketTable,MATCH($A1968,SumMonths,0),1))</f>
        <v>1</v>
      </c>
      <c r="G1968" s="138" t="str">
        <f aca="false">INDEX(Book_Type,MATCH($B1968,Book,0),1)</f>
        <v>D</v>
      </c>
      <c r="H1968" s="138" t="str">
        <f aca="false">$F1968&amp;$C1968</f>
        <v>1NGI-SOCAL</v>
      </c>
    </row>
    <row r="1969" customFormat="false" ht="12.75" hidden="false" customHeight="false" outlineLevel="0" collapsed="false">
      <c r="A1969" s="142" t="n">
        <v>37196</v>
      </c>
      <c r="B1969" s="138" t="s">
        <v>120</v>
      </c>
      <c r="C1969" s="138" t="s">
        <v>71</v>
      </c>
      <c r="D1969" s="139" t="n">
        <v>149904.1607</v>
      </c>
      <c r="E1969" s="139" t="n">
        <v>-29980.83214</v>
      </c>
      <c r="F1969" s="143" t="n">
        <f aca="false">IF(REF_DT&lt;=LastDay,INDEX(IntraMonth_Buckets,MATCH($A1969,IntraSumMonths,0),1),INDEX(BucketTable,MATCH($A1969,SumMonths,0),1))</f>
        <v>2</v>
      </c>
      <c r="G1969" s="138" t="str">
        <f aca="false">INDEX(Book_Type,MATCH($B1969,Book,0),1)</f>
        <v>D</v>
      </c>
      <c r="H1969" s="138" t="str">
        <f aca="false">$F1969&amp;$C1969</f>
        <v>2CGPR-AECO/BASIS</v>
      </c>
    </row>
    <row r="1970" customFormat="false" ht="12.75" hidden="false" customHeight="false" outlineLevel="0" collapsed="false">
      <c r="A1970" s="142" t="n">
        <v>37196</v>
      </c>
      <c r="B1970" s="138" t="s">
        <v>120</v>
      </c>
      <c r="C1970" s="138" t="s">
        <v>36</v>
      </c>
      <c r="D1970" s="139" t="n">
        <v>149904.1607</v>
      </c>
      <c r="E1970" s="139" t="n">
        <v>-1499.041607</v>
      </c>
      <c r="F1970" s="143" t="n">
        <f aca="false">IF(REF_DT&lt;=LastDay,INDEX(IntraMonth_Buckets,MATCH($A1970,IntraSumMonths,0),1),INDEX(BucketTable,MATCH($A1970,SumMonths,0),1))</f>
        <v>2</v>
      </c>
      <c r="G1970" s="138" t="str">
        <f aca="false">INDEX(Book_Type,MATCH($B1970,Book,0),1)</f>
        <v>D</v>
      </c>
      <c r="H1970" s="138" t="str">
        <f aca="false">$F1970&amp;$C1970</f>
        <v>2IF-CIG/RKYMTN</v>
      </c>
    </row>
    <row r="1971" customFormat="false" ht="12.75" hidden="false" customHeight="false" outlineLevel="0" collapsed="false">
      <c r="A1971" s="142" t="n">
        <v>37196</v>
      </c>
      <c r="B1971" s="138" t="s">
        <v>120</v>
      </c>
      <c r="C1971" s="138" t="s">
        <v>46</v>
      </c>
      <c r="D1971" s="139" t="n">
        <v>749520.8035</v>
      </c>
      <c r="E1971" s="139" t="n">
        <v>-74952.08035</v>
      </c>
      <c r="F1971" s="143" t="n">
        <f aca="false">IF(REF_DT&lt;=LastDay,INDEX(IntraMonth_Buckets,MATCH($A1971,IntraSumMonths,0),1),INDEX(BucketTable,MATCH($A1971,SumMonths,0),1))</f>
        <v>2</v>
      </c>
      <c r="G1971" s="138" t="str">
        <f aca="false">INDEX(Book_Type,MATCH($B1971,Book,0),1)</f>
        <v>D</v>
      </c>
      <c r="H1971" s="138" t="str">
        <f aca="false">$F1971&amp;$C1971</f>
        <v>2IF-ELPO/PERMIAN</v>
      </c>
    </row>
    <row r="1972" customFormat="false" ht="12.75" hidden="false" customHeight="false" outlineLevel="0" collapsed="false">
      <c r="A1972" s="142" t="n">
        <v>37196</v>
      </c>
      <c r="B1972" s="138" t="s">
        <v>120</v>
      </c>
      <c r="C1972" s="138" t="s">
        <v>51</v>
      </c>
      <c r="D1972" s="139" t="n">
        <v>1212224.9795</v>
      </c>
      <c r="E1972" s="139" t="n">
        <v>-121222.49795</v>
      </c>
      <c r="F1972" s="143" t="n">
        <f aca="false">IF(REF_DT&lt;=LastDay,INDEX(IntraMonth_Buckets,MATCH($A1972,IntraSumMonths,0),1),INDEX(BucketTable,MATCH($A1972,SumMonths,0),1))</f>
        <v>2</v>
      </c>
      <c r="G1972" s="138" t="str">
        <f aca="false">INDEX(Book_Type,MATCH($B1972,Book,0),1)</f>
        <v>D</v>
      </c>
      <c r="H1972" s="138" t="str">
        <f aca="false">$F1972&amp;$C1972</f>
        <v>2IF-ELPO/SJ</v>
      </c>
    </row>
    <row r="1973" customFormat="false" ht="12.75" hidden="false" customHeight="false" outlineLevel="0" collapsed="false">
      <c r="A1973" s="142" t="n">
        <v>37196</v>
      </c>
      <c r="B1973" s="138" t="s">
        <v>120</v>
      </c>
      <c r="C1973" s="138" t="s">
        <v>66</v>
      </c>
      <c r="D1973" s="139" t="n">
        <v>0</v>
      </c>
      <c r="E1973" s="139" t="n">
        <v>0</v>
      </c>
      <c r="F1973" s="143" t="n">
        <f aca="false">IF(REF_DT&lt;=LastDay,INDEX(IntraMonth_Buckets,MATCH($A1973,IntraSumMonths,0),1),INDEX(BucketTable,MATCH($A1973,SumMonths,0),1))</f>
        <v>2</v>
      </c>
      <c r="G1973" s="138" t="str">
        <f aca="false">INDEX(Book_Type,MATCH($B1973,Book,0),1)</f>
        <v>D</v>
      </c>
      <c r="H1973" s="138" t="str">
        <f aca="false">$F1973&amp;$C1973</f>
        <v>2IF-NTHWST/CANBR</v>
      </c>
    </row>
    <row r="1974" customFormat="false" ht="12.75" hidden="false" customHeight="false" outlineLevel="0" collapsed="false">
      <c r="A1974" s="142" t="n">
        <v>37196</v>
      </c>
      <c r="B1974" s="138" t="s">
        <v>120</v>
      </c>
      <c r="C1974" s="138" t="s">
        <v>27</v>
      </c>
      <c r="D1974" s="139" t="n">
        <v>599616.6428</v>
      </c>
      <c r="E1974" s="139" t="n">
        <v>-59961.66428</v>
      </c>
      <c r="F1974" s="143" t="n">
        <f aca="false">IF(REF_DT&lt;=LastDay,INDEX(IntraMonth_Buckets,MATCH($A1974,IntraSumMonths,0),1),INDEX(BucketTable,MATCH($A1974,SumMonths,0),1))</f>
        <v>2</v>
      </c>
      <c r="G1974" s="138" t="str">
        <f aca="false">INDEX(Book_Type,MATCH($B1974,Book,0),1)</f>
        <v>D</v>
      </c>
      <c r="H1974" s="138" t="str">
        <f aca="false">$F1974&amp;$C1974</f>
        <v>2IF-NWPL_ROCKY_M</v>
      </c>
    </row>
    <row r="1975" customFormat="false" ht="12.75" hidden="false" customHeight="false" outlineLevel="0" collapsed="false">
      <c r="A1975" s="142" t="n">
        <v>37196</v>
      </c>
      <c r="B1975" s="138" t="s">
        <v>120</v>
      </c>
      <c r="C1975" s="138" t="s">
        <v>18</v>
      </c>
      <c r="D1975" s="139" t="n">
        <v>-299808.3214</v>
      </c>
      <c r="E1975" s="139" t="n">
        <v>2998.083214</v>
      </c>
      <c r="F1975" s="143" t="n">
        <f aca="false">IF(REF_DT&lt;=LastDay,INDEX(IntraMonth_Buckets,MATCH($A1975,IntraSumMonths,0),1),INDEX(BucketTable,MATCH($A1975,SumMonths,0),1))</f>
        <v>2</v>
      </c>
      <c r="G1975" s="138" t="str">
        <f aca="false">INDEX(Book_Type,MATCH($B1975,Book,0),1)</f>
        <v>D</v>
      </c>
      <c r="H1975" s="138" t="str">
        <f aca="false">$F1975&amp;$C1975</f>
        <v>2NGI-MALIN</v>
      </c>
    </row>
    <row r="1976" customFormat="false" ht="12.75" hidden="false" customHeight="false" outlineLevel="0" collapsed="false">
      <c r="A1976" s="142" t="n">
        <v>37196</v>
      </c>
      <c r="B1976" s="138" t="s">
        <v>120</v>
      </c>
      <c r="C1976" s="138" t="s">
        <v>13</v>
      </c>
      <c r="D1976" s="139" t="n">
        <v>0</v>
      </c>
      <c r="E1976" s="139" t="n">
        <v>0</v>
      </c>
      <c r="F1976" s="143" t="n">
        <f aca="false">IF(REF_DT&lt;=LastDay,INDEX(IntraMonth_Buckets,MATCH($A1976,IntraSumMonths,0),1),INDEX(BucketTable,MATCH($A1976,SumMonths,0),1))</f>
        <v>2</v>
      </c>
      <c r="G1976" s="138" t="str">
        <f aca="false">INDEX(Book_Type,MATCH($B1976,Book,0),1)</f>
        <v>D</v>
      </c>
      <c r="H1976" s="138" t="str">
        <f aca="false">$F1976&amp;$C1976</f>
        <v>2NGI-PGE/CG</v>
      </c>
    </row>
    <row r="1977" customFormat="false" ht="12.75" hidden="false" customHeight="false" outlineLevel="0" collapsed="false">
      <c r="A1977" s="142" t="n">
        <v>37196</v>
      </c>
      <c r="B1977" s="138" t="s">
        <v>120</v>
      </c>
      <c r="C1977" s="138" t="s">
        <v>20</v>
      </c>
      <c r="D1977" s="139" t="n">
        <v>-149904.1606</v>
      </c>
      <c r="E1977" s="139" t="n">
        <v>14990.41606</v>
      </c>
      <c r="F1977" s="143" t="n">
        <f aca="false">IF(REF_DT&lt;=LastDay,INDEX(IntraMonth_Buckets,MATCH($A1977,IntraSumMonths,0),1),INDEX(BucketTable,MATCH($A1977,SumMonths,0),1))</f>
        <v>2</v>
      </c>
      <c r="G1977" s="138" t="str">
        <f aca="false">INDEX(Book_Type,MATCH($B1977,Book,0),1)</f>
        <v>D</v>
      </c>
      <c r="H1977" s="138" t="str">
        <f aca="false">$F1977&amp;$C1977</f>
        <v>2NGI-SOCAL</v>
      </c>
    </row>
    <row r="1978" customFormat="false" ht="12.75" hidden="false" customHeight="false" outlineLevel="0" collapsed="false">
      <c r="A1978" s="142" t="n">
        <v>37226</v>
      </c>
      <c r="B1978" s="138" t="s">
        <v>120</v>
      </c>
      <c r="C1978" s="138" t="s">
        <v>71</v>
      </c>
      <c r="D1978" s="139" t="n">
        <v>154595.1372</v>
      </c>
      <c r="E1978" s="139" t="n">
        <v>-30919.02744</v>
      </c>
      <c r="F1978" s="143" t="n">
        <f aca="false">IF(REF_DT&lt;=LastDay,INDEX(IntraMonth_Buckets,MATCH($A1978,IntraSumMonths,0),1),INDEX(BucketTable,MATCH($A1978,SumMonths,0),1))</f>
        <v>3</v>
      </c>
      <c r="G1978" s="138" t="str">
        <f aca="false">INDEX(Book_Type,MATCH($B1978,Book,0),1)</f>
        <v>D</v>
      </c>
      <c r="H1978" s="138" t="str">
        <f aca="false">$F1978&amp;$C1978</f>
        <v>3CGPR-AECO/BASIS</v>
      </c>
    </row>
    <row r="1979" customFormat="false" ht="12.75" hidden="false" customHeight="false" outlineLevel="0" collapsed="false">
      <c r="A1979" s="142" t="n">
        <v>37226</v>
      </c>
      <c r="B1979" s="138" t="s">
        <v>120</v>
      </c>
      <c r="C1979" s="138" t="s">
        <v>36</v>
      </c>
      <c r="D1979" s="139" t="n">
        <v>-154595.1372</v>
      </c>
      <c r="E1979" s="139" t="n">
        <v>1545.951372</v>
      </c>
      <c r="F1979" s="143" t="n">
        <f aca="false">IF(REF_DT&lt;=LastDay,INDEX(IntraMonth_Buckets,MATCH($A1979,IntraSumMonths,0),1),INDEX(BucketTable,MATCH($A1979,SumMonths,0),1))</f>
        <v>3</v>
      </c>
      <c r="G1979" s="138" t="str">
        <f aca="false">INDEX(Book_Type,MATCH($B1979,Book,0),1)</f>
        <v>D</v>
      </c>
      <c r="H1979" s="138" t="str">
        <f aca="false">$F1979&amp;$C1979</f>
        <v>3IF-CIG/RKYMTN</v>
      </c>
    </row>
    <row r="1980" customFormat="false" ht="12.75" hidden="false" customHeight="false" outlineLevel="0" collapsed="false">
      <c r="A1980" s="142" t="n">
        <v>37226</v>
      </c>
      <c r="B1980" s="138" t="s">
        <v>120</v>
      </c>
      <c r="C1980" s="138" t="s">
        <v>46</v>
      </c>
      <c r="D1980" s="139" t="n">
        <v>1082165.96</v>
      </c>
      <c r="E1980" s="139" t="n">
        <v>-108216.596</v>
      </c>
      <c r="F1980" s="143" t="n">
        <f aca="false">IF(REF_DT&lt;=LastDay,INDEX(IntraMonth_Buckets,MATCH($A1980,IntraSumMonths,0),1),INDEX(BucketTable,MATCH($A1980,SumMonths,0),1))</f>
        <v>3</v>
      </c>
      <c r="G1980" s="138" t="str">
        <f aca="false">INDEX(Book_Type,MATCH($B1980,Book,0),1)</f>
        <v>D</v>
      </c>
      <c r="H1980" s="138" t="str">
        <f aca="false">$F1980&amp;$C1980</f>
        <v>3IF-ELPO/PERMIAN</v>
      </c>
    </row>
    <row r="1981" customFormat="false" ht="12.75" hidden="false" customHeight="false" outlineLevel="0" collapsed="false">
      <c r="A1981" s="142" t="n">
        <v>37226</v>
      </c>
      <c r="B1981" s="138" t="s">
        <v>120</v>
      </c>
      <c r="C1981" s="138" t="s">
        <v>51</v>
      </c>
      <c r="D1981" s="139" t="n">
        <v>770731.5632</v>
      </c>
      <c r="E1981" s="139" t="n">
        <v>-77073.15632</v>
      </c>
      <c r="F1981" s="143" t="n">
        <f aca="false">IF(REF_DT&lt;=LastDay,INDEX(IntraMonth_Buckets,MATCH($A1981,IntraSumMonths,0),1),INDEX(BucketTable,MATCH($A1981,SumMonths,0),1))</f>
        <v>3</v>
      </c>
      <c r="G1981" s="138" t="str">
        <f aca="false">INDEX(Book_Type,MATCH($B1981,Book,0),1)</f>
        <v>D</v>
      </c>
      <c r="H1981" s="138" t="str">
        <f aca="false">$F1981&amp;$C1981</f>
        <v>3IF-ELPO/SJ</v>
      </c>
    </row>
    <row r="1982" customFormat="false" ht="12.75" hidden="false" customHeight="false" outlineLevel="0" collapsed="false">
      <c r="A1982" s="142" t="n">
        <v>37226</v>
      </c>
      <c r="B1982" s="138" t="s">
        <v>120</v>
      </c>
      <c r="C1982" s="138" t="s">
        <v>27</v>
      </c>
      <c r="D1982" s="139" t="n">
        <v>-927570.8231</v>
      </c>
      <c r="E1982" s="139" t="n">
        <v>92757.08231</v>
      </c>
      <c r="F1982" s="143" t="n">
        <f aca="false">IF(REF_DT&lt;=LastDay,INDEX(IntraMonth_Buckets,MATCH($A1982,IntraSumMonths,0),1),INDEX(BucketTable,MATCH($A1982,SumMonths,0),1))</f>
        <v>3</v>
      </c>
      <c r="G1982" s="138" t="str">
        <f aca="false">INDEX(Book_Type,MATCH($B1982,Book,0),1)</f>
        <v>D</v>
      </c>
      <c r="H1982" s="138" t="str">
        <f aca="false">$F1982&amp;$C1982</f>
        <v>3IF-NWPL_ROCKY_M</v>
      </c>
    </row>
    <row r="1983" customFormat="false" ht="12.75" hidden="false" customHeight="false" outlineLevel="0" collapsed="false">
      <c r="A1983" s="142" t="n">
        <v>37226</v>
      </c>
      <c r="B1983" s="138" t="s">
        <v>120</v>
      </c>
      <c r="C1983" s="138" t="s">
        <v>18</v>
      </c>
      <c r="D1983" s="139" t="n">
        <v>-309190.2744</v>
      </c>
      <c r="E1983" s="139" t="n">
        <v>3091.902744</v>
      </c>
      <c r="F1983" s="143" t="n">
        <f aca="false">IF(REF_DT&lt;=LastDay,INDEX(IntraMonth_Buckets,MATCH($A1983,IntraSumMonths,0),1),INDEX(BucketTable,MATCH($A1983,SumMonths,0),1))</f>
        <v>3</v>
      </c>
      <c r="G1983" s="138" t="str">
        <f aca="false">INDEX(Book_Type,MATCH($B1983,Book,0),1)</f>
        <v>D</v>
      </c>
      <c r="H1983" s="138" t="str">
        <f aca="false">$F1983&amp;$C1983</f>
        <v>3NGI-MALIN</v>
      </c>
    </row>
    <row r="1984" customFormat="false" ht="12.75" hidden="false" customHeight="false" outlineLevel="0" collapsed="false">
      <c r="A1984" s="142" t="n">
        <v>37226</v>
      </c>
      <c r="B1984" s="138" t="s">
        <v>120</v>
      </c>
      <c r="C1984" s="138" t="s">
        <v>13</v>
      </c>
      <c r="D1984" s="139" t="n">
        <v>0</v>
      </c>
      <c r="E1984" s="139" t="n">
        <v>0</v>
      </c>
      <c r="F1984" s="143" t="n">
        <f aca="false">IF(REF_DT&lt;=LastDay,INDEX(IntraMonth_Buckets,MATCH($A1984,IntraSumMonths,0),1),INDEX(BucketTable,MATCH($A1984,SumMonths,0),1))</f>
        <v>3</v>
      </c>
      <c r="G1984" s="138" t="str">
        <f aca="false">INDEX(Book_Type,MATCH($B1984,Book,0),1)</f>
        <v>D</v>
      </c>
      <c r="H1984" s="138" t="str">
        <f aca="false">$F1984&amp;$C1984</f>
        <v>3NGI-PGE/CG</v>
      </c>
    </row>
    <row r="1985" customFormat="false" ht="12.75" hidden="false" customHeight="false" outlineLevel="0" collapsed="false">
      <c r="A1985" s="142" t="n">
        <v>37226</v>
      </c>
      <c r="B1985" s="138" t="s">
        <v>120</v>
      </c>
      <c r="C1985" s="138" t="s">
        <v>20</v>
      </c>
      <c r="D1985" s="139" t="n">
        <v>-309190.2744</v>
      </c>
      <c r="E1985" s="139" t="n">
        <v>30919.02744</v>
      </c>
      <c r="F1985" s="143" t="n">
        <f aca="false">IF(REF_DT&lt;=LastDay,INDEX(IntraMonth_Buckets,MATCH($A1985,IntraSumMonths,0),1),INDEX(BucketTable,MATCH($A1985,SumMonths,0),1))</f>
        <v>3</v>
      </c>
      <c r="G1985" s="138" t="str">
        <f aca="false">INDEX(Book_Type,MATCH($B1985,Book,0),1)</f>
        <v>D</v>
      </c>
      <c r="H1985" s="138" t="str">
        <f aca="false">$F1985&amp;$C1985</f>
        <v>3NGI-SOCAL</v>
      </c>
    </row>
    <row r="1986" customFormat="false" ht="12.75" hidden="false" customHeight="false" outlineLevel="0" collapsed="false">
      <c r="A1986" s="142" t="n">
        <v>37257</v>
      </c>
      <c r="B1986" s="138" t="s">
        <v>120</v>
      </c>
      <c r="C1986" s="138" t="s">
        <v>71</v>
      </c>
      <c r="D1986" s="139" t="n">
        <v>154290.7235</v>
      </c>
      <c r="E1986" s="139" t="n">
        <v>-30858.1447</v>
      </c>
      <c r="F1986" s="143" t="n">
        <f aca="false">IF(REF_DT&lt;=LastDay,INDEX(IntraMonth_Buckets,MATCH($A1986,IntraSumMonths,0),1),INDEX(BucketTable,MATCH($A1986,SumMonths,0),1))</f>
        <v>3</v>
      </c>
      <c r="G1986" s="138" t="str">
        <f aca="false">INDEX(Book_Type,MATCH($B1986,Book,0),1)</f>
        <v>D</v>
      </c>
      <c r="H1986" s="138" t="str">
        <f aca="false">$F1986&amp;$C1986</f>
        <v>3CGPR-AECO/BASIS</v>
      </c>
    </row>
    <row r="1987" customFormat="false" ht="12.75" hidden="false" customHeight="false" outlineLevel="0" collapsed="false">
      <c r="A1987" s="142" t="n">
        <v>37257</v>
      </c>
      <c r="B1987" s="138" t="s">
        <v>120</v>
      </c>
      <c r="C1987" s="138" t="s">
        <v>36</v>
      </c>
      <c r="D1987" s="139" t="n">
        <v>-154290.7235</v>
      </c>
      <c r="E1987" s="139" t="n">
        <v>1542.907235</v>
      </c>
      <c r="F1987" s="143" t="n">
        <f aca="false">IF(REF_DT&lt;=LastDay,INDEX(IntraMonth_Buckets,MATCH($A1987,IntraSumMonths,0),1),INDEX(BucketTable,MATCH($A1987,SumMonths,0),1))</f>
        <v>3</v>
      </c>
      <c r="G1987" s="138" t="str">
        <f aca="false">INDEX(Book_Type,MATCH($B1987,Book,0),1)</f>
        <v>D</v>
      </c>
      <c r="H1987" s="138" t="str">
        <f aca="false">$F1987&amp;$C1987</f>
        <v>3IF-CIG/RKYMTN</v>
      </c>
    </row>
    <row r="1988" customFormat="false" ht="12.75" hidden="false" customHeight="false" outlineLevel="0" collapsed="false">
      <c r="A1988" s="142" t="n">
        <v>37257</v>
      </c>
      <c r="B1988" s="138" t="s">
        <v>120</v>
      </c>
      <c r="C1988" s="138" t="s">
        <v>46</v>
      </c>
      <c r="D1988" s="139" t="n">
        <v>925744.341</v>
      </c>
      <c r="E1988" s="139" t="n">
        <v>-92574.4341</v>
      </c>
      <c r="F1988" s="143" t="n">
        <f aca="false">IF(REF_DT&lt;=LastDay,INDEX(IntraMonth_Buckets,MATCH($A1988,IntraSumMonths,0),1),INDEX(BucketTable,MATCH($A1988,SumMonths,0),1))</f>
        <v>3</v>
      </c>
      <c r="G1988" s="138" t="str">
        <f aca="false">INDEX(Book_Type,MATCH($B1988,Book,0),1)</f>
        <v>D</v>
      </c>
      <c r="H1988" s="138" t="str">
        <f aca="false">$F1988&amp;$C1988</f>
        <v>3IF-ELPO/PERMIAN</v>
      </c>
    </row>
    <row r="1989" customFormat="false" ht="12.75" hidden="false" customHeight="false" outlineLevel="0" collapsed="false">
      <c r="A1989" s="142" t="n">
        <v>37257</v>
      </c>
      <c r="B1989" s="138" t="s">
        <v>120</v>
      </c>
      <c r="C1989" s="138" t="s">
        <v>51</v>
      </c>
      <c r="D1989" s="139" t="n">
        <v>459637.0422</v>
      </c>
      <c r="E1989" s="139" t="n">
        <v>-45963.70422</v>
      </c>
      <c r="F1989" s="143" t="n">
        <f aca="false">IF(REF_DT&lt;=LastDay,INDEX(IntraMonth_Buckets,MATCH($A1989,IntraSumMonths,0),1),INDEX(BucketTable,MATCH($A1989,SumMonths,0),1))</f>
        <v>3</v>
      </c>
      <c r="G1989" s="138" t="str">
        <f aca="false">INDEX(Book_Type,MATCH($B1989,Book,0),1)</f>
        <v>D</v>
      </c>
      <c r="H1989" s="138" t="str">
        <f aca="false">$F1989&amp;$C1989</f>
        <v>3IF-ELPO/SJ</v>
      </c>
    </row>
    <row r="1990" customFormat="false" ht="12.75" hidden="false" customHeight="false" outlineLevel="0" collapsed="false">
      <c r="A1990" s="142" t="n">
        <v>37257</v>
      </c>
      <c r="B1990" s="138" t="s">
        <v>120</v>
      </c>
      <c r="C1990" s="138" t="s">
        <v>27</v>
      </c>
      <c r="D1990" s="139" t="n">
        <v>-1388616.5113</v>
      </c>
      <c r="E1990" s="139" t="n">
        <v>138861.65113</v>
      </c>
      <c r="F1990" s="143" t="n">
        <f aca="false">IF(REF_DT&lt;=LastDay,INDEX(IntraMonth_Buckets,MATCH($A1990,IntraSumMonths,0),1),INDEX(BucketTable,MATCH($A1990,SumMonths,0),1))</f>
        <v>3</v>
      </c>
      <c r="G1990" s="138" t="str">
        <f aca="false">INDEX(Book_Type,MATCH($B1990,Book,0),1)</f>
        <v>D</v>
      </c>
      <c r="H1990" s="138" t="str">
        <f aca="false">$F1990&amp;$C1990</f>
        <v>3IF-NWPL_ROCKY_M</v>
      </c>
    </row>
    <row r="1991" customFormat="false" ht="12.75" hidden="false" customHeight="false" outlineLevel="0" collapsed="false">
      <c r="A1991" s="142" t="n">
        <v>37257</v>
      </c>
      <c r="B1991" s="138" t="s">
        <v>120</v>
      </c>
      <c r="C1991" s="138" t="s">
        <v>18</v>
      </c>
      <c r="D1991" s="139" t="n">
        <v>-308581.447</v>
      </c>
      <c r="E1991" s="139" t="n">
        <v>3085.81447</v>
      </c>
      <c r="F1991" s="143" t="n">
        <f aca="false">IF(REF_DT&lt;=LastDay,INDEX(IntraMonth_Buckets,MATCH($A1991,IntraSumMonths,0),1),INDEX(BucketTable,MATCH($A1991,SumMonths,0),1))</f>
        <v>3</v>
      </c>
      <c r="G1991" s="138" t="str">
        <f aca="false">INDEX(Book_Type,MATCH($B1991,Book,0),1)</f>
        <v>D</v>
      </c>
      <c r="H1991" s="138" t="str">
        <f aca="false">$F1991&amp;$C1991</f>
        <v>3NGI-MALIN</v>
      </c>
    </row>
    <row r="1992" customFormat="false" ht="12.75" hidden="false" customHeight="false" outlineLevel="0" collapsed="false">
      <c r="A1992" s="142" t="n">
        <v>37257</v>
      </c>
      <c r="B1992" s="138" t="s">
        <v>120</v>
      </c>
      <c r="C1992" s="138" t="s">
        <v>13</v>
      </c>
      <c r="D1992" s="139" t="n">
        <v>0</v>
      </c>
      <c r="E1992" s="139" t="n">
        <v>0</v>
      </c>
      <c r="F1992" s="143" t="n">
        <f aca="false">IF(REF_DT&lt;=LastDay,INDEX(IntraMonth_Buckets,MATCH($A1992,IntraSumMonths,0),1),INDEX(BucketTable,MATCH($A1992,SumMonths,0),1))</f>
        <v>3</v>
      </c>
      <c r="G1992" s="138" t="str">
        <f aca="false">INDEX(Book_Type,MATCH($B1992,Book,0),1)</f>
        <v>D</v>
      </c>
      <c r="H1992" s="138" t="str">
        <f aca="false">$F1992&amp;$C1992</f>
        <v>3NGI-PGE/CG</v>
      </c>
    </row>
    <row r="1993" customFormat="false" ht="12.75" hidden="false" customHeight="false" outlineLevel="0" collapsed="false">
      <c r="A1993" s="142" t="n">
        <v>37257</v>
      </c>
      <c r="B1993" s="138" t="s">
        <v>120</v>
      </c>
      <c r="C1993" s="138" t="s">
        <v>20</v>
      </c>
      <c r="D1993" s="139" t="n">
        <v>-308581.4469</v>
      </c>
      <c r="E1993" s="139" t="n">
        <v>30858.14469</v>
      </c>
      <c r="F1993" s="143" t="n">
        <f aca="false">IF(REF_DT&lt;=LastDay,INDEX(IntraMonth_Buckets,MATCH($A1993,IntraSumMonths,0),1),INDEX(BucketTable,MATCH($A1993,SumMonths,0),1))</f>
        <v>3</v>
      </c>
      <c r="G1993" s="138" t="str">
        <f aca="false">INDEX(Book_Type,MATCH($B1993,Book,0),1)</f>
        <v>D</v>
      </c>
      <c r="H1993" s="138" t="str">
        <f aca="false">$F1993&amp;$C1993</f>
        <v>3NGI-SOCAL</v>
      </c>
    </row>
    <row r="1994" customFormat="false" ht="12.75" hidden="false" customHeight="false" outlineLevel="0" collapsed="false">
      <c r="A1994" s="142" t="n">
        <v>37288</v>
      </c>
      <c r="B1994" s="138" t="s">
        <v>120</v>
      </c>
      <c r="C1994" s="138" t="s">
        <v>71</v>
      </c>
      <c r="D1994" s="139" t="n">
        <v>139084.1002</v>
      </c>
      <c r="E1994" s="139" t="n">
        <v>-27816.82004</v>
      </c>
      <c r="F1994" s="143" t="n">
        <f aca="false">IF(REF_DT&lt;=LastDay,INDEX(IntraMonth_Buckets,MATCH($A1994,IntraSumMonths,0),1),INDEX(BucketTable,MATCH($A1994,SumMonths,0),1))</f>
        <v>3</v>
      </c>
      <c r="G1994" s="138" t="str">
        <f aca="false">INDEX(Book_Type,MATCH($B1994,Book,0),1)</f>
        <v>D</v>
      </c>
      <c r="H1994" s="138" t="str">
        <f aca="false">$F1994&amp;$C1994</f>
        <v>3CGPR-AECO/BASIS</v>
      </c>
    </row>
    <row r="1995" customFormat="false" ht="12.75" hidden="false" customHeight="false" outlineLevel="0" collapsed="false">
      <c r="A1995" s="142" t="n">
        <v>37288</v>
      </c>
      <c r="B1995" s="138" t="s">
        <v>120</v>
      </c>
      <c r="C1995" s="138" t="s">
        <v>36</v>
      </c>
      <c r="D1995" s="139" t="n">
        <v>-139084.1002</v>
      </c>
      <c r="E1995" s="139" t="n">
        <v>1390.841002</v>
      </c>
      <c r="F1995" s="143" t="n">
        <f aca="false">IF(REF_DT&lt;=LastDay,INDEX(IntraMonth_Buckets,MATCH($A1995,IntraSumMonths,0),1),INDEX(BucketTable,MATCH($A1995,SumMonths,0),1))</f>
        <v>3</v>
      </c>
      <c r="G1995" s="138" t="str">
        <f aca="false">INDEX(Book_Type,MATCH($B1995,Book,0),1)</f>
        <v>D</v>
      </c>
      <c r="H1995" s="138" t="str">
        <f aca="false">$F1995&amp;$C1995</f>
        <v>3IF-CIG/RKYMTN</v>
      </c>
    </row>
    <row r="1996" customFormat="false" ht="12.75" hidden="false" customHeight="false" outlineLevel="0" collapsed="false">
      <c r="A1996" s="142" t="n">
        <v>37288</v>
      </c>
      <c r="B1996" s="138" t="s">
        <v>120</v>
      </c>
      <c r="C1996" s="138" t="s">
        <v>46</v>
      </c>
      <c r="D1996" s="139" t="n">
        <v>556336.4008</v>
      </c>
      <c r="E1996" s="139" t="n">
        <v>-55633.64008</v>
      </c>
      <c r="F1996" s="143" t="n">
        <f aca="false">IF(REF_DT&lt;=LastDay,INDEX(IntraMonth_Buckets,MATCH($A1996,IntraSumMonths,0),1),INDEX(BucketTable,MATCH($A1996,SumMonths,0),1))</f>
        <v>3</v>
      </c>
      <c r="G1996" s="138" t="str">
        <f aca="false">INDEX(Book_Type,MATCH($B1996,Book,0),1)</f>
        <v>D</v>
      </c>
      <c r="H1996" s="138" t="str">
        <f aca="false">$F1996&amp;$C1996</f>
        <v>3IF-ELPO/PERMIAN</v>
      </c>
    </row>
    <row r="1997" customFormat="false" ht="12.75" hidden="false" customHeight="false" outlineLevel="0" collapsed="false">
      <c r="A1997" s="142" t="n">
        <v>37288</v>
      </c>
      <c r="B1997" s="138" t="s">
        <v>120</v>
      </c>
      <c r="C1997" s="138" t="s">
        <v>51</v>
      </c>
      <c r="D1997" s="139" t="n">
        <v>425696.6921</v>
      </c>
      <c r="E1997" s="139" t="n">
        <v>-42569.66921</v>
      </c>
      <c r="F1997" s="143" t="n">
        <f aca="false">IF(REF_DT&lt;=LastDay,INDEX(IntraMonth_Buckets,MATCH($A1997,IntraSumMonths,0),1),INDEX(BucketTable,MATCH($A1997,SumMonths,0),1))</f>
        <v>3</v>
      </c>
      <c r="G1997" s="138" t="str">
        <f aca="false">INDEX(Book_Type,MATCH($B1997,Book,0),1)</f>
        <v>D</v>
      </c>
      <c r="H1997" s="138" t="str">
        <f aca="false">$F1997&amp;$C1997</f>
        <v>3IF-ELPO/SJ</v>
      </c>
    </row>
    <row r="1998" customFormat="false" ht="12.75" hidden="false" customHeight="false" outlineLevel="0" collapsed="false">
      <c r="A1998" s="142" t="n">
        <v>37288</v>
      </c>
      <c r="B1998" s="138" t="s">
        <v>120</v>
      </c>
      <c r="C1998" s="138" t="s">
        <v>27</v>
      </c>
      <c r="D1998" s="139" t="n">
        <v>-1251756.9017</v>
      </c>
      <c r="E1998" s="139" t="n">
        <v>125175.69017</v>
      </c>
      <c r="F1998" s="143" t="n">
        <f aca="false">IF(REF_DT&lt;=LastDay,INDEX(IntraMonth_Buckets,MATCH($A1998,IntraSumMonths,0),1),INDEX(BucketTable,MATCH($A1998,SumMonths,0),1))</f>
        <v>3</v>
      </c>
      <c r="G1998" s="138" t="str">
        <f aca="false">INDEX(Book_Type,MATCH($B1998,Book,0),1)</f>
        <v>D</v>
      </c>
      <c r="H1998" s="138" t="str">
        <f aca="false">$F1998&amp;$C1998</f>
        <v>3IF-NWPL_ROCKY_M</v>
      </c>
    </row>
    <row r="1999" customFormat="false" ht="12.75" hidden="false" customHeight="false" outlineLevel="0" collapsed="false">
      <c r="A1999" s="142" t="n">
        <v>37288</v>
      </c>
      <c r="B1999" s="138" t="s">
        <v>120</v>
      </c>
      <c r="C1999" s="138" t="s">
        <v>18</v>
      </c>
      <c r="D1999" s="139" t="n">
        <v>-278168.2004</v>
      </c>
      <c r="E1999" s="139" t="n">
        <v>2781.682004</v>
      </c>
      <c r="F1999" s="143" t="n">
        <f aca="false">IF(REF_DT&lt;=LastDay,INDEX(IntraMonth_Buckets,MATCH($A1999,IntraSumMonths,0),1),INDEX(BucketTable,MATCH($A1999,SumMonths,0),1))</f>
        <v>3</v>
      </c>
      <c r="G1999" s="138" t="str">
        <f aca="false">INDEX(Book_Type,MATCH($B1999,Book,0),1)</f>
        <v>D</v>
      </c>
      <c r="H1999" s="138" t="str">
        <f aca="false">$F1999&amp;$C1999</f>
        <v>3NGI-MALIN</v>
      </c>
    </row>
    <row r="2000" customFormat="false" ht="12.75" hidden="false" customHeight="false" outlineLevel="0" collapsed="false">
      <c r="A2000" s="142" t="n">
        <v>37288</v>
      </c>
      <c r="B2000" s="138" t="s">
        <v>120</v>
      </c>
      <c r="C2000" s="138" t="s">
        <v>13</v>
      </c>
      <c r="D2000" s="139" t="n">
        <v>0</v>
      </c>
      <c r="E2000" s="139" t="n">
        <v>0</v>
      </c>
      <c r="F2000" s="143" t="n">
        <f aca="false">IF(REF_DT&lt;=LastDay,INDEX(IntraMonth_Buckets,MATCH($A2000,IntraSumMonths,0),1),INDEX(BucketTable,MATCH($A2000,SumMonths,0),1))</f>
        <v>3</v>
      </c>
      <c r="G2000" s="138" t="str">
        <f aca="false">INDEX(Book_Type,MATCH($B2000,Book,0),1)</f>
        <v>D</v>
      </c>
      <c r="H2000" s="138" t="str">
        <f aca="false">$F2000&amp;$C2000</f>
        <v>3NGI-PGE/CG</v>
      </c>
    </row>
    <row r="2001" customFormat="false" ht="12.75" hidden="false" customHeight="false" outlineLevel="0" collapsed="false">
      <c r="A2001" s="142" t="n">
        <v>37288</v>
      </c>
      <c r="B2001" s="138" t="s">
        <v>120</v>
      </c>
      <c r="C2001" s="138" t="s">
        <v>20</v>
      </c>
      <c r="D2001" s="139" t="n">
        <v>-278168.2004</v>
      </c>
      <c r="E2001" s="139" t="n">
        <v>27816.82004</v>
      </c>
      <c r="F2001" s="143" t="n">
        <f aca="false">IF(REF_DT&lt;=LastDay,INDEX(IntraMonth_Buckets,MATCH($A2001,IntraSumMonths,0),1),INDEX(BucketTable,MATCH($A2001,SumMonths,0),1))</f>
        <v>3</v>
      </c>
      <c r="G2001" s="138" t="str">
        <f aca="false">INDEX(Book_Type,MATCH($B2001,Book,0),1)</f>
        <v>D</v>
      </c>
      <c r="H2001" s="138" t="str">
        <f aca="false">$F2001&amp;$C2001</f>
        <v>3NGI-SOCAL</v>
      </c>
    </row>
    <row r="2002" customFormat="false" ht="12.75" hidden="false" customHeight="false" outlineLevel="0" collapsed="false">
      <c r="A2002" s="142" t="n">
        <v>37316</v>
      </c>
      <c r="B2002" s="138" t="s">
        <v>120</v>
      </c>
      <c r="C2002" s="138" t="s">
        <v>71</v>
      </c>
      <c r="D2002" s="139" t="n">
        <v>153723.3481</v>
      </c>
      <c r="E2002" s="139" t="n">
        <v>-30744.66962</v>
      </c>
      <c r="F2002" s="143" t="n">
        <f aca="false">IF(REF_DT&lt;=LastDay,INDEX(IntraMonth_Buckets,MATCH($A2002,IntraSumMonths,0),1),INDEX(BucketTable,MATCH($A2002,SumMonths,0),1))</f>
        <v>3</v>
      </c>
      <c r="G2002" s="138" t="str">
        <f aca="false">INDEX(Book_Type,MATCH($B2002,Book,0),1)</f>
        <v>D</v>
      </c>
      <c r="H2002" s="138" t="str">
        <f aca="false">$F2002&amp;$C2002</f>
        <v>3CGPR-AECO/BASIS</v>
      </c>
    </row>
    <row r="2003" customFormat="false" ht="12.75" hidden="false" customHeight="false" outlineLevel="0" collapsed="false">
      <c r="A2003" s="142" t="n">
        <v>37316</v>
      </c>
      <c r="B2003" s="138" t="s">
        <v>120</v>
      </c>
      <c r="C2003" s="138" t="s">
        <v>36</v>
      </c>
      <c r="D2003" s="139" t="n">
        <v>-153723.3481</v>
      </c>
      <c r="E2003" s="139" t="n">
        <v>1537.233481</v>
      </c>
      <c r="F2003" s="143" t="n">
        <f aca="false">IF(REF_DT&lt;=LastDay,INDEX(IntraMonth_Buckets,MATCH($A2003,IntraSumMonths,0),1),INDEX(BucketTable,MATCH($A2003,SumMonths,0),1))</f>
        <v>3</v>
      </c>
      <c r="G2003" s="138" t="str">
        <f aca="false">INDEX(Book_Type,MATCH($B2003,Book,0),1)</f>
        <v>D</v>
      </c>
      <c r="H2003" s="138" t="str">
        <f aca="false">$F2003&amp;$C2003</f>
        <v>3IF-CIG/RKYMTN</v>
      </c>
    </row>
    <row r="2004" customFormat="false" ht="12.75" hidden="false" customHeight="false" outlineLevel="0" collapsed="false">
      <c r="A2004" s="142" t="n">
        <v>37316</v>
      </c>
      <c r="B2004" s="138" t="s">
        <v>120</v>
      </c>
      <c r="C2004" s="138" t="s">
        <v>46</v>
      </c>
      <c r="D2004" s="139" t="n">
        <v>614893.3924</v>
      </c>
      <c r="E2004" s="139" t="n">
        <v>-61489.33924</v>
      </c>
      <c r="F2004" s="143" t="n">
        <f aca="false">IF(REF_DT&lt;=LastDay,INDEX(IntraMonth_Buckets,MATCH($A2004,IntraSumMonths,0),1),INDEX(BucketTable,MATCH($A2004,SumMonths,0),1))</f>
        <v>3</v>
      </c>
      <c r="G2004" s="138" t="str">
        <f aca="false">INDEX(Book_Type,MATCH($B2004,Book,0),1)</f>
        <v>D</v>
      </c>
      <c r="H2004" s="138" t="str">
        <f aca="false">$F2004&amp;$C2004</f>
        <v>3IF-ELPO/PERMIAN</v>
      </c>
    </row>
    <row r="2005" customFormat="false" ht="12.75" hidden="false" customHeight="false" outlineLevel="0" collapsed="false">
      <c r="A2005" s="142" t="n">
        <v>37316</v>
      </c>
      <c r="B2005" s="138" t="s">
        <v>120</v>
      </c>
      <c r="C2005" s="138" t="s">
        <v>51</v>
      </c>
      <c r="D2005" s="139" t="n">
        <v>615141.3331</v>
      </c>
      <c r="E2005" s="139" t="n">
        <v>-61514.13331</v>
      </c>
      <c r="F2005" s="143" t="n">
        <f aca="false">IF(REF_DT&lt;=LastDay,INDEX(IntraMonth_Buckets,MATCH($A2005,IntraSumMonths,0),1),INDEX(BucketTable,MATCH($A2005,SumMonths,0),1))</f>
        <v>3</v>
      </c>
      <c r="G2005" s="138" t="str">
        <f aca="false">INDEX(Book_Type,MATCH($B2005,Book,0),1)</f>
        <v>D</v>
      </c>
      <c r="H2005" s="138" t="str">
        <f aca="false">$F2005&amp;$C2005</f>
        <v>3IF-ELPO/SJ</v>
      </c>
    </row>
    <row r="2006" customFormat="false" ht="12.75" hidden="false" customHeight="false" outlineLevel="0" collapsed="false">
      <c r="A2006" s="142" t="n">
        <v>37316</v>
      </c>
      <c r="B2006" s="138" t="s">
        <v>120</v>
      </c>
      <c r="C2006" s="138" t="s">
        <v>27</v>
      </c>
      <c r="D2006" s="139" t="n">
        <v>-1383510.1327</v>
      </c>
      <c r="E2006" s="139" t="n">
        <v>138351.01327</v>
      </c>
      <c r="F2006" s="143" t="n">
        <f aca="false">IF(REF_DT&lt;=LastDay,INDEX(IntraMonth_Buckets,MATCH($A2006,IntraSumMonths,0),1),INDEX(BucketTable,MATCH($A2006,SumMonths,0),1))</f>
        <v>3</v>
      </c>
      <c r="G2006" s="138" t="str">
        <f aca="false">INDEX(Book_Type,MATCH($B2006,Book,0),1)</f>
        <v>D</v>
      </c>
      <c r="H2006" s="138" t="str">
        <f aca="false">$F2006&amp;$C2006</f>
        <v>3IF-NWPL_ROCKY_M</v>
      </c>
    </row>
    <row r="2007" customFormat="false" ht="12.75" hidden="false" customHeight="false" outlineLevel="0" collapsed="false">
      <c r="A2007" s="142" t="n">
        <v>37316</v>
      </c>
      <c r="B2007" s="138" t="s">
        <v>120</v>
      </c>
      <c r="C2007" s="138" t="s">
        <v>18</v>
      </c>
      <c r="D2007" s="139" t="n">
        <v>-307446.6962</v>
      </c>
      <c r="E2007" s="139" t="n">
        <v>3074.466962</v>
      </c>
      <c r="F2007" s="143" t="n">
        <f aca="false">IF(REF_DT&lt;=LastDay,INDEX(IntraMonth_Buckets,MATCH($A2007,IntraSumMonths,0),1),INDEX(BucketTable,MATCH($A2007,SumMonths,0),1))</f>
        <v>3</v>
      </c>
      <c r="G2007" s="138" t="str">
        <f aca="false">INDEX(Book_Type,MATCH($B2007,Book,0),1)</f>
        <v>D</v>
      </c>
      <c r="H2007" s="138" t="str">
        <f aca="false">$F2007&amp;$C2007</f>
        <v>3NGI-MALIN</v>
      </c>
    </row>
    <row r="2008" customFormat="false" ht="12.75" hidden="false" customHeight="false" outlineLevel="0" collapsed="false">
      <c r="A2008" s="142" t="n">
        <v>37316</v>
      </c>
      <c r="B2008" s="138" t="s">
        <v>120</v>
      </c>
      <c r="C2008" s="138" t="s">
        <v>13</v>
      </c>
      <c r="D2008" s="139" t="n">
        <v>0</v>
      </c>
      <c r="E2008" s="139" t="n">
        <v>0</v>
      </c>
      <c r="F2008" s="143" t="n">
        <f aca="false">IF(REF_DT&lt;=LastDay,INDEX(IntraMonth_Buckets,MATCH($A2008,IntraSumMonths,0),1),INDEX(BucketTable,MATCH($A2008,SumMonths,0),1))</f>
        <v>3</v>
      </c>
      <c r="G2008" s="138" t="str">
        <f aca="false">INDEX(Book_Type,MATCH($B2008,Book,0),1)</f>
        <v>D</v>
      </c>
      <c r="H2008" s="138" t="str">
        <f aca="false">$F2008&amp;$C2008</f>
        <v>3NGI-PGE/CG</v>
      </c>
    </row>
    <row r="2009" customFormat="false" ht="12.75" hidden="false" customHeight="false" outlineLevel="0" collapsed="false">
      <c r="A2009" s="142" t="n">
        <v>37316</v>
      </c>
      <c r="B2009" s="138" t="s">
        <v>120</v>
      </c>
      <c r="C2009" s="138" t="s">
        <v>20</v>
      </c>
      <c r="D2009" s="139" t="n">
        <v>-307446.6961</v>
      </c>
      <c r="E2009" s="139" t="n">
        <v>30744.66961</v>
      </c>
      <c r="F2009" s="143" t="n">
        <f aca="false">IF(REF_DT&lt;=LastDay,INDEX(IntraMonth_Buckets,MATCH($A2009,IntraSumMonths,0),1),INDEX(BucketTable,MATCH($A2009,SumMonths,0),1))</f>
        <v>3</v>
      </c>
      <c r="G2009" s="138" t="str">
        <f aca="false">INDEX(Book_Type,MATCH($B2009,Book,0),1)</f>
        <v>D</v>
      </c>
      <c r="H2009" s="138" t="str">
        <f aca="false">$F2009&amp;$C2009</f>
        <v>3NGI-SOCAL</v>
      </c>
    </row>
    <row r="2010" customFormat="false" ht="12.75" hidden="false" customHeight="false" outlineLevel="0" collapsed="false">
      <c r="A2010" s="142" t="n">
        <v>37347</v>
      </c>
      <c r="B2010" s="138" t="s">
        <v>120</v>
      </c>
      <c r="C2010" s="138" t="s">
        <v>71</v>
      </c>
      <c r="D2010" s="139" t="n">
        <v>148480.7346</v>
      </c>
      <c r="E2010" s="139" t="n">
        <v>0</v>
      </c>
      <c r="F2010" s="143" t="n">
        <f aca="false">IF(REF_DT&lt;=LastDay,INDEX(IntraMonth_Buckets,MATCH($A2010,IntraSumMonths,0),1),INDEX(BucketTable,MATCH($A2010,SumMonths,0),1))</f>
        <v>4</v>
      </c>
      <c r="G2010" s="138" t="str">
        <f aca="false">INDEX(Book_Type,MATCH($B2010,Book,0),1)</f>
        <v>D</v>
      </c>
      <c r="H2010" s="138" t="str">
        <f aca="false">$F2010&amp;$C2010</f>
        <v>4CGPR-AECO/BASIS</v>
      </c>
    </row>
    <row r="2011" customFormat="false" ht="12.75" hidden="false" customHeight="false" outlineLevel="0" collapsed="false">
      <c r="A2011" s="142" t="n">
        <v>37347</v>
      </c>
      <c r="B2011" s="138" t="s">
        <v>120</v>
      </c>
      <c r="C2011" s="138" t="s">
        <v>51</v>
      </c>
      <c r="D2011" s="139" t="n">
        <v>1529351.5676</v>
      </c>
      <c r="E2011" s="139" t="n">
        <v>-152935.15676</v>
      </c>
      <c r="F2011" s="143" t="n">
        <f aca="false">IF(REF_DT&lt;=LastDay,INDEX(IntraMonth_Buckets,MATCH($A2011,IntraSumMonths,0),1),INDEX(BucketTable,MATCH($A2011,SumMonths,0),1))</f>
        <v>4</v>
      </c>
      <c r="G2011" s="138" t="str">
        <f aca="false">INDEX(Book_Type,MATCH($B2011,Book,0),1)</f>
        <v>D</v>
      </c>
      <c r="H2011" s="138" t="str">
        <f aca="false">$F2011&amp;$C2011</f>
        <v>4IF-ELPO/SJ</v>
      </c>
    </row>
    <row r="2012" customFormat="false" ht="12.75" hidden="false" customHeight="false" outlineLevel="0" collapsed="false">
      <c r="A2012" s="142" t="n">
        <v>37347</v>
      </c>
      <c r="B2012" s="138" t="s">
        <v>120</v>
      </c>
      <c r="C2012" s="138" t="s">
        <v>27</v>
      </c>
      <c r="D2012" s="139" t="n">
        <v>-1410566.9798</v>
      </c>
      <c r="E2012" s="139" t="n">
        <v>141056.69798</v>
      </c>
      <c r="F2012" s="143" t="n">
        <f aca="false">IF(REF_DT&lt;=LastDay,INDEX(IntraMonth_Buckets,MATCH($A2012,IntraSumMonths,0),1),INDEX(BucketTable,MATCH($A2012,SumMonths,0),1))</f>
        <v>4</v>
      </c>
      <c r="G2012" s="138" t="str">
        <f aca="false">INDEX(Book_Type,MATCH($B2012,Book,0),1)</f>
        <v>D</v>
      </c>
      <c r="H2012" s="138" t="str">
        <f aca="false">$F2012&amp;$C2012</f>
        <v>4IF-NWPL_ROCKY_M</v>
      </c>
    </row>
    <row r="2013" customFormat="false" ht="12.75" hidden="false" customHeight="false" outlineLevel="0" collapsed="false">
      <c r="A2013" s="142" t="n">
        <v>37347</v>
      </c>
      <c r="B2013" s="138" t="s">
        <v>120</v>
      </c>
      <c r="C2013" s="138" t="s">
        <v>20</v>
      </c>
      <c r="D2013" s="139" t="n">
        <v>0</v>
      </c>
      <c r="E2013" s="139" t="n">
        <v>0</v>
      </c>
      <c r="F2013" s="143" t="n">
        <f aca="false">IF(REF_DT&lt;=LastDay,INDEX(IntraMonth_Buckets,MATCH($A2013,IntraSumMonths,0),1),INDEX(BucketTable,MATCH($A2013,SumMonths,0),1))</f>
        <v>4</v>
      </c>
      <c r="G2013" s="138" t="str">
        <f aca="false">INDEX(Book_Type,MATCH($B2013,Book,0),1)</f>
        <v>D</v>
      </c>
      <c r="H2013" s="138" t="str">
        <f aca="false">$F2013&amp;$C2013</f>
        <v>4NGI-SOCAL</v>
      </c>
    </row>
    <row r="2014" customFormat="false" ht="12.75" hidden="false" customHeight="false" outlineLevel="0" collapsed="false">
      <c r="A2014" s="142" t="n">
        <v>37377</v>
      </c>
      <c r="B2014" s="138" t="s">
        <v>120</v>
      </c>
      <c r="C2014" s="138" t="s">
        <v>71</v>
      </c>
      <c r="D2014" s="139" t="n">
        <v>153132.8422</v>
      </c>
      <c r="E2014" s="139" t="n">
        <v>0</v>
      </c>
      <c r="F2014" s="143" t="n">
        <f aca="false">IF(REF_DT&lt;=LastDay,INDEX(IntraMonth_Buckets,MATCH($A2014,IntraSumMonths,0),1),INDEX(BucketTable,MATCH($A2014,SumMonths,0),1))</f>
        <v>4</v>
      </c>
      <c r="G2014" s="138" t="str">
        <f aca="false">INDEX(Book_Type,MATCH($B2014,Book,0),1)</f>
        <v>D</v>
      </c>
      <c r="H2014" s="138" t="str">
        <f aca="false">$F2014&amp;$C2014</f>
        <v>4CGPR-AECO/BASIS</v>
      </c>
    </row>
    <row r="2015" customFormat="false" ht="12.75" hidden="false" customHeight="false" outlineLevel="0" collapsed="false">
      <c r="A2015" s="142" t="n">
        <v>37377</v>
      </c>
      <c r="B2015" s="138" t="s">
        <v>120</v>
      </c>
      <c r="C2015" s="138" t="s">
        <v>51</v>
      </c>
      <c r="D2015" s="139" t="n">
        <v>1880570.0976</v>
      </c>
      <c r="E2015" s="139" t="n">
        <v>-188057.00976</v>
      </c>
      <c r="F2015" s="143" t="n">
        <f aca="false">IF(REF_DT&lt;=LastDay,INDEX(IntraMonth_Buckets,MATCH($A2015,IntraSumMonths,0),1),INDEX(BucketTable,MATCH($A2015,SumMonths,0),1))</f>
        <v>4</v>
      </c>
      <c r="G2015" s="138" t="str">
        <f aca="false">INDEX(Book_Type,MATCH($B2015,Book,0),1)</f>
        <v>D</v>
      </c>
      <c r="H2015" s="138" t="str">
        <f aca="false">$F2015&amp;$C2015</f>
        <v>4IF-ELPO/SJ</v>
      </c>
    </row>
    <row r="2016" customFormat="false" ht="12.75" hidden="false" customHeight="false" outlineLevel="0" collapsed="false">
      <c r="A2016" s="142" t="n">
        <v>37377</v>
      </c>
      <c r="B2016" s="138" t="s">
        <v>120</v>
      </c>
      <c r="C2016" s="138" t="s">
        <v>27</v>
      </c>
      <c r="D2016" s="139" t="n">
        <v>-1454762.0009</v>
      </c>
      <c r="E2016" s="139" t="n">
        <v>145476.20009</v>
      </c>
      <c r="F2016" s="143" t="n">
        <f aca="false">IF(REF_DT&lt;=LastDay,INDEX(IntraMonth_Buckets,MATCH($A2016,IntraSumMonths,0),1),INDEX(BucketTable,MATCH($A2016,SumMonths,0),1))</f>
        <v>4</v>
      </c>
      <c r="G2016" s="138" t="str">
        <f aca="false">INDEX(Book_Type,MATCH($B2016,Book,0),1)</f>
        <v>D</v>
      </c>
      <c r="H2016" s="138" t="str">
        <f aca="false">$F2016&amp;$C2016</f>
        <v>4IF-NWPL_ROCKY_M</v>
      </c>
    </row>
    <row r="2017" customFormat="false" ht="12.75" hidden="false" customHeight="false" outlineLevel="0" collapsed="false">
      <c r="A2017" s="142" t="n">
        <v>37377</v>
      </c>
      <c r="B2017" s="138" t="s">
        <v>120</v>
      </c>
      <c r="C2017" s="138" t="s">
        <v>20</v>
      </c>
      <c r="D2017" s="139" t="n">
        <v>0</v>
      </c>
      <c r="E2017" s="139" t="n">
        <v>0</v>
      </c>
      <c r="F2017" s="143" t="n">
        <f aca="false">IF(REF_DT&lt;=LastDay,INDEX(IntraMonth_Buckets,MATCH($A2017,IntraSumMonths,0),1),INDEX(BucketTable,MATCH($A2017,SumMonths,0),1))</f>
        <v>4</v>
      </c>
      <c r="G2017" s="138" t="str">
        <f aca="false">INDEX(Book_Type,MATCH($B2017,Book,0),1)</f>
        <v>D</v>
      </c>
      <c r="H2017" s="138" t="str">
        <f aca="false">$F2017&amp;$C2017</f>
        <v>4NGI-SOCAL</v>
      </c>
    </row>
    <row r="2018" customFormat="false" ht="12.75" hidden="false" customHeight="false" outlineLevel="0" collapsed="false">
      <c r="A2018" s="142" t="n">
        <v>37408</v>
      </c>
      <c r="B2018" s="138" t="s">
        <v>120</v>
      </c>
      <c r="C2018" s="138" t="s">
        <v>71</v>
      </c>
      <c r="D2018" s="139" t="n">
        <v>147894.9128</v>
      </c>
      <c r="E2018" s="139" t="n">
        <v>0</v>
      </c>
      <c r="F2018" s="143" t="n">
        <f aca="false">IF(REF_DT&lt;=LastDay,INDEX(IntraMonth_Buckets,MATCH($A2018,IntraSumMonths,0),1),INDEX(BucketTable,MATCH($A2018,SumMonths,0),1))</f>
        <v>4</v>
      </c>
      <c r="G2018" s="138" t="str">
        <f aca="false">INDEX(Book_Type,MATCH($B2018,Book,0),1)</f>
        <v>D</v>
      </c>
      <c r="H2018" s="138" t="str">
        <f aca="false">$F2018&amp;$C2018</f>
        <v>4CGPR-AECO/BASIS</v>
      </c>
    </row>
    <row r="2019" customFormat="false" ht="12.75" hidden="false" customHeight="false" outlineLevel="0" collapsed="false">
      <c r="A2019" s="142" t="n">
        <v>37408</v>
      </c>
      <c r="B2019" s="138" t="s">
        <v>120</v>
      </c>
      <c r="C2019" s="138" t="s">
        <v>51</v>
      </c>
      <c r="D2019" s="139" t="n">
        <v>1819107.4275</v>
      </c>
      <c r="E2019" s="139" t="n">
        <v>-181910.74275</v>
      </c>
      <c r="F2019" s="143" t="n">
        <f aca="false">IF(REF_DT&lt;=LastDay,INDEX(IntraMonth_Buckets,MATCH($A2019,IntraSumMonths,0),1),INDEX(BucketTable,MATCH($A2019,SumMonths,0),1))</f>
        <v>4</v>
      </c>
      <c r="G2019" s="138" t="str">
        <f aca="false">INDEX(Book_Type,MATCH($B2019,Book,0),1)</f>
        <v>D</v>
      </c>
      <c r="H2019" s="138" t="str">
        <f aca="false">$F2019&amp;$C2019</f>
        <v>4IF-ELPO/SJ</v>
      </c>
    </row>
    <row r="2020" customFormat="false" ht="12.75" hidden="false" customHeight="false" outlineLevel="0" collapsed="false">
      <c r="A2020" s="142" t="n">
        <v>37408</v>
      </c>
      <c r="B2020" s="138" t="s">
        <v>120</v>
      </c>
      <c r="C2020" s="138" t="s">
        <v>27</v>
      </c>
      <c r="D2020" s="139" t="n">
        <v>-1405001.6716</v>
      </c>
      <c r="E2020" s="139" t="n">
        <v>140500.16716</v>
      </c>
      <c r="F2020" s="143" t="n">
        <f aca="false">IF(REF_DT&lt;=LastDay,INDEX(IntraMonth_Buckets,MATCH($A2020,IntraSumMonths,0),1),INDEX(BucketTable,MATCH($A2020,SumMonths,0),1))</f>
        <v>4</v>
      </c>
      <c r="G2020" s="138" t="str">
        <f aca="false">INDEX(Book_Type,MATCH($B2020,Book,0),1)</f>
        <v>D</v>
      </c>
      <c r="H2020" s="138" t="str">
        <f aca="false">$F2020&amp;$C2020</f>
        <v>4IF-NWPL_ROCKY_M</v>
      </c>
    </row>
    <row r="2021" customFormat="false" ht="12.75" hidden="false" customHeight="false" outlineLevel="0" collapsed="false">
      <c r="A2021" s="142" t="n">
        <v>37408</v>
      </c>
      <c r="B2021" s="138" t="s">
        <v>120</v>
      </c>
      <c r="C2021" s="138" t="s">
        <v>20</v>
      </c>
      <c r="D2021" s="139" t="n">
        <v>0</v>
      </c>
      <c r="E2021" s="139" t="n">
        <v>0</v>
      </c>
      <c r="F2021" s="143" t="n">
        <f aca="false">IF(REF_DT&lt;=LastDay,INDEX(IntraMonth_Buckets,MATCH($A2021,IntraSumMonths,0),1),INDEX(BucketTable,MATCH($A2021,SumMonths,0),1))</f>
        <v>4</v>
      </c>
      <c r="G2021" s="138" t="str">
        <f aca="false">INDEX(Book_Type,MATCH($B2021,Book,0),1)</f>
        <v>D</v>
      </c>
      <c r="H2021" s="138" t="str">
        <f aca="false">$F2021&amp;$C2021</f>
        <v>4NGI-SOCAL</v>
      </c>
    </row>
    <row r="2022" customFormat="false" ht="12.75" hidden="false" customHeight="false" outlineLevel="0" collapsed="false">
      <c r="A2022" s="142" t="n">
        <v>37438</v>
      </c>
      <c r="B2022" s="138" t="s">
        <v>120</v>
      </c>
      <c r="C2022" s="138" t="s">
        <v>71</v>
      </c>
      <c r="D2022" s="139" t="n">
        <v>152514.6648</v>
      </c>
      <c r="E2022" s="139" t="n">
        <v>0</v>
      </c>
      <c r="F2022" s="143" t="n">
        <f aca="false">IF(REF_DT&lt;=LastDay,INDEX(IntraMonth_Buckets,MATCH($A2022,IntraSumMonths,0),1),INDEX(BucketTable,MATCH($A2022,SumMonths,0),1))</f>
        <v>4</v>
      </c>
      <c r="G2022" s="138" t="str">
        <f aca="false">INDEX(Book_Type,MATCH($B2022,Book,0),1)</f>
        <v>D</v>
      </c>
      <c r="H2022" s="138" t="str">
        <f aca="false">$F2022&amp;$C2022</f>
        <v>4CGPR-AECO/BASIS</v>
      </c>
    </row>
    <row r="2023" customFormat="false" ht="12.75" hidden="false" customHeight="false" outlineLevel="0" collapsed="false">
      <c r="A2023" s="142" t="n">
        <v>37438</v>
      </c>
      <c r="B2023" s="138" t="s">
        <v>120</v>
      </c>
      <c r="C2023" s="138" t="s">
        <v>51</v>
      </c>
      <c r="D2023" s="139" t="n">
        <v>2330522.4769</v>
      </c>
      <c r="E2023" s="139" t="n">
        <v>-233052.24769</v>
      </c>
      <c r="F2023" s="143" t="n">
        <f aca="false">IF(REF_DT&lt;=LastDay,INDEX(IntraMonth_Buckets,MATCH($A2023,IntraSumMonths,0),1),INDEX(BucketTable,MATCH($A2023,SumMonths,0),1))</f>
        <v>4</v>
      </c>
      <c r="G2023" s="138" t="str">
        <f aca="false">INDEX(Book_Type,MATCH($B2023,Book,0),1)</f>
        <v>D</v>
      </c>
      <c r="H2023" s="138" t="str">
        <f aca="false">$F2023&amp;$C2023</f>
        <v>4IF-ELPO/SJ</v>
      </c>
    </row>
    <row r="2024" customFormat="false" ht="12.75" hidden="false" customHeight="false" outlineLevel="0" collapsed="false">
      <c r="A2024" s="142" t="n">
        <v>37438</v>
      </c>
      <c r="B2024" s="138" t="s">
        <v>120</v>
      </c>
      <c r="C2024" s="138" t="s">
        <v>27</v>
      </c>
      <c r="D2024" s="139" t="n">
        <v>-1448889.3169</v>
      </c>
      <c r="E2024" s="139" t="n">
        <v>144888.93169</v>
      </c>
      <c r="F2024" s="143" t="n">
        <f aca="false">IF(REF_DT&lt;=LastDay,INDEX(IntraMonth_Buckets,MATCH($A2024,IntraSumMonths,0),1),INDEX(BucketTable,MATCH($A2024,SumMonths,0),1))</f>
        <v>4</v>
      </c>
      <c r="G2024" s="138" t="str">
        <f aca="false">INDEX(Book_Type,MATCH($B2024,Book,0),1)</f>
        <v>D</v>
      </c>
      <c r="H2024" s="138" t="str">
        <f aca="false">$F2024&amp;$C2024</f>
        <v>4IF-NWPL_ROCKY_M</v>
      </c>
    </row>
    <row r="2025" customFormat="false" ht="12.75" hidden="false" customHeight="false" outlineLevel="0" collapsed="false">
      <c r="A2025" s="142" t="n">
        <v>37438</v>
      </c>
      <c r="B2025" s="138" t="s">
        <v>120</v>
      </c>
      <c r="C2025" s="138" t="s">
        <v>20</v>
      </c>
      <c r="D2025" s="139" t="n">
        <v>0</v>
      </c>
      <c r="E2025" s="139" t="n">
        <v>0</v>
      </c>
      <c r="F2025" s="143" t="n">
        <f aca="false">IF(REF_DT&lt;=LastDay,INDEX(IntraMonth_Buckets,MATCH($A2025,IntraSumMonths,0),1),INDEX(BucketTable,MATCH($A2025,SumMonths,0),1))</f>
        <v>4</v>
      </c>
      <c r="G2025" s="138" t="str">
        <f aca="false">INDEX(Book_Type,MATCH($B2025,Book,0),1)</f>
        <v>D</v>
      </c>
      <c r="H2025" s="138" t="str">
        <f aca="false">$F2025&amp;$C2025</f>
        <v>4NGI-SOCAL</v>
      </c>
    </row>
    <row r="2026" customFormat="false" ht="12.75" hidden="false" customHeight="false" outlineLevel="0" collapsed="false">
      <c r="A2026" s="142" t="n">
        <v>37469</v>
      </c>
      <c r="B2026" s="138" t="s">
        <v>120</v>
      </c>
      <c r="C2026" s="138" t="s">
        <v>71</v>
      </c>
      <c r="D2026" s="139" t="n">
        <v>152170.6414</v>
      </c>
      <c r="E2026" s="139" t="n">
        <v>0</v>
      </c>
      <c r="F2026" s="143" t="n">
        <f aca="false">IF(REF_DT&lt;=LastDay,INDEX(IntraMonth_Buckets,MATCH($A2026,IntraSumMonths,0),1),INDEX(BucketTable,MATCH($A2026,SumMonths,0),1))</f>
        <v>4</v>
      </c>
      <c r="G2026" s="138" t="str">
        <f aca="false">INDEX(Book_Type,MATCH($B2026,Book,0),1)</f>
        <v>D</v>
      </c>
      <c r="H2026" s="138" t="str">
        <f aca="false">$F2026&amp;$C2026</f>
        <v>4CGPR-AECO/BASIS</v>
      </c>
    </row>
    <row r="2027" customFormat="false" ht="12.75" hidden="false" customHeight="false" outlineLevel="0" collapsed="false">
      <c r="A2027" s="142" t="n">
        <v>37469</v>
      </c>
      <c r="B2027" s="138" t="s">
        <v>120</v>
      </c>
      <c r="C2027" s="138" t="s">
        <v>51</v>
      </c>
      <c r="D2027" s="139" t="n">
        <v>2325265.5768</v>
      </c>
      <c r="E2027" s="139" t="n">
        <v>0</v>
      </c>
      <c r="F2027" s="143" t="n">
        <f aca="false">IF(REF_DT&lt;=LastDay,INDEX(IntraMonth_Buckets,MATCH($A2027,IntraSumMonths,0),1),INDEX(BucketTable,MATCH($A2027,SumMonths,0),1))</f>
        <v>4</v>
      </c>
      <c r="G2027" s="138" t="str">
        <f aca="false">INDEX(Book_Type,MATCH($B2027,Book,0),1)</f>
        <v>D</v>
      </c>
      <c r="H2027" s="138" t="str">
        <f aca="false">$F2027&amp;$C2027</f>
        <v>4IF-ELPO/SJ</v>
      </c>
    </row>
    <row r="2028" customFormat="false" ht="12.75" hidden="false" customHeight="false" outlineLevel="0" collapsed="false">
      <c r="A2028" s="142" t="n">
        <v>37469</v>
      </c>
      <c r="B2028" s="138" t="s">
        <v>120</v>
      </c>
      <c r="C2028" s="138" t="s">
        <v>27</v>
      </c>
      <c r="D2028" s="139" t="n">
        <v>-1445621.0943</v>
      </c>
      <c r="E2028" s="139" t="n">
        <v>144562.10943</v>
      </c>
      <c r="F2028" s="143" t="n">
        <f aca="false">IF(REF_DT&lt;=LastDay,INDEX(IntraMonth_Buckets,MATCH($A2028,IntraSumMonths,0),1),INDEX(BucketTable,MATCH($A2028,SumMonths,0),1))</f>
        <v>4</v>
      </c>
      <c r="G2028" s="138" t="str">
        <f aca="false">INDEX(Book_Type,MATCH($B2028,Book,0),1)</f>
        <v>D</v>
      </c>
      <c r="H2028" s="138" t="str">
        <f aca="false">$F2028&amp;$C2028</f>
        <v>4IF-NWPL_ROCKY_M</v>
      </c>
    </row>
    <row r="2029" customFormat="false" ht="12.75" hidden="false" customHeight="false" outlineLevel="0" collapsed="false">
      <c r="A2029" s="142" t="n">
        <v>37469</v>
      </c>
      <c r="B2029" s="138" t="s">
        <v>120</v>
      </c>
      <c r="C2029" s="138" t="s">
        <v>20</v>
      </c>
      <c r="D2029" s="139" t="n">
        <v>0</v>
      </c>
      <c r="E2029" s="139" t="n">
        <v>0</v>
      </c>
      <c r="F2029" s="143" t="n">
        <f aca="false">IF(REF_DT&lt;=LastDay,INDEX(IntraMonth_Buckets,MATCH($A2029,IntraSumMonths,0),1),INDEX(BucketTable,MATCH($A2029,SumMonths,0),1))</f>
        <v>4</v>
      </c>
      <c r="G2029" s="138" t="str">
        <f aca="false">INDEX(Book_Type,MATCH($B2029,Book,0),1)</f>
        <v>D</v>
      </c>
      <c r="H2029" s="138" t="str">
        <f aca="false">$F2029&amp;$C2029</f>
        <v>4NGI-SOCAL</v>
      </c>
    </row>
    <row r="2030" customFormat="false" ht="12.75" hidden="false" customHeight="false" outlineLevel="0" collapsed="false">
      <c r="A2030" s="142" t="n">
        <v>37500</v>
      </c>
      <c r="B2030" s="138" t="s">
        <v>120</v>
      </c>
      <c r="C2030" s="138" t="s">
        <v>71</v>
      </c>
      <c r="D2030" s="139" t="n">
        <v>146921.2858</v>
      </c>
      <c r="E2030" s="139" t="n">
        <v>0</v>
      </c>
      <c r="F2030" s="143" t="n">
        <f aca="false">IF(REF_DT&lt;=LastDay,INDEX(IntraMonth_Buckets,MATCH($A2030,IntraSumMonths,0),1),INDEX(BucketTable,MATCH($A2030,SumMonths,0),1))</f>
        <v>4</v>
      </c>
      <c r="G2030" s="138" t="str">
        <f aca="false">INDEX(Book_Type,MATCH($B2030,Book,0),1)</f>
        <v>D</v>
      </c>
      <c r="H2030" s="138" t="str">
        <f aca="false">$F2030&amp;$C2030</f>
        <v>4CGPR-AECO/BASIS</v>
      </c>
    </row>
    <row r="2031" customFormat="false" ht="12.75" hidden="false" customHeight="false" outlineLevel="0" collapsed="false">
      <c r="A2031" s="142" t="n">
        <v>37500</v>
      </c>
      <c r="B2031" s="138" t="s">
        <v>120</v>
      </c>
      <c r="C2031" s="138" t="s">
        <v>51</v>
      </c>
      <c r="D2031" s="139" t="n">
        <v>2247895.6711</v>
      </c>
      <c r="E2031" s="139" t="n">
        <v>-224789.56711</v>
      </c>
      <c r="F2031" s="143" t="n">
        <f aca="false">IF(REF_DT&lt;=LastDay,INDEX(IntraMonth_Buckets,MATCH($A2031,IntraSumMonths,0),1),INDEX(BucketTable,MATCH($A2031,SumMonths,0),1))</f>
        <v>4</v>
      </c>
      <c r="G2031" s="138" t="str">
        <f aca="false">INDEX(Book_Type,MATCH($B2031,Book,0),1)</f>
        <v>D</v>
      </c>
      <c r="H2031" s="138" t="str">
        <f aca="false">$F2031&amp;$C2031</f>
        <v>4IF-ELPO/SJ</v>
      </c>
    </row>
    <row r="2032" customFormat="false" ht="12.75" hidden="false" customHeight="false" outlineLevel="0" collapsed="false">
      <c r="A2032" s="142" t="n">
        <v>37500</v>
      </c>
      <c r="B2032" s="138" t="s">
        <v>120</v>
      </c>
      <c r="C2032" s="138" t="s">
        <v>27</v>
      </c>
      <c r="D2032" s="139" t="n">
        <v>-1395752.2141</v>
      </c>
      <c r="E2032" s="139" t="n">
        <v>139575.22141</v>
      </c>
      <c r="F2032" s="143" t="n">
        <f aca="false">IF(REF_DT&lt;=LastDay,INDEX(IntraMonth_Buckets,MATCH($A2032,IntraSumMonths,0),1),INDEX(BucketTable,MATCH($A2032,SumMonths,0),1))</f>
        <v>4</v>
      </c>
      <c r="G2032" s="138" t="str">
        <f aca="false">INDEX(Book_Type,MATCH($B2032,Book,0),1)</f>
        <v>D</v>
      </c>
      <c r="H2032" s="138" t="str">
        <f aca="false">$F2032&amp;$C2032</f>
        <v>4IF-NWPL_ROCKY_M</v>
      </c>
    </row>
    <row r="2033" customFormat="false" ht="12.75" hidden="false" customHeight="false" outlineLevel="0" collapsed="false">
      <c r="A2033" s="142" t="n">
        <v>37500</v>
      </c>
      <c r="B2033" s="138" t="s">
        <v>120</v>
      </c>
      <c r="C2033" s="138" t="s">
        <v>20</v>
      </c>
      <c r="D2033" s="139" t="n">
        <v>0</v>
      </c>
      <c r="E2033" s="139" t="n">
        <v>0</v>
      </c>
      <c r="F2033" s="143" t="n">
        <f aca="false">IF(REF_DT&lt;=LastDay,INDEX(IntraMonth_Buckets,MATCH($A2033,IntraSumMonths,0),1),INDEX(BucketTable,MATCH($A2033,SumMonths,0),1))</f>
        <v>4</v>
      </c>
      <c r="G2033" s="138" t="str">
        <f aca="false">INDEX(Book_Type,MATCH($B2033,Book,0),1)</f>
        <v>D</v>
      </c>
      <c r="H2033" s="138" t="str">
        <f aca="false">$F2033&amp;$C2033</f>
        <v>4NGI-SOCAL</v>
      </c>
    </row>
    <row r="2034" customFormat="false" ht="12.75" hidden="false" customHeight="false" outlineLevel="0" collapsed="false">
      <c r="A2034" s="142" t="n">
        <v>37530</v>
      </c>
      <c r="B2034" s="138" t="s">
        <v>120</v>
      </c>
      <c r="C2034" s="138" t="s">
        <v>71</v>
      </c>
      <c r="D2034" s="139" t="n">
        <v>151460.0486</v>
      </c>
      <c r="E2034" s="139" t="n">
        <v>0</v>
      </c>
      <c r="F2034" s="143" t="n">
        <f aca="false">IF(REF_DT&lt;=LastDay,INDEX(IntraMonth_Buckets,MATCH($A2034,IntraSumMonths,0),1),INDEX(BucketTable,MATCH($A2034,SumMonths,0),1))</f>
        <v>4</v>
      </c>
      <c r="G2034" s="138" t="str">
        <f aca="false">INDEX(Book_Type,MATCH($B2034,Book,0),1)</f>
        <v>D</v>
      </c>
      <c r="H2034" s="138" t="str">
        <f aca="false">$F2034&amp;$C2034</f>
        <v>4CGPR-AECO/BASIS</v>
      </c>
    </row>
    <row r="2035" customFormat="false" ht="12.75" hidden="false" customHeight="false" outlineLevel="0" collapsed="false">
      <c r="A2035" s="142" t="n">
        <v>37530</v>
      </c>
      <c r="B2035" s="138" t="s">
        <v>120</v>
      </c>
      <c r="C2035" s="138" t="s">
        <v>51</v>
      </c>
      <c r="D2035" s="139" t="n">
        <v>1523785.8052</v>
      </c>
      <c r="E2035" s="139" t="n">
        <v>0</v>
      </c>
      <c r="F2035" s="143" t="n">
        <f aca="false">IF(REF_DT&lt;=LastDay,INDEX(IntraMonth_Buckets,MATCH($A2035,IntraSumMonths,0),1),INDEX(BucketTable,MATCH($A2035,SumMonths,0),1))</f>
        <v>4</v>
      </c>
      <c r="G2035" s="138" t="str">
        <f aca="false">INDEX(Book_Type,MATCH($B2035,Book,0),1)</f>
        <v>D</v>
      </c>
      <c r="H2035" s="138" t="str">
        <f aca="false">$F2035&amp;$C2035</f>
        <v>4IF-ELPO/SJ</v>
      </c>
    </row>
    <row r="2036" customFormat="false" ht="12.75" hidden="false" customHeight="false" outlineLevel="0" collapsed="false">
      <c r="A2036" s="142" t="n">
        <v>37530</v>
      </c>
      <c r="B2036" s="138" t="s">
        <v>120</v>
      </c>
      <c r="C2036" s="138" t="s">
        <v>27</v>
      </c>
      <c r="D2036" s="139" t="n">
        <v>-1438870.4618</v>
      </c>
      <c r="E2036" s="139" t="n">
        <v>143887.04618</v>
      </c>
      <c r="F2036" s="143" t="n">
        <f aca="false">IF(REF_DT&lt;=LastDay,INDEX(IntraMonth_Buckets,MATCH($A2036,IntraSumMonths,0),1),INDEX(BucketTable,MATCH($A2036,SumMonths,0),1))</f>
        <v>4</v>
      </c>
      <c r="G2036" s="138" t="str">
        <f aca="false">INDEX(Book_Type,MATCH($B2036,Book,0),1)</f>
        <v>D</v>
      </c>
      <c r="H2036" s="138" t="str">
        <f aca="false">$F2036&amp;$C2036</f>
        <v>4IF-NWPL_ROCKY_M</v>
      </c>
    </row>
    <row r="2037" customFormat="false" ht="12.75" hidden="false" customHeight="false" outlineLevel="0" collapsed="false">
      <c r="A2037" s="142" t="n">
        <v>37530</v>
      </c>
      <c r="B2037" s="138" t="s">
        <v>120</v>
      </c>
      <c r="C2037" s="138" t="s">
        <v>20</v>
      </c>
      <c r="D2037" s="139" t="n">
        <v>0</v>
      </c>
      <c r="E2037" s="139" t="n">
        <v>0</v>
      </c>
      <c r="F2037" s="143" t="n">
        <f aca="false">IF(REF_DT&lt;=LastDay,INDEX(IntraMonth_Buckets,MATCH($A2037,IntraSumMonths,0),1),INDEX(BucketTable,MATCH($A2037,SumMonths,0),1))</f>
        <v>4</v>
      </c>
      <c r="G2037" s="138" t="str">
        <f aca="false">INDEX(Book_Type,MATCH($B2037,Book,0),1)</f>
        <v>D</v>
      </c>
      <c r="H2037" s="138" t="str">
        <f aca="false">$F2037&amp;$C2037</f>
        <v>4NGI-SOCAL</v>
      </c>
    </row>
    <row r="2038" customFormat="false" ht="12.75" hidden="false" customHeight="false" outlineLevel="0" collapsed="false">
      <c r="A2038" s="142" t="n">
        <v>37561</v>
      </c>
      <c r="B2038" s="138" t="s">
        <v>120</v>
      </c>
      <c r="C2038" s="138" t="s">
        <v>51</v>
      </c>
      <c r="D2038" s="139" t="n">
        <v>1078887.5387</v>
      </c>
      <c r="E2038" s="139" t="n">
        <v>-107888.75387</v>
      </c>
      <c r="F2038" s="143" t="n">
        <f aca="false">IF(REF_DT&lt;=LastDay,INDEX(IntraMonth_Buckets,MATCH($A2038,IntraSumMonths,0),1),INDEX(BucketTable,MATCH($A2038,SumMonths,0),1))</f>
        <v>5</v>
      </c>
      <c r="G2038" s="138" t="str">
        <f aca="false">INDEX(Book_Type,MATCH($B2038,Book,0),1)</f>
        <v>D</v>
      </c>
      <c r="H2038" s="138" t="str">
        <f aca="false">$F2038&amp;$C2038</f>
        <v>5IF-ELPO/SJ</v>
      </c>
    </row>
    <row r="2039" customFormat="false" ht="12.75" hidden="false" customHeight="false" outlineLevel="0" collapsed="false">
      <c r="A2039" s="142" t="n">
        <v>37561</v>
      </c>
      <c r="B2039" s="138" t="s">
        <v>120</v>
      </c>
      <c r="C2039" s="138" t="s">
        <v>27</v>
      </c>
      <c r="D2039" s="139" t="n">
        <v>-584762.8936</v>
      </c>
      <c r="E2039" s="139" t="n">
        <v>58476.28936</v>
      </c>
      <c r="F2039" s="143" t="n">
        <f aca="false">IF(REF_DT&lt;=LastDay,INDEX(IntraMonth_Buckets,MATCH($A2039,IntraSumMonths,0),1),INDEX(BucketTable,MATCH($A2039,SumMonths,0),1))</f>
        <v>5</v>
      </c>
      <c r="G2039" s="138" t="str">
        <f aca="false">INDEX(Book_Type,MATCH($B2039,Book,0),1)</f>
        <v>D</v>
      </c>
      <c r="H2039" s="138" t="str">
        <f aca="false">$F2039&amp;$C2039</f>
        <v>5IF-NWPL_ROCKY_M</v>
      </c>
    </row>
    <row r="2040" customFormat="false" ht="12.75" hidden="false" customHeight="false" outlineLevel="0" collapsed="false">
      <c r="A2040" s="142" t="n">
        <v>37591</v>
      </c>
      <c r="B2040" s="138" t="s">
        <v>120</v>
      </c>
      <c r="C2040" s="138" t="s">
        <v>51</v>
      </c>
      <c r="D2040" s="139" t="n">
        <v>1021533.0307</v>
      </c>
      <c r="E2040" s="139" t="n">
        <v>-102153.30307</v>
      </c>
      <c r="F2040" s="143" t="n">
        <f aca="false">IF(REF_DT&lt;=LastDay,INDEX(IntraMonth_Buckets,MATCH($A2040,IntraSumMonths,0),1),INDEX(BucketTable,MATCH($A2040,SumMonths,0),1))</f>
        <v>5</v>
      </c>
      <c r="G2040" s="138" t="str">
        <f aca="false">INDEX(Book_Type,MATCH($B2040,Book,0),1)</f>
        <v>D</v>
      </c>
      <c r="H2040" s="138" t="str">
        <f aca="false">$F2040&amp;$C2040</f>
        <v>5IF-ELPO/SJ</v>
      </c>
    </row>
    <row r="2041" customFormat="false" ht="12.75" hidden="false" customHeight="false" outlineLevel="0" collapsed="false">
      <c r="A2041" s="142" t="n">
        <v>37591</v>
      </c>
      <c r="B2041" s="138" t="s">
        <v>120</v>
      </c>
      <c r="C2041" s="138" t="s">
        <v>27</v>
      </c>
      <c r="D2041" s="139" t="n">
        <v>-602674.3544</v>
      </c>
      <c r="E2041" s="139" t="n">
        <v>60267.43544</v>
      </c>
      <c r="F2041" s="143" t="n">
        <f aca="false">IF(REF_DT&lt;=LastDay,INDEX(IntraMonth_Buckets,MATCH($A2041,IntraSumMonths,0),1),INDEX(BucketTable,MATCH($A2041,SumMonths,0),1))</f>
        <v>5</v>
      </c>
      <c r="G2041" s="138" t="str">
        <f aca="false">INDEX(Book_Type,MATCH($B2041,Book,0),1)</f>
        <v>D</v>
      </c>
      <c r="H2041" s="138" t="str">
        <f aca="false">$F2041&amp;$C2041</f>
        <v>5IF-NWPL_ROCKY_M</v>
      </c>
    </row>
    <row r="2042" customFormat="false" ht="12.75" hidden="false" customHeight="false" outlineLevel="0" collapsed="false">
      <c r="A2042" s="142" t="n">
        <v>37622</v>
      </c>
      <c r="B2042" s="138" t="s">
        <v>120</v>
      </c>
      <c r="C2042" s="138" t="s">
        <v>51</v>
      </c>
      <c r="D2042" s="139" t="n">
        <v>1018619.9254</v>
      </c>
      <c r="E2042" s="139" t="n">
        <v>-101861.99254</v>
      </c>
      <c r="F2042" s="143" t="n">
        <f aca="false">IF(REF_DT&lt;=LastDay,INDEX(IntraMonth_Buckets,MATCH($A2042,IntraSumMonths,0),1),INDEX(BucketTable,MATCH($A2042,SumMonths,0),1))</f>
        <v>5</v>
      </c>
      <c r="G2042" s="138" t="str">
        <f aca="false">INDEX(Book_Type,MATCH($B2042,Book,0),1)</f>
        <v>D</v>
      </c>
      <c r="H2042" s="138" t="str">
        <f aca="false">$F2042&amp;$C2042</f>
        <v>5IF-ELPO/SJ</v>
      </c>
    </row>
    <row r="2043" customFormat="false" ht="12.75" hidden="false" customHeight="false" outlineLevel="0" collapsed="false">
      <c r="A2043" s="142" t="n">
        <v>37622</v>
      </c>
      <c r="B2043" s="138" t="s">
        <v>120</v>
      </c>
      <c r="C2043" s="138" t="s">
        <v>27</v>
      </c>
      <c r="D2043" s="139" t="n">
        <v>-600955.7081</v>
      </c>
      <c r="E2043" s="139" t="n">
        <v>60095.57081</v>
      </c>
      <c r="F2043" s="143" t="n">
        <f aca="false">IF(REF_DT&lt;=LastDay,INDEX(IntraMonth_Buckets,MATCH($A2043,IntraSumMonths,0),1),INDEX(BucketTable,MATCH($A2043,SumMonths,0),1))</f>
        <v>5</v>
      </c>
      <c r="G2043" s="138" t="str">
        <f aca="false">INDEX(Book_Type,MATCH($B2043,Book,0),1)</f>
        <v>D</v>
      </c>
      <c r="H2043" s="138" t="str">
        <f aca="false">$F2043&amp;$C2043</f>
        <v>5IF-NWPL_ROCKY_M</v>
      </c>
    </row>
    <row r="2044" customFormat="false" ht="12.75" hidden="false" customHeight="false" outlineLevel="0" collapsed="false">
      <c r="A2044" s="142" t="n">
        <v>37653</v>
      </c>
      <c r="B2044" s="138" t="s">
        <v>120</v>
      </c>
      <c r="C2044" s="138" t="s">
        <v>51</v>
      </c>
      <c r="D2044" s="139" t="n">
        <v>917256.5714</v>
      </c>
      <c r="E2044" s="139" t="n">
        <v>-91725.65714</v>
      </c>
      <c r="F2044" s="143" t="n">
        <f aca="false">IF(REF_DT&lt;=LastDay,INDEX(IntraMonth_Buckets,MATCH($A2044,IntraSumMonths,0),1),INDEX(BucketTable,MATCH($A2044,SumMonths,0),1))</f>
        <v>5</v>
      </c>
      <c r="G2044" s="138" t="str">
        <f aca="false">INDEX(Book_Type,MATCH($B2044,Book,0),1)</f>
        <v>D</v>
      </c>
      <c r="H2044" s="138" t="str">
        <f aca="false">$F2044&amp;$C2044</f>
        <v>5IF-ELPO/SJ</v>
      </c>
    </row>
    <row r="2045" customFormat="false" ht="12.75" hidden="false" customHeight="false" outlineLevel="0" collapsed="false">
      <c r="A2045" s="142" t="n">
        <v>37653</v>
      </c>
      <c r="B2045" s="138" t="s">
        <v>120</v>
      </c>
      <c r="C2045" s="138" t="s">
        <v>27</v>
      </c>
      <c r="D2045" s="139" t="n">
        <v>-541154.3194</v>
      </c>
      <c r="E2045" s="139" t="n">
        <v>54115.43194</v>
      </c>
      <c r="F2045" s="143" t="n">
        <f aca="false">IF(REF_DT&lt;=LastDay,INDEX(IntraMonth_Buckets,MATCH($A2045,IntraSumMonths,0),1),INDEX(BucketTable,MATCH($A2045,SumMonths,0),1))</f>
        <v>5</v>
      </c>
      <c r="G2045" s="138" t="str">
        <f aca="false">INDEX(Book_Type,MATCH($B2045,Book,0),1)</f>
        <v>D</v>
      </c>
      <c r="H2045" s="138" t="str">
        <f aca="false">$F2045&amp;$C2045</f>
        <v>5IF-NWPL_ROCKY_M</v>
      </c>
    </row>
    <row r="2046" customFormat="false" ht="12.75" hidden="false" customHeight="false" outlineLevel="0" collapsed="false">
      <c r="A2046" s="142" t="n">
        <v>37681</v>
      </c>
      <c r="B2046" s="138" t="s">
        <v>120</v>
      </c>
      <c r="C2046" s="138" t="s">
        <v>51</v>
      </c>
      <c r="D2046" s="139" t="n">
        <v>1012661.2115</v>
      </c>
      <c r="E2046" s="139" t="n">
        <v>-101266.12115</v>
      </c>
      <c r="F2046" s="143" t="n">
        <f aca="false">IF(REF_DT&lt;=LastDay,INDEX(IntraMonth_Buckets,MATCH($A2046,IntraSumMonths,0),1),INDEX(BucketTable,MATCH($A2046,SumMonths,0),1))</f>
        <v>5</v>
      </c>
      <c r="G2046" s="138" t="str">
        <f aca="false">INDEX(Book_Type,MATCH($B2046,Book,0),1)</f>
        <v>D</v>
      </c>
      <c r="H2046" s="138" t="str">
        <f aca="false">$F2046&amp;$C2046</f>
        <v>5IF-ELPO/SJ</v>
      </c>
    </row>
    <row r="2047" customFormat="false" ht="12.75" hidden="false" customHeight="false" outlineLevel="0" collapsed="false">
      <c r="A2047" s="142" t="n">
        <v>37681</v>
      </c>
      <c r="B2047" s="138" t="s">
        <v>120</v>
      </c>
      <c r="C2047" s="138" t="s">
        <v>27</v>
      </c>
      <c r="D2047" s="139" t="n">
        <v>-597440.2429</v>
      </c>
      <c r="E2047" s="139" t="n">
        <v>59744.02429</v>
      </c>
      <c r="F2047" s="143" t="n">
        <f aca="false">IF(REF_DT&lt;=LastDay,INDEX(IntraMonth_Buckets,MATCH($A2047,IntraSumMonths,0),1),INDEX(BucketTable,MATCH($A2047,SumMonths,0),1))</f>
        <v>5</v>
      </c>
      <c r="G2047" s="138" t="str">
        <f aca="false">INDEX(Book_Type,MATCH($B2047,Book,0),1)</f>
        <v>D</v>
      </c>
      <c r="H2047" s="138" t="str">
        <f aca="false">$F2047&amp;$C2047</f>
        <v>5IF-NWPL_ROCKY_M</v>
      </c>
    </row>
    <row r="2048" customFormat="false" ht="12.75" hidden="false" customHeight="false" outlineLevel="0" collapsed="false">
      <c r="A2048" s="142" t="n">
        <v>37712</v>
      </c>
      <c r="B2048" s="138" t="s">
        <v>120</v>
      </c>
      <c r="C2048" s="138" t="s">
        <v>51</v>
      </c>
      <c r="D2048" s="139" t="n">
        <v>144075.1324</v>
      </c>
      <c r="E2048" s="139" t="n">
        <v>-14407.51324</v>
      </c>
      <c r="F2048" s="143" t="n">
        <f aca="false">IF(REF_DT&lt;=LastDay,INDEX(IntraMonth_Buckets,MATCH($A2048,IntraSumMonths,0),1),INDEX(BucketTable,MATCH($A2048,SumMonths,0),1))</f>
        <v>6</v>
      </c>
      <c r="G2048" s="138" t="str">
        <f aca="false">INDEX(Book_Type,MATCH($B2048,Book,0),1)</f>
        <v>D</v>
      </c>
      <c r="H2048" s="138" t="str">
        <f aca="false">$F2048&amp;$C2048</f>
        <v>6IF-ELPO/SJ</v>
      </c>
    </row>
    <row r="2049" customFormat="false" ht="12.75" hidden="false" customHeight="false" outlineLevel="0" collapsed="false">
      <c r="A2049" s="142" t="n">
        <v>37742</v>
      </c>
      <c r="B2049" s="138" t="s">
        <v>120</v>
      </c>
      <c r="C2049" s="138" t="s">
        <v>51</v>
      </c>
      <c r="D2049" s="139" t="n">
        <v>148399.7167</v>
      </c>
      <c r="E2049" s="139" t="n">
        <v>-14839.97167</v>
      </c>
      <c r="F2049" s="143" t="n">
        <f aca="false">IF(REF_DT&lt;=LastDay,INDEX(IntraMonth_Buckets,MATCH($A2049,IntraSumMonths,0),1),INDEX(BucketTable,MATCH($A2049,SumMonths,0),1))</f>
        <v>6</v>
      </c>
      <c r="G2049" s="138" t="str">
        <f aca="false">INDEX(Book_Type,MATCH($B2049,Book,0),1)</f>
        <v>D</v>
      </c>
      <c r="H2049" s="138" t="str">
        <f aca="false">$F2049&amp;$C2049</f>
        <v>6IF-ELPO/SJ</v>
      </c>
    </row>
    <row r="2050" customFormat="false" ht="12.75" hidden="false" customHeight="false" outlineLevel="0" collapsed="false">
      <c r="A2050" s="142" t="n">
        <v>37773</v>
      </c>
      <c r="B2050" s="138" t="s">
        <v>120</v>
      </c>
      <c r="C2050" s="138" t="s">
        <v>51</v>
      </c>
      <c r="D2050" s="139" t="n">
        <v>143121.4798</v>
      </c>
      <c r="E2050" s="139" t="n">
        <v>-14312.14798</v>
      </c>
      <c r="F2050" s="143" t="n">
        <f aca="false">IF(REF_DT&lt;=LastDay,INDEX(IntraMonth_Buckets,MATCH($A2050,IntraSumMonths,0),1),INDEX(BucketTable,MATCH($A2050,SumMonths,0),1))</f>
        <v>6</v>
      </c>
      <c r="G2050" s="138" t="str">
        <f aca="false">INDEX(Book_Type,MATCH($B2050,Book,0),1)</f>
        <v>D</v>
      </c>
      <c r="H2050" s="138" t="str">
        <f aca="false">$F2050&amp;$C2050</f>
        <v>6IF-ELPO/SJ</v>
      </c>
    </row>
    <row r="2051" customFormat="false" ht="12.75" hidden="false" customHeight="false" outlineLevel="0" collapsed="false">
      <c r="A2051" s="142" t="n">
        <v>37803</v>
      </c>
      <c r="B2051" s="138" t="s">
        <v>120</v>
      </c>
      <c r="C2051" s="138" t="s">
        <v>51</v>
      </c>
      <c r="D2051" s="139" t="n">
        <v>147387.7503</v>
      </c>
      <c r="E2051" s="139" t="n">
        <v>-14738.77503</v>
      </c>
      <c r="F2051" s="143" t="n">
        <f aca="false">IF(REF_DT&lt;=LastDay,INDEX(IntraMonth_Buckets,MATCH($A2051,IntraSumMonths,0),1),INDEX(BucketTable,MATCH($A2051,SumMonths,0),1))</f>
        <v>6</v>
      </c>
      <c r="G2051" s="138" t="str">
        <f aca="false">INDEX(Book_Type,MATCH($B2051,Book,0),1)</f>
        <v>D</v>
      </c>
      <c r="H2051" s="138" t="str">
        <f aca="false">$F2051&amp;$C2051</f>
        <v>6IF-ELPO/SJ</v>
      </c>
    </row>
    <row r="2052" customFormat="false" ht="12.75" hidden="false" customHeight="false" outlineLevel="0" collapsed="false">
      <c r="A2052" s="142" t="n">
        <v>37834</v>
      </c>
      <c r="B2052" s="138" t="s">
        <v>120</v>
      </c>
      <c r="C2052" s="138" t="s">
        <v>51</v>
      </c>
      <c r="D2052" s="139" t="n">
        <v>146852.787</v>
      </c>
      <c r="E2052" s="139" t="n">
        <v>-14685.2787</v>
      </c>
      <c r="F2052" s="143" t="n">
        <f aca="false">IF(REF_DT&lt;=LastDay,INDEX(IntraMonth_Buckets,MATCH($A2052,IntraSumMonths,0),1),INDEX(BucketTable,MATCH($A2052,SumMonths,0),1))</f>
        <v>6</v>
      </c>
      <c r="G2052" s="138" t="str">
        <f aca="false">INDEX(Book_Type,MATCH($B2052,Book,0),1)</f>
        <v>D</v>
      </c>
      <c r="H2052" s="138" t="str">
        <f aca="false">$F2052&amp;$C2052</f>
        <v>6IF-ELPO/SJ</v>
      </c>
    </row>
    <row r="2053" customFormat="false" ht="12.75" hidden="false" customHeight="false" outlineLevel="0" collapsed="false">
      <c r="A2053" s="142" t="n">
        <v>37865</v>
      </c>
      <c r="B2053" s="138" t="s">
        <v>120</v>
      </c>
      <c r="C2053" s="138" t="s">
        <v>51</v>
      </c>
      <c r="D2053" s="139" t="n">
        <v>141584.8717</v>
      </c>
      <c r="E2053" s="139" t="n">
        <v>-14158.48717</v>
      </c>
      <c r="F2053" s="143" t="n">
        <f aca="false">IF(REF_DT&lt;=LastDay,INDEX(IntraMonth_Buckets,MATCH($A2053,IntraSumMonths,0),1),INDEX(BucketTable,MATCH($A2053,SumMonths,0),1))</f>
        <v>6</v>
      </c>
      <c r="G2053" s="138" t="str">
        <f aca="false">INDEX(Book_Type,MATCH($B2053,Book,0),1)</f>
        <v>D</v>
      </c>
      <c r="H2053" s="138" t="str">
        <f aca="false">$F2053&amp;$C2053</f>
        <v>6IF-ELPO/SJ</v>
      </c>
    </row>
    <row r="2054" customFormat="false" ht="12.75" hidden="false" customHeight="false" outlineLevel="0" collapsed="false">
      <c r="A2054" s="142" t="n">
        <v>37895</v>
      </c>
      <c r="B2054" s="138" t="s">
        <v>120</v>
      </c>
      <c r="C2054" s="138" t="s">
        <v>51</v>
      </c>
      <c r="D2054" s="139" t="n">
        <v>145763.7297</v>
      </c>
      <c r="E2054" s="139" t="n">
        <v>-14576.37297</v>
      </c>
      <c r="F2054" s="143" t="n">
        <f aca="false">IF(REF_DT&lt;=LastDay,INDEX(IntraMonth_Buckets,MATCH($A2054,IntraSumMonths,0),1),INDEX(BucketTable,MATCH($A2054,SumMonths,0),1))</f>
        <v>6</v>
      </c>
      <c r="G2054" s="138" t="str">
        <f aca="false">INDEX(Book_Type,MATCH($B2054,Book,0),1)</f>
        <v>D</v>
      </c>
      <c r="H2054" s="138" t="str">
        <f aca="false">$F2054&amp;$C2054</f>
        <v>6IF-ELPO/SJ</v>
      </c>
    </row>
    <row r="2055" customFormat="false" ht="12.75" hidden="false" customHeight="false" outlineLevel="0" collapsed="false">
      <c r="A2055" s="142" t="n">
        <v>37188</v>
      </c>
      <c r="B2055" s="138" t="s">
        <v>139</v>
      </c>
      <c r="C2055" s="138" t="s">
        <v>48</v>
      </c>
      <c r="D2055" s="139" t="n">
        <v>0</v>
      </c>
      <c r="E2055" s="139" t="n">
        <v>0</v>
      </c>
      <c r="F2055" s="143" t="n">
        <f aca="false">IF(REF_DT&lt;=LastDay,INDEX(IntraMonth_Buckets,MATCH($A2055,IntraSumMonths,0),1),INDEX(BucketTable,MATCH($A2055,SumMonths,0),1))</f>
        <v>1</v>
      </c>
      <c r="G2055" s="138" t="str">
        <f aca="false">INDEX(Book_Type,MATCH($B2055,Book,0),1)</f>
        <v>M</v>
      </c>
      <c r="H2055" s="138" t="str">
        <f aca="false">$F2055&amp;$C2055</f>
        <v>1GDP-ELPO/PERM2</v>
      </c>
    </row>
    <row r="2056" customFormat="false" ht="12.75" hidden="false" customHeight="false" outlineLevel="0" collapsed="false">
      <c r="A2056" s="142" t="n">
        <v>37188</v>
      </c>
      <c r="B2056" s="138" t="s">
        <v>139</v>
      </c>
      <c r="C2056" s="138" t="s">
        <v>53</v>
      </c>
      <c r="D2056" s="139" t="n">
        <v>0</v>
      </c>
      <c r="E2056" s="139" t="n">
        <v>0</v>
      </c>
      <c r="F2056" s="143" t="n">
        <f aca="false">IF(REF_DT&lt;=LastDay,INDEX(IntraMonth_Buckets,MATCH($A2056,IntraSumMonths,0),1),INDEX(BucketTable,MATCH($A2056,SumMonths,0),1))</f>
        <v>1</v>
      </c>
      <c r="G2056" s="138" t="str">
        <f aca="false">INDEX(Book_Type,MATCH($B2056,Book,0),1)</f>
        <v>M</v>
      </c>
      <c r="H2056" s="138" t="str">
        <f aca="false">$F2056&amp;$C2056</f>
        <v>1GDP-ELPO/SANJUA</v>
      </c>
    </row>
    <row r="2057" customFormat="false" ht="12.75" hidden="false" customHeight="false" outlineLevel="0" collapsed="false">
      <c r="A2057" s="142" t="n">
        <v>37188</v>
      </c>
      <c r="B2057" s="138" t="s">
        <v>139</v>
      </c>
      <c r="C2057" s="138" t="s">
        <v>168</v>
      </c>
      <c r="D2057" s="139" t="n">
        <v>0</v>
      </c>
      <c r="E2057" s="139" t="n">
        <v>0</v>
      </c>
      <c r="F2057" s="143" t="n">
        <f aca="false">IF(REF_DT&lt;=LastDay,INDEX(IntraMonth_Buckets,MATCH($A2057,IntraSumMonths,0),1),INDEX(BucketTable,MATCH($A2057,SumMonths,0),1))</f>
        <v>1</v>
      </c>
      <c r="G2057" s="138" t="str">
        <f aca="false">INDEX(Book_Type,MATCH($B2057,Book,0),1)</f>
        <v>M</v>
      </c>
      <c r="H2057" s="138" t="str">
        <f aca="false">$F2057&amp;$C2057</f>
        <v>1GDP-HEHUB</v>
      </c>
    </row>
    <row r="2058" customFormat="false" ht="12.75" hidden="false" customHeight="false" outlineLevel="0" collapsed="false">
      <c r="A2058" s="142" t="n">
        <v>37188</v>
      </c>
      <c r="B2058" s="138" t="s">
        <v>139</v>
      </c>
      <c r="C2058" s="138" t="s">
        <v>30</v>
      </c>
      <c r="D2058" s="139" t="n">
        <v>0</v>
      </c>
      <c r="E2058" s="139" t="n">
        <v>0</v>
      </c>
      <c r="F2058" s="143" t="n">
        <f aca="false">IF(REF_DT&lt;=LastDay,INDEX(IntraMonth_Buckets,MATCH($A2058,IntraSumMonths,0),1),INDEX(BucketTable,MATCH($A2058,SumMonths,0),1))</f>
        <v>1</v>
      </c>
      <c r="G2058" s="138" t="str">
        <f aca="false">INDEX(Book_Type,MATCH($B2058,Book,0),1)</f>
        <v>M</v>
      </c>
      <c r="H2058" s="138" t="str">
        <f aca="false">$F2058&amp;$C2058</f>
        <v>1GDP-KERN/OPAL</v>
      </c>
    </row>
    <row r="2059" customFormat="false" ht="12.75" hidden="false" customHeight="false" outlineLevel="0" collapsed="false">
      <c r="A2059" s="142" t="n">
        <v>37188</v>
      </c>
      <c r="B2059" s="138" t="s">
        <v>139</v>
      </c>
      <c r="C2059" s="138" t="s">
        <v>19</v>
      </c>
      <c r="D2059" s="139" t="n">
        <v>0</v>
      </c>
      <c r="E2059" s="139" t="n">
        <v>0</v>
      </c>
      <c r="F2059" s="143" t="n">
        <f aca="false">IF(REF_DT&lt;=LastDay,INDEX(IntraMonth_Buckets,MATCH($A2059,IntraSumMonths,0),1),INDEX(BucketTable,MATCH($A2059,SumMonths,0),1))</f>
        <v>1</v>
      </c>
      <c r="G2059" s="138" t="str">
        <f aca="false">INDEX(Book_Type,MATCH($B2059,Book,0),1)</f>
        <v>M</v>
      </c>
      <c r="H2059" s="138" t="str">
        <f aca="false">$F2059&amp;$C2059</f>
        <v>1GDP-MALIN-CTYGA</v>
      </c>
    </row>
    <row r="2060" customFormat="false" ht="12.75" hidden="false" customHeight="false" outlineLevel="0" collapsed="false">
      <c r="A2060" s="142" t="n">
        <v>37189</v>
      </c>
      <c r="B2060" s="138" t="s">
        <v>139</v>
      </c>
      <c r="C2060" s="138" t="s">
        <v>48</v>
      </c>
      <c r="D2060" s="139" t="n">
        <v>20000</v>
      </c>
      <c r="E2060" s="139" t="n">
        <v>20000</v>
      </c>
      <c r="F2060" s="143" t="n">
        <f aca="false">IF(REF_DT&lt;=LastDay,INDEX(IntraMonth_Buckets,MATCH($A2060,IntraSumMonths,0),1),INDEX(BucketTable,MATCH($A2060,SumMonths,0),1))</f>
        <v>1</v>
      </c>
      <c r="G2060" s="138" t="str">
        <f aca="false">INDEX(Book_Type,MATCH($B2060,Book,0),1)</f>
        <v>M</v>
      </c>
      <c r="H2060" s="138" t="str">
        <f aca="false">$F2060&amp;$C2060</f>
        <v>1GDP-ELPO/PERM2</v>
      </c>
    </row>
    <row r="2061" customFormat="false" ht="12.75" hidden="false" customHeight="false" outlineLevel="0" collapsed="false">
      <c r="A2061" s="142" t="n">
        <v>37189</v>
      </c>
      <c r="B2061" s="138" t="s">
        <v>139</v>
      </c>
      <c r="C2061" s="138" t="s">
        <v>53</v>
      </c>
      <c r="D2061" s="139" t="n">
        <v>-85000</v>
      </c>
      <c r="E2061" s="139" t="n">
        <v>-85000</v>
      </c>
      <c r="F2061" s="143" t="n">
        <f aca="false">IF(REF_DT&lt;=LastDay,INDEX(IntraMonth_Buckets,MATCH($A2061,IntraSumMonths,0),1),INDEX(BucketTable,MATCH($A2061,SumMonths,0),1))</f>
        <v>1</v>
      </c>
      <c r="G2061" s="138" t="str">
        <f aca="false">INDEX(Book_Type,MATCH($B2061,Book,0),1)</f>
        <v>M</v>
      </c>
      <c r="H2061" s="138" t="str">
        <f aca="false">$F2061&amp;$C2061</f>
        <v>1GDP-ELPO/SANJUA</v>
      </c>
    </row>
    <row r="2062" customFormat="false" ht="12.75" hidden="false" customHeight="false" outlineLevel="0" collapsed="false">
      <c r="A2062" s="142" t="n">
        <v>37189</v>
      </c>
      <c r="B2062" s="138" t="s">
        <v>139</v>
      </c>
      <c r="C2062" s="138" t="s">
        <v>168</v>
      </c>
      <c r="D2062" s="139" t="n">
        <v>40000</v>
      </c>
      <c r="E2062" s="139" t="n">
        <v>40000</v>
      </c>
      <c r="F2062" s="143" t="n">
        <f aca="false">IF(REF_DT&lt;=LastDay,INDEX(IntraMonth_Buckets,MATCH($A2062,IntraSumMonths,0),1),INDEX(BucketTable,MATCH($A2062,SumMonths,0),1))</f>
        <v>1</v>
      </c>
      <c r="G2062" s="138" t="str">
        <f aca="false">INDEX(Book_Type,MATCH($B2062,Book,0),1)</f>
        <v>M</v>
      </c>
      <c r="H2062" s="138" t="str">
        <f aca="false">$F2062&amp;$C2062</f>
        <v>1GDP-HEHUB</v>
      </c>
    </row>
    <row r="2063" customFormat="false" ht="12.75" hidden="false" customHeight="false" outlineLevel="0" collapsed="false">
      <c r="A2063" s="142" t="n">
        <v>37189</v>
      </c>
      <c r="B2063" s="138" t="s">
        <v>139</v>
      </c>
      <c r="C2063" s="138" t="s">
        <v>30</v>
      </c>
      <c r="D2063" s="139" t="n">
        <v>30000</v>
      </c>
      <c r="E2063" s="139" t="n">
        <v>30000</v>
      </c>
      <c r="F2063" s="143" t="n">
        <f aca="false">IF(REF_DT&lt;=LastDay,INDEX(IntraMonth_Buckets,MATCH($A2063,IntraSumMonths,0),1),INDEX(BucketTable,MATCH($A2063,SumMonths,0),1))</f>
        <v>1</v>
      </c>
      <c r="G2063" s="138" t="str">
        <f aca="false">INDEX(Book_Type,MATCH($B2063,Book,0),1)</f>
        <v>M</v>
      </c>
      <c r="H2063" s="138" t="str">
        <f aca="false">$F2063&amp;$C2063</f>
        <v>1GDP-KERN/OPAL</v>
      </c>
    </row>
    <row r="2064" customFormat="false" ht="12.75" hidden="false" customHeight="false" outlineLevel="0" collapsed="false">
      <c r="A2064" s="142" t="n">
        <v>37189</v>
      </c>
      <c r="B2064" s="138" t="s">
        <v>139</v>
      </c>
      <c r="C2064" s="138" t="s">
        <v>19</v>
      </c>
      <c r="D2064" s="139" t="n">
        <v>-10000</v>
      </c>
      <c r="E2064" s="139" t="n">
        <v>-10000</v>
      </c>
      <c r="F2064" s="143" t="n">
        <f aca="false">IF(REF_DT&lt;=LastDay,INDEX(IntraMonth_Buckets,MATCH($A2064,IntraSumMonths,0),1),INDEX(BucketTable,MATCH($A2064,SumMonths,0),1))</f>
        <v>1</v>
      </c>
      <c r="G2064" s="138" t="str">
        <f aca="false">INDEX(Book_Type,MATCH($B2064,Book,0),1)</f>
        <v>M</v>
      </c>
      <c r="H2064" s="138" t="str">
        <f aca="false">$F2064&amp;$C2064</f>
        <v>1GDP-MALIN-CTYGA</v>
      </c>
    </row>
    <row r="2065" customFormat="false" ht="12.75" hidden="false" customHeight="false" outlineLevel="0" collapsed="false">
      <c r="A2065" s="142" t="n">
        <v>37190</v>
      </c>
      <c r="B2065" s="138" t="s">
        <v>139</v>
      </c>
      <c r="C2065" s="138" t="s">
        <v>48</v>
      </c>
      <c r="D2065" s="139" t="n">
        <v>20000</v>
      </c>
      <c r="E2065" s="139" t="n">
        <v>20000</v>
      </c>
      <c r="F2065" s="143" t="n">
        <f aca="false">IF(REF_DT&lt;=LastDay,INDEX(IntraMonth_Buckets,MATCH($A2065,IntraSumMonths,0),1),INDEX(BucketTable,MATCH($A2065,SumMonths,0),1))</f>
        <v>1</v>
      </c>
      <c r="G2065" s="138" t="str">
        <f aca="false">INDEX(Book_Type,MATCH($B2065,Book,0),1)</f>
        <v>M</v>
      </c>
      <c r="H2065" s="138" t="str">
        <f aca="false">$F2065&amp;$C2065</f>
        <v>1GDP-ELPO/PERM2</v>
      </c>
    </row>
    <row r="2066" customFormat="false" ht="12.75" hidden="false" customHeight="false" outlineLevel="0" collapsed="false">
      <c r="A2066" s="142" t="n">
        <v>37190</v>
      </c>
      <c r="B2066" s="138" t="s">
        <v>139</v>
      </c>
      <c r="C2066" s="138" t="s">
        <v>53</v>
      </c>
      <c r="D2066" s="139" t="n">
        <v>-85000</v>
      </c>
      <c r="E2066" s="139" t="n">
        <v>-85000</v>
      </c>
      <c r="F2066" s="143" t="n">
        <f aca="false">IF(REF_DT&lt;=LastDay,INDEX(IntraMonth_Buckets,MATCH($A2066,IntraSumMonths,0),1),INDEX(BucketTable,MATCH($A2066,SumMonths,0),1))</f>
        <v>1</v>
      </c>
      <c r="G2066" s="138" t="str">
        <f aca="false">INDEX(Book_Type,MATCH($B2066,Book,0),1)</f>
        <v>M</v>
      </c>
      <c r="H2066" s="138" t="str">
        <f aca="false">$F2066&amp;$C2066</f>
        <v>1GDP-ELPO/SANJUA</v>
      </c>
    </row>
    <row r="2067" customFormat="false" ht="12.75" hidden="false" customHeight="false" outlineLevel="0" collapsed="false">
      <c r="A2067" s="142" t="n">
        <v>37190</v>
      </c>
      <c r="B2067" s="138" t="s">
        <v>139</v>
      </c>
      <c r="C2067" s="138" t="s">
        <v>168</v>
      </c>
      <c r="D2067" s="139" t="n">
        <v>40000</v>
      </c>
      <c r="E2067" s="139" t="n">
        <v>40000</v>
      </c>
      <c r="F2067" s="143" t="n">
        <f aca="false">IF(REF_DT&lt;=LastDay,INDEX(IntraMonth_Buckets,MATCH($A2067,IntraSumMonths,0),1),INDEX(BucketTable,MATCH($A2067,SumMonths,0),1))</f>
        <v>1</v>
      </c>
      <c r="G2067" s="138" t="str">
        <f aca="false">INDEX(Book_Type,MATCH($B2067,Book,0),1)</f>
        <v>M</v>
      </c>
      <c r="H2067" s="138" t="str">
        <f aca="false">$F2067&amp;$C2067</f>
        <v>1GDP-HEHUB</v>
      </c>
    </row>
    <row r="2068" customFormat="false" ht="12.75" hidden="false" customHeight="false" outlineLevel="0" collapsed="false">
      <c r="A2068" s="142" t="n">
        <v>37190</v>
      </c>
      <c r="B2068" s="138" t="s">
        <v>139</v>
      </c>
      <c r="C2068" s="138" t="s">
        <v>30</v>
      </c>
      <c r="D2068" s="139" t="n">
        <v>30000</v>
      </c>
      <c r="E2068" s="139" t="n">
        <v>30000</v>
      </c>
      <c r="F2068" s="143" t="n">
        <f aca="false">IF(REF_DT&lt;=LastDay,INDEX(IntraMonth_Buckets,MATCH($A2068,IntraSumMonths,0),1),INDEX(BucketTable,MATCH($A2068,SumMonths,0),1))</f>
        <v>1</v>
      </c>
      <c r="G2068" s="138" t="str">
        <f aca="false">INDEX(Book_Type,MATCH($B2068,Book,0),1)</f>
        <v>M</v>
      </c>
      <c r="H2068" s="138" t="str">
        <f aca="false">$F2068&amp;$C2068</f>
        <v>1GDP-KERN/OPAL</v>
      </c>
    </row>
    <row r="2069" customFormat="false" ht="12.75" hidden="false" customHeight="false" outlineLevel="0" collapsed="false">
      <c r="A2069" s="142" t="n">
        <v>37190</v>
      </c>
      <c r="B2069" s="138" t="s">
        <v>139</v>
      </c>
      <c r="C2069" s="138" t="s">
        <v>19</v>
      </c>
      <c r="D2069" s="139" t="n">
        <v>-10000</v>
      </c>
      <c r="E2069" s="139" t="n">
        <v>-10000</v>
      </c>
      <c r="F2069" s="143" t="n">
        <f aca="false">IF(REF_DT&lt;=LastDay,INDEX(IntraMonth_Buckets,MATCH($A2069,IntraSumMonths,0),1),INDEX(BucketTable,MATCH($A2069,SumMonths,0),1))</f>
        <v>1</v>
      </c>
      <c r="G2069" s="138" t="str">
        <f aca="false">INDEX(Book_Type,MATCH($B2069,Book,0),1)</f>
        <v>M</v>
      </c>
      <c r="H2069" s="138" t="str">
        <f aca="false">$F2069&amp;$C2069</f>
        <v>1GDP-MALIN-CTYGA</v>
      </c>
    </row>
    <row r="2070" customFormat="false" ht="12.75" hidden="false" customHeight="false" outlineLevel="0" collapsed="false">
      <c r="A2070" s="142" t="n">
        <v>37191</v>
      </c>
      <c r="B2070" s="138" t="s">
        <v>139</v>
      </c>
      <c r="C2070" s="138" t="s">
        <v>48</v>
      </c>
      <c r="D2070" s="139" t="n">
        <v>20000</v>
      </c>
      <c r="E2070" s="139" t="n">
        <v>20000</v>
      </c>
      <c r="F2070" s="143" t="n">
        <f aca="false">IF(REF_DT&lt;=LastDay,INDEX(IntraMonth_Buckets,MATCH($A2070,IntraSumMonths,0),1),INDEX(BucketTable,MATCH($A2070,SumMonths,0),1))</f>
        <v>1</v>
      </c>
      <c r="G2070" s="138" t="str">
        <f aca="false">INDEX(Book_Type,MATCH($B2070,Book,0),1)</f>
        <v>M</v>
      </c>
      <c r="H2070" s="138" t="str">
        <f aca="false">$F2070&amp;$C2070</f>
        <v>1GDP-ELPO/PERM2</v>
      </c>
    </row>
    <row r="2071" customFormat="false" ht="12.75" hidden="false" customHeight="false" outlineLevel="0" collapsed="false">
      <c r="A2071" s="142" t="n">
        <v>37191</v>
      </c>
      <c r="B2071" s="138" t="s">
        <v>139</v>
      </c>
      <c r="C2071" s="138" t="s">
        <v>53</v>
      </c>
      <c r="D2071" s="139" t="n">
        <v>-85000</v>
      </c>
      <c r="E2071" s="139" t="n">
        <v>-85000</v>
      </c>
      <c r="F2071" s="143" t="n">
        <f aca="false">IF(REF_DT&lt;=LastDay,INDEX(IntraMonth_Buckets,MATCH($A2071,IntraSumMonths,0),1),INDEX(BucketTable,MATCH($A2071,SumMonths,0),1))</f>
        <v>1</v>
      </c>
      <c r="G2071" s="138" t="str">
        <f aca="false">INDEX(Book_Type,MATCH($B2071,Book,0),1)</f>
        <v>M</v>
      </c>
      <c r="H2071" s="138" t="str">
        <f aca="false">$F2071&amp;$C2071</f>
        <v>1GDP-ELPO/SANJUA</v>
      </c>
    </row>
    <row r="2072" customFormat="false" ht="12.75" hidden="false" customHeight="false" outlineLevel="0" collapsed="false">
      <c r="A2072" s="142" t="n">
        <v>37191</v>
      </c>
      <c r="B2072" s="138" t="s">
        <v>139</v>
      </c>
      <c r="C2072" s="138" t="s">
        <v>168</v>
      </c>
      <c r="D2072" s="139" t="n">
        <v>40000</v>
      </c>
      <c r="E2072" s="139" t="n">
        <v>40000</v>
      </c>
      <c r="F2072" s="143" t="n">
        <f aca="false">IF(REF_DT&lt;=LastDay,INDEX(IntraMonth_Buckets,MATCH($A2072,IntraSumMonths,0),1),INDEX(BucketTable,MATCH($A2072,SumMonths,0),1))</f>
        <v>1</v>
      </c>
      <c r="G2072" s="138" t="str">
        <f aca="false">INDEX(Book_Type,MATCH($B2072,Book,0),1)</f>
        <v>M</v>
      </c>
      <c r="H2072" s="138" t="str">
        <f aca="false">$F2072&amp;$C2072</f>
        <v>1GDP-HEHUB</v>
      </c>
    </row>
    <row r="2073" customFormat="false" ht="12.75" hidden="false" customHeight="false" outlineLevel="0" collapsed="false">
      <c r="A2073" s="142" t="n">
        <v>37191</v>
      </c>
      <c r="B2073" s="138" t="s">
        <v>139</v>
      </c>
      <c r="C2073" s="138" t="s">
        <v>30</v>
      </c>
      <c r="D2073" s="139" t="n">
        <v>30000</v>
      </c>
      <c r="E2073" s="139" t="n">
        <v>30000</v>
      </c>
      <c r="F2073" s="143" t="n">
        <f aca="false">IF(REF_DT&lt;=LastDay,INDEX(IntraMonth_Buckets,MATCH($A2073,IntraSumMonths,0),1),INDEX(BucketTable,MATCH($A2073,SumMonths,0),1))</f>
        <v>1</v>
      </c>
      <c r="G2073" s="138" t="str">
        <f aca="false">INDEX(Book_Type,MATCH($B2073,Book,0),1)</f>
        <v>M</v>
      </c>
      <c r="H2073" s="138" t="str">
        <f aca="false">$F2073&amp;$C2073</f>
        <v>1GDP-KERN/OPAL</v>
      </c>
    </row>
    <row r="2074" customFormat="false" ht="12.75" hidden="false" customHeight="false" outlineLevel="0" collapsed="false">
      <c r="A2074" s="142" t="n">
        <v>37191</v>
      </c>
      <c r="B2074" s="138" t="s">
        <v>139</v>
      </c>
      <c r="C2074" s="138" t="s">
        <v>19</v>
      </c>
      <c r="D2074" s="139" t="n">
        <v>-10000</v>
      </c>
      <c r="E2074" s="139" t="n">
        <v>-10000</v>
      </c>
      <c r="F2074" s="143" t="n">
        <f aca="false">IF(REF_DT&lt;=LastDay,INDEX(IntraMonth_Buckets,MATCH($A2074,IntraSumMonths,0),1),INDEX(BucketTable,MATCH($A2074,SumMonths,0),1))</f>
        <v>1</v>
      </c>
      <c r="G2074" s="138" t="str">
        <f aca="false">INDEX(Book_Type,MATCH($B2074,Book,0),1)</f>
        <v>M</v>
      </c>
      <c r="H2074" s="138" t="str">
        <f aca="false">$F2074&amp;$C2074</f>
        <v>1GDP-MALIN-CTYGA</v>
      </c>
    </row>
    <row r="2075" customFormat="false" ht="12.75" hidden="false" customHeight="false" outlineLevel="0" collapsed="false">
      <c r="A2075" s="142" t="n">
        <v>37192</v>
      </c>
      <c r="B2075" s="138" t="s">
        <v>139</v>
      </c>
      <c r="C2075" s="138" t="s">
        <v>48</v>
      </c>
      <c r="D2075" s="139" t="n">
        <v>20000</v>
      </c>
      <c r="E2075" s="139" t="n">
        <v>20000</v>
      </c>
      <c r="F2075" s="143" t="n">
        <f aca="false">IF(REF_DT&lt;=LastDay,INDEX(IntraMonth_Buckets,MATCH($A2075,IntraSumMonths,0),1),INDEX(BucketTable,MATCH($A2075,SumMonths,0),1))</f>
        <v>1</v>
      </c>
      <c r="G2075" s="138" t="str">
        <f aca="false">INDEX(Book_Type,MATCH($B2075,Book,0),1)</f>
        <v>M</v>
      </c>
      <c r="H2075" s="138" t="str">
        <f aca="false">$F2075&amp;$C2075</f>
        <v>1GDP-ELPO/PERM2</v>
      </c>
    </row>
    <row r="2076" customFormat="false" ht="12.75" hidden="false" customHeight="false" outlineLevel="0" collapsed="false">
      <c r="A2076" s="142" t="n">
        <v>37192</v>
      </c>
      <c r="B2076" s="138" t="s">
        <v>139</v>
      </c>
      <c r="C2076" s="138" t="s">
        <v>53</v>
      </c>
      <c r="D2076" s="139" t="n">
        <v>-85000</v>
      </c>
      <c r="E2076" s="139" t="n">
        <v>-85000</v>
      </c>
      <c r="F2076" s="143" t="n">
        <f aca="false">IF(REF_DT&lt;=LastDay,INDEX(IntraMonth_Buckets,MATCH($A2076,IntraSumMonths,0),1),INDEX(BucketTable,MATCH($A2076,SumMonths,0),1))</f>
        <v>1</v>
      </c>
      <c r="G2076" s="138" t="str">
        <f aca="false">INDEX(Book_Type,MATCH($B2076,Book,0),1)</f>
        <v>M</v>
      </c>
      <c r="H2076" s="138" t="str">
        <f aca="false">$F2076&amp;$C2076</f>
        <v>1GDP-ELPO/SANJUA</v>
      </c>
    </row>
    <row r="2077" customFormat="false" ht="12.75" hidden="false" customHeight="false" outlineLevel="0" collapsed="false">
      <c r="A2077" s="142" t="n">
        <v>37192</v>
      </c>
      <c r="B2077" s="138" t="s">
        <v>139</v>
      </c>
      <c r="C2077" s="138" t="s">
        <v>168</v>
      </c>
      <c r="D2077" s="139" t="n">
        <v>40000</v>
      </c>
      <c r="E2077" s="139" t="n">
        <v>40000</v>
      </c>
      <c r="F2077" s="143" t="n">
        <f aca="false">IF(REF_DT&lt;=LastDay,INDEX(IntraMonth_Buckets,MATCH($A2077,IntraSumMonths,0),1),INDEX(BucketTable,MATCH($A2077,SumMonths,0),1))</f>
        <v>1</v>
      </c>
      <c r="G2077" s="138" t="str">
        <f aca="false">INDEX(Book_Type,MATCH($B2077,Book,0),1)</f>
        <v>M</v>
      </c>
      <c r="H2077" s="138" t="str">
        <f aca="false">$F2077&amp;$C2077</f>
        <v>1GDP-HEHUB</v>
      </c>
    </row>
    <row r="2078" customFormat="false" ht="12.75" hidden="false" customHeight="false" outlineLevel="0" collapsed="false">
      <c r="A2078" s="142" t="n">
        <v>37192</v>
      </c>
      <c r="B2078" s="138" t="s">
        <v>139</v>
      </c>
      <c r="C2078" s="138" t="s">
        <v>30</v>
      </c>
      <c r="D2078" s="139" t="n">
        <v>30000</v>
      </c>
      <c r="E2078" s="139" t="n">
        <v>30000</v>
      </c>
      <c r="F2078" s="143" t="n">
        <f aca="false">IF(REF_DT&lt;=LastDay,INDEX(IntraMonth_Buckets,MATCH($A2078,IntraSumMonths,0),1),INDEX(BucketTable,MATCH($A2078,SumMonths,0),1))</f>
        <v>1</v>
      </c>
      <c r="G2078" s="138" t="str">
        <f aca="false">INDEX(Book_Type,MATCH($B2078,Book,0),1)</f>
        <v>M</v>
      </c>
      <c r="H2078" s="138" t="str">
        <f aca="false">$F2078&amp;$C2078</f>
        <v>1GDP-KERN/OPAL</v>
      </c>
    </row>
    <row r="2079" customFormat="false" ht="12.75" hidden="false" customHeight="false" outlineLevel="0" collapsed="false">
      <c r="A2079" s="142" t="n">
        <v>37192</v>
      </c>
      <c r="B2079" s="138" t="s">
        <v>139</v>
      </c>
      <c r="C2079" s="138" t="s">
        <v>19</v>
      </c>
      <c r="D2079" s="139" t="n">
        <v>-10000</v>
      </c>
      <c r="E2079" s="139" t="n">
        <v>-10000</v>
      </c>
      <c r="F2079" s="143" t="n">
        <f aca="false">IF(REF_DT&lt;=LastDay,INDEX(IntraMonth_Buckets,MATCH($A2079,IntraSumMonths,0),1),INDEX(BucketTable,MATCH($A2079,SumMonths,0),1))</f>
        <v>1</v>
      </c>
      <c r="G2079" s="138" t="str">
        <f aca="false">INDEX(Book_Type,MATCH($B2079,Book,0),1)</f>
        <v>M</v>
      </c>
      <c r="H2079" s="138" t="str">
        <f aca="false">$F2079&amp;$C2079</f>
        <v>1GDP-MALIN-CTYGA</v>
      </c>
    </row>
    <row r="2080" customFormat="false" ht="12.75" hidden="false" customHeight="false" outlineLevel="0" collapsed="false">
      <c r="A2080" s="142" t="n">
        <v>37193</v>
      </c>
      <c r="B2080" s="138" t="s">
        <v>139</v>
      </c>
      <c r="C2080" s="138" t="s">
        <v>48</v>
      </c>
      <c r="D2080" s="139" t="n">
        <v>20000</v>
      </c>
      <c r="E2080" s="139" t="n">
        <v>20000</v>
      </c>
      <c r="F2080" s="143" t="n">
        <f aca="false">IF(REF_DT&lt;=LastDay,INDEX(IntraMonth_Buckets,MATCH($A2080,IntraSumMonths,0),1),INDEX(BucketTable,MATCH($A2080,SumMonths,0),1))</f>
        <v>1</v>
      </c>
      <c r="G2080" s="138" t="str">
        <f aca="false">INDEX(Book_Type,MATCH($B2080,Book,0),1)</f>
        <v>M</v>
      </c>
      <c r="H2080" s="138" t="str">
        <f aca="false">$F2080&amp;$C2080</f>
        <v>1GDP-ELPO/PERM2</v>
      </c>
    </row>
    <row r="2081" customFormat="false" ht="12.75" hidden="false" customHeight="false" outlineLevel="0" collapsed="false">
      <c r="A2081" s="142" t="n">
        <v>37193</v>
      </c>
      <c r="B2081" s="138" t="s">
        <v>139</v>
      </c>
      <c r="C2081" s="138" t="s">
        <v>53</v>
      </c>
      <c r="D2081" s="139" t="n">
        <v>-85000</v>
      </c>
      <c r="E2081" s="139" t="n">
        <v>-85000</v>
      </c>
      <c r="F2081" s="143" t="n">
        <f aca="false">IF(REF_DT&lt;=LastDay,INDEX(IntraMonth_Buckets,MATCH($A2081,IntraSumMonths,0),1),INDEX(BucketTable,MATCH($A2081,SumMonths,0),1))</f>
        <v>1</v>
      </c>
      <c r="G2081" s="138" t="str">
        <f aca="false">INDEX(Book_Type,MATCH($B2081,Book,0),1)</f>
        <v>M</v>
      </c>
      <c r="H2081" s="138" t="str">
        <f aca="false">$F2081&amp;$C2081</f>
        <v>1GDP-ELPO/SANJUA</v>
      </c>
    </row>
    <row r="2082" customFormat="false" ht="12.75" hidden="false" customHeight="false" outlineLevel="0" collapsed="false">
      <c r="A2082" s="142" t="n">
        <v>37193</v>
      </c>
      <c r="B2082" s="138" t="s">
        <v>139</v>
      </c>
      <c r="C2082" s="138" t="s">
        <v>168</v>
      </c>
      <c r="D2082" s="139" t="n">
        <v>40000</v>
      </c>
      <c r="E2082" s="139" t="n">
        <v>40000</v>
      </c>
      <c r="F2082" s="143" t="n">
        <f aca="false">IF(REF_DT&lt;=LastDay,INDEX(IntraMonth_Buckets,MATCH($A2082,IntraSumMonths,0),1),INDEX(BucketTable,MATCH($A2082,SumMonths,0),1))</f>
        <v>1</v>
      </c>
      <c r="G2082" s="138" t="str">
        <f aca="false">INDEX(Book_Type,MATCH($B2082,Book,0),1)</f>
        <v>M</v>
      </c>
      <c r="H2082" s="138" t="str">
        <f aca="false">$F2082&amp;$C2082</f>
        <v>1GDP-HEHUB</v>
      </c>
    </row>
    <row r="2083" customFormat="false" ht="12.75" hidden="false" customHeight="false" outlineLevel="0" collapsed="false">
      <c r="A2083" s="142" t="n">
        <v>37193</v>
      </c>
      <c r="B2083" s="138" t="s">
        <v>139</v>
      </c>
      <c r="C2083" s="138" t="s">
        <v>30</v>
      </c>
      <c r="D2083" s="139" t="n">
        <v>30000</v>
      </c>
      <c r="E2083" s="139" t="n">
        <v>30000</v>
      </c>
      <c r="F2083" s="143" t="n">
        <f aca="false">IF(REF_DT&lt;=LastDay,INDEX(IntraMonth_Buckets,MATCH($A2083,IntraSumMonths,0),1),INDEX(BucketTable,MATCH($A2083,SumMonths,0),1))</f>
        <v>1</v>
      </c>
      <c r="G2083" s="138" t="str">
        <f aca="false">INDEX(Book_Type,MATCH($B2083,Book,0),1)</f>
        <v>M</v>
      </c>
      <c r="H2083" s="138" t="str">
        <f aca="false">$F2083&amp;$C2083</f>
        <v>1GDP-KERN/OPAL</v>
      </c>
    </row>
    <row r="2084" customFormat="false" ht="12.75" hidden="false" customHeight="false" outlineLevel="0" collapsed="false">
      <c r="A2084" s="142" t="n">
        <v>37193</v>
      </c>
      <c r="B2084" s="138" t="s">
        <v>139</v>
      </c>
      <c r="C2084" s="138" t="s">
        <v>19</v>
      </c>
      <c r="D2084" s="139" t="n">
        <v>-10000</v>
      </c>
      <c r="E2084" s="139" t="n">
        <v>-10000</v>
      </c>
      <c r="F2084" s="143" t="n">
        <f aca="false">IF(REF_DT&lt;=LastDay,INDEX(IntraMonth_Buckets,MATCH($A2084,IntraSumMonths,0),1),INDEX(BucketTable,MATCH($A2084,SumMonths,0),1))</f>
        <v>1</v>
      </c>
      <c r="G2084" s="138" t="str">
        <f aca="false">INDEX(Book_Type,MATCH($B2084,Book,0),1)</f>
        <v>M</v>
      </c>
      <c r="H2084" s="138" t="str">
        <f aca="false">$F2084&amp;$C2084</f>
        <v>1GDP-MALIN-CTYGA</v>
      </c>
    </row>
    <row r="2085" customFormat="false" ht="12.75" hidden="false" customHeight="false" outlineLevel="0" collapsed="false">
      <c r="A2085" s="142" t="n">
        <v>37194</v>
      </c>
      <c r="B2085" s="138" t="s">
        <v>139</v>
      </c>
      <c r="C2085" s="138" t="s">
        <v>48</v>
      </c>
      <c r="D2085" s="139" t="n">
        <v>20000</v>
      </c>
      <c r="E2085" s="139" t="n">
        <v>20000</v>
      </c>
      <c r="F2085" s="143" t="n">
        <f aca="false">IF(REF_DT&lt;=LastDay,INDEX(IntraMonth_Buckets,MATCH($A2085,IntraSumMonths,0),1),INDEX(BucketTable,MATCH($A2085,SumMonths,0),1))</f>
        <v>1</v>
      </c>
      <c r="G2085" s="138" t="str">
        <f aca="false">INDEX(Book_Type,MATCH($B2085,Book,0),1)</f>
        <v>M</v>
      </c>
      <c r="H2085" s="138" t="str">
        <f aca="false">$F2085&amp;$C2085</f>
        <v>1GDP-ELPO/PERM2</v>
      </c>
    </row>
    <row r="2086" customFormat="false" ht="12.75" hidden="false" customHeight="false" outlineLevel="0" collapsed="false">
      <c r="A2086" s="142" t="n">
        <v>37194</v>
      </c>
      <c r="B2086" s="138" t="s">
        <v>139</v>
      </c>
      <c r="C2086" s="138" t="s">
        <v>53</v>
      </c>
      <c r="D2086" s="139" t="n">
        <v>-85000</v>
      </c>
      <c r="E2086" s="139" t="n">
        <v>-85000</v>
      </c>
      <c r="F2086" s="143" t="n">
        <f aca="false">IF(REF_DT&lt;=LastDay,INDEX(IntraMonth_Buckets,MATCH($A2086,IntraSumMonths,0),1),INDEX(BucketTable,MATCH($A2086,SumMonths,0),1))</f>
        <v>1</v>
      </c>
      <c r="G2086" s="138" t="str">
        <f aca="false">INDEX(Book_Type,MATCH($B2086,Book,0),1)</f>
        <v>M</v>
      </c>
      <c r="H2086" s="138" t="str">
        <f aca="false">$F2086&amp;$C2086</f>
        <v>1GDP-ELPO/SANJUA</v>
      </c>
    </row>
    <row r="2087" customFormat="false" ht="12.75" hidden="false" customHeight="false" outlineLevel="0" collapsed="false">
      <c r="A2087" s="142" t="n">
        <v>37194</v>
      </c>
      <c r="B2087" s="138" t="s">
        <v>139</v>
      </c>
      <c r="C2087" s="138" t="s">
        <v>168</v>
      </c>
      <c r="D2087" s="139" t="n">
        <v>40000</v>
      </c>
      <c r="E2087" s="139" t="n">
        <v>40000</v>
      </c>
      <c r="F2087" s="143" t="n">
        <f aca="false">IF(REF_DT&lt;=LastDay,INDEX(IntraMonth_Buckets,MATCH($A2087,IntraSumMonths,0),1),INDEX(BucketTable,MATCH($A2087,SumMonths,0),1))</f>
        <v>1</v>
      </c>
      <c r="G2087" s="138" t="str">
        <f aca="false">INDEX(Book_Type,MATCH($B2087,Book,0),1)</f>
        <v>M</v>
      </c>
      <c r="H2087" s="138" t="str">
        <f aca="false">$F2087&amp;$C2087</f>
        <v>1GDP-HEHUB</v>
      </c>
    </row>
    <row r="2088" customFormat="false" ht="12.75" hidden="false" customHeight="false" outlineLevel="0" collapsed="false">
      <c r="A2088" s="142" t="n">
        <v>37194</v>
      </c>
      <c r="B2088" s="138" t="s">
        <v>139</v>
      </c>
      <c r="C2088" s="138" t="s">
        <v>30</v>
      </c>
      <c r="D2088" s="139" t="n">
        <v>30000</v>
      </c>
      <c r="E2088" s="139" t="n">
        <v>30000</v>
      </c>
      <c r="F2088" s="143" t="n">
        <f aca="false">IF(REF_DT&lt;=LastDay,INDEX(IntraMonth_Buckets,MATCH($A2088,IntraSumMonths,0),1),INDEX(BucketTable,MATCH($A2088,SumMonths,0),1))</f>
        <v>1</v>
      </c>
      <c r="G2088" s="138" t="str">
        <f aca="false">INDEX(Book_Type,MATCH($B2088,Book,0),1)</f>
        <v>M</v>
      </c>
      <c r="H2088" s="138" t="str">
        <f aca="false">$F2088&amp;$C2088</f>
        <v>1GDP-KERN/OPAL</v>
      </c>
    </row>
    <row r="2089" customFormat="false" ht="12.75" hidden="false" customHeight="false" outlineLevel="0" collapsed="false">
      <c r="A2089" s="142" t="n">
        <v>37194</v>
      </c>
      <c r="B2089" s="138" t="s">
        <v>139</v>
      </c>
      <c r="C2089" s="138" t="s">
        <v>19</v>
      </c>
      <c r="D2089" s="139" t="n">
        <v>-10000</v>
      </c>
      <c r="E2089" s="139" t="n">
        <v>-10000</v>
      </c>
      <c r="F2089" s="143" t="n">
        <f aca="false">IF(REF_DT&lt;=LastDay,INDEX(IntraMonth_Buckets,MATCH($A2089,IntraSumMonths,0),1),INDEX(BucketTable,MATCH($A2089,SumMonths,0),1))</f>
        <v>1</v>
      </c>
      <c r="G2089" s="138" t="str">
        <f aca="false">INDEX(Book_Type,MATCH($B2089,Book,0),1)</f>
        <v>M</v>
      </c>
      <c r="H2089" s="138" t="str">
        <f aca="false">$F2089&amp;$C2089</f>
        <v>1GDP-MALIN-CTYGA</v>
      </c>
    </row>
    <row r="2090" customFormat="false" ht="12.75" hidden="false" customHeight="false" outlineLevel="0" collapsed="false">
      <c r="A2090" s="142" t="n">
        <v>37195</v>
      </c>
      <c r="B2090" s="138" t="s">
        <v>139</v>
      </c>
      <c r="C2090" s="138" t="s">
        <v>48</v>
      </c>
      <c r="D2090" s="139" t="n">
        <v>20000</v>
      </c>
      <c r="E2090" s="139" t="n">
        <v>20000</v>
      </c>
      <c r="F2090" s="143" t="n">
        <f aca="false">IF(REF_DT&lt;=LastDay,INDEX(IntraMonth_Buckets,MATCH($A2090,IntraSumMonths,0),1),INDEX(BucketTable,MATCH($A2090,SumMonths,0),1))</f>
        <v>1</v>
      </c>
      <c r="G2090" s="138" t="str">
        <f aca="false">INDEX(Book_Type,MATCH($B2090,Book,0),1)</f>
        <v>M</v>
      </c>
      <c r="H2090" s="138" t="str">
        <f aca="false">$F2090&amp;$C2090</f>
        <v>1GDP-ELPO/PERM2</v>
      </c>
    </row>
    <row r="2091" customFormat="false" ht="12.75" hidden="false" customHeight="false" outlineLevel="0" collapsed="false">
      <c r="A2091" s="142" t="n">
        <v>37195</v>
      </c>
      <c r="B2091" s="138" t="s">
        <v>139</v>
      </c>
      <c r="C2091" s="138" t="s">
        <v>53</v>
      </c>
      <c r="D2091" s="139" t="n">
        <v>-85000</v>
      </c>
      <c r="E2091" s="139" t="n">
        <v>-85000</v>
      </c>
      <c r="F2091" s="143" t="n">
        <f aca="false">IF(REF_DT&lt;=LastDay,INDEX(IntraMonth_Buckets,MATCH($A2091,IntraSumMonths,0),1),INDEX(BucketTable,MATCH($A2091,SumMonths,0),1))</f>
        <v>1</v>
      </c>
      <c r="G2091" s="138" t="str">
        <f aca="false">INDEX(Book_Type,MATCH($B2091,Book,0),1)</f>
        <v>M</v>
      </c>
      <c r="H2091" s="138" t="str">
        <f aca="false">$F2091&amp;$C2091</f>
        <v>1GDP-ELPO/SANJUA</v>
      </c>
    </row>
    <row r="2092" customFormat="false" ht="12.75" hidden="false" customHeight="false" outlineLevel="0" collapsed="false">
      <c r="A2092" s="142" t="n">
        <v>37195</v>
      </c>
      <c r="B2092" s="138" t="s">
        <v>139</v>
      </c>
      <c r="C2092" s="138" t="s">
        <v>168</v>
      </c>
      <c r="D2092" s="139" t="n">
        <v>40000</v>
      </c>
      <c r="E2092" s="139" t="n">
        <v>40000</v>
      </c>
      <c r="F2092" s="143" t="n">
        <f aca="false">IF(REF_DT&lt;=LastDay,INDEX(IntraMonth_Buckets,MATCH($A2092,IntraSumMonths,0),1),INDEX(BucketTable,MATCH($A2092,SumMonths,0),1))</f>
        <v>1</v>
      </c>
      <c r="G2092" s="138" t="str">
        <f aca="false">INDEX(Book_Type,MATCH($B2092,Book,0),1)</f>
        <v>M</v>
      </c>
      <c r="H2092" s="138" t="str">
        <f aca="false">$F2092&amp;$C2092</f>
        <v>1GDP-HEHUB</v>
      </c>
    </row>
    <row r="2093" customFormat="false" ht="12.75" hidden="false" customHeight="false" outlineLevel="0" collapsed="false">
      <c r="A2093" s="142" t="n">
        <v>37195</v>
      </c>
      <c r="B2093" s="138" t="s">
        <v>139</v>
      </c>
      <c r="C2093" s="138" t="s">
        <v>30</v>
      </c>
      <c r="D2093" s="139" t="n">
        <v>30000</v>
      </c>
      <c r="E2093" s="139" t="n">
        <v>30000</v>
      </c>
      <c r="F2093" s="143" t="n">
        <f aca="false">IF(REF_DT&lt;=LastDay,INDEX(IntraMonth_Buckets,MATCH($A2093,IntraSumMonths,0),1),INDEX(BucketTable,MATCH($A2093,SumMonths,0),1))</f>
        <v>1</v>
      </c>
      <c r="G2093" s="138" t="str">
        <f aca="false">INDEX(Book_Type,MATCH($B2093,Book,0),1)</f>
        <v>M</v>
      </c>
      <c r="H2093" s="138" t="str">
        <f aca="false">$F2093&amp;$C2093</f>
        <v>1GDP-KERN/OPAL</v>
      </c>
    </row>
    <row r="2094" customFormat="false" ht="12.75" hidden="false" customHeight="false" outlineLevel="0" collapsed="false">
      <c r="A2094" s="142" t="n">
        <v>37195</v>
      </c>
      <c r="B2094" s="138" t="s">
        <v>139</v>
      </c>
      <c r="C2094" s="138" t="s">
        <v>19</v>
      </c>
      <c r="D2094" s="139" t="n">
        <v>-10000</v>
      </c>
      <c r="E2094" s="139" t="n">
        <v>-10000</v>
      </c>
      <c r="F2094" s="143" t="n">
        <f aca="false">IF(REF_DT&lt;=LastDay,INDEX(IntraMonth_Buckets,MATCH($A2094,IntraSumMonths,0),1),INDEX(BucketTable,MATCH($A2094,SumMonths,0),1))</f>
        <v>1</v>
      </c>
      <c r="G2094" s="138" t="str">
        <f aca="false">INDEX(Book_Type,MATCH($B2094,Book,0),1)</f>
        <v>M</v>
      </c>
      <c r="H2094" s="138" t="str">
        <f aca="false">$F2094&amp;$C2094</f>
        <v>1GDP-MALIN-CTYGA</v>
      </c>
    </row>
    <row r="2095" customFormat="false" ht="12.75" hidden="false" customHeight="false" outlineLevel="0" collapsed="false">
      <c r="A2095" s="142" t="n">
        <v>37165</v>
      </c>
      <c r="B2095" s="138" t="s">
        <v>125</v>
      </c>
      <c r="C2095" s="138" t="s">
        <v>71</v>
      </c>
      <c r="D2095" s="139" t="n">
        <v>0</v>
      </c>
      <c r="E2095" s="139" t="n">
        <v>0</v>
      </c>
      <c r="F2095" s="143" t="n">
        <f aca="false">IF(REF_DT&lt;=LastDay,INDEX(IntraMonth_Buckets,MATCH($A2095,IntraSumMonths,0),1),INDEX(BucketTable,MATCH($A2095,SumMonths,0),1))</f>
        <v>1</v>
      </c>
      <c r="G2095" s="138" t="str">
        <f aca="false">INDEX(Book_Type,MATCH($B2095,Book,0),1)</f>
        <v>D</v>
      </c>
      <c r="H2095" s="138" t="str">
        <f aca="false">$F2095&amp;$C2095</f>
        <v>1CGPR-AECO/BASIS</v>
      </c>
    </row>
    <row r="2096" customFormat="false" ht="12.75" hidden="false" customHeight="false" outlineLevel="0" collapsed="false">
      <c r="A2096" s="142" t="n">
        <v>37165</v>
      </c>
      <c r="B2096" s="138" t="s">
        <v>125</v>
      </c>
      <c r="C2096" s="138" t="s">
        <v>172</v>
      </c>
      <c r="D2096" s="139" t="n">
        <v>0</v>
      </c>
      <c r="E2096" s="139" t="n">
        <v>0</v>
      </c>
      <c r="F2096" s="143" t="n">
        <f aca="false">IF(REF_DT&lt;=LastDay,INDEX(IntraMonth_Buckets,MATCH($A2096,IntraSumMonths,0),1),INDEX(BucketTable,MATCH($A2096,SumMonths,0),1))</f>
        <v>1</v>
      </c>
      <c r="G2096" s="138" t="str">
        <f aca="false">INDEX(Book_Type,MATCH($B2096,Book,0),1)</f>
        <v>D</v>
      </c>
      <c r="H2096" s="138" t="str">
        <f aca="false">$F2096&amp;$C2096</f>
        <v>1DJ/BASIN/CIG</v>
      </c>
    </row>
    <row r="2097" customFormat="false" ht="12.75" hidden="false" customHeight="false" outlineLevel="0" collapsed="false">
      <c r="A2097" s="142" t="n">
        <v>37165</v>
      </c>
      <c r="B2097" s="138" t="s">
        <v>125</v>
      </c>
      <c r="C2097" s="138" t="s">
        <v>36</v>
      </c>
      <c r="D2097" s="139" t="n">
        <v>0</v>
      </c>
      <c r="E2097" s="139" t="n">
        <v>0</v>
      </c>
      <c r="F2097" s="143" t="n">
        <f aca="false">IF(REF_DT&lt;=LastDay,INDEX(IntraMonth_Buckets,MATCH($A2097,IntraSumMonths,0),1),INDEX(BucketTable,MATCH($A2097,SumMonths,0),1))</f>
        <v>1</v>
      </c>
      <c r="G2097" s="138" t="str">
        <f aca="false">INDEX(Book_Type,MATCH($B2097,Book,0),1)</f>
        <v>D</v>
      </c>
      <c r="H2097" s="138" t="str">
        <f aca="false">$F2097&amp;$C2097</f>
        <v>1IF-CIG/RKYMTN</v>
      </c>
    </row>
    <row r="2098" customFormat="false" ht="12.75" hidden="false" customHeight="false" outlineLevel="0" collapsed="false">
      <c r="A2098" s="142" t="n">
        <v>37165</v>
      </c>
      <c r="B2098" s="138" t="s">
        <v>125</v>
      </c>
      <c r="C2098" s="138" t="s">
        <v>35</v>
      </c>
      <c r="D2098" s="139" t="n">
        <v>0</v>
      </c>
      <c r="E2098" s="139" t="n">
        <v>0</v>
      </c>
      <c r="F2098" s="143" t="n">
        <f aca="false">IF(REF_DT&lt;=LastDay,INDEX(IntraMonth_Buckets,MATCH($A2098,IntraSumMonths,0),1),INDEX(BucketTable,MATCH($A2098,SumMonths,0),1))</f>
        <v>1</v>
      </c>
      <c r="G2098" s="138" t="str">
        <f aca="false">INDEX(Book_Type,MATCH($B2098,Book,0),1)</f>
        <v>D</v>
      </c>
      <c r="H2098" s="138" t="str">
        <f aca="false">$F2098&amp;$C2098</f>
        <v>1IF-CIG/WIC</v>
      </c>
    </row>
    <row r="2099" customFormat="false" ht="12.75" hidden="false" customHeight="false" outlineLevel="0" collapsed="false">
      <c r="A2099" s="142" t="n">
        <v>37165</v>
      </c>
      <c r="B2099" s="138" t="s">
        <v>125</v>
      </c>
      <c r="C2099" s="138" t="s">
        <v>46</v>
      </c>
      <c r="D2099" s="139" t="n">
        <v>0</v>
      </c>
      <c r="E2099" s="139" t="n">
        <v>0</v>
      </c>
      <c r="F2099" s="143" t="n">
        <f aca="false">IF(REF_DT&lt;=LastDay,INDEX(IntraMonth_Buckets,MATCH($A2099,IntraSumMonths,0),1),INDEX(BucketTable,MATCH($A2099,SumMonths,0),1))</f>
        <v>1</v>
      </c>
      <c r="G2099" s="138" t="str">
        <f aca="false">INDEX(Book_Type,MATCH($B2099,Book,0),1)</f>
        <v>D</v>
      </c>
      <c r="H2099" s="138" t="str">
        <f aca="false">$F2099&amp;$C2099</f>
        <v>1IF-ELPO/PERMIAN</v>
      </c>
    </row>
    <row r="2100" customFormat="false" ht="12.75" hidden="false" customHeight="false" outlineLevel="0" collapsed="false">
      <c r="A2100" s="142" t="n">
        <v>37165</v>
      </c>
      <c r="B2100" s="138" t="s">
        <v>125</v>
      </c>
      <c r="C2100" s="138" t="s">
        <v>51</v>
      </c>
      <c r="D2100" s="139" t="n">
        <v>0</v>
      </c>
      <c r="E2100" s="139" t="n">
        <v>0</v>
      </c>
      <c r="F2100" s="143" t="n">
        <f aca="false">IF(REF_DT&lt;=LastDay,INDEX(IntraMonth_Buckets,MATCH($A2100,IntraSumMonths,0),1),INDEX(BucketTable,MATCH($A2100,SumMonths,0),1))</f>
        <v>1</v>
      </c>
      <c r="G2100" s="138" t="str">
        <f aca="false">INDEX(Book_Type,MATCH($B2100,Book,0),1)</f>
        <v>D</v>
      </c>
      <c r="H2100" s="138" t="str">
        <f aca="false">$F2100&amp;$C2100</f>
        <v>1IF-ELPO/SJ</v>
      </c>
    </row>
    <row r="2101" customFormat="false" ht="12.75" hidden="false" customHeight="false" outlineLevel="0" collapsed="false">
      <c r="A2101" s="142" t="n">
        <v>37165</v>
      </c>
      <c r="B2101" s="138" t="s">
        <v>125</v>
      </c>
      <c r="C2101" s="138" t="s">
        <v>164</v>
      </c>
      <c r="D2101" s="139" t="n">
        <v>0</v>
      </c>
      <c r="E2101" s="139" t="n">
        <v>0</v>
      </c>
      <c r="F2101" s="143" t="n">
        <f aca="false">IF(REF_DT&lt;=LastDay,INDEX(IntraMonth_Buckets,MATCH($A2101,IntraSumMonths,0),1),INDEX(BucketTable,MATCH($A2101,SumMonths,0),1))</f>
        <v>1</v>
      </c>
      <c r="G2101" s="138" t="str">
        <f aca="false">INDEX(Book_Type,MATCH($B2101,Book,0),1)</f>
        <v>D</v>
      </c>
      <c r="H2101" s="138" t="str">
        <f aca="false">$F2101&amp;$C2101</f>
        <v>1IF-HEHUB</v>
      </c>
    </row>
    <row r="2102" customFormat="false" ht="12.75" hidden="false" customHeight="false" outlineLevel="0" collapsed="false">
      <c r="A2102" s="142" t="n">
        <v>37165</v>
      </c>
      <c r="B2102" s="138" t="s">
        <v>125</v>
      </c>
      <c r="C2102" s="138" t="s">
        <v>173</v>
      </c>
      <c r="D2102" s="139" t="n">
        <v>0</v>
      </c>
      <c r="E2102" s="139" t="n">
        <v>0</v>
      </c>
      <c r="F2102" s="143" t="n">
        <f aca="false">IF(REF_DT&lt;=LastDay,INDEX(IntraMonth_Buckets,MATCH($A2102,IntraSumMonths,0),1),INDEX(BucketTable,MATCH($A2102,SumMonths,0),1))</f>
        <v>1</v>
      </c>
      <c r="G2102" s="138" t="str">
        <f aca="false">INDEX(Book_Type,MATCH($B2102,Book,0),1)</f>
        <v>D</v>
      </c>
      <c r="H2102" s="138" t="str">
        <f aca="false">$F2102&amp;$C2102</f>
        <v>1IF-KERN/RIVER</v>
      </c>
    </row>
    <row r="2103" customFormat="false" ht="12.75" hidden="false" customHeight="false" outlineLevel="0" collapsed="false">
      <c r="A2103" s="142" t="n">
        <v>37165</v>
      </c>
      <c r="B2103" s="138" t="s">
        <v>125</v>
      </c>
      <c r="C2103" s="138" t="s">
        <v>66</v>
      </c>
      <c r="D2103" s="139" t="n">
        <v>0</v>
      </c>
      <c r="E2103" s="139" t="n">
        <v>0</v>
      </c>
      <c r="F2103" s="143" t="n">
        <f aca="false">IF(REF_DT&lt;=LastDay,INDEX(IntraMonth_Buckets,MATCH($A2103,IntraSumMonths,0),1),INDEX(BucketTable,MATCH($A2103,SumMonths,0),1))</f>
        <v>1</v>
      </c>
      <c r="G2103" s="138" t="str">
        <f aca="false">INDEX(Book_Type,MATCH($B2103,Book,0),1)</f>
        <v>D</v>
      </c>
      <c r="H2103" s="138" t="str">
        <f aca="false">$F2103&amp;$C2103</f>
        <v>1IF-NTHWST/CANBR</v>
      </c>
    </row>
    <row r="2104" customFormat="false" ht="12.75" hidden="false" customHeight="false" outlineLevel="0" collapsed="false">
      <c r="A2104" s="142" t="n">
        <v>37165</v>
      </c>
      <c r="B2104" s="138" t="s">
        <v>125</v>
      </c>
      <c r="C2104" s="138" t="s">
        <v>27</v>
      </c>
      <c r="D2104" s="139" t="n">
        <v>0</v>
      </c>
      <c r="E2104" s="139" t="n">
        <v>0</v>
      </c>
      <c r="F2104" s="143" t="n">
        <f aca="false">IF(REF_DT&lt;=LastDay,INDEX(IntraMonth_Buckets,MATCH($A2104,IntraSumMonths,0),1),INDEX(BucketTable,MATCH($A2104,SumMonths,0),1))</f>
        <v>1</v>
      </c>
      <c r="G2104" s="138" t="str">
        <f aca="false">INDEX(Book_Type,MATCH($B2104,Book,0),1)</f>
        <v>D</v>
      </c>
      <c r="H2104" s="138" t="str">
        <f aca="false">$F2104&amp;$C2104</f>
        <v>1IF-NWPL_ROCKY_M</v>
      </c>
    </row>
    <row r="2105" customFormat="false" ht="12.75" hidden="false" customHeight="false" outlineLevel="0" collapsed="false">
      <c r="A2105" s="142" t="n">
        <v>37165</v>
      </c>
      <c r="B2105" s="138" t="s">
        <v>125</v>
      </c>
      <c r="C2105" s="138" t="s">
        <v>171</v>
      </c>
      <c r="D2105" s="139" t="n">
        <v>0</v>
      </c>
      <c r="E2105" s="139" t="n">
        <v>0</v>
      </c>
      <c r="F2105" s="143" t="n">
        <f aca="false">IF(REF_DT&lt;=LastDay,INDEX(IntraMonth_Buckets,MATCH($A2105,IntraSumMonths,0),1),INDEX(BucketTable,MATCH($A2105,SumMonths,0),1))</f>
        <v>1</v>
      </c>
      <c r="G2105" s="138" t="str">
        <f aca="false">INDEX(Book_Type,MATCH($B2105,Book,0),1)</f>
        <v>D</v>
      </c>
      <c r="H2105" s="138" t="str">
        <f aca="false">$F2105&amp;$C2105</f>
        <v>1IF-PAN/TX/OK</v>
      </c>
    </row>
    <row r="2106" customFormat="false" ht="12.75" hidden="false" customHeight="false" outlineLevel="0" collapsed="false">
      <c r="A2106" s="142" t="n">
        <v>37165</v>
      </c>
      <c r="B2106" s="138" t="s">
        <v>125</v>
      </c>
      <c r="C2106" s="138" t="s">
        <v>58</v>
      </c>
      <c r="D2106" s="139" t="n">
        <v>0</v>
      </c>
      <c r="E2106" s="139" t="n">
        <v>0</v>
      </c>
      <c r="F2106" s="143" t="n">
        <f aca="false">IF(REF_DT&lt;=LastDay,INDEX(IntraMonth_Buckets,MATCH($A2106,IntraSumMonths,0),1),INDEX(BucketTable,MATCH($A2106,SumMonths,0),1))</f>
        <v>1</v>
      </c>
      <c r="G2106" s="138" t="str">
        <f aca="false">INDEX(Book_Type,MATCH($B2106,Book,0),1)</f>
        <v>D</v>
      </c>
      <c r="H2106" s="138" t="str">
        <f aca="false">$F2106&amp;$C2106</f>
        <v>1IF-WAHA-TX</v>
      </c>
    </row>
    <row r="2107" customFormat="false" ht="12.75" hidden="false" customHeight="false" outlineLevel="0" collapsed="false">
      <c r="A2107" s="142" t="n">
        <v>37165</v>
      </c>
      <c r="B2107" s="138" t="s">
        <v>125</v>
      </c>
      <c r="C2107" s="138" t="s">
        <v>18</v>
      </c>
      <c r="D2107" s="139" t="n">
        <v>0</v>
      </c>
      <c r="E2107" s="139" t="n">
        <v>0</v>
      </c>
      <c r="F2107" s="143" t="n">
        <f aca="false">IF(REF_DT&lt;=LastDay,INDEX(IntraMonth_Buckets,MATCH($A2107,IntraSumMonths,0),1),INDEX(BucketTable,MATCH($A2107,SumMonths,0),1))</f>
        <v>1</v>
      </c>
      <c r="G2107" s="138" t="str">
        <f aca="false">INDEX(Book_Type,MATCH($B2107,Book,0),1)</f>
        <v>D</v>
      </c>
      <c r="H2107" s="138" t="str">
        <f aca="false">$F2107&amp;$C2107</f>
        <v>1NGI-MALIN</v>
      </c>
    </row>
    <row r="2108" customFormat="false" ht="12.75" hidden="false" customHeight="false" outlineLevel="0" collapsed="false">
      <c r="A2108" s="142" t="n">
        <v>37165</v>
      </c>
      <c r="B2108" s="138" t="s">
        <v>125</v>
      </c>
      <c r="C2108" s="138" t="s">
        <v>13</v>
      </c>
      <c r="D2108" s="139" t="n">
        <v>0</v>
      </c>
      <c r="E2108" s="139" t="n">
        <v>0</v>
      </c>
      <c r="F2108" s="143" t="n">
        <f aca="false">IF(REF_DT&lt;=LastDay,INDEX(IntraMonth_Buckets,MATCH($A2108,IntraSumMonths,0),1),INDEX(BucketTable,MATCH($A2108,SumMonths,0),1))</f>
        <v>1</v>
      </c>
      <c r="G2108" s="138" t="str">
        <f aca="false">INDEX(Book_Type,MATCH($B2108,Book,0),1)</f>
        <v>D</v>
      </c>
      <c r="H2108" s="138" t="str">
        <f aca="false">$F2108&amp;$C2108</f>
        <v>1NGI-PGE/CG</v>
      </c>
    </row>
    <row r="2109" customFormat="false" ht="12.75" hidden="false" customHeight="false" outlineLevel="0" collapsed="false">
      <c r="A2109" s="142" t="n">
        <v>37165</v>
      </c>
      <c r="B2109" s="138" t="s">
        <v>125</v>
      </c>
      <c r="C2109" s="138" t="s">
        <v>20</v>
      </c>
      <c r="D2109" s="139" t="n">
        <v>0</v>
      </c>
      <c r="E2109" s="139" t="n">
        <v>0</v>
      </c>
      <c r="F2109" s="143" t="n">
        <f aca="false">IF(REF_DT&lt;=LastDay,INDEX(IntraMonth_Buckets,MATCH($A2109,IntraSumMonths,0),1),INDEX(BucketTable,MATCH($A2109,SumMonths,0),1))</f>
        <v>1</v>
      </c>
      <c r="G2109" s="138" t="str">
        <f aca="false">INDEX(Book_Type,MATCH($B2109,Book,0),1)</f>
        <v>D</v>
      </c>
      <c r="H2109" s="138" t="str">
        <f aca="false">$F2109&amp;$C2109</f>
        <v>1NGI-SOCAL</v>
      </c>
    </row>
    <row r="2110" customFormat="false" ht="12.75" hidden="false" customHeight="false" outlineLevel="0" collapsed="false">
      <c r="A2110" s="142" t="n">
        <v>37165</v>
      </c>
      <c r="B2110" s="138" t="s">
        <v>125</v>
      </c>
      <c r="C2110" s="138" t="s">
        <v>174</v>
      </c>
      <c r="D2110" s="139" t="n">
        <v>0</v>
      </c>
      <c r="E2110" s="139" t="n">
        <v>0</v>
      </c>
      <c r="F2110" s="143" t="n">
        <f aca="false">IF(REF_DT&lt;=LastDay,INDEX(IntraMonth_Buckets,MATCH($A2110,IntraSumMonths,0),1),INDEX(BucketTable,MATCH($A2110,SumMonths,0),1))</f>
        <v>1</v>
      </c>
      <c r="G2110" s="138" t="str">
        <f aca="false">INDEX(Book_Type,MATCH($B2110,Book,0),1)</f>
        <v>D</v>
      </c>
      <c r="H2110" s="138" t="str">
        <f aca="false">$F2110&amp;$C2110</f>
        <v>1NGW/OPAL</v>
      </c>
    </row>
    <row r="2111" customFormat="false" ht="12.75" hidden="false" customHeight="false" outlineLevel="0" collapsed="false">
      <c r="A2111" s="142" t="n">
        <v>37165</v>
      </c>
      <c r="B2111" s="138" t="s">
        <v>125</v>
      </c>
      <c r="C2111" s="138" t="s">
        <v>175</v>
      </c>
      <c r="D2111" s="139" t="n">
        <v>0</v>
      </c>
      <c r="E2111" s="139" t="n">
        <v>0</v>
      </c>
      <c r="F2111" s="143" t="n">
        <f aca="false">IF(REF_DT&lt;=LastDay,INDEX(IntraMonth_Buckets,MATCH($A2111,IntraSumMonths,0),1),INDEX(BucketTable,MATCH($A2111,SumMonths,0),1))</f>
        <v>1</v>
      </c>
      <c r="G2111" s="138" t="str">
        <f aca="false">INDEX(Book_Type,MATCH($B2111,Book,0),1)</f>
        <v>D</v>
      </c>
      <c r="H2111" s="138" t="str">
        <f aca="false">$F2111&amp;$C2111</f>
        <v>1NW STANF/1ST-GD</v>
      </c>
    </row>
    <row r="2112" customFormat="false" ht="12.75" hidden="false" customHeight="false" outlineLevel="0" collapsed="false">
      <c r="A2112" s="142" t="n">
        <v>37196</v>
      </c>
      <c r="B2112" s="138" t="s">
        <v>125</v>
      </c>
      <c r="C2112" s="138" t="s">
        <v>172</v>
      </c>
      <c r="D2112" s="139" t="n">
        <v>0</v>
      </c>
      <c r="E2112" s="139" t="n">
        <v>0</v>
      </c>
      <c r="F2112" s="143" t="n">
        <f aca="false">IF(REF_DT&lt;=LastDay,INDEX(IntraMonth_Buckets,MATCH($A2112,IntraSumMonths,0),1),INDEX(BucketTable,MATCH($A2112,SumMonths,0),1))</f>
        <v>2</v>
      </c>
      <c r="G2112" s="138" t="str">
        <f aca="false">INDEX(Book_Type,MATCH($B2112,Book,0),1)</f>
        <v>D</v>
      </c>
      <c r="H2112" s="138" t="str">
        <f aca="false">$F2112&amp;$C2112</f>
        <v>2DJ/BASIN/CIG</v>
      </c>
    </row>
    <row r="2113" customFormat="false" ht="12.75" hidden="false" customHeight="false" outlineLevel="0" collapsed="false">
      <c r="A2113" s="142" t="n">
        <v>37196</v>
      </c>
      <c r="B2113" s="138" t="s">
        <v>125</v>
      </c>
      <c r="C2113" s="138" t="s">
        <v>36</v>
      </c>
      <c r="D2113" s="139" t="n">
        <v>362178.4459</v>
      </c>
      <c r="E2113" s="139" t="n">
        <v>-3621.784459</v>
      </c>
      <c r="F2113" s="143" t="n">
        <f aca="false">IF(REF_DT&lt;=LastDay,INDEX(IntraMonth_Buckets,MATCH($A2113,IntraSumMonths,0),1),INDEX(BucketTable,MATCH($A2113,SumMonths,0),1))</f>
        <v>2</v>
      </c>
      <c r="G2113" s="138" t="str">
        <f aca="false">INDEX(Book_Type,MATCH($B2113,Book,0),1)</f>
        <v>D</v>
      </c>
      <c r="H2113" s="138" t="str">
        <f aca="false">$F2113&amp;$C2113</f>
        <v>2IF-CIG/RKYMTN</v>
      </c>
    </row>
    <row r="2114" customFormat="false" ht="12.75" hidden="false" customHeight="false" outlineLevel="0" collapsed="false">
      <c r="A2114" s="142" t="n">
        <v>37196</v>
      </c>
      <c r="B2114" s="138" t="s">
        <v>125</v>
      </c>
      <c r="C2114" s="138" t="s">
        <v>35</v>
      </c>
      <c r="D2114" s="139" t="n">
        <v>-449712.4821</v>
      </c>
      <c r="E2114" s="139" t="n">
        <v>4497.124821</v>
      </c>
      <c r="F2114" s="143" t="n">
        <f aca="false">IF(REF_DT&lt;=LastDay,INDEX(IntraMonth_Buckets,MATCH($A2114,IntraSumMonths,0),1),INDEX(BucketTable,MATCH($A2114,SumMonths,0),1))</f>
        <v>2</v>
      </c>
      <c r="G2114" s="138" t="str">
        <f aca="false">INDEX(Book_Type,MATCH($B2114,Book,0),1)</f>
        <v>D</v>
      </c>
      <c r="H2114" s="138" t="str">
        <f aca="false">$F2114&amp;$C2114</f>
        <v>2IF-CIG/WIC</v>
      </c>
    </row>
    <row r="2115" customFormat="false" ht="12.75" hidden="false" customHeight="false" outlineLevel="0" collapsed="false">
      <c r="A2115" s="142" t="n">
        <v>37196</v>
      </c>
      <c r="B2115" s="138" t="s">
        <v>125</v>
      </c>
      <c r="C2115" s="138" t="s">
        <v>46</v>
      </c>
      <c r="D2115" s="139" t="n">
        <v>233748.556</v>
      </c>
      <c r="E2115" s="139" t="n">
        <v>-23374.8556</v>
      </c>
      <c r="F2115" s="143" t="n">
        <f aca="false">IF(REF_DT&lt;=LastDay,INDEX(IntraMonth_Buckets,MATCH($A2115,IntraSumMonths,0),1),INDEX(BucketTable,MATCH($A2115,SumMonths,0),1))</f>
        <v>2</v>
      </c>
      <c r="G2115" s="138" t="str">
        <f aca="false">INDEX(Book_Type,MATCH($B2115,Book,0),1)</f>
        <v>D</v>
      </c>
      <c r="H2115" s="138" t="str">
        <f aca="false">$F2115&amp;$C2115</f>
        <v>2IF-ELPO/PERMIAN</v>
      </c>
    </row>
    <row r="2116" customFormat="false" ht="12.75" hidden="false" customHeight="false" outlineLevel="0" collapsed="false">
      <c r="A2116" s="142" t="n">
        <v>37196</v>
      </c>
      <c r="B2116" s="138" t="s">
        <v>125</v>
      </c>
      <c r="C2116" s="138" t="s">
        <v>51</v>
      </c>
      <c r="D2116" s="139" t="n">
        <v>76511.0837</v>
      </c>
      <c r="E2116" s="139" t="n">
        <v>-7651.10837</v>
      </c>
      <c r="F2116" s="143" t="n">
        <f aca="false">IF(REF_DT&lt;=LastDay,INDEX(IntraMonth_Buckets,MATCH($A2116,IntraSumMonths,0),1),INDEX(BucketTable,MATCH($A2116,SumMonths,0),1))</f>
        <v>2</v>
      </c>
      <c r="G2116" s="138" t="str">
        <f aca="false">INDEX(Book_Type,MATCH($B2116,Book,0),1)</f>
        <v>D</v>
      </c>
      <c r="H2116" s="138" t="str">
        <f aca="false">$F2116&amp;$C2116</f>
        <v>2IF-ELPO/SJ</v>
      </c>
    </row>
    <row r="2117" customFormat="false" ht="12.75" hidden="false" customHeight="false" outlineLevel="0" collapsed="false">
      <c r="A2117" s="142" t="n">
        <v>37196</v>
      </c>
      <c r="B2117" s="138" t="s">
        <v>125</v>
      </c>
      <c r="C2117" s="138" t="s">
        <v>164</v>
      </c>
      <c r="D2117" s="139" t="n">
        <v>0</v>
      </c>
      <c r="E2117" s="139" t="n">
        <v>0</v>
      </c>
      <c r="F2117" s="143" t="n">
        <f aca="false">IF(REF_DT&lt;=LastDay,INDEX(IntraMonth_Buckets,MATCH($A2117,IntraSumMonths,0),1),INDEX(BucketTable,MATCH($A2117,SumMonths,0),1))</f>
        <v>2</v>
      </c>
      <c r="G2117" s="138" t="str">
        <f aca="false">INDEX(Book_Type,MATCH($B2117,Book,0),1)</f>
        <v>D</v>
      </c>
      <c r="H2117" s="138" t="str">
        <f aca="false">$F2117&amp;$C2117</f>
        <v>2IF-HEHUB</v>
      </c>
    </row>
    <row r="2118" customFormat="false" ht="12.75" hidden="false" customHeight="false" outlineLevel="0" collapsed="false">
      <c r="A2118" s="142" t="n">
        <v>37196</v>
      </c>
      <c r="B2118" s="138" t="s">
        <v>125</v>
      </c>
      <c r="C2118" s="138" t="s">
        <v>173</v>
      </c>
      <c r="D2118" s="139" t="n">
        <v>149904.1607</v>
      </c>
      <c r="E2118" s="139" t="n">
        <v>-1499.041607</v>
      </c>
      <c r="F2118" s="143" t="n">
        <f aca="false">IF(REF_DT&lt;=LastDay,INDEX(IntraMonth_Buckets,MATCH($A2118,IntraSumMonths,0),1),INDEX(BucketTable,MATCH($A2118,SumMonths,0),1))</f>
        <v>2</v>
      </c>
      <c r="G2118" s="138" t="str">
        <f aca="false">INDEX(Book_Type,MATCH($B2118,Book,0),1)</f>
        <v>D</v>
      </c>
      <c r="H2118" s="138" t="str">
        <f aca="false">$F2118&amp;$C2118</f>
        <v>2IF-KERN/RIVER</v>
      </c>
    </row>
    <row r="2119" customFormat="false" ht="12.75" hidden="false" customHeight="false" outlineLevel="0" collapsed="false">
      <c r="A2119" s="142" t="n">
        <v>37196</v>
      </c>
      <c r="B2119" s="138" t="s">
        <v>125</v>
      </c>
      <c r="C2119" s="138" t="s">
        <v>66</v>
      </c>
      <c r="D2119" s="139" t="n">
        <v>449712.4822</v>
      </c>
      <c r="E2119" s="139" t="n">
        <v>-44971.24822</v>
      </c>
      <c r="F2119" s="143" t="n">
        <f aca="false">IF(REF_DT&lt;=LastDay,INDEX(IntraMonth_Buckets,MATCH($A2119,IntraSumMonths,0),1),INDEX(BucketTable,MATCH($A2119,SumMonths,0),1))</f>
        <v>2</v>
      </c>
      <c r="G2119" s="138" t="str">
        <f aca="false">INDEX(Book_Type,MATCH($B2119,Book,0),1)</f>
        <v>D</v>
      </c>
      <c r="H2119" s="138" t="str">
        <f aca="false">$F2119&amp;$C2119</f>
        <v>2IF-NTHWST/CANBR</v>
      </c>
    </row>
    <row r="2120" customFormat="false" ht="12.75" hidden="false" customHeight="false" outlineLevel="0" collapsed="false">
      <c r="A2120" s="142" t="n">
        <v>37196</v>
      </c>
      <c r="B2120" s="138" t="s">
        <v>125</v>
      </c>
      <c r="C2120" s="138" t="s">
        <v>27</v>
      </c>
      <c r="D2120" s="139" t="n">
        <v>134913.7445</v>
      </c>
      <c r="E2120" s="139" t="n">
        <v>-13491.37445</v>
      </c>
      <c r="F2120" s="143" t="n">
        <f aca="false">IF(REF_DT&lt;=LastDay,INDEX(IntraMonth_Buckets,MATCH($A2120,IntraSumMonths,0),1),INDEX(BucketTable,MATCH($A2120,SumMonths,0),1))</f>
        <v>2</v>
      </c>
      <c r="G2120" s="138" t="str">
        <f aca="false">INDEX(Book_Type,MATCH($B2120,Book,0),1)</f>
        <v>D</v>
      </c>
      <c r="H2120" s="138" t="str">
        <f aca="false">$F2120&amp;$C2120</f>
        <v>2IF-NWPL_ROCKY_M</v>
      </c>
    </row>
    <row r="2121" customFormat="false" ht="12.75" hidden="false" customHeight="false" outlineLevel="0" collapsed="false">
      <c r="A2121" s="142" t="n">
        <v>37196</v>
      </c>
      <c r="B2121" s="138" t="s">
        <v>125</v>
      </c>
      <c r="C2121" s="138" t="s">
        <v>171</v>
      </c>
      <c r="D2121" s="139" t="n">
        <v>0</v>
      </c>
      <c r="E2121" s="139" t="n">
        <v>0</v>
      </c>
      <c r="F2121" s="143" t="n">
        <f aca="false">IF(REF_DT&lt;=LastDay,INDEX(IntraMonth_Buckets,MATCH($A2121,IntraSumMonths,0),1),INDEX(BucketTable,MATCH($A2121,SumMonths,0),1))</f>
        <v>2</v>
      </c>
      <c r="G2121" s="138" t="str">
        <f aca="false">INDEX(Book_Type,MATCH($B2121,Book,0),1)</f>
        <v>D</v>
      </c>
      <c r="H2121" s="138" t="str">
        <f aca="false">$F2121&amp;$C2121</f>
        <v>2IF-PAN/TX/OK</v>
      </c>
    </row>
    <row r="2122" customFormat="false" ht="12.75" hidden="false" customHeight="false" outlineLevel="0" collapsed="false">
      <c r="A2122" s="142" t="n">
        <v>37196</v>
      </c>
      <c r="B2122" s="138" t="s">
        <v>125</v>
      </c>
      <c r="C2122" s="138" t="s">
        <v>58</v>
      </c>
      <c r="D2122" s="139" t="n">
        <v>23385.0491</v>
      </c>
      <c r="E2122" s="139" t="n">
        <v>-4677.00982</v>
      </c>
      <c r="F2122" s="143" t="n">
        <f aca="false">IF(REF_DT&lt;=LastDay,INDEX(IntraMonth_Buckets,MATCH($A2122,IntraSumMonths,0),1),INDEX(BucketTable,MATCH($A2122,SumMonths,0),1))</f>
        <v>2</v>
      </c>
      <c r="G2122" s="138" t="str">
        <f aca="false">INDEX(Book_Type,MATCH($B2122,Book,0),1)</f>
        <v>D</v>
      </c>
      <c r="H2122" s="138" t="str">
        <f aca="false">$F2122&amp;$C2122</f>
        <v>2IF-WAHA-TX</v>
      </c>
    </row>
    <row r="2123" customFormat="false" ht="12.75" hidden="false" customHeight="false" outlineLevel="0" collapsed="false">
      <c r="A2123" s="142" t="n">
        <v>37196</v>
      </c>
      <c r="B2123" s="138" t="s">
        <v>125</v>
      </c>
      <c r="C2123" s="138" t="s">
        <v>18</v>
      </c>
      <c r="D2123" s="139" t="n">
        <v>-314498.9291</v>
      </c>
      <c r="E2123" s="139" t="n">
        <v>3144.989291</v>
      </c>
      <c r="F2123" s="143" t="n">
        <f aca="false">IF(REF_DT&lt;=LastDay,INDEX(IntraMonth_Buckets,MATCH($A2123,IntraSumMonths,0),1),INDEX(BucketTable,MATCH($A2123,SumMonths,0),1))</f>
        <v>2</v>
      </c>
      <c r="G2123" s="138" t="str">
        <f aca="false">INDEX(Book_Type,MATCH($B2123,Book,0),1)</f>
        <v>D</v>
      </c>
      <c r="H2123" s="138" t="str">
        <f aca="false">$F2123&amp;$C2123</f>
        <v>2NGI-MALIN</v>
      </c>
    </row>
    <row r="2124" customFormat="false" ht="12.75" hidden="false" customHeight="false" outlineLevel="0" collapsed="false">
      <c r="A2124" s="142" t="n">
        <v>37196</v>
      </c>
      <c r="B2124" s="138" t="s">
        <v>125</v>
      </c>
      <c r="C2124" s="138" t="s">
        <v>13</v>
      </c>
      <c r="D2124" s="139" t="n">
        <v>-8179.7705</v>
      </c>
      <c r="E2124" s="139" t="n">
        <v>0</v>
      </c>
      <c r="F2124" s="143" t="n">
        <f aca="false">IF(REF_DT&lt;=LastDay,INDEX(IntraMonth_Buckets,MATCH($A2124,IntraSumMonths,0),1),INDEX(BucketTable,MATCH($A2124,SumMonths,0),1))</f>
        <v>2</v>
      </c>
      <c r="G2124" s="138" t="str">
        <f aca="false">INDEX(Book_Type,MATCH($B2124,Book,0),1)</f>
        <v>D</v>
      </c>
      <c r="H2124" s="138" t="str">
        <f aca="false">$F2124&amp;$C2124</f>
        <v>2NGI-PGE/CG</v>
      </c>
    </row>
    <row r="2125" customFormat="false" ht="12.75" hidden="false" customHeight="false" outlineLevel="0" collapsed="false">
      <c r="A2125" s="142" t="n">
        <v>37196</v>
      </c>
      <c r="B2125" s="138" t="s">
        <v>125</v>
      </c>
      <c r="C2125" s="138" t="s">
        <v>20</v>
      </c>
      <c r="D2125" s="139" t="n">
        <v>-1566856.2508</v>
      </c>
      <c r="E2125" s="139" t="n">
        <v>156685.62508</v>
      </c>
      <c r="F2125" s="143" t="n">
        <f aca="false">IF(REF_DT&lt;=LastDay,INDEX(IntraMonth_Buckets,MATCH($A2125,IntraSumMonths,0),1),INDEX(BucketTable,MATCH($A2125,SumMonths,0),1))</f>
        <v>2</v>
      </c>
      <c r="G2125" s="138" t="str">
        <f aca="false">INDEX(Book_Type,MATCH($B2125,Book,0),1)</f>
        <v>D</v>
      </c>
      <c r="H2125" s="138" t="str">
        <f aca="false">$F2125&amp;$C2125</f>
        <v>2NGI-SOCAL</v>
      </c>
    </row>
    <row r="2126" customFormat="false" ht="12.75" hidden="false" customHeight="false" outlineLevel="0" collapsed="false">
      <c r="A2126" s="142" t="n">
        <v>37196</v>
      </c>
      <c r="B2126" s="138" t="s">
        <v>125</v>
      </c>
      <c r="C2126" s="138" t="s">
        <v>174</v>
      </c>
      <c r="D2126" s="139" t="n">
        <v>-149904.1606</v>
      </c>
      <c r="E2126" s="139" t="n">
        <v>0</v>
      </c>
      <c r="F2126" s="143" t="n">
        <f aca="false">IF(REF_DT&lt;=LastDay,INDEX(IntraMonth_Buckets,MATCH($A2126,IntraSumMonths,0),1),INDEX(BucketTable,MATCH($A2126,SumMonths,0),1))</f>
        <v>2</v>
      </c>
      <c r="G2126" s="138" t="str">
        <f aca="false">INDEX(Book_Type,MATCH($B2126,Book,0),1)</f>
        <v>D</v>
      </c>
      <c r="H2126" s="138" t="str">
        <f aca="false">$F2126&amp;$C2126</f>
        <v>2NGW/OPAL</v>
      </c>
    </row>
    <row r="2127" customFormat="false" ht="12.75" hidden="false" customHeight="false" outlineLevel="0" collapsed="false">
      <c r="A2127" s="142" t="n">
        <v>37226</v>
      </c>
      <c r="B2127" s="138" t="s">
        <v>125</v>
      </c>
      <c r="C2127" s="138" t="s">
        <v>172</v>
      </c>
      <c r="D2127" s="139" t="n">
        <v>0</v>
      </c>
      <c r="E2127" s="139" t="n">
        <v>0</v>
      </c>
      <c r="F2127" s="143" t="n">
        <f aca="false">IF(REF_DT&lt;=LastDay,INDEX(IntraMonth_Buckets,MATCH($A2127,IntraSumMonths,0),1),INDEX(BucketTable,MATCH($A2127,SumMonths,0),1))</f>
        <v>3</v>
      </c>
      <c r="G2127" s="138" t="str">
        <f aca="false">INDEX(Book_Type,MATCH($B2127,Book,0),1)</f>
        <v>D</v>
      </c>
      <c r="H2127" s="138" t="str">
        <f aca="false">$F2127&amp;$C2127</f>
        <v>3DJ/BASIN/CIG</v>
      </c>
    </row>
    <row r="2128" customFormat="false" ht="12.75" hidden="false" customHeight="false" outlineLevel="0" collapsed="false">
      <c r="A2128" s="142" t="n">
        <v>37226</v>
      </c>
      <c r="B2128" s="138" t="s">
        <v>125</v>
      </c>
      <c r="C2128" s="138" t="s">
        <v>36</v>
      </c>
      <c r="D2128" s="139" t="n">
        <v>383994.3728</v>
      </c>
      <c r="E2128" s="139" t="n">
        <v>-3839.943728</v>
      </c>
      <c r="F2128" s="143" t="n">
        <f aca="false">IF(REF_DT&lt;=LastDay,INDEX(IntraMonth_Buckets,MATCH($A2128,IntraSumMonths,0),1),INDEX(BucketTable,MATCH($A2128,SumMonths,0),1))</f>
        <v>3</v>
      </c>
      <c r="G2128" s="138" t="str">
        <f aca="false">INDEX(Book_Type,MATCH($B2128,Book,0),1)</f>
        <v>D</v>
      </c>
      <c r="H2128" s="138" t="str">
        <f aca="false">$F2128&amp;$C2128</f>
        <v>3IF-CIG/RKYMTN</v>
      </c>
    </row>
    <row r="2129" customFormat="false" ht="12.75" hidden="false" customHeight="false" outlineLevel="0" collapsed="false">
      <c r="A2129" s="142" t="n">
        <v>37226</v>
      </c>
      <c r="B2129" s="138" t="s">
        <v>125</v>
      </c>
      <c r="C2129" s="138" t="s">
        <v>35</v>
      </c>
      <c r="D2129" s="139" t="n">
        <v>-463785.4115</v>
      </c>
      <c r="E2129" s="139" t="n">
        <v>4637.854115</v>
      </c>
      <c r="F2129" s="143" t="n">
        <f aca="false">IF(REF_DT&lt;=LastDay,INDEX(IntraMonth_Buckets,MATCH($A2129,IntraSumMonths,0),1),INDEX(BucketTable,MATCH($A2129,SumMonths,0),1))</f>
        <v>3</v>
      </c>
      <c r="G2129" s="138" t="str">
        <f aca="false">INDEX(Book_Type,MATCH($B2129,Book,0),1)</f>
        <v>D</v>
      </c>
      <c r="H2129" s="138" t="str">
        <f aca="false">$F2129&amp;$C2129</f>
        <v>3IF-CIG/WIC</v>
      </c>
    </row>
    <row r="2130" customFormat="false" ht="12.75" hidden="false" customHeight="false" outlineLevel="0" collapsed="false">
      <c r="A2130" s="142" t="n">
        <v>37226</v>
      </c>
      <c r="B2130" s="138" t="s">
        <v>125</v>
      </c>
      <c r="C2130" s="138" t="s">
        <v>46</v>
      </c>
      <c r="D2130" s="139" t="n">
        <v>546808.9843</v>
      </c>
      <c r="E2130" s="139" t="n">
        <v>-54680.89843</v>
      </c>
      <c r="F2130" s="143" t="n">
        <f aca="false">IF(REF_DT&lt;=LastDay,INDEX(IntraMonth_Buckets,MATCH($A2130,IntraSumMonths,0),1),INDEX(BucketTable,MATCH($A2130,SumMonths,0),1))</f>
        <v>3</v>
      </c>
      <c r="G2130" s="138" t="str">
        <f aca="false">INDEX(Book_Type,MATCH($B2130,Book,0),1)</f>
        <v>D</v>
      </c>
      <c r="H2130" s="138" t="str">
        <f aca="false">$F2130&amp;$C2130</f>
        <v>3IF-ELPO/PERMIAN</v>
      </c>
    </row>
    <row r="2131" customFormat="false" ht="12.75" hidden="false" customHeight="false" outlineLevel="0" collapsed="false">
      <c r="A2131" s="142" t="n">
        <v>37226</v>
      </c>
      <c r="B2131" s="138" t="s">
        <v>125</v>
      </c>
      <c r="C2131" s="138" t="s">
        <v>51</v>
      </c>
      <c r="D2131" s="139" t="n">
        <v>-1342.4844</v>
      </c>
      <c r="E2131" s="139" t="n">
        <v>134.24844</v>
      </c>
      <c r="F2131" s="143" t="n">
        <f aca="false">IF(REF_DT&lt;=LastDay,INDEX(IntraMonth_Buckets,MATCH($A2131,IntraSumMonths,0),1),INDEX(BucketTable,MATCH($A2131,SumMonths,0),1))</f>
        <v>3</v>
      </c>
      <c r="G2131" s="138" t="str">
        <f aca="false">INDEX(Book_Type,MATCH($B2131,Book,0),1)</f>
        <v>D</v>
      </c>
      <c r="H2131" s="138" t="str">
        <f aca="false">$F2131&amp;$C2131</f>
        <v>3IF-ELPO/SJ</v>
      </c>
    </row>
    <row r="2132" customFormat="false" ht="12.75" hidden="false" customHeight="false" outlineLevel="0" collapsed="false">
      <c r="A2132" s="142" t="n">
        <v>37226</v>
      </c>
      <c r="B2132" s="138" t="s">
        <v>125</v>
      </c>
      <c r="C2132" s="138" t="s">
        <v>164</v>
      </c>
      <c r="D2132" s="139" t="n">
        <v>0</v>
      </c>
      <c r="E2132" s="139" t="n">
        <v>0</v>
      </c>
      <c r="F2132" s="143" t="n">
        <f aca="false">IF(REF_DT&lt;=LastDay,INDEX(IntraMonth_Buckets,MATCH($A2132,IntraSumMonths,0),1),INDEX(BucketTable,MATCH($A2132,SumMonths,0),1))</f>
        <v>3</v>
      </c>
      <c r="G2132" s="138" t="str">
        <f aca="false">INDEX(Book_Type,MATCH($B2132,Book,0),1)</f>
        <v>D</v>
      </c>
      <c r="H2132" s="138" t="str">
        <f aca="false">$F2132&amp;$C2132</f>
        <v>3IF-HEHUB</v>
      </c>
    </row>
    <row r="2133" customFormat="false" ht="12.75" hidden="false" customHeight="false" outlineLevel="0" collapsed="false">
      <c r="A2133" s="142" t="n">
        <v>37226</v>
      </c>
      <c r="B2133" s="138" t="s">
        <v>125</v>
      </c>
      <c r="C2133" s="138" t="s">
        <v>173</v>
      </c>
      <c r="D2133" s="139" t="n">
        <v>154595.1372</v>
      </c>
      <c r="E2133" s="139" t="n">
        <v>-1545.951372</v>
      </c>
      <c r="F2133" s="143" t="n">
        <f aca="false">IF(REF_DT&lt;=LastDay,INDEX(IntraMonth_Buckets,MATCH($A2133,IntraSumMonths,0),1),INDEX(BucketTable,MATCH($A2133,SumMonths,0),1))</f>
        <v>3</v>
      </c>
      <c r="G2133" s="138" t="str">
        <f aca="false">INDEX(Book_Type,MATCH($B2133,Book,0),1)</f>
        <v>D</v>
      </c>
      <c r="H2133" s="138" t="str">
        <f aca="false">$F2133&amp;$C2133</f>
        <v>3IF-KERN/RIVER</v>
      </c>
    </row>
    <row r="2134" customFormat="false" ht="12.75" hidden="false" customHeight="false" outlineLevel="0" collapsed="false">
      <c r="A2134" s="142" t="n">
        <v>37226</v>
      </c>
      <c r="B2134" s="138" t="s">
        <v>125</v>
      </c>
      <c r="C2134" s="138" t="s">
        <v>66</v>
      </c>
      <c r="D2134" s="139" t="n">
        <v>-927570.8233</v>
      </c>
      <c r="E2134" s="139" t="n">
        <v>92757.08233</v>
      </c>
      <c r="F2134" s="143" t="n">
        <f aca="false">IF(REF_DT&lt;=LastDay,INDEX(IntraMonth_Buckets,MATCH($A2134,IntraSumMonths,0),1),INDEX(BucketTable,MATCH($A2134,SumMonths,0),1))</f>
        <v>3</v>
      </c>
      <c r="G2134" s="138" t="str">
        <f aca="false">INDEX(Book_Type,MATCH($B2134,Book,0),1)</f>
        <v>D</v>
      </c>
      <c r="H2134" s="138" t="str">
        <f aca="false">$F2134&amp;$C2134</f>
        <v>3IF-NTHWST/CANBR</v>
      </c>
    </row>
    <row r="2135" customFormat="false" ht="12.75" hidden="false" customHeight="false" outlineLevel="0" collapsed="false">
      <c r="A2135" s="142" t="n">
        <v>37226</v>
      </c>
      <c r="B2135" s="138" t="s">
        <v>125</v>
      </c>
      <c r="C2135" s="138" t="s">
        <v>27</v>
      </c>
      <c r="D2135" s="139" t="n">
        <v>139135.6231</v>
      </c>
      <c r="E2135" s="139" t="n">
        <v>-13913.56231</v>
      </c>
      <c r="F2135" s="143" t="n">
        <f aca="false">IF(REF_DT&lt;=LastDay,INDEX(IntraMonth_Buckets,MATCH($A2135,IntraSumMonths,0),1),INDEX(BucketTable,MATCH($A2135,SumMonths,0),1))</f>
        <v>3</v>
      </c>
      <c r="G2135" s="138" t="str">
        <f aca="false">INDEX(Book_Type,MATCH($B2135,Book,0),1)</f>
        <v>D</v>
      </c>
      <c r="H2135" s="138" t="str">
        <f aca="false">$F2135&amp;$C2135</f>
        <v>3IF-NWPL_ROCKY_M</v>
      </c>
    </row>
    <row r="2136" customFormat="false" ht="12.75" hidden="false" customHeight="false" outlineLevel="0" collapsed="false">
      <c r="A2136" s="142" t="n">
        <v>37226</v>
      </c>
      <c r="B2136" s="138" t="s">
        <v>125</v>
      </c>
      <c r="C2136" s="138" t="s">
        <v>171</v>
      </c>
      <c r="D2136" s="139" t="n">
        <v>0</v>
      </c>
      <c r="E2136" s="139" t="n">
        <v>0</v>
      </c>
      <c r="F2136" s="143" t="n">
        <f aca="false">IF(REF_DT&lt;=LastDay,INDEX(IntraMonth_Buckets,MATCH($A2136,IntraSumMonths,0),1),INDEX(BucketTable,MATCH($A2136,SumMonths,0),1))</f>
        <v>3</v>
      </c>
      <c r="G2136" s="138" t="str">
        <f aca="false">INDEX(Book_Type,MATCH($B2136,Book,0),1)</f>
        <v>D</v>
      </c>
      <c r="H2136" s="138" t="str">
        <f aca="false">$F2136&amp;$C2136</f>
        <v>3IF-PAN/TX/OK</v>
      </c>
    </row>
    <row r="2137" customFormat="false" ht="12.75" hidden="false" customHeight="false" outlineLevel="0" collapsed="false">
      <c r="A2137" s="142" t="n">
        <v>37226</v>
      </c>
      <c r="B2137" s="138" t="s">
        <v>125</v>
      </c>
      <c r="C2137" s="138" t="s">
        <v>58</v>
      </c>
      <c r="D2137" s="139" t="n">
        <v>-11968.6557</v>
      </c>
      <c r="E2137" s="139" t="n">
        <v>2393.73114</v>
      </c>
      <c r="F2137" s="143" t="n">
        <f aca="false">IF(REF_DT&lt;=LastDay,INDEX(IntraMonth_Buckets,MATCH($A2137,IntraSumMonths,0),1),INDEX(BucketTable,MATCH($A2137,SumMonths,0),1))</f>
        <v>3</v>
      </c>
      <c r="G2137" s="138" t="str">
        <f aca="false">INDEX(Book_Type,MATCH($B2137,Book,0),1)</f>
        <v>D</v>
      </c>
      <c r="H2137" s="138" t="str">
        <f aca="false">$F2137&amp;$C2137</f>
        <v>3IF-WAHA-TX</v>
      </c>
    </row>
    <row r="2138" customFormat="false" ht="12.75" hidden="false" customHeight="false" outlineLevel="0" collapsed="false">
      <c r="A2138" s="142" t="n">
        <v>37226</v>
      </c>
      <c r="B2138" s="138" t="s">
        <v>125</v>
      </c>
      <c r="C2138" s="138" t="s">
        <v>18</v>
      </c>
      <c r="D2138" s="139" t="n">
        <v>-1578045.3223</v>
      </c>
      <c r="E2138" s="139" t="n">
        <v>15780.453223</v>
      </c>
      <c r="F2138" s="143" t="n">
        <f aca="false">IF(REF_DT&lt;=LastDay,INDEX(IntraMonth_Buckets,MATCH($A2138,IntraSumMonths,0),1),INDEX(BucketTable,MATCH($A2138,SumMonths,0),1))</f>
        <v>3</v>
      </c>
      <c r="G2138" s="138" t="str">
        <f aca="false">INDEX(Book_Type,MATCH($B2138,Book,0),1)</f>
        <v>D</v>
      </c>
      <c r="H2138" s="138" t="str">
        <f aca="false">$F2138&amp;$C2138</f>
        <v>3NGI-MALIN</v>
      </c>
    </row>
    <row r="2139" customFormat="false" ht="12.75" hidden="false" customHeight="false" outlineLevel="0" collapsed="false">
      <c r="A2139" s="142" t="n">
        <v>37226</v>
      </c>
      <c r="B2139" s="138" t="s">
        <v>125</v>
      </c>
      <c r="C2139" s="138" t="s">
        <v>13</v>
      </c>
      <c r="D2139" s="139" t="n">
        <v>83898.282</v>
      </c>
      <c r="E2139" s="139" t="n">
        <v>0</v>
      </c>
      <c r="F2139" s="143" t="n">
        <f aca="false">IF(REF_DT&lt;=LastDay,INDEX(IntraMonth_Buckets,MATCH($A2139,IntraSumMonths,0),1),INDEX(BucketTable,MATCH($A2139,SumMonths,0),1))</f>
        <v>3</v>
      </c>
      <c r="G2139" s="138" t="str">
        <f aca="false">INDEX(Book_Type,MATCH($B2139,Book,0),1)</f>
        <v>D</v>
      </c>
      <c r="H2139" s="138" t="str">
        <f aca="false">$F2139&amp;$C2139</f>
        <v>3NGI-PGE/CG</v>
      </c>
    </row>
    <row r="2140" customFormat="false" ht="12.75" hidden="false" customHeight="false" outlineLevel="0" collapsed="false">
      <c r="A2140" s="142" t="n">
        <v>37226</v>
      </c>
      <c r="B2140" s="138" t="s">
        <v>125</v>
      </c>
      <c r="C2140" s="138" t="s">
        <v>20</v>
      </c>
      <c r="D2140" s="139" t="n">
        <v>860095.5317</v>
      </c>
      <c r="E2140" s="139" t="n">
        <v>-86009.55317</v>
      </c>
      <c r="F2140" s="143" t="n">
        <f aca="false">IF(REF_DT&lt;=LastDay,INDEX(IntraMonth_Buckets,MATCH($A2140,IntraSumMonths,0),1),INDEX(BucketTable,MATCH($A2140,SumMonths,0),1))</f>
        <v>3</v>
      </c>
      <c r="G2140" s="138" t="str">
        <f aca="false">INDEX(Book_Type,MATCH($B2140,Book,0),1)</f>
        <v>D</v>
      </c>
      <c r="H2140" s="138" t="str">
        <f aca="false">$F2140&amp;$C2140</f>
        <v>3NGI-SOCAL</v>
      </c>
    </row>
    <row r="2141" customFormat="false" ht="12.75" hidden="false" customHeight="false" outlineLevel="0" collapsed="false">
      <c r="A2141" s="142" t="n">
        <v>37226</v>
      </c>
      <c r="B2141" s="138" t="s">
        <v>125</v>
      </c>
      <c r="C2141" s="138" t="s">
        <v>174</v>
      </c>
      <c r="D2141" s="139" t="n">
        <v>-154595.1372</v>
      </c>
      <c r="E2141" s="139" t="n">
        <v>0</v>
      </c>
      <c r="F2141" s="143" t="n">
        <f aca="false">IF(REF_DT&lt;=LastDay,INDEX(IntraMonth_Buckets,MATCH($A2141,IntraSumMonths,0),1),INDEX(BucketTable,MATCH($A2141,SumMonths,0),1))</f>
        <v>3</v>
      </c>
      <c r="G2141" s="138" t="str">
        <f aca="false">INDEX(Book_Type,MATCH($B2141,Book,0),1)</f>
        <v>D</v>
      </c>
      <c r="H2141" s="138" t="str">
        <f aca="false">$F2141&amp;$C2141</f>
        <v>3NGW/OPAL</v>
      </c>
    </row>
    <row r="2142" customFormat="false" ht="12.75" hidden="false" customHeight="false" outlineLevel="0" collapsed="false">
      <c r="A2142" s="142" t="n">
        <v>37257</v>
      </c>
      <c r="B2142" s="138" t="s">
        <v>125</v>
      </c>
      <c r="C2142" s="138" t="s">
        <v>172</v>
      </c>
      <c r="D2142" s="139" t="n">
        <v>0</v>
      </c>
      <c r="E2142" s="139" t="n">
        <v>0</v>
      </c>
      <c r="F2142" s="143" t="n">
        <f aca="false">IF(REF_DT&lt;=LastDay,INDEX(IntraMonth_Buckets,MATCH($A2142,IntraSumMonths,0),1),INDEX(BucketTable,MATCH($A2142,SumMonths,0),1))</f>
        <v>3</v>
      </c>
      <c r="G2142" s="138" t="str">
        <f aca="false">INDEX(Book_Type,MATCH($B2142,Book,0),1)</f>
        <v>D</v>
      </c>
      <c r="H2142" s="138" t="str">
        <f aca="false">$F2142&amp;$C2142</f>
        <v>3DJ/BASIN/CIG</v>
      </c>
    </row>
    <row r="2143" customFormat="false" ht="12.75" hidden="false" customHeight="false" outlineLevel="0" collapsed="false">
      <c r="A2143" s="142" t="n">
        <v>37257</v>
      </c>
      <c r="B2143" s="138" t="s">
        <v>125</v>
      </c>
      <c r="C2143" s="138" t="s">
        <v>36</v>
      </c>
      <c r="D2143" s="139" t="n">
        <v>462872.1702</v>
      </c>
      <c r="E2143" s="139" t="n">
        <v>-4628.721702</v>
      </c>
      <c r="F2143" s="143" t="n">
        <f aca="false">IF(REF_DT&lt;=LastDay,INDEX(IntraMonth_Buckets,MATCH($A2143,IntraSumMonths,0),1),INDEX(BucketTable,MATCH($A2143,SumMonths,0),1))</f>
        <v>3</v>
      </c>
      <c r="G2143" s="138" t="str">
        <f aca="false">INDEX(Book_Type,MATCH($B2143,Book,0),1)</f>
        <v>D</v>
      </c>
      <c r="H2143" s="138" t="str">
        <f aca="false">$F2143&amp;$C2143</f>
        <v>3IF-CIG/RKYMTN</v>
      </c>
    </row>
    <row r="2144" customFormat="false" ht="12.75" hidden="false" customHeight="false" outlineLevel="0" collapsed="false">
      <c r="A2144" s="142" t="n">
        <v>37257</v>
      </c>
      <c r="B2144" s="138" t="s">
        <v>125</v>
      </c>
      <c r="C2144" s="138" t="s">
        <v>35</v>
      </c>
      <c r="D2144" s="139" t="n">
        <v>-462872.1705</v>
      </c>
      <c r="E2144" s="139" t="n">
        <v>4628.721705</v>
      </c>
      <c r="F2144" s="143" t="n">
        <f aca="false">IF(REF_DT&lt;=LastDay,INDEX(IntraMonth_Buckets,MATCH($A2144,IntraSumMonths,0),1),INDEX(BucketTable,MATCH($A2144,SumMonths,0),1))</f>
        <v>3</v>
      </c>
      <c r="G2144" s="138" t="str">
        <f aca="false">INDEX(Book_Type,MATCH($B2144,Book,0),1)</f>
        <v>D</v>
      </c>
      <c r="H2144" s="138" t="str">
        <f aca="false">$F2144&amp;$C2144</f>
        <v>3IF-CIG/WIC</v>
      </c>
    </row>
    <row r="2145" customFormat="false" ht="12.75" hidden="false" customHeight="false" outlineLevel="0" collapsed="false">
      <c r="A2145" s="142" t="n">
        <v>37257</v>
      </c>
      <c r="B2145" s="138" t="s">
        <v>125</v>
      </c>
      <c r="C2145" s="138" t="s">
        <v>46</v>
      </c>
      <c r="D2145" s="139" t="n">
        <v>923552.4174</v>
      </c>
      <c r="E2145" s="139" t="n">
        <v>-92355.24174</v>
      </c>
      <c r="F2145" s="143" t="n">
        <f aca="false">IF(REF_DT&lt;=LastDay,INDEX(IntraMonth_Buckets,MATCH($A2145,IntraSumMonths,0),1),INDEX(BucketTable,MATCH($A2145,SumMonths,0),1))</f>
        <v>3</v>
      </c>
      <c r="G2145" s="138" t="str">
        <f aca="false">INDEX(Book_Type,MATCH($B2145,Book,0),1)</f>
        <v>D</v>
      </c>
      <c r="H2145" s="138" t="str">
        <f aca="false">$F2145&amp;$C2145</f>
        <v>3IF-ELPO/PERMIAN</v>
      </c>
    </row>
    <row r="2146" customFormat="false" ht="12.75" hidden="false" customHeight="false" outlineLevel="0" collapsed="false">
      <c r="A2146" s="142" t="n">
        <v>37257</v>
      </c>
      <c r="B2146" s="138" t="s">
        <v>125</v>
      </c>
      <c r="C2146" s="138" t="s">
        <v>51</v>
      </c>
      <c r="D2146" s="139" t="n">
        <v>-39403.8599</v>
      </c>
      <c r="E2146" s="139" t="n">
        <v>3940.38599</v>
      </c>
      <c r="F2146" s="143" t="n">
        <f aca="false">IF(REF_DT&lt;=LastDay,INDEX(IntraMonth_Buckets,MATCH($A2146,IntraSumMonths,0),1),INDEX(BucketTable,MATCH($A2146,SumMonths,0),1))</f>
        <v>3</v>
      </c>
      <c r="G2146" s="138" t="str">
        <f aca="false">INDEX(Book_Type,MATCH($B2146,Book,0),1)</f>
        <v>D</v>
      </c>
      <c r="H2146" s="138" t="str">
        <f aca="false">$F2146&amp;$C2146</f>
        <v>3IF-ELPO/SJ</v>
      </c>
    </row>
    <row r="2147" customFormat="false" ht="12.75" hidden="false" customHeight="false" outlineLevel="0" collapsed="false">
      <c r="A2147" s="142" t="n">
        <v>37257</v>
      </c>
      <c r="B2147" s="138" t="s">
        <v>125</v>
      </c>
      <c r="C2147" s="138" t="s">
        <v>164</v>
      </c>
      <c r="D2147" s="139" t="n">
        <v>0</v>
      </c>
      <c r="E2147" s="139" t="n">
        <v>0</v>
      </c>
      <c r="F2147" s="143" t="n">
        <f aca="false">IF(REF_DT&lt;=LastDay,INDEX(IntraMonth_Buckets,MATCH($A2147,IntraSumMonths,0),1),INDEX(BucketTable,MATCH($A2147,SumMonths,0),1))</f>
        <v>3</v>
      </c>
      <c r="G2147" s="138" t="str">
        <f aca="false">INDEX(Book_Type,MATCH($B2147,Book,0),1)</f>
        <v>D</v>
      </c>
      <c r="H2147" s="138" t="str">
        <f aca="false">$F2147&amp;$C2147</f>
        <v>3IF-HEHUB</v>
      </c>
    </row>
    <row r="2148" customFormat="false" ht="12.75" hidden="false" customHeight="false" outlineLevel="0" collapsed="false">
      <c r="A2148" s="142" t="n">
        <v>37257</v>
      </c>
      <c r="B2148" s="138" t="s">
        <v>125</v>
      </c>
      <c r="C2148" s="138" t="s">
        <v>66</v>
      </c>
      <c r="D2148" s="139" t="n">
        <v>-1080035.0643</v>
      </c>
      <c r="E2148" s="139" t="n">
        <v>108003.50643</v>
      </c>
      <c r="F2148" s="143" t="n">
        <f aca="false">IF(REF_DT&lt;=LastDay,INDEX(IntraMonth_Buckets,MATCH($A2148,IntraSumMonths,0),1),INDEX(BucketTable,MATCH($A2148,SumMonths,0),1))</f>
        <v>3</v>
      </c>
      <c r="G2148" s="138" t="str">
        <f aca="false">INDEX(Book_Type,MATCH($B2148,Book,0),1)</f>
        <v>D</v>
      </c>
      <c r="H2148" s="138" t="str">
        <f aca="false">$F2148&amp;$C2148</f>
        <v>3IF-NTHWST/CANBR</v>
      </c>
    </row>
    <row r="2149" customFormat="false" ht="12.75" hidden="false" customHeight="false" outlineLevel="0" collapsed="false">
      <c r="A2149" s="142" t="n">
        <v>37257</v>
      </c>
      <c r="B2149" s="138" t="s">
        <v>125</v>
      </c>
      <c r="C2149" s="138" t="s">
        <v>27</v>
      </c>
      <c r="D2149" s="139" t="n">
        <v>231436.0851</v>
      </c>
      <c r="E2149" s="139" t="n">
        <v>-23143.60851</v>
      </c>
      <c r="F2149" s="143" t="n">
        <f aca="false">IF(REF_DT&lt;=LastDay,INDEX(IntraMonth_Buckets,MATCH($A2149,IntraSumMonths,0),1),INDEX(BucketTable,MATCH($A2149,SumMonths,0),1))</f>
        <v>3</v>
      </c>
      <c r="G2149" s="138" t="str">
        <f aca="false">INDEX(Book_Type,MATCH($B2149,Book,0),1)</f>
        <v>D</v>
      </c>
      <c r="H2149" s="138" t="str">
        <f aca="false">$F2149&amp;$C2149</f>
        <v>3IF-NWPL_ROCKY_M</v>
      </c>
    </row>
    <row r="2150" customFormat="false" ht="12.75" hidden="false" customHeight="false" outlineLevel="0" collapsed="false">
      <c r="A2150" s="142" t="n">
        <v>37257</v>
      </c>
      <c r="B2150" s="138" t="s">
        <v>125</v>
      </c>
      <c r="C2150" s="138" t="s">
        <v>171</v>
      </c>
      <c r="D2150" s="139" t="n">
        <v>0</v>
      </c>
      <c r="E2150" s="139" t="n">
        <v>0</v>
      </c>
      <c r="F2150" s="143" t="n">
        <f aca="false">IF(REF_DT&lt;=LastDay,INDEX(IntraMonth_Buckets,MATCH($A2150,IntraSumMonths,0),1),INDEX(BucketTable,MATCH($A2150,SumMonths,0),1))</f>
        <v>3</v>
      </c>
      <c r="G2150" s="138" t="str">
        <f aca="false">INDEX(Book_Type,MATCH($B2150,Book,0),1)</f>
        <v>D</v>
      </c>
      <c r="H2150" s="138" t="str">
        <f aca="false">$F2150&amp;$C2150</f>
        <v>3IF-PAN/TX/OK</v>
      </c>
    </row>
    <row r="2151" customFormat="false" ht="12.75" hidden="false" customHeight="false" outlineLevel="0" collapsed="false">
      <c r="A2151" s="142" t="n">
        <v>37257</v>
      </c>
      <c r="B2151" s="138" t="s">
        <v>125</v>
      </c>
      <c r="C2151" s="138" t="s">
        <v>58</v>
      </c>
      <c r="D2151" s="139" t="n">
        <v>1207747.9666</v>
      </c>
      <c r="E2151" s="139" t="n">
        <v>-241549.59332</v>
      </c>
      <c r="F2151" s="143" t="n">
        <f aca="false">IF(REF_DT&lt;=LastDay,INDEX(IntraMonth_Buckets,MATCH($A2151,IntraSumMonths,0),1),INDEX(BucketTable,MATCH($A2151,SumMonths,0),1))</f>
        <v>3</v>
      </c>
      <c r="G2151" s="138" t="str">
        <f aca="false">INDEX(Book_Type,MATCH($B2151,Book,0),1)</f>
        <v>D</v>
      </c>
      <c r="H2151" s="138" t="str">
        <f aca="false">$F2151&amp;$C2151</f>
        <v>3IF-WAHA-TX</v>
      </c>
    </row>
    <row r="2152" customFormat="false" ht="12.75" hidden="false" customHeight="false" outlineLevel="0" collapsed="false">
      <c r="A2152" s="142" t="n">
        <v>37257</v>
      </c>
      <c r="B2152" s="138" t="s">
        <v>125</v>
      </c>
      <c r="C2152" s="138" t="s">
        <v>18</v>
      </c>
      <c r="D2152" s="139" t="n">
        <v>-957312.2232</v>
      </c>
      <c r="E2152" s="139" t="n">
        <v>9573.122232</v>
      </c>
      <c r="F2152" s="143" t="n">
        <f aca="false">IF(REF_DT&lt;=LastDay,INDEX(IntraMonth_Buckets,MATCH($A2152,IntraSumMonths,0),1),INDEX(BucketTable,MATCH($A2152,SumMonths,0),1))</f>
        <v>3</v>
      </c>
      <c r="G2152" s="138" t="str">
        <f aca="false">INDEX(Book_Type,MATCH($B2152,Book,0),1)</f>
        <v>D</v>
      </c>
      <c r="H2152" s="138" t="str">
        <f aca="false">$F2152&amp;$C2152</f>
        <v>3NGI-MALIN</v>
      </c>
    </row>
    <row r="2153" customFormat="false" ht="12.75" hidden="false" customHeight="false" outlineLevel="0" collapsed="false">
      <c r="A2153" s="142" t="n">
        <v>37257</v>
      </c>
      <c r="B2153" s="138" t="s">
        <v>125</v>
      </c>
      <c r="C2153" s="138" t="s">
        <v>13</v>
      </c>
      <c r="D2153" s="139" t="n">
        <v>71703.3785</v>
      </c>
      <c r="E2153" s="139" t="n">
        <v>0</v>
      </c>
      <c r="F2153" s="143" t="n">
        <f aca="false">IF(REF_DT&lt;=LastDay,INDEX(IntraMonth_Buckets,MATCH($A2153,IntraSumMonths,0),1),INDEX(BucketTable,MATCH($A2153,SumMonths,0),1))</f>
        <v>3</v>
      </c>
      <c r="G2153" s="138" t="str">
        <f aca="false">INDEX(Book_Type,MATCH($B2153,Book,0),1)</f>
        <v>D</v>
      </c>
      <c r="H2153" s="138" t="str">
        <f aca="false">$F2153&amp;$C2153</f>
        <v>3NGI-PGE/CG</v>
      </c>
    </row>
    <row r="2154" customFormat="false" ht="12.75" hidden="false" customHeight="false" outlineLevel="0" collapsed="false">
      <c r="A2154" s="142" t="n">
        <v>37257</v>
      </c>
      <c r="B2154" s="138" t="s">
        <v>125</v>
      </c>
      <c r="C2154" s="138" t="s">
        <v>20</v>
      </c>
      <c r="D2154" s="139" t="n">
        <v>-2730974.673</v>
      </c>
      <c r="E2154" s="139" t="n">
        <v>273097.4673</v>
      </c>
      <c r="F2154" s="143" t="n">
        <f aca="false">IF(REF_DT&lt;=LastDay,INDEX(IntraMonth_Buckets,MATCH($A2154,IntraSumMonths,0),1),INDEX(BucketTable,MATCH($A2154,SumMonths,0),1))</f>
        <v>3</v>
      </c>
      <c r="G2154" s="138" t="str">
        <f aca="false">INDEX(Book_Type,MATCH($B2154,Book,0),1)</f>
        <v>D</v>
      </c>
      <c r="H2154" s="138" t="str">
        <f aca="false">$F2154&amp;$C2154</f>
        <v>3NGI-SOCAL</v>
      </c>
    </row>
    <row r="2155" customFormat="false" ht="12.75" hidden="false" customHeight="false" outlineLevel="0" collapsed="false">
      <c r="A2155" s="142" t="n">
        <v>37257</v>
      </c>
      <c r="B2155" s="138" t="s">
        <v>125</v>
      </c>
      <c r="C2155" s="138" t="s">
        <v>174</v>
      </c>
      <c r="D2155" s="139" t="n">
        <v>-154290.7234</v>
      </c>
      <c r="E2155" s="139" t="n">
        <v>0</v>
      </c>
      <c r="F2155" s="143" t="n">
        <f aca="false">IF(REF_DT&lt;=LastDay,INDEX(IntraMonth_Buckets,MATCH($A2155,IntraSumMonths,0),1),INDEX(BucketTable,MATCH($A2155,SumMonths,0),1))</f>
        <v>3</v>
      </c>
      <c r="G2155" s="138" t="str">
        <f aca="false">INDEX(Book_Type,MATCH($B2155,Book,0),1)</f>
        <v>D</v>
      </c>
      <c r="H2155" s="138" t="str">
        <f aca="false">$F2155&amp;$C2155</f>
        <v>3NGW/OPAL</v>
      </c>
    </row>
    <row r="2156" customFormat="false" ht="12.75" hidden="false" customHeight="false" outlineLevel="0" collapsed="false">
      <c r="A2156" s="142" t="n">
        <v>37288</v>
      </c>
      <c r="B2156" s="138" t="s">
        <v>125</v>
      </c>
      <c r="C2156" s="138" t="s">
        <v>172</v>
      </c>
      <c r="D2156" s="139" t="n">
        <v>0</v>
      </c>
      <c r="E2156" s="139" t="n">
        <v>0</v>
      </c>
      <c r="F2156" s="143" t="n">
        <f aca="false">IF(REF_DT&lt;=LastDay,INDEX(IntraMonth_Buckets,MATCH($A2156,IntraSumMonths,0),1),INDEX(BucketTable,MATCH($A2156,SumMonths,0),1))</f>
        <v>3</v>
      </c>
      <c r="G2156" s="138" t="str">
        <f aca="false">INDEX(Book_Type,MATCH($B2156,Book,0),1)</f>
        <v>D</v>
      </c>
      <c r="H2156" s="138" t="str">
        <f aca="false">$F2156&amp;$C2156</f>
        <v>3DJ/BASIN/CIG</v>
      </c>
    </row>
    <row r="2157" customFormat="false" ht="12.75" hidden="false" customHeight="false" outlineLevel="0" collapsed="false">
      <c r="A2157" s="142" t="n">
        <v>37288</v>
      </c>
      <c r="B2157" s="138" t="s">
        <v>125</v>
      </c>
      <c r="C2157" s="138" t="s">
        <v>36</v>
      </c>
      <c r="D2157" s="139" t="n">
        <v>410214.6449</v>
      </c>
      <c r="E2157" s="139" t="n">
        <v>-4102.146449</v>
      </c>
      <c r="F2157" s="143" t="n">
        <f aca="false">IF(REF_DT&lt;=LastDay,INDEX(IntraMonth_Buckets,MATCH($A2157,IntraSumMonths,0),1),INDEX(BucketTable,MATCH($A2157,SumMonths,0),1))</f>
        <v>3</v>
      </c>
      <c r="G2157" s="138" t="str">
        <f aca="false">INDEX(Book_Type,MATCH($B2157,Book,0),1)</f>
        <v>D</v>
      </c>
      <c r="H2157" s="138" t="str">
        <f aca="false">$F2157&amp;$C2157</f>
        <v>3IF-CIG/RKYMTN</v>
      </c>
    </row>
    <row r="2158" customFormat="false" ht="12.75" hidden="false" customHeight="false" outlineLevel="0" collapsed="false">
      <c r="A2158" s="142" t="n">
        <v>37288</v>
      </c>
      <c r="B2158" s="138" t="s">
        <v>125</v>
      </c>
      <c r="C2158" s="138" t="s">
        <v>35</v>
      </c>
      <c r="D2158" s="139" t="n">
        <v>-417252.3006</v>
      </c>
      <c r="E2158" s="139" t="n">
        <v>4172.523006</v>
      </c>
      <c r="F2158" s="143" t="n">
        <f aca="false">IF(REF_DT&lt;=LastDay,INDEX(IntraMonth_Buckets,MATCH($A2158,IntraSumMonths,0),1),INDEX(BucketTable,MATCH($A2158,SumMonths,0),1))</f>
        <v>3</v>
      </c>
      <c r="G2158" s="138" t="str">
        <f aca="false">INDEX(Book_Type,MATCH($B2158,Book,0),1)</f>
        <v>D</v>
      </c>
      <c r="H2158" s="138" t="str">
        <f aca="false">$F2158&amp;$C2158</f>
        <v>3IF-CIG/WIC</v>
      </c>
    </row>
    <row r="2159" customFormat="false" ht="12.75" hidden="false" customHeight="false" outlineLevel="0" collapsed="false">
      <c r="A2159" s="142" t="n">
        <v>37288</v>
      </c>
      <c r="B2159" s="138" t="s">
        <v>125</v>
      </c>
      <c r="C2159" s="138" t="s">
        <v>46</v>
      </c>
      <c r="D2159" s="139" t="n">
        <v>847360.9395</v>
      </c>
      <c r="E2159" s="139" t="n">
        <v>-84736.09395</v>
      </c>
      <c r="F2159" s="143" t="n">
        <f aca="false">IF(REF_DT&lt;=LastDay,INDEX(IntraMonth_Buckets,MATCH($A2159,IntraSumMonths,0),1),INDEX(BucketTable,MATCH($A2159,SumMonths,0),1))</f>
        <v>3</v>
      </c>
      <c r="G2159" s="138" t="str">
        <f aca="false">INDEX(Book_Type,MATCH($B2159,Book,0),1)</f>
        <v>D</v>
      </c>
      <c r="H2159" s="138" t="str">
        <f aca="false">$F2159&amp;$C2159</f>
        <v>3IF-ELPO/PERMIAN</v>
      </c>
    </row>
    <row r="2160" customFormat="false" ht="12.75" hidden="false" customHeight="false" outlineLevel="0" collapsed="false">
      <c r="A2160" s="142" t="n">
        <v>37288</v>
      </c>
      <c r="B2160" s="138" t="s">
        <v>125</v>
      </c>
      <c r="C2160" s="138" t="s">
        <v>51</v>
      </c>
      <c r="D2160" s="139" t="n">
        <v>-26148.8044</v>
      </c>
      <c r="E2160" s="139" t="n">
        <v>2614.88044</v>
      </c>
      <c r="F2160" s="143" t="n">
        <f aca="false">IF(REF_DT&lt;=LastDay,INDEX(IntraMonth_Buckets,MATCH($A2160,IntraSumMonths,0),1),INDEX(BucketTable,MATCH($A2160,SumMonths,0),1))</f>
        <v>3</v>
      </c>
      <c r="G2160" s="138" t="str">
        <f aca="false">INDEX(Book_Type,MATCH($B2160,Book,0),1)</f>
        <v>D</v>
      </c>
      <c r="H2160" s="138" t="str">
        <f aca="false">$F2160&amp;$C2160</f>
        <v>3IF-ELPO/SJ</v>
      </c>
    </row>
    <row r="2161" customFormat="false" ht="12.75" hidden="false" customHeight="false" outlineLevel="0" collapsed="false">
      <c r="A2161" s="142" t="n">
        <v>37288</v>
      </c>
      <c r="B2161" s="138" t="s">
        <v>125</v>
      </c>
      <c r="C2161" s="138" t="s">
        <v>164</v>
      </c>
      <c r="D2161" s="139" t="n">
        <v>0</v>
      </c>
      <c r="E2161" s="139" t="n">
        <v>0</v>
      </c>
      <c r="F2161" s="143" t="n">
        <f aca="false">IF(REF_DT&lt;=LastDay,INDEX(IntraMonth_Buckets,MATCH($A2161,IntraSumMonths,0),1),INDEX(BucketTable,MATCH($A2161,SumMonths,0),1))</f>
        <v>3</v>
      </c>
      <c r="G2161" s="138" t="str">
        <f aca="false">INDEX(Book_Type,MATCH($B2161,Book,0),1)</f>
        <v>D</v>
      </c>
      <c r="H2161" s="138" t="str">
        <f aca="false">$F2161&amp;$C2161</f>
        <v>3IF-HEHUB</v>
      </c>
    </row>
    <row r="2162" customFormat="false" ht="12.75" hidden="false" customHeight="false" outlineLevel="0" collapsed="false">
      <c r="A2162" s="142" t="n">
        <v>37288</v>
      </c>
      <c r="B2162" s="138" t="s">
        <v>125</v>
      </c>
      <c r="C2162" s="138" t="s">
        <v>66</v>
      </c>
      <c r="D2162" s="139" t="n">
        <v>139084.1002</v>
      </c>
      <c r="E2162" s="139" t="n">
        <v>-13908.41002</v>
      </c>
      <c r="F2162" s="143" t="n">
        <f aca="false">IF(REF_DT&lt;=LastDay,INDEX(IntraMonth_Buckets,MATCH($A2162,IntraSumMonths,0),1),INDEX(BucketTable,MATCH($A2162,SumMonths,0),1))</f>
        <v>3</v>
      </c>
      <c r="G2162" s="138" t="str">
        <f aca="false">INDEX(Book_Type,MATCH($B2162,Book,0),1)</f>
        <v>D</v>
      </c>
      <c r="H2162" s="138" t="str">
        <f aca="false">$F2162&amp;$C2162</f>
        <v>3IF-NTHWST/CANBR</v>
      </c>
    </row>
    <row r="2163" customFormat="false" ht="12.75" hidden="false" customHeight="false" outlineLevel="0" collapsed="false">
      <c r="A2163" s="142" t="n">
        <v>37288</v>
      </c>
      <c r="B2163" s="138" t="s">
        <v>125</v>
      </c>
      <c r="C2163" s="138" t="s">
        <v>27</v>
      </c>
      <c r="D2163" s="139" t="n">
        <v>208626.1502</v>
      </c>
      <c r="E2163" s="139" t="n">
        <v>-20862.61502</v>
      </c>
      <c r="F2163" s="143" t="n">
        <f aca="false">IF(REF_DT&lt;=LastDay,INDEX(IntraMonth_Buckets,MATCH($A2163,IntraSumMonths,0),1),INDEX(BucketTable,MATCH($A2163,SumMonths,0),1))</f>
        <v>3</v>
      </c>
      <c r="G2163" s="138" t="str">
        <f aca="false">INDEX(Book_Type,MATCH($B2163,Book,0),1)</f>
        <v>D</v>
      </c>
      <c r="H2163" s="138" t="str">
        <f aca="false">$F2163&amp;$C2163</f>
        <v>3IF-NWPL_ROCKY_M</v>
      </c>
    </row>
    <row r="2164" customFormat="false" ht="12.75" hidden="false" customHeight="false" outlineLevel="0" collapsed="false">
      <c r="A2164" s="142" t="n">
        <v>37288</v>
      </c>
      <c r="B2164" s="138" t="s">
        <v>125</v>
      </c>
      <c r="C2164" s="138" t="s">
        <v>171</v>
      </c>
      <c r="D2164" s="139" t="n">
        <v>0</v>
      </c>
      <c r="E2164" s="139" t="n">
        <v>0</v>
      </c>
      <c r="F2164" s="143" t="n">
        <f aca="false">IF(REF_DT&lt;=LastDay,INDEX(IntraMonth_Buckets,MATCH($A2164,IntraSumMonths,0),1),INDEX(BucketTable,MATCH($A2164,SumMonths,0),1))</f>
        <v>3</v>
      </c>
      <c r="G2164" s="138" t="str">
        <f aca="false">INDEX(Book_Type,MATCH($B2164,Book,0),1)</f>
        <v>D</v>
      </c>
      <c r="H2164" s="138" t="str">
        <f aca="false">$F2164&amp;$C2164</f>
        <v>3IF-PAN/TX/OK</v>
      </c>
    </row>
    <row r="2165" customFormat="false" ht="12.75" hidden="false" customHeight="false" outlineLevel="0" collapsed="false">
      <c r="A2165" s="142" t="n">
        <v>37288</v>
      </c>
      <c r="B2165" s="138" t="s">
        <v>125</v>
      </c>
      <c r="C2165" s="138" t="s">
        <v>58</v>
      </c>
      <c r="D2165" s="139" t="n">
        <v>1087140.9344</v>
      </c>
      <c r="E2165" s="139" t="n">
        <v>-217428.18688</v>
      </c>
      <c r="F2165" s="143" t="n">
        <f aca="false">IF(REF_DT&lt;=LastDay,INDEX(IntraMonth_Buckets,MATCH($A2165,IntraSumMonths,0),1),INDEX(BucketTable,MATCH($A2165,SumMonths,0),1))</f>
        <v>3</v>
      </c>
      <c r="G2165" s="138" t="str">
        <f aca="false">INDEX(Book_Type,MATCH($B2165,Book,0),1)</f>
        <v>D</v>
      </c>
      <c r="H2165" s="138" t="str">
        <f aca="false">$F2165&amp;$C2165</f>
        <v>3IF-WAHA-TX</v>
      </c>
    </row>
    <row r="2166" customFormat="false" ht="12.75" hidden="false" customHeight="false" outlineLevel="0" collapsed="false">
      <c r="A2166" s="142" t="n">
        <v>37288</v>
      </c>
      <c r="B2166" s="138" t="s">
        <v>125</v>
      </c>
      <c r="C2166" s="138" t="s">
        <v>18</v>
      </c>
      <c r="D2166" s="139" t="n">
        <v>-848134.8431</v>
      </c>
      <c r="E2166" s="139" t="n">
        <v>8481.348431</v>
      </c>
      <c r="F2166" s="143" t="n">
        <f aca="false">IF(REF_DT&lt;=LastDay,INDEX(IntraMonth_Buckets,MATCH($A2166,IntraSumMonths,0),1),INDEX(BucketTable,MATCH($A2166,SumMonths,0),1))</f>
        <v>3</v>
      </c>
      <c r="G2166" s="138" t="str">
        <f aca="false">INDEX(Book_Type,MATCH($B2166,Book,0),1)</f>
        <v>D</v>
      </c>
      <c r="H2166" s="138" t="str">
        <f aca="false">$F2166&amp;$C2166</f>
        <v>3NGI-MALIN</v>
      </c>
    </row>
    <row r="2167" customFormat="false" ht="12.75" hidden="false" customHeight="false" outlineLevel="0" collapsed="false">
      <c r="A2167" s="142" t="n">
        <v>37288</v>
      </c>
      <c r="B2167" s="138" t="s">
        <v>125</v>
      </c>
      <c r="C2167" s="138" t="s">
        <v>13</v>
      </c>
      <c r="D2167" s="139" t="n">
        <v>82433.1592</v>
      </c>
      <c r="E2167" s="139" t="n">
        <v>0</v>
      </c>
      <c r="F2167" s="143" t="n">
        <f aca="false">IF(REF_DT&lt;=LastDay,INDEX(IntraMonth_Buckets,MATCH($A2167,IntraSumMonths,0),1),INDEX(BucketTable,MATCH($A2167,SumMonths,0),1))</f>
        <v>3</v>
      </c>
      <c r="G2167" s="138" t="str">
        <f aca="false">INDEX(Book_Type,MATCH($B2167,Book,0),1)</f>
        <v>D</v>
      </c>
      <c r="H2167" s="138" t="str">
        <f aca="false">$F2167&amp;$C2167</f>
        <v>3NGI-PGE/CG</v>
      </c>
    </row>
    <row r="2168" customFormat="false" ht="12.75" hidden="false" customHeight="false" outlineLevel="0" collapsed="false">
      <c r="A2168" s="142" t="n">
        <v>37288</v>
      </c>
      <c r="B2168" s="138" t="s">
        <v>125</v>
      </c>
      <c r="C2168" s="138" t="s">
        <v>20</v>
      </c>
      <c r="D2168" s="139" t="n">
        <v>-4393223.6424</v>
      </c>
      <c r="E2168" s="139" t="n">
        <v>439322.36424</v>
      </c>
      <c r="F2168" s="143" t="n">
        <f aca="false">IF(REF_DT&lt;=LastDay,INDEX(IntraMonth_Buckets,MATCH($A2168,IntraSumMonths,0),1),INDEX(BucketTable,MATCH($A2168,SumMonths,0),1))</f>
        <v>3</v>
      </c>
      <c r="G2168" s="138" t="str">
        <f aca="false">INDEX(Book_Type,MATCH($B2168,Book,0),1)</f>
        <v>D</v>
      </c>
      <c r="H2168" s="138" t="str">
        <f aca="false">$F2168&amp;$C2168</f>
        <v>3NGI-SOCAL</v>
      </c>
    </row>
    <row r="2169" customFormat="false" ht="12.75" hidden="false" customHeight="false" outlineLevel="0" collapsed="false">
      <c r="A2169" s="142" t="n">
        <v>37288</v>
      </c>
      <c r="B2169" s="138" t="s">
        <v>125</v>
      </c>
      <c r="C2169" s="138" t="s">
        <v>174</v>
      </c>
      <c r="D2169" s="139" t="n">
        <v>-139084.1002</v>
      </c>
      <c r="E2169" s="139" t="n">
        <v>0</v>
      </c>
      <c r="F2169" s="143" t="n">
        <f aca="false">IF(REF_DT&lt;=LastDay,INDEX(IntraMonth_Buckets,MATCH($A2169,IntraSumMonths,0),1),INDEX(BucketTable,MATCH($A2169,SumMonths,0),1))</f>
        <v>3</v>
      </c>
      <c r="G2169" s="138" t="str">
        <f aca="false">INDEX(Book_Type,MATCH($B2169,Book,0),1)</f>
        <v>D</v>
      </c>
      <c r="H2169" s="138" t="str">
        <f aca="false">$F2169&amp;$C2169</f>
        <v>3NGW/OPAL</v>
      </c>
    </row>
    <row r="2170" customFormat="false" ht="12.75" hidden="false" customHeight="false" outlineLevel="0" collapsed="false">
      <c r="A2170" s="142" t="n">
        <v>37316</v>
      </c>
      <c r="B2170" s="138" t="s">
        <v>125</v>
      </c>
      <c r="C2170" s="138" t="s">
        <v>172</v>
      </c>
      <c r="D2170" s="139" t="n">
        <v>0</v>
      </c>
      <c r="E2170" s="139" t="n">
        <v>0</v>
      </c>
      <c r="F2170" s="143" t="n">
        <f aca="false">IF(REF_DT&lt;=LastDay,INDEX(IntraMonth_Buckets,MATCH($A2170,IntraSumMonths,0),1),INDEX(BucketTable,MATCH($A2170,SumMonths,0),1))</f>
        <v>3</v>
      </c>
      <c r="G2170" s="138" t="str">
        <f aca="false">INDEX(Book_Type,MATCH($B2170,Book,0),1)</f>
        <v>D</v>
      </c>
      <c r="H2170" s="138" t="str">
        <f aca="false">$F2170&amp;$C2170</f>
        <v>3DJ/BASIN/CIG</v>
      </c>
    </row>
    <row r="2171" customFormat="false" ht="12.75" hidden="false" customHeight="false" outlineLevel="0" collapsed="false">
      <c r="A2171" s="142" t="n">
        <v>37316</v>
      </c>
      <c r="B2171" s="138" t="s">
        <v>125</v>
      </c>
      <c r="C2171" s="138" t="s">
        <v>36</v>
      </c>
      <c r="D2171" s="139" t="n">
        <v>607114.9907</v>
      </c>
      <c r="E2171" s="139" t="n">
        <v>-6071.149907</v>
      </c>
      <c r="F2171" s="143" t="n">
        <f aca="false">IF(REF_DT&lt;=LastDay,INDEX(IntraMonth_Buckets,MATCH($A2171,IntraSumMonths,0),1),INDEX(BucketTable,MATCH($A2171,SumMonths,0),1))</f>
        <v>3</v>
      </c>
      <c r="G2171" s="138" t="str">
        <f aca="false">INDEX(Book_Type,MATCH($B2171,Book,0),1)</f>
        <v>D</v>
      </c>
      <c r="H2171" s="138" t="str">
        <f aca="false">$F2171&amp;$C2171</f>
        <v>3IF-CIG/RKYMTN</v>
      </c>
    </row>
    <row r="2172" customFormat="false" ht="12.75" hidden="false" customHeight="false" outlineLevel="0" collapsed="false">
      <c r="A2172" s="142" t="n">
        <v>37316</v>
      </c>
      <c r="B2172" s="138" t="s">
        <v>125</v>
      </c>
      <c r="C2172" s="138" t="s">
        <v>35</v>
      </c>
      <c r="D2172" s="139" t="n">
        <v>-461170.0443</v>
      </c>
      <c r="E2172" s="139" t="n">
        <v>4611.700443</v>
      </c>
      <c r="F2172" s="143" t="n">
        <f aca="false">IF(REF_DT&lt;=LastDay,INDEX(IntraMonth_Buckets,MATCH($A2172,IntraSumMonths,0),1),INDEX(BucketTable,MATCH($A2172,SumMonths,0),1))</f>
        <v>3</v>
      </c>
      <c r="G2172" s="138" t="str">
        <f aca="false">INDEX(Book_Type,MATCH($B2172,Book,0),1)</f>
        <v>D</v>
      </c>
      <c r="H2172" s="138" t="str">
        <f aca="false">$F2172&amp;$C2172</f>
        <v>3IF-CIG/WIC</v>
      </c>
    </row>
    <row r="2173" customFormat="false" ht="12.75" hidden="false" customHeight="false" outlineLevel="0" collapsed="false">
      <c r="A2173" s="142" t="n">
        <v>37316</v>
      </c>
      <c r="B2173" s="138" t="s">
        <v>125</v>
      </c>
      <c r="C2173" s="138" t="s">
        <v>46</v>
      </c>
      <c r="D2173" s="139" t="n">
        <v>921587.3401</v>
      </c>
      <c r="E2173" s="139" t="n">
        <v>-92158.73401</v>
      </c>
      <c r="F2173" s="143" t="n">
        <f aca="false">IF(REF_DT&lt;=LastDay,INDEX(IntraMonth_Buckets,MATCH($A2173,IntraSumMonths,0),1),INDEX(BucketTable,MATCH($A2173,SumMonths,0),1))</f>
        <v>3</v>
      </c>
      <c r="G2173" s="138" t="str">
        <f aca="false">INDEX(Book_Type,MATCH($B2173,Book,0),1)</f>
        <v>D</v>
      </c>
      <c r="H2173" s="138" t="str">
        <f aca="false">$F2173&amp;$C2173</f>
        <v>3IF-ELPO/PERMIAN</v>
      </c>
    </row>
    <row r="2174" customFormat="false" ht="12.75" hidden="false" customHeight="false" outlineLevel="0" collapsed="false">
      <c r="A2174" s="142" t="n">
        <v>37316</v>
      </c>
      <c r="B2174" s="138" t="s">
        <v>125</v>
      </c>
      <c r="C2174" s="138" t="s">
        <v>51</v>
      </c>
      <c r="D2174" s="139" t="n">
        <v>25109.4693</v>
      </c>
      <c r="E2174" s="139" t="n">
        <v>-2510.94693</v>
      </c>
      <c r="F2174" s="143" t="n">
        <f aca="false">IF(REF_DT&lt;=LastDay,INDEX(IntraMonth_Buckets,MATCH($A2174,IntraSumMonths,0),1),INDEX(BucketTable,MATCH($A2174,SumMonths,0),1))</f>
        <v>3</v>
      </c>
      <c r="G2174" s="138" t="str">
        <f aca="false">INDEX(Book_Type,MATCH($B2174,Book,0),1)</f>
        <v>D</v>
      </c>
      <c r="H2174" s="138" t="str">
        <f aca="false">$F2174&amp;$C2174</f>
        <v>3IF-ELPO/SJ</v>
      </c>
    </row>
    <row r="2175" customFormat="false" ht="12.75" hidden="false" customHeight="false" outlineLevel="0" collapsed="false">
      <c r="A2175" s="142" t="n">
        <v>37316</v>
      </c>
      <c r="B2175" s="138" t="s">
        <v>125</v>
      </c>
      <c r="C2175" s="138" t="s">
        <v>164</v>
      </c>
      <c r="D2175" s="139" t="n">
        <v>0</v>
      </c>
      <c r="E2175" s="139" t="n">
        <v>0</v>
      </c>
      <c r="F2175" s="143" t="n">
        <f aca="false">IF(REF_DT&lt;=LastDay,INDEX(IntraMonth_Buckets,MATCH($A2175,IntraSumMonths,0),1),INDEX(BucketTable,MATCH($A2175,SumMonths,0),1))</f>
        <v>3</v>
      </c>
      <c r="G2175" s="138" t="str">
        <f aca="false">INDEX(Book_Type,MATCH($B2175,Book,0),1)</f>
        <v>D</v>
      </c>
      <c r="H2175" s="138" t="str">
        <f aca="false">$F2175&amp;$C2175</f>
        <v>3IF-HEHUB</v>
      </c>
    </row>
    <row r="2176" customFormat="false" ht="12.75" hidden="false" customHeight="false" outlineLevel="0" collapsed="false">
      <c r="A2176" s="142" t="n">
        <v>37316</v>
      </c>
      <c r="B2176" s="138" t="s">
        <v>125</v>
      </c>
      <c r="C2176" s="138" t="s">
        <v>66</v>
      </c>
      <c r="D2176" s="139" t="n">
        <v>307446.6963</v>
      </c>
      <c r="E2176" s="139" t="n">
        <v>-30744.66963</v>
      </c>
      <c r="F2176" s="143" t="n">
        <f aca="false">IF(REF_DT&lt;=LastDay,INDEX(IntraMonth_Buckets,MATCH($A2176,IntraSumMonths,0),1),INDEX(BucketTable,MATCH($A2176,SumMonths,0),1))</f>
        <v>3</v>
      </c>
      <c r="G2176" s="138" t="str">
        <f aca="false">INDEX(Book_Type,MATCH($B2176,Book,0),1)</f>
        <v>D</v>
      </c>
      <c r="H2176" s="138" t="str">
        <f aca="false">$F2176&amp;$C2176</f>
        <v>3IF-NTHWST/CANBR</v>
      </c>
    </row>
    <row r="2177" customFormat="false" ht="12.75" hidden="false" customHeight="false" outlineLevel="0" collapsed="false">
      <c r="A2177" s="142" t="n">
        <v>37316</v>
      </c>
      <c r="B2177" s="138" t="s">
        <v>125</v>
      </c>
      <c r="C2177" s="138" t="s">
        <v>27</v>
      </c>
      <c r="D2177" s="139" t="n">
        <v>230585.022</v>
      </c>
      <c r="E2177" s="139" t="n">
        <v>-23058.5022</v>
      </c>
      <c r="F2177" s="143" t="n">
        <f aca="false">IF(REF_DT&lt;=LastDay,INDEX(IntraMonth_Buckets,MATCH($A2177,IntraSumMonths,0),1),INDEX(BucketTable,MATCH($A2177,SumMonths,0),1))</f>
        <v>3</v>
      </c>
      <c r="G2177" s="138" t="str">
        <f aca="false">INDEX(Book_Type,MATCH($B2177,Book,0),1)</f>
        <v>D</v>
      </c>
      <c r="H2177" s="138" t="str">
        <f aca="false">$F2177&amp;$C2177</f>
        <v>3IF-NWPL_ROCKY_M</v>
      </c>
    </row>
    <row r="2178" customFormat="false" ht="12.75" hidden="false" customHeight="false" outlineLevel="0" collapsed="false">
      <c r="A2178" s="142" t="n">
        <v>37316</v>
      </c>
      <c r="B2178" s="138" t="s">
        <v>125</v>
      </c>
      <c r="C2178" s="138" t="s">
        <v>171</v>
      </c>
      <c r="D2178" s="139" t="n">
        <v>0</v>
      </c>
      <c r="E2178" s="139" t="n">
        <v>0</v>
      </c>
      <c r="F2178" s="143" t="n">
        <f aca="false">IF(REF_DT&lt;=LastDay,INDEX(IntraMonth_Buckets,MATCH($A2178,IntraSumMonths,0),1),INDEX(BucketTable,MATCH($A2178,SumMonths,0),1))</f>
        <v>3</v>
      </c>
      <c r="G2178" s="138" t="str">
        <f aca="false">INDEX(Book_Type,MATCH($B2178,Book,0),1)</f>
        <v>D</v>
      </c>
      <c r="H2178" s="138" t="str">
        <f aca="false">$F2178&amp;$C2178</f>
        <v>3IF-PAN/TX/OK</v>
      </c>
    </row>
    <row r="2179" customFormat="false" ht="12.75" hidden="false" customHeight="false" outlineLevel="0" collapsed="false">
      <c r="A2179" s="142" t="n">
        <v>37316</v>
      </c>
      <c r="B2179" s="138" t="s">
        <v>125</v>
      </c>
      <c r="C2179" s="138" t="s">
        <v>58</v>
      </c>
      <c r="D2179" s="139" t="n">
        <v>1193587.4157</v>
      </c>
      <c r="E2179" s="139" t="n">
        <v>-238717.48314</v>
      </c>
      <c r="F2179" s="143" t="n">
        <f aca="false">IF(REF_DT&lt;=LastDay,INDEX(IntraMonth_Buckets,MATCH($A2179,IntraSumMonths,0),1),INDEX(BucketTable,MATCH($A2179,SumMonths,0),1))</f>
        <v>3</v>
      </c>
      <c r="G2179" s="138" t="str">
        <f aca="false">INDEX(Book_Type,MATCH($B2179,Book,0),1)</f>
        <v>D</v>
      </c>
      <c r="H2179" s="138" t="str">
        <f aca="false">$F2179&amp;$C2179</f>
        <v>3IF-WAHA-TX</v>
      </c>
    </row>
    <row r="2180" customFormat="false" ht="12.75" hidden="false" customHeight="false" outlineLevel="0" collapsed="false">
      <c r="A2180" s="142" t="n">
        <v>37316</v>
      </c>
      <c r="B2180" s="138" t="s">
        <v>125</v>
      </c>
      <c r="C2180" s="138" t="s">
        <v>18</v>
      </c>
      <c r="D2180" s="139" t="n">
        <v>-937404.9769</v>
      </c>
      <c r="E2180" s="139" t="n">
        <v>9374.049769</v>
      </c>
      <c r="F2180" s="143" t="n">
        <f aca="false">IF(REF_DT&lt;=LastDay,INDEX(IntraMonth_Buckets,MATCH($A2180,IntraSumMonths,0),1),INDEX(BucketTable,MATCH($A2180,SumMonths,0),1))</f>
        <v>3</v>
      </c>
      <c r="G2180" s="138" t="str">
        <f aca="false">INDEX(Book_Type,MATCH($B2180,Book,0),1)</f>
        <v>D</v>
      </c>
      <c r="H2180" s="138" t="str">
        <f aca="false">$F2180&amp;$C2180</f>
        <v>3NGI-MALIN</v>
      </c>
    </row>
    <row r="2181" customFormat="false" ht="12.75" hidden="false" customHeight="false" outlineLevel="0" collapsed="false">
      <c r="A2181" s="142" t="n">
        <v>37316</v>
      </c>
      <c r="B2181" s="138" t="s">
        <v>125</v>
      </c>
      <c r="C2181" s="138" t="s">
        <v>13</v>
      </c>
      <c r="D2181" s="139" t="n">
        <v>127226.4018</v>
      </c>
      <c r="E2181" s="139" t="n">
        <v>0</v>
      </c>
      <c r="F2181" s="143" t="n">
        <f aca="false">IF(REF_DT&lt;=LastDay,INDEX(IntraMonth_Buckets,MATCH($A2181,IntraSumMonths,0),1),INDEX(BucketTable,MATCH($A2181,SumMonths,0),1))</f>
        <v>3</v>
      </c>
      <c r="G2181" s="138" t="str">
        <f aca="false">INDEX(Book_Type,MATCH($B2181,Book,0),1)</f>
        <v>D</v>
      </c>
      <c r="H2181" s="138" t="str">
        <f aca="false">$F2181&amp;$C2181</f>
        <v>3NGI-PGE/CG</v>
      </c>
    </row>
    <row r="2182" customFormat="false" ht="12.75" hidden="false" customHeight="false" outlineLevel="0" collapsed="false">
      <c r="A2182" s="142" t="n">
        <v>37316</v>
      </c>
      <c r="B2182" s="138" t="s">
        <v>125</v>
      </c>
      <c r="C2182" s="138" t="s">
        <v>20</v>
      </c>
      <c r="D2182" s="139" t="n">
        <v>-4626203.0018</v>
      </c>
      <c r="E2182" s="139" t="n">
        <v>462620.30018</v>
      </c>
      <c r="F2182" s="143" t="n">
        <f aca="false">IF(REF_DT&lt;=LastDay,INDEX(IntraMonth_Buckets,MATCH($A2182,IntraSumMonths,0),1),INDEX(BucketTable,MATCH($A2182,SumMonths,0),1))</f>
        <v>3</v>
      </c>
      <c r="G2182" s="138" t="str">
        <f aca="false">INDEX(Book_Type,MATCH($B2182,Book,0),1)</f>
        <v>D</v>
      </c>
      <c r="H2182" s="138" t="str">
        <f aca="false">$F2182&amp;$C2182</f>
        <v>3NGI-SOCAL</v>
      </c>
    </row>
    <row r="2183" customFormat="false" ht="12.75" hidden="false" customHeight="false" outlineLevel="0" collapsed="false">
      <c r="A2183" s="142" t="n">
        <v>37316</v>
      </c>
      <c r="B2183" s="138" t="s">
        <v>125</v>
      </c>
      <c r="C2183" s="138" t="s">
        <v>174</v>
      </c>
      <c r="D2183" s="139" t="n">
        <v>-153723.348</v>
      </c>
      <c r="E2183" s="139" t="n">
        <v>0</v>
      </c>
      <c r="F2183" s="143" t="n">
        <f aca="false">IF(REF_DT&lt;=LastDay,INDEX(IntraMonth_Buckets,MATCH($A2183,IntraSumMonths,0),1),INDEX(BucketTable,MATCH($A2183,SumMonths,0),1))</f>
        <v>3</v>
      </c>
      <c r="G2183" s="138" t="str">
        <f aca="false">INDEX(Book_Type,MATCH($B2183,Book,0),1)</f>
        <v>D</v>
      </c>
      <c r="H2183" s="138" t="str">
        <f aca="false">$F2183&amp;$C2183</f>
        <v>3NGW/OPAL</v>
      </c>
    </row>
    <row r="2184" customFormat="false" ht="12.75" hidden="false" customHeight="false" outlineLevel="0" collapsed="false">
      <c r="A2184" s="142" t="n">
        <v>37347</v>
      </c>
      <c r="B2184" s="138" t="s">
        <v>125</v>
      </c>
      <c r="C2184" s="138" t="s">
        <v>172</v>
      </c>
      <c r="D2184" s="139" t="n">
        <v>0</v>
      </c>
      <c r="E2184" s="139" t="n">
        <v>0</v>
      </c>
      <c r="F2184" s="143" t="n">
        <f aca="false">IF(REF_DT&lt;=LastDay,INDEX(IntraMonth_Buckets,MATCH($A2184,IntraSumMonths,0),1),INDEX(BucketTable,MATCH($A2184,SumMonths,0),1))</f>
        <v>4</v>
      </c>
      <c r="G2184" s="138" t="str">
        <f aca="false">INDEX(Book_Type,MATCH($B2184,Book,0),1)</f>
        <v>D</v>
      </c>
      <c r="H2184" s="138" t="str">
        <f aca="false">$F2184&amp;$C2184</f>
        <v>4DJ/BASIN/CIG</v>
      </c>
    </row>
    <row r="2185" customFormat="false" ht="12.75" hidden="false" customHeight="false" outlineLevel="0" collapsed="false">
      <c r="A2185" s="142" t="n">
        <v>37347</v>
      </c>
      <c r="B2185" s="138" t="s">
        <v>125</v>
      </c>
      <c r="C2185" s="138" t="s">
        <v>36</v>
      </c>
      <c r="D2185" s="139" t="n">
        <v>437929.0792</v>
      </c>
      <c r="E2185" s="139" t="n">
        <v>-4379.290792</v>
      </c>
      <c r="F2185" s="143" t="n">
        <f aca="false">IF(REF_DT&lt;=LastDay,INDEX(IntraMonth_Buckets,MATCH($A2185,IntraSumMonths,0),1),INDEX(BucketTable,MATCH($A2185,SumMonths,0),1))</f>
        <v>4</v>
      </c>
      <c r="G2185" s="138" t="str">
        <f aca="false">INDEX(Book_Type,MATCH($B2185,Book,0),1)</f>
        <v>D</v>
      </c>
      <c r="H2185" s="138" t="str">
        <f aca="false">$F2185&amp;$C2185</f>
        <v>4IF-CIG/RKYMTN</v>
      </c>
    </row>
    <row r="2186" customFormat="false" ht="12.75" hidden="false" customHeight="false" outlineLevel="0" collapsed="false">
      <c r="A2186" s="142" t="n">
        <v>37347</v>
      </c>
      <c r="B2186" s="138" t="s">
        <v>125</v>
      </c>
      <c r="C2186" s="138" t="s">
        <v>35</v>
      </c>
      <c r="D2186" s="139" t="n">
        <v>-445442.2041</v>
      </c>
      <c r="E2186" s="139" t="n">
        <v>4454.422041</v>
      </c>
      <c r="F2186" s="143" t="n">
        <f aca="false">IF(REF_DT&lt;=LastDay,INDEX(IntraMonth_Buckets,MATCH($A2186,IntraSumMonths,0),1),INDEX(BucketTable,MATCH($A2186,SumMonths,0),1))</f>
        <v>4</v>
      </c>
      <c r="G2186" s="138" t="str">
        <f aca="false">INDEX(Book_Type,MATCH($B2186,Book,0),1)</f>
        <v>D</v>
      </c>
      <c r="H2186" s="138" t="str">
        <f aca="false">$F2186&amp;$C2186</f>
        <v>4IF-CIG/WIC</v>
      </c>
    </row>
    <row r="2187" customFormat="false" ht="12.75" hidden="false" customHeight="false" outlineLevel="0" collapsed="false">
      <c r="A2187" s="142" t="n">
        <v>37347</v>
      </c>
      <c r="B2187" s="138" t="s">
        <v>125</v>
      </c>
      <c r="C2187" s="138" t="s">
        <v>46</v>
      </c>
      <c r="D2187" s="139" t="n">
        <v>-978.9829</v>
      </c>
      <c r="E2187" s="139" t="n">
        <v>97.89829</v>
      </c>
      <c r="F2187" s="143" t="n">
        <f aca="false">IF(REF_DT&lt;=LastDay,INDEX(IntraMonth_Buckets,MATCH($A2187,IntraSumMonths,0),1),INDEX(BucketTable,MATCH($A2187,SumMonths,0),1))</f>
        <v>4</v>
      </c>
      <c r="G2187" s="138" t="str">
        <f aca="false">INDEX(Book_Type,MATCH($B2187,Book,0),1)</f>
        <v>D</v>
      </c>
      <c r="H2187" s="138" t="str">
        <f aca="false">$F2187&amp;$C2187</f>
        <v>4IF-ELPO/PERMIAN</v>
      </c>
    </row>
    <row r="2188" customFormat="false" ht="12.75" hidden="false" customHeight="false" outlineLevel="0" collapsed="false">
      <c r="A2188" s="142" t="n">
        <v>37347</v>
      </c>
      <c r="B2188" s="138" t="s">
        <v>125</v>
      </c>
      <c r="C2188" s="138" t="s">
        <v>51</v>
      </c>
      <c r="D2188" s="139" t="n">
        <v>36542.0987</v>
      </c>
      <c r="E2188" s="139" t="n">
        <v>-3654.20987</v>
      </c>
      <c r="F2188" s="143" t="n">
        <f aca="false">IF(REF_DT&lt;=LastDay,INDEX(IntraMonth_Buckets,MATCH($A2188,IntraSumMonths,0),1),INDEX(BucketTable,MATCH($A2188,SumMonths,0),1))</f>
        <v>4</v>
      </c>
      <c r="G2188" s="138" t="str">
        <f aca="false">INDEX(Book_Type,MATCH($B2188,Book,0),1)</f>
        <v>D</v>
      </c>
      <c r="H2188" s="138" t="str">
        <f aca="false">$F2188&amp;$C2188</f>
        <v>4IF-ELPO/SJ</v>
      </c>
    </row>
    <row r="2189" customFormat="false" ht="12.75" hidden="false" customHeight="false" outlineLevel="0" collapsed="false">
      <c r="A2189" s="142" t="n">
        <v>37347</v>
      </c>
      <c r="B2189" s="138" t="s">
        <v>125</v>
      </c>
      <c r="C2189" s="138" t="s">
        <v>164</v>
      </c>
      <c r="D2189" s="139" t="n">
        <v>0</v>
      </c>
      <c r="E2189" s="139" t="n">
        <v>0</v>
      </c>
      <c r="F2189" s="143" t="n">
        <f aca="false">IF(REF_DT&lt;=LastDay,INDEX(IntraMonth_Buckets,MATCH($A2189,IntraSumMonths,0),1),INDEX(BucketTable,MATCH($A2189,SumMonths,0),1))</f>
        <v>4</v>
      </c>
      <c r="G2189" s="138" t="str">
        <f aca="false">INDEX(Book_Type,MATCH($B2189,Book,0),1)</f>
        <v>D</v>
      </c>
      <c r="H2189" s="138" t="str">
        <f aca="false">$F2189&amp;$C2189</f>
        <v>4IF-HEHUB</v>
      </c>
    </row>
    <row r="2190" customFormat="false" ht="12.75" hidden="false" customHeight="false" outlineLevel="0" collapsed="false">
      <c r="A2190" s="142" t="n">
        <v>37347</v>
      </c>
      <c r="B2190" s="138" t="s">
        <v>125</v>
      </c>
      <c r="C2190" s="138" t="s">
        <v>66</v>
      </c>
      <c r="D2190" s="139" t="n">
        <v>0</v>
      </c>
      <c r="E2190" s="139" t="n">
        <v>0</v>
      </c>
      <c r="F2190" s="143" t="n">
        <f aca="false">IF(REF_DT&lt;=LastDay,INDEX(IntraMonth_Buckets,MATCH($A2190,IntraSumMonths,0),1),INDEX(BucketTable,MATCH($A2190,SumMonths,0),1))</f>
        <v>4</v>
      </c>
      <c r="G2190" s="138" t="str">
        <f aca="false">INDEX(Book_Type,MATCH($B2190,Book,0),1)</f>
        <v>D</v>
      </c>
      <c r="H2190" s="138" t="str">
        <f aca="false">$F2190&amp;$C2190</f>
        <v>4IF-NTHWST/CANBR</v>
      </c>
    </row>
    <row r="2191" customFormat="false" ht="12.75" hidden="false" customHeight="false" outlineLevel="0" collapsed="false">
      <c r="A2191" s="142" t="n">
        <v>37347</v>
      </c>
      <c r="B2191" s="138" t="s">
        <v>125</v>
      </c>
      <c r="C2191" s="138" t="s">
        <v>27</v>
      </c>
      <c r="D2191" s="139" t="n">
        <v>148480.7347</v>
      </c>
      <c r="E2191" s="139" t="n">
        <v>-14848.07347</v>
      </c>
      <c r="F2191" s="143" t="n">
        <f aca="false">IF(REF_DT&lt;=LastDay,INDEX(IntraMonth_Buckets,MATCH($A2191,IntraSumMonths,0),1),INDEX(BucketTable,MATCH($A2191,SumMonths,0),1))</f>
        <v>4</v>
      </c>
      <c r="G2191" s="138" t="str">
        <f aca="false">INDEX(Book_Type,MATCH($B2191,Book,0),1)</f>
        <v>D</v>
      </c>
      <c r="H2191" s="138" t="str">
        <f aca="false">$F2191&amp;$C2191</f>
        <v>4IF-NWPL_ROCKY_M</v>
      </c>
    </row>
    <row r="2192" customFormat="false" ht="12.75" hidden="false" customHeight="false" outlineLevel="0" collapsed="false">
      <c r="A2192" s="142" t="n">
        <v>37347</v>
      </c>
      <c r="B2192" s="138" t="s">
        <v>125</v>
      </c>
      <c r="C2192" s="138" t="s">
        <v>171</v>
      </c>
      <c r="D2192" s="139" t="n">
        <v>0</v>
      </c>
      <c r="E2192" s="139" t="n">
        <v>0</v>
      </c>
      <c r="F2192" s="143" t="n">
        <f aca="false">IF(REF_DT&lt;=LastDay,INDEX(IntraMonth_Buckets,MATCH($A2192,IntraSumMonths,0),1),INDEX(BucketTable,MATCH($A2192,SumMonths,0),1))</f>
        <v>4</v>
      </c>
      <c r="G2192" s="138" t="str">
        <f aca="false">INDEX(Book_Type,MATCH($B2192,Book,0),1)</f>
        <v>D</v>
      </c>
      <c r="H2192" s="138" t="str">
        <f aca="false">$F2192&amp;$C2192</f>
        <v>4IF-PAN/TX/OK</v>
      </c>
    </row>
    <row r="2193" customFormat="false" ht="12.75" hidden="false" customHeight="false" outlineLevel="0" collapsed="false">
      <c r="A2193" s="142" t="n">
        <v>37347</v>
      </c>
      <c r="B2193" s="138" t="s">
        <v>125</v>
      </c>
      <c r="C2193" s="138" t="s">
        <v>58</v>
      </c>
      <c r="D2193" s="139" t="n">
        <v>-10294.6642</v>
      </c>
      <c r="E2193" s="139" t="n">
        <v>2058.93284</v>
      </c>
      <c r="F2193" s="143" t="n">
        <f aca="false">IF(REF_DT&lt;=LastDay,INDEX(IntraMonth_Buckets,MATCH($A2193,IntraSumMonths,0),1),INDEX(BucketTable,MATCH($A2193,SumMonths,0),1))</f>
        <v>4</v>
      </c>
      <c r="G2193" s="138" t="str">
        <f aca="false">INDEX(Book_Type,MATCH($B2193,Book,0),1)</f>
        <v>D</v>
      </c>
      <c r="H2193" s="138" t="str">
        <f aca="false">$F2193&amp;$C2193</f>
        <v>4IF-WAHA-TX</v>
      </c>
    </row>
    <row r="2194" customFormat="false" ht="12.75" hidden="false" customHeight="false" outlineLevel="0" collapsed="false">
      <c r="A2194" s="142" t="n">
        <v>37347</v>
      </c>
      <c r="B2194" s="138" t="s">
        <v>125</v>
      </c>
      <c r="C2194" s="138" t="s">
        <v>18</v>
      </c>
      <c r="D2194" s="139" t="n">
        <v>296.9615</v>
      </c>
      <c r="E2194" s="139" t="n">
        <v>-2.969615</v>
      </c>
      <c r="F2194" s="143" t="n">
        <f aca="false">IF(REF_DT&lt;=LastDay,INDEX(IntraMonth_Buckets,MATCH($A2194,IntraSumMonths,0),1),INDEX(BucketTable,MATCH($A2194,SumMonths,0),1))</f>
        <v>4</v>
      </c>
      <c r="G2194" s="138" t="str">
        <f aca="false">INDEX(Book_Type,MATCH($B2194,Book,0),1)</f>
        <v>D</v>
      </c>
      <c r="H2194" s="138" t="str">
        <f aca="false">$F2194&amp;$C2194</f>
        <v>4NGI-MALIN</v>
      </c>
    </row>
    <row r="2195" customFormat="false" ht="12.75" hidden="false" customHeight="false" outlineLevel="0" collapsed="false">
      <c r="A2195" s="142" t="n">
        <v>37347</v>
      </c>
      <c r="B2195" s="138" t="s">
        <v>125</v>
      </c>
      <c r="C2195" s="138" t="s">
        <v>13</v>
      </c>
      <c r="D2195" s="139" t="n">
        <v>-59329.9321</v>
      </c>
      <c r="E2195" s="139" t="n">
        <v>0</v>
      </c>
      <c r="F2195" s="143" t="n">
        <f aca="false">IF(REF_DT&lt;=LastDay,INDEX(IntraMonth_Buckets,MATCH($A2195,IntraSumMonths,0),1),INDEX(BucketTable,MATCH($A2195,SumMonths,0),1))</f>
        <v>4</v>
      </c>
      <c r="G2195" s="138" t="str">
        <f aca="false">INDEX(Book_Type,MATCH($B2195,Book,0),1)</f>
        <v>D</v>
      </c>
      <c r="H2195" s="138" t="str">
        <f aca="false">$F2195&amp;$C2195</f>
        <v>4NGI-PGE/CG</v>
      </c>
    </row>
    <row r="2196" customFormat="false" ht="12.75" hidden="false" customHeight="false" outlineLevel="0" collapsed="false">
      <c r="A2196" s="142" t="n">
        <v>37347</v>
      </c>
      <c r="B2196" s="138" t="s">
        <v>125</v>
      </c>
      <c r="C2196" s="138" t="s">
        <v>20</v>
      </c>
      <c r="D2196" s="139" t="n">
        <v>-3135716.133</v>
      </c>
      <c r="E2196" s="139" t="n">
        <v>313571.6133</v>
      </c>
      <c r="F2196" s="143" t="n">
        <f aca="false">IF(REF_DT&lt;=LastDay,INDEX(IntraMonth_Buckets,MATCH($A2196,IntraSumMonths,0),1),INDEX(BucketTable,MATCH($A2196,SumMonths,0),1))</f>
        <v>4</v>
      </c>
      <c r="G2196" s="138" t="str">
        <f aca="false">INDEX(Book_Type,MATCH($B2196,Book,0),1)</f>
        <v>D</v>
      </c>
      <c r="H2196" s="138" t="str">
        <f aca="false">$F2196&amp;$C2196</f>
        <v>4NGI-SOCAL</v>
      </c>
    </row>
    <row r="2197" customFormat="false" ht="12.75" hidden="false" customHeight="false" outlineLevel="0" collapsed="false">
      <c r="A2197" s="142" t="n">
        <v>37347</v>
      </c>
      <c r="B2197" s="138" t="s">
        <v>125</v>
      </c>
      <c r="C2197" s="138" t="s">
        <v>174</v>
      </c>
      <c r="D2197" s="139" t="n">
        <v>-148480.7348</v>
      </c>
      <c r="E2197" s="139" t="n">
        <v>0</v>
      </c>
      <c r="F2197" s="143" t="n">
        <f aca="false">IF(REF_DT&lt;=LastDay,INDEX(IntraMonth_Buckets,MATCH($A2197,IntraSumMonths,0),1),INDEX(BucketTable,MATCH($A2197,SumMonths,0),1))</f>
        <v>4</v>
      </c>
      <c r="G2197" s="138" t="str">
        <f aca="false">INDEX(Book_Type,MATCH($B2197,Book,0),1)</f>
        <v>D</v>
      </c>
      <c r="H2197" s="138" t="str">
        <f aca="false">$F2197&amp;$C2197</f>
        <v>4NGW/OPAL</v>
      </c>
    </row>
    <row r="2198" customFormat="false" ht="12.75" hidden="false" customHeight="false" outlineLevel="0" collapsed="false">
      <c r="A2198" s="142" t="n">
        <v>37377</v>
      </c>
      <c r="B2198" s="138" t="s">
        <v>125</v>
      </c>
      <c r="C2198" s="138" t="s">
        <v>172</v>
      </c>
      <c r="D2198" s="139" t="n">
        <v>0</v>
      </c>
      <c r="E2198" s="139" t="n">
        <v>0</v>
      </c>
      <c r="F2198" s="143" t="n">
        <f aca="false">IF(REF_DT&lt;=LastDay,INDEX(IntraMonth_Buckets,MATCH($A2198,IntraSumMonths,0),1),INDEX(BucketTable,MATCH($A2198,SumMonths,0),1))</f>
        <v>4</v>
      </c>
      <c r="G2198" s="138" t="str">
        <f aca="false">INDEX(Book_Type,MATCH($B2198,Book,0),1)</f>
        <v>D</v>
      </c>
      <c r="H2198" s="138" t="str">
        <f aca="false">$F2198&amp;$C2198</f>
        <v>4DJ/BASIN/CIG</v>
      </c>
    </row>
    <row r="2199" customFormat="false" ht="12.75" hidden="false" customHeight="false" outlineLevel="0" collapsed="false">
      <c r="A2199" s="142" t="n">
        <v>37377</v>
      </c>
      <c r="B2199" s="138" t="s">
        <v>125</v>
      </c>
      <c r="C2199" s="138" t="s">
        <v>36</v>
      </c>
      <c r="D2199" s="139" t="n">
        <v>451650.0047</v>
      </c>
      <c r="E2199" s="139" t="n">
        <v>-4516.500047</v>
      </c>
      <c r="F2199" s="143" t="n">
        <f aca="false">IF(REF_DT&lt;=LastDay,INDEX(IntraMonth_Buckets,MATCH($A2199,IntraSumMonths,0),1),INDEX(BucketTable,MATCH($A2199,SumMonths,0),1))</f>
        <v>4</v>
      </c>
      <c r="G2199" s="138" t="str">
        <f aca="false">INDEX(Book_Type,MATCH($B2199,Book,0),1)</f>
        <v>D</v>
      </c>
      <c r="H2199" s="138" t="str">
        <f aca="false">$F2199&amp;$C2199</f>
        <v>4IF-CIG/RKYMTN</v>
      </c>
    </row>
    <row r="2200" customFormat="false" ht="12.75" hidden="false" customHeight="false" outlineLevel="0" collapsed="false">
      <c r="A2200" s="142" t="n">
        <v>37377</v>
      </c>
      <c r="B2200" s="138" t="s">
        <v>125</v>
      </c>
      <c r="C2200" s="138" t="s">
        <v>35</v>
      </c>
      <c r="D2200" s="139" t="n">
        <v>-459398.5266</v>
      </c>
      <c r="E2200" s="139" t="n">
        <v>4593.985266</v>
      </c>
      <c r="F2200" s="143" t="n">
        <f aca="false">IF(REF_DT&lt;=LastDay,INDEX(IntraMonth_Buckets,MATCH($A2200,IntraSumMonths,0),1),INDEX(BucketTable,MATCH($A2200,SumMonths,0),1))</f>
        <v>4</v>
      </c>
      <c r="G2200" s="138" t="str">
        <f aca="false">INDEX(Book_Type,MATCH($B2200,Book,0),1)</f>
        <v>D</v>
      </c>
      <c r="H2200" s="138" t="str">
        <f aca="false">$F2200&amp;$C2200</f>
        <v>4IF-CIG/WIC</v>
      </c>
    </row>
    <row r="2201" customFormat="false" ht="12.75" hidden="false" customHeight="false" outlineLevel="0" collapsed="false">
      <c r="A2201" s="142" t="n">
        <v>37377</v>
      </c>
      <c r="B2201" s="138" t="s">
        <v>125</v>
      </c>
      <c r="C2201" s="138" t="s">
        <v>46</v>
      </c>
      <c r="D2201" s="139" t="n">
        <v>-3812.5138</v>
      </c>
      <c r="E2201" s="139" t="n">
        <v>381.25138</v>
      </c>
      <c r="F2201" s="143" t="n">
        <f aca="false">IF(REF_DT&lt;=LastDay,INDEX(IntraMonth_Buckets,MATCH($A2201,IntraSumMonths,0),1),INDEX(BucketTable,MATCH($A2201,SumMonths,0),1))</f>
        <v>4</v>
      </c>
      <c r="G2201" s="138" t="str">
        <f aca="false">INDEX(Book_Type,MATCH($B2201,Book,0),1)</f>
        <v>D</v>
      </c>
      <c r="H2201" s="138" t="str">
        <f aca="false">$F2201&amp;$C2201</f>
        <v>4IF-ELPO/PERMIAN</v>
      </c>
    </row>
    <row r="2202" customFormat="false" ht="12.75" hidden="false" customHeight="false" outlineLevel="0" collapsed="false">
      <c r="A2202" s="142" t="n">
        <v>37377</v>
      </c>
      <c r="B2202" s="138" t="s">
        <v>125</v>
      </c>
      <c r="C2202" s="138" t="s">
        <v>51</v>
      </c>
      <c r="D2202" s="139" t="n">
        <v>-14666.1745</v>
      </c>
      <c r="E2202" s="139" t="n">
        <v>1466.61745</v>
      </c>
      <c r="F2202" s="143" t="n">
        <f aca="false">IF(REF_DT&lt;=LastDay,INDEX(IntraMonth_Buckets,MATCH($A2202,IntraSumMonths,0),1),INDEX(BucketTable,MATCH($A2202,SumMonths,0),1))</f>
        <v>4</v>
      </c>
      <c r="G2202" s="138" t="str">
        <f aca="false">INDEX(Book_Type,MATCH($B2202,Book,0),1)</f>
        <v>D</v>
      </c>
      <c r="H2202" s="138" t="str">
        <f aca="false">$F2202&amp;$C2202</f>
        <v>4IF-ELPO/SJ</v>
      </c>
    </row>
    <row r="2203" customFormat="false" ht="12.75" hidden="false" customHeight="false" outlineLevel="0" collapsed="false">
      <c r="A2203" s="142" t="n">
        <v>37377</v>
      </c>
      <c r="B2203" s="138" t="s">
        <v>125</v>
      </c>
      <c r="C2203" s="138" t="s">
        <v>164</v>
      </c>
      <c r="D2203" s="139" t="n">
        <v>0</v>
      </c>
      <c r="E2203" s="139" t="n">
        <v>0</v>
      </c>
      <c r="F2203" s="143" t="n">
        <f aca="false">IF(REF_DT&lt;=LastDay,INDEX(IntraMonth_Buckets,MATCH($A2203,IntraSumMonths,0),1),INDEX(BucketTable,MATCH($A2203,SumMonths,0),1))</f>
        <v>4</v>
      </c>
      <c r="G2203" s="138" t="str">
        <f aca="false">INDEX(Book_Type,MATCH($B2203,Book,0),1)</f>
        <v>D</v>
      </c>
      <c r="H2203" s="138" t="str">
        <f aca="false">$F2203&amp;$C2203</f>
        <v>4IF-HEHUB</v>
      </c>
    </row>
    <row r="2204" customFormat="false" ht="12.75" hidden="false" customHeight="false" outlineLevel="0" collapsed="false">
      <c r="A2204" s="142" t="n">
        <v>37377</v>
      </c>
      <c r="B2204" s="138" t="s">
        <v>125</v>
      </c>
      <c r="C2204" s="138" t="s">
        <v>66</v>
      </c>
      <c r="D2204" s="139" t="n">
        <v>0</v>
      </c>
      <c r="E2204" s="139" t="n">
        <v>0</v>
      </c>
      <c r="F2204" s="143" t="n">
        <f aca="false">IF(REF_DT&lt;=LastDay,INDEX(IntraMonth_Buckets,MATCH($A2204,IntraSumMonths,0),1),INDEX(BucketTable,MATCH($A2204,SumMonths,0),1))</f>
        <v>4</v>
      </c>
      <c r="G2204" s="138" t="str">
        <f aca="false">INDEX(Book_Type,MATCH($B2204,Book,0),1)</f>
        <v>D</v>
      </c>
      <c r="H2204" s="138" t="str">
        <f aca="false">$F2204&amp;$C2204</f>
        <v>4IF-NTHWST/CANBR</v>
      </c>
    </row>
    <row r="2205" customFormat="false" ht="12.75" hidden="false" customHeight="false" outlineLevel="0" collapsed="false">
      <c r="A2205" s="142" t="n">
        <v>37377</v>
      </c>
      <c r="B2205" s="138" t="s">
        <v>125</v>
      </c>
      <c r="C2205" s="138" t="s">
        <v>27</v>
      </c>
      <c r="D2205" s="139" t="n">
        <v>153132.8422</v>
      </c>
      <c r="E2205" s="139" t="n">
        <v>-15313.28422</v>
      </c>
      <c r="F2205" s="143" t="n">
        <f aca="false">IF(REF_DT&lt;=LastDay,INDEX(IntraMonth_Buckets,MATCH($A2205,IntraSumMonths,0),1),INDEX(BucketTable,MATCH($A2205,SumMonths,0),1))</f>
        <v>4</v>
      </c>
      <c r="G2205" s="138" t="str">
        <f aca="false">INDEX(Book_Type,MATCH($B2205,Book,0),1)</f>
        <v>D</v>
      </c>
      <c r="H2205" s="138" t="str">
        <f aca="false">$F2205&amp;$C2205</f>
        <v>4IF-NWPL_ROCKY_M</v>
      </c>
    </row>
    <row r="2206" customFormat="false" ht="12.75" hidden="false" customHeight="false" outlineLevel="0" collapsed="false">
      <c r="A2206" s="142" t="n">
        <v>37377</v>
      </c>
      <c r="B2206" s="138" t="s">
        <v>125</v>
      </c>
      <c r="C2206" s="138" t="s">
        <v>171</v>
      </c>
      <c r="D2206" s="139" t="n">
        <v>0</v>
      </c>
      <c r="E2206" s="139" t="n">
        <v>0</v>
      </c>
      <c r="F2206" s="143" t="n">
        <f aca="false">IF(REF_DT&lt;=LastDay,INDEX(IntraMonth_Buckets,MATCH($A2206,IntraSumMonths,0),1),INDEX(BucketTable,MATCH($A2206,SumMonths,0),1))</f>
        <v>4</v>
      </c>
      <c r="G2206" s="138" t="str">
        <f aca="false">INDEX(Book_Type,MATCH($B2206,Book,0),1)</f>
        <v>D</v>
      </c>
      <c r="H2206" s="138" t="str">
        <f aca="false">$F2206&amp;$C2206</f>
        <v>4IF-PAN/TX/OK</v>
      </c>
    </row>
    <row r="2207" customFormat="false" ht="12.75" hidden="false" customHeight="false" outlineLevel="0" collapsed="false">
      <c r="A2207" s="142" t="n">
        <v>37377</v>
      </c>
      <c r="B2207" s="138" t="s">
        <v>125</v>
      </c>
      <c r="C2207" s="138" t="s">
        <v>58</v>
      </c>
      <c r="D2207" s="139" t="n">
        <v>33195.2485</v>
      </c>
      <c r="E2207" s="139" t="n">
        <v>-6639.0497</v>
      </c>
      <c r="F2207" s="143" t="n">
        <f aca="false">IF(REF_DT&lt;=LastDay,INDEX(IntraMonth_Buckets,MATCH($A2207,IntraSumMonths,0),1),INDEX(BucketTable,MATCH($A2207,SumMonths,0),1))</f>
        <v>4</v>
      </c>
      <c r="G2207" s="138" t="str">
        <f aca="false">INDEX(Book_Type,MATCH($B2207,Book,0),1)</f>
        <v>D</v>
      </c>
      <c r="H2207" s="138" t="str">
        <f aca="false">$F2207&amp;$C2207</f>
        <v>4IF-WAHA-TX</v>
      </c>
    </row>
    <row r="2208" customFormat="false" ht="12.75" hidden="false" customHeight="false" outlineLevel="0" collapsed="false">
      <c r="A2208" s="142" t="n">
        <v>37377</v>
      </c>
      <c r="B2208" s="138" t="s">
        <v>125</v>
      </c>
      <c r="C2208" s="138" t="s">
        <v>18</v>
      </c>
      <c r="D2208" s="139" t="n">
        <v>306.2657</v>
      </c>
      <c r="E2208" s="139" t="n">
        <v>-3.062657</v>
      </c>
      <c r="F2208" s="143" t="n">
        <f aca="false">IF(REF_DT&lt;=LastDay,INDEX(IntraMonth_Buckets,MATCH($A2208,IntraSumMonths,0),1),INDEX(BucketTable,MATCH($A2208,SumMonths,0),1))</f>
        <v>4</v>
      </c>
      <c r="G2208" s="138" t="str">
        <f aca="false">INDEX(Book_Type,MATCH($B2208,Book,0),1)</f>
        <v>D</v>
      </c>
      <c r="H2208" s="138" t="str">
        <f aca="false">$F2208&amp;$C2208</f>
        <v>4NGI-MALIN</v>
      </c>
    </row>
    <row r="2209" customFormat="false" ht="12.75" hidden="false" customHeight="false" outlineLevel="0" collapsed="false">
      <c r="A2209" s="142" t="n">
        <v>37377</v>
      </c>
      <c r="B2209" s="138" t="s">
        <v>125</v>
      </c>
      <c r="C2209" s="138" t="s">
        <v>13</v>
      </c>
      <c r="D2209" s="139" t="n">
        <v>-28716.8537</v>
      </c>
      <c r="E2209" s="139" t="n">
        <v>0</v>
      </c>
      <c r="F2209" s="143" t="n">
        <f aca="false">IF(REF_DT&lt;=LastDay,INDEX(IntraMonth_Buckets,MATCH($A2209,IntraSumMonths,0),1),INDEX(BucketTable,MATCH($A2209,SumMonths,0),1))</f>
        <v>4</v>
      </c>
      <c r="G2209" s="138" t="str">
        <f aca="false">INDEX(Book_Type,MATCH($B2209,Book,0),1)</f>
        <v>D</v>
      </c>
      <c r="H2209" s="138" t="str">
        <f aca="false">$F2209&amp;$C2209</f>
        <v>4NGI-PGE/CG</v>
      </c>
    </row>
    <row r="2210" customFormat="false" ht="12.75" hidden="false" customHeight="false" outlineLevel="0" collapsed="false">
      <c r="A2210" s="142" t="n">
        <v>37377</v>
      </c>
      <c r="B2210" s="138" t="s">
        <v>125</v>
      </c>
      <c r="C2210" s="138" t="s">
        <v>20</v>
      </c>
      <c r="D2210" s="139" t="n">
        <v>-3462064.8385</v>
      </c>
      <c r="E2210" s="139" t="n">
        <v>346206.48385</v>
      </c>
      <c r="F2210" s="143" t="n">
        <f aca="false">IF(REF_DT&lt;=LastDay,INDEX(IntraMonth_Buckets,MATCH($A2210,IntraSumMonths,0),1),INDEX(BucketTable,MATCH($A2210,SumMonths,0),1))</f>
        <v>4</v>
      </c>
      <c r="G2210" s="138" t="str">
        <f aca="false">INDEX(Book_Type,MATCH($B2210,Book,0),1)</f>
        <v>D</v>
      </c>
      <c r="H2210" s="138" t="str">
        <f aca="false">$F2210&amp;$C2210</f>
        <v>4NGI-SOCAL</v>
      </c>
    </row>
    <row r="2211" customFormat="false" ht="12.75" hidden="false" customHeight="false" outlineLevel="0" collapsed="false">
      <c r="A2211" s="142" t="n">
        <v>37377</v>
      </c>
      <c r="B2211" s="138" t="s">
        <v>125</v>
      </c>
      <c r="C2211" s="138" t="s">
        <v>174</v>
      </c>
      <c r="D2211" s="139" t="n">
        <v>-153132.8422</v>
      </c>
      <c r="E2211" s="139" t="n">
        <v>0</v>
      </c>
      <c r="F2211" s="143" t="n">
        <f aca="false">IF(REF_DT&lt;=LastDay,INDEX(IntraMonth_Buckets,MATCH($A2211,IntraSumMonths,0),1),INDEX(BucketTable,MATCH($A2211,SumMonths,0),1))</f>
        <v>4</v>
      </c>
      <c r="G2211" s="138" t="str">
        <f aca="false">INDEX(Book_Type,MATCH($B2211,Book,0),1)</f>
        <v>D</v>
      </c>
      <c r="H2211" s="138" t="str">
        <f aca="false">$F2211&amp;$C2211</f>
        <v>4NGW/OPAL</v>
      </c>
    </row>
    <row r="2212" customFormat="false" ht="12.75" hidden="false" customHeight="false" outlineLevel="0" collapsed="false">
      <c r="A2212" s="142" t="n">
        <v>37408</v>
      </c>
      <c r="B2212" s="138" t="s">
        <v>125</v>
      </c>
      <c r="C2212" s="138" t="s">
        <v>172</v>
      </c>
      <c r="D2212" s="139" t="n">
        <v>0</v>
      </c>
      <c r="E2212" s="139" t="n">
        <v>0</v>
      </c>
      <c r="F2212" s="143" t="n">
        <f aca="false">IF(REF_DT&lt;=LastDay,INDEX(IntraMonth_Buckets,MATCH($A2212,IntraSumMonths,0),1),INDEX(BucketTable,MATCH($A2212,SumMonths,0),1))</f>
        <v>4</v>
      </c>
      <c r="G2212" s="138" t="str">
        <f aca="false">INDEX(Book_Type,MATCH($B2212,Book,0),1)</f>
        <v>D</v>
      </c>
      <c r="H2212" s="138" t="str">
        <f aca="false">$F2212&amp;$C2212</f>
        <v>4DJ/BASIN/CIG</v>
      </c>
    </row>
    <row r="2213" customFormat="false" ht="12.75" hidden="false" customHeight="false" outlineLevel="0" collapsed="false">
      <c r="A2213" s="142" t="n">
        <v>37408</v>
      </c>
      <c r="B2213" s="138" t="s">
        <v>125</v>
      </c>
      <c r="C2213" s="138" t="s">
        <v>36</v>
      </c>
      <c r="D2213" s="139" t="n">
        <v>436201.2558</v>
      </c>
      <c r="E2213" s="139" t="n">
        <v>-4362.012558</v>
      </c>
      <c r="F2213" s="143" t="n">
        <f aca="false">IF(REF_DT&lt;=LastDay,INDEX(IntraMonth_Buckets,MATCH($A2213,IntraSumMonths,0),1),INDEX(BucketTable,MATCH($A2213,SumMonths,0),1))</f>
        <v>4</v>
      </c>
      <c r="G2213" s="138" t="str">
        <f aca="false">INDEX(Book_Type,MATCH($B2213,Book,0),1)</f>
        <v>D</v>
      </c>
      <c r="H2213" s="138" t="str">
        <f aca="false">$F2213&amp;$C2213</f>
        <v>4IF-CIG/RKYMTN</v>
      </c>
    </row>
    <row r="2214" customFormat="false" ht="12.75" hidden="false" customHeight="false" outlineLevel="0" collapsed="false">
      <c r="A2214" s="142" t="n">
        <v>37408</v>
      </c>
      <c r="B2214" s="138" t="s">
        <v>125</v>
      </c>
      <c r="C2214" s="138" t="s">
        <v>35</v>
      </c>
      <c r="D2214" s="139" t="n">
        <v>-443684.7384</v>
      </c>
      <c r="E2214" s="139" t="n">
        <v>4436.847384</v>
      </c>
      <c r="F2214" s="143" t="n">
        <f aca="false">IF(REF_DT&lt;=LastDay,INDEX(IntraMonth_Buckets,MATCH($A2214,IntraSumMonths,0),1),INDEX(BucketTable,MATCH($A2214,SumMonths,0),1))</f>
        <v>4</v>
      </c>
      <c r="G2214" s="138" t="str">
        <f aca="false">INDEX(Book_Type,MATCH($B2214,Book,0),1)</f>
        <v>D</v>
      </c>
      <c r="H2214" s="138" t="str">
        <f aca="false">$F2214&amp;$C2214</f>
        <v>4IF-CIG/WIC</v>
      </c>
    </row>
    <row r="2215" customFormat="false" ht="12.75" hidden="false" customHeight="false" outlineLevel="0" collapsed="false">
      <c r="A2215" s="142" t="n">
        <v>37408</v>
      </c>
      <c r="B2215" s="138" t="s">
        <v>125</v>
      </c>
      <c r="C2215" s="138" t="s">
        <v>46</v>
      </c>
      <c r="D2215" s="139" t="n">
        <v>-1086.5347</v>
      </c>
      <c r="E2215" s="139" t="n">
        <v>108.65347</v>
      </c>
      <c r="F2215" s="143" t="n">
        <f aca="false">IF(REF_DT&lt;=LastDay,INDEX(IntraMonth_Buckets,MATCH($A2215,IntraSumMonths,0),1),INDEX(BucketTable,MATCH($A2215,SumMonths,0),1))</f>
        <v>4</v>
      </c>
      <c r="G2215" s="138" t="str">
        <f aca="false">INDEX(Book_Type,MATCH($B2215,Book,0),1)</f>
        <v>D</v>
      </c>
      <c r="H2215" s="138" t="str">
        <f aca="false">$F2215&amp;$C2215</f>
        <v>4IF-ELPO/PERMIAN</v>
      </c>
    </row>
    <row r="2216" customFormat="false" ht="12.75" hidden="false" customHeight="false" outlineLevel="0" collapsed="false">
      <c r="A2216" s="142" t="n">
        <v>37408</v>
      </c>
      <c r="B2216" s="138" t="s">
        <v>125</v>
      </c>
      <c r="C2216" s="138" t="s">
        <v>51</v>
      </c>
      <c r="D2216" s="139" t="n">
        <v>62741.9518</v>
      </c>
      <c r="E2216" s="139" t="n">
        <v>-6274.19518</v>
      </c>
      <c r="F2216" s="143" t="n">
        <f aca="false">IF(REF_DT&lt;=LastDay,INDEX(IntraMonth_Buckets,MATCH($A2216,IntraSumMonths,0),1),INDEX(BucketTable,MATCH($A2216,SumMonths,0),1))</f>
        <v>4</v>
      </c>
      <c r="G2216" s="138" t="str">
        <f aca="false">INDEX(Book_Type,MATCH($B2216,Book,0),1)</f>
        <v>D</v>
      </c>
      <c r="H2216" s="138" t="str">
        <f aca="false">$F2216&amp;$C2216</f>
        <v>4IF-ELPO/SJ</v>
      </c>
    </row>
    <row r="2217" customFormat="false" ht="12.75" hidden="false" customHeight="false" outlineLevel="0" collapsed="false">
      <c r="A2217" s="142" t="n">
        <v>37408</v>
      </c>
      <c r="B2217" s="138" t="s">
        <v>125</v>
      </c>
      <c r="C2217" s="138" t="s">
        <v>164</v>
      </c>
      <c r="D2217" s="139" t="n">
        <v>0</v>
      </c>
      <c r="E2217" s="139" t="n">
        <v>0</v>
      </c>
      <c r="F2217" s="143" t="n">
        <f aca="false">IF(REF_DT&lt;=LastDay,INDEX(IntraMonth_Buckets,MATCH($A2217,IntraSumMonths,0),1),INDEX(BucketTable,MATCH($A2217,SumMonths,0),1))</f>
        <v>4</v>
      </c>
      <c r="G2217" s="138" t="str">
        <f aca="false">INDEX(Book_Type,MATCH($B2217,Book,0),1)</f>
        <v>D</v>
      </c>
      <c r="H2217" s="138" t="str">
        <f aca="false">$F2217&amp;$C2217</f>
        <v>4IF-HEHUB</v>
      </c>
    </row>
    <row r="2218" customFormat="false" ht="12.75" hidden="false" customHeight="false" outlineLevel="0" collapsed="false">
      <c r="A2218" s="142" t="n">
        <v>37408</v>
      </c>
      <c r="B2218" s="138" t="s">
        <v>125</v>
      </c>
      <c r="C2218" s="138" t="s">
        <v>66</v>
      </c>
      <c r="D2218" s="139" t="n">
        <v>0</v>
      </c>
      <c r="E2218" s="139" t="n">
        <v>0</v>
      </c>
      <c r="F2218" s="143" t="n">
        <f aca="false">IF(REF_DT&lt;=LastDay,INDEX(IntraMonth_Buckets,MATCH($A2218,IntraSumMonths,0),1),INDEX(BucketTable,MATCH($A2218,SumMonths,0),1))</f>
        <v>4</v>
      </c>
      <c r="G2218" s="138" t="str">
        <f aca="false">INDEX(Book_Type,MATCH($B2218,Book,0),1)</f>
        <v>D</v>
      </c>
      <c r="H2218" s="138" t="str">
        <f aca="false">$F2218&amp;$C2218</f>
        <v>4IF-NTHWST/CANBR</v>
      </c>
    </row>
    <row r="2219" customFormat="false" ht="12.75" hidden="false" customHeight="false" outlineLevel="0" collapsed="false">
      <c r="A2219" s="142" t="n">
        <v>37408</v>
      </c>
      <c r="B2219" s="138" t="s">
        <v>125</v>
      </c>
      <c r="C2219" s="138" t="s">
        <v>27</v>
      </c>
      <c r="D2219" s="139" t="n">
        <v>147894.9128</v>
      </c>
      <c r="E2219" s="139" t="n">
        <v>-14789.49128</v>
      </c>
      <c r="F2219" s="143" t="n">
        <f aca="false">IF(REF_DT&lt;=LastDay,INDEX(IntraMonth_Buckets,MATCH($A2219,IntraSumMonths,0),1),INDEX(BucketTable,MATCH($A2219,SumMonths,0),1))</f>
        <v>4</v>
      </c>
      <c r="G2219" s="138" t="str">
        <f aca="false">INDEX(Book_Type,MATCH($B2219,Book,0),1)</f>
        <v>D</v>
      </c>
      <c r="H2219" s="138" t="str">
        <f aca="false">$F2219&amp;$C2219</f>
        <v>4IF-NWPL_ROCKY_M</v>
      </c>
    </row>
    <row r="2220" customFormat="false" ht="12.75" hidden="false" customHeight="false" outlineLevel="0" collapsed="false">
      <c r="A2220" s="142" t="n">
        <v>37408</v>
      </c>
      <c r="B2220" s="138" t="s">
        <v>125</v>
      </c>
      <c r="C2220" s="138" t="s">
        <v>171</v>
      </c>
      <c r="D2220" s="139" t="n">
        <v>0</v>
      </c>
      <c r="E2220" s="139" t="n">
        <v>0</v>
      </c>
      <c r="F2220" s="143" t="n">
        <f aca="false">IF(REF_DT&lt;=LastDay,INDEX(IntraMonth_Buckets,MATCH($A2220,IntraSumMonths,0),1),INDEX(BucketTable,MATCH($A2220,SumMonths,0),1))</f>
        <v>4</v>
      </c>
      <c r="G2220" s="138" t="str">
        <f aca="false">INDEX(Book_Type,MATCH($B2220,Book,0),1)</f>
        <v>D</v>
      </c>
      <c r="H2220" s="138" t="str">
        <f aca="false">$F2220&amp;$C2220</f>
        <v>4IF-PAN/TX/OK</v>
      </c>
    </row>
    <row r="2221" customFormat="false" ht="12.75" hidden="false" customHeight="false" outlineLevel="0" collapsed="false">
      <c r="A2221" s="142" t="n">
        <v>37408</v>
      </c>
      <c r="B2221" s="138" t="s">
        <v>125</v>
      </c>
      <c r="C2221" s="138" t="s">
        <v>58</v>
      </c>
      <c r="D2221" s="139" t="n">
        <v>33424.2503</v>
      </c>
      <c r="E2221" s="139" t="n">
        <v>-6684.85006</v>
      </c>
      <c r="F2221" s="143" t="n">
        <f aca="false">IF(REF_DT&lt;=LastDay,INDEX(IntraMonth_Buckets,MATCH($A2221,IntraSumMonths,0),1),INDEX(BucketTable,MATCH($A2221,SumMonths,0),1))</f>
        <v>4</v>
      </c>
      <c r="G2221" s="138" t="str">
        <f aca="false">INDEX(Book_Type,MATCH($B2221,Book,0),1)</f>
        <v>D</v>
      </c>
      <c r="H2221" s="138" t="str">
        <f aca="false">$F2221&amp;$C2221</f>
        <v>4IF-WAHA-TX</v>
      </c>
    </row>
    <row r="2222" customFormat="false" ht="12.75" hidden="false" customHeight="false" outlineLevel="0" collapsed="false">
      <c r="A2222" s="142" t="n">
        <v>37408</v>
      </c>
      <c r="B2222" s="138" t="s">
        <v>125</v>
      </c>
      <c r="C2222" s="138" t="s">
        <v>18</v>
      </c>
      <c r="D2222" s="139" t="n">
        <v>295.7898</v>
      </c>
      <c r="E2222" s="139" t="n">
        <v>-2.957898</v>
      </c>
      <c r="F2222" s="143" t="n">
        <f aca="false">IF(REF_DT&lt;=LastDay,INDEX(IntraMonth_Buckets,MATCH($A2222,IntraSumMonths,0),1),INDEX(BucketTable,MATCH($A2222,SumMonths,0),1))</f>
        <v>4</v>
      </c>
      <c r="G2222" s="138" t="str">
        <f aca="false">INDEX(Book_Type,MATCH($B2222,Book,0),1)</f>
        <v>D</v>
      </c>
      <c r="H2222" s="138" t="str">
        <f aca="false">$F2222&amp;$C2222</f>
        <v>4NGI-MALIN</v>
      </c>
    </row>
    <row r="2223" customFormat="false" ht="12.75" hidden="false" customHeight="false" outlineLevel="0" collapsed="false">
      <c r="A2223" s="142" t="n">
        <v>37408</v>
      </c>
      <c r="B2223" s="138" t="s">
        <v>125</v>
      </c>
      <c r="C2223" s="138" t="s">
        <v>13</v>
      </c>
      <c r="D2223" s="139" t="n">
        <v>-7596.8687</v>
      </c>
      <c r="E2223" s="139" t="n">
        <v>0</v>
      </c>
      <c r="F2223" s="143" t="n">
        <f aca="false">IF(REF_DT&lt;=LastDay,INDEX(IntraMonth_Buckets,MATCH($A2223,IntraSumMonths,0),1),INDEX(BucketTable,MATCH($A2223,SumMonths,0),1))</f>
        <v>4</v>
      </c>
      <c r="G2223" s="138" t="str">
        <f aca="false">INDEX(Book_Type,MATCH($B2223,Book,0),1)</f>
        <v>D</v>
      </c>
      <c r="H2223" s="138" t="str">
        <f aca="false">$F2223&amp;$C2223</f>
        <v>4NGI-PGE/CG</v>
      </c>
    </row>
    <row r="2224" customFormat="false" ht="12.75" hidden="false" customHeight="false" outlineLevel="0" collapsed="false">
      <c r="A2224" s="142" t="n">
        <v>37408</v>
      </c>
      <c r="B2224" s="138" t="s">
        <v>125</v>
      </c>
      <c r="C2224" s="138" t="s">
        <v>20</v>
      </c>
      <c r="D2224" s="139" t="n">
        <v>-3162255.5026</v>
      </c>
      <c r="E2224" s="139" t="n">
        <v>316225.55026</v>
      </c>
      <c r="F2224" s="143" t="n">
        <f aca="false">IF(REF_DT&lt;=LastDay,INDEX(IntraMonth_Buckets,MATCH($A2224,IntraSumMonths,0),1),INDEX(BucketTable,MATCH($A2224,SumMonths,0),1))</f>
        <v>4</v>
      </c>
      <c r="G2224" s="138" t="str">
        <f aca="false">INDEX(Book_Type,MATCH($B2224,Book,0),1)</f>
        <v>D</v>
      </c>
      <c r="H2224" s="138" t="str">
        <f aca="false">$F2224&amp;$C2224</f>
        <v>4NGI-SOCAL</v>
      </c>
    </row>
    <row r="2225" customFormat="false" ht="12.75" hidden="false" customHeight="false" outlineLevel="0" collapsed="false">
      <c r="A2225" s="142" t="n">
        <v>37408</v>
      </c>
      <c r="B2225" s="138" t="s">
        <v>125</v>
      </c>
      <c r="C2225" s="138" t="s">
        <v>174</v>
      </c>
      <c r="D2225" s="139" t="n">
        <v>-147894.9128</v>
      </c>
      <c r="E2225" s="139" t="n">
        <v>0</v>
      </c>
      <c r="F2225" s="143" t="n">
        <f aca="false">IF(REF_DT&lt;=LastDay,INDEX(IntraMonth_Buckets,MATCH($A2225,IntraSumMonths,0),1),INDEX(BucketTable,MATCH($A2225,SumMonths,0),1))</f>
        <v>4</v>
      </c>
      <c r="G2225" s="138" t="str">
        <f aca="false">INDEX(Book_Type,MATCH($B2225,Book,0),1)</f>
        <v>D</v>
      </c>
      <c r="H2225" s="138" t="str">
        <f aca="false">$F2225&amp;$C2225</f>
        <v>4NGW/OPAL</v>
      </c>
    </row>
    <row r="2226" customFormat="false" ht="12.75" hidden="false" customHeight="false" outlineLevel="0" collapsed="false">
      <c r="A2226" s="142" t="n">
        <v>37438</v>
      </c>
      <c r="B2226" s="138" t="s">
        <v>125</v>
      </c>
      <c r="C2226" s="138" t="s">
        <v>36</v>
      </c>
      <c r="D2226" s="139" t="n">
        <v>449826.753</v>
      </c>
      <c r="E2226" s="139" t="n">
        <v>-4498.26753</v>
      </c>
      <c r="F2226" s="143" t="n">
        <f aca="false">IF(REF_DT&lt;=LastDay,INDEX(IntraMonth_Buckets,MATCH($A2226,IntraSumMonths,0),1),INDEX(BucketTable,MATCH($A2226,SumMonths,0),1))</f>
        <v>4</v>
      </c>
      <c r="G2226" s="138" t="str">
        <f aca="false">INDEX(Book_Type,MATCH($B2226,Book,0),1)</f>
        <v>D</v>
      </c>
      <c r="H2226" s="138" t="str">
        <f aca="false">$F2226&amp;$C2226</f>
        <v>4IF-CIG/RKYMTN</v>
      </c>
    </row>
    <row r="2227" customFormat="false" ht="12.75" hidden="false" customHeight="false" outlineLevel="0" collapsed="false">
      <c r="A2227" s="142" t="n">
        <v>37438</v>
      </c>
      <c r="B2227" s="138" t="s">
        <v>125</v>
      </c>
      <c r="C2227" s="138" t="s">
        <v>35</v>
      </c>
      <c r="D2227" s="139" t="n">
        <v>-457543.9948</v>
      </c>
      <c r="E2227" s="139" t="n">
        <v>4575.439948</v>
      </c>
      <c r="F2227" s="143" t="n">
        <f aca="false">IF(REF_DT&lt;=LastDay,INDEX(IntraMonth_Buckets,MATCH($A2227,IntraSumMonths,0),1),INDEX(BucketTable,MATCH($A2227,SumMonths,0),1))</f>
        <v>4</v>
      </c>
      <c r="G2227" s="138" t="str">
        <f aca="false">INDEX(Book_Type,MATCH($B2227,Book,0),1)</f>
        <v>D</v>
      </c>
      <c r="H2227" s="138" t="str">
        <f aca="false">$F2227&amp;$C2227</f>
        <v>4IF-CIG/WIC</v>
      </c>
    </row>
    <row r="2228" customFormat="false" ht="12.75" hidden="false" customHeight="false" outlineLevel="0" collapsed="false">
      <c r="A2228" s="142" t="n">
        <v>37438</v>
      </c>
      <c r="B2228" s="138" t="s">
        <v>125</v>
      </c>
      <c r="C2228" s="138" t="s">
        <v>46</v>
      </c>
      <c r="D2228" s="139" t="n">
        <v>-3797.1231</v>
      </c>
      <c r="E2228" s="139" t="n">
        <v>379.71231</v>
      </c>
      <c r="F2228" s="143" t="n">
        <f aca="false">IF(REF_DT&lt;=LastDay,INDEX(IntraMonth_Buckets,MATCH($A2228,IntraSumMonths,0),1),INDEX(BucketTable,MATCH($A2228,SumMonths,0),1))</f>
        <v>4</v>
      </c>
      <c r="G2228" s="138" t="str">
        <f aca="false">INDEX(Book_Type,MATCH($B2228,Book,0),1)</f>
        <v>D</v>
      </c>
      <c r="H2228" s="138" t="str">
        <f aca="false">$F2228&amp;$C2228</f>
        <v>4IF-ELPO/PERMIAN</v>
      </c>
    </row>
    <row r="2229" customFormat="false" ht="12.75" hidden="false" customHeight="false" outlineLevel="0" collapsed="false">
      <c r="A2229" s="142" t="n">
        <v>37438</v>
      </c>
      <c r="B2229" s="138" t="s">
        <v>125</v>
      </c>
      <c r="C2229" s="138" t="s">
        <v>51</v>
      </c>
      <c r="D2229" s="139" t="n">
        <v>45045.9446</v>
      </c>
      <c r="E2229" s="139" t="n">
        <v>-4504.59446</v>
      </c>
      <c r="F2229" s="143" t="n">
        <f aca="false">IF(REF_DT&lt;=LastDay,INDEX(IntraMonth_Buckets,MATCH($A2229,IntraSumMonths,0),1),INDEX(BucketTable,MATCH($A2229,SumMonths,0),1))</f>
        <v>4</v>
      </c>
      <c r="G2229" s="138" t="str">
        <f aca="false">INDEX(Book_Type,MATCH($B2229,Book,0),1)</f>
        <v>D</v>
      </c>
      <c r="H2229" s="138" t="str">
        <f aca="false">$F2229&amp;$C2229</f>
        <v>4IF-ELPO/SJ</v>
      </c>
    </row>
    <row r="2230" customFormat="false" ht="12.75" hidden="false" customHeight="false" outlineLevel="0" collapsed="false">
      <c r="A2230" s="142" t="n">
        <v>37438</v>
      </c>
      <c r="B2230" s="138" t="s">
        <v>125</v>
      </c>
      <c r="C2230" s="138" t="s">
        <v>164</v>
      </c>
      <c r="D2230" s="139" t="n">
        <v>0</v>
      </c>
      <c r="E2230" s="139" t="n">
        <v>0</v>
      </c>
      <c r="F2230" s="143" t="n">
        <f aca="false">IF(REF_DT&lt;=LastDay,INDEX(IntraMonth_Buckets,MATCH($A2230,IntraSumMonths,0),1),INDEX(BucketTable,MATCH($A2230,SumMonths,0),1))</f>
        <v>4</v>
      </c>
      <c r="G2230" s="138" t="str">
        <f aca="false">INDEX(Book_Type,MATCH($B2230,Book,0),1)</f>
        <v>D</v>
      </c>
      <c r="H2230" s="138" t="str">
        <f aca="false">$F2230&amp;$C2230</f>
        <v>4IF-HEHUB</v>
      </c>
    </row>
    <row r="2231" customFormat="false" ht="12.75" hidden="false" customHeight="false" outlineLevel="0" collapsed="false">
      <c r="A2231" s="142" t="n">
        <v>37438</v>
      </c>
      <c r="B2231" s="138" t="s">
        <v>125</v>
      </c>
      <c r="C2231" s="138" t="s">
        <v>66</v>
      </c>
      <c r="D2231" s="139" t="n">
        <v>0</v>
      </c>
      <c r="E2231" s="139" t="n">
        <v>0</v>
      </c>
      <c r="F2231" s="143" t="n">
        <f aca="false">IF(REF_DT&lt;=LastDay,INDEX(IntraMonth_Buckets,MATCH($A2231,IntraSumMonths,0),1),INDEX(BucketTable,MATCH($A2231,SumMonths,0),1))</f>
        <v>4</v>
      </c>
      <c r="G2231" s="138" t="str">
        <f aca="false">INDEX(Book_Type,MATCH($B2231,Book,0),1)</f>
        <v>D</v>
      </c>
      <c r="H2231" s="138" t="str">
        <f aca="false">$F2231&amp;$C2231</f>
        <v>4IF-NTHWST/CANBR</v>
      </c>
    </row>
    <row r="2232" customFormat="false" ht="12.75" hidden="false" customHeight="false" outlineLevel="0" collapsed="false">
      <c r="A2232" s="142" t="n">
        <v>37438</v>
      </c>
      <c r="B2232" s="138" t="s">
        <v>125</v>
      </c>
      <c r="C2232" s="138" t="s">
        <v>27</v>
      </c>
      <c r="D2232" s="139" t="n">
        <v>152514.6647</v>
      </c>
      <c r="E2232" s="139" t="n">
        <v>-15251.46647</v>
      </c>
      <c r="F2232" s="143" t="n">
        <f aca="false">IF(REF_DT&lt;=LastDay,INDEX(IntraMonth_Buckets,MATCH($A2232,IntraSumMonths,0),1),INDEX(BucketTable,MATCH($A2232,SumMonths,0),1))</f>
        <v>4</v>
      </c>
      <c r="G2232" s="138" t="str">
        <f aca="false">INDEX(Book_Type,MATCH($B2232,Book,0),1)</f>
        <v>D</v>
      </c>
      <c r="H2232" s="138" t="str">
        <f aca="false">$F2232&amp;$C2232</f>
        <v>4IF-NWPL_ROCKY_M</v>
      </c>
    </row>
    <row r="2233" customFormat="false" ht="12.75" hidden="false" customHeight="false" outlineLevel="0" collapsed="false">
      <c r="A2233" s="142" t="n">
        <v>37438</v>
      </c>
      <c r="B2233" s="138" t="s">
        <v>125</v>
      </c>
      <c r="C2233" s="138" t="s">
        <v>171</v>
      </c>
      <c r="D2233" s="139" t="n">
        <v>0</v>
      </c>
      <c r="E2233" s="139" t="n">
        <v>0</v>
      </c>
      <c r="F2233" s="143" t="n">
        <f aca="false">IF(REF_DT&lt;=LastDay,INDEX(IntraMonth_Buckets,MATCH($A2233,IntraSumMonths,0),1),INDEX(BucketTable,MATCH($A2233,SumMonths,0),1))</f>
        <v>4</v>
      </c>
      <c r="G2233" s="138" t="str">
        <f aca="false">INDEX(Book_Type,MATCH($B2233,Book,0),1)</f>
        <v>D</v>
      </c>
      <c r="H2233" s="138" t="str">
        <f aca="false">$F2233&amp;$C2233</f>
        <v>4IF-PAN/TX/OK</v>
      </c>
    </row>
    <row r="2234" customFormat="false" ht="12.75" hidden="false" customHeight="false" outlineLevel="0" collapsed="false">
      <c r="A2234" s="142" t="n">
        <v>37438</v>
      </c>
      <c r="B2234" s="138" t="s">
        <v>125</v>
      </c>
      <c r="C2234" s="138" t="s">
        <v>58</v>
      </c>
      <c r="D2234" s="139" t="n">
        <v>30994.9159</v>
      </c>
      <c r="E2234" s="139" t="n">
        <v>-6198.98318</v>
      </c>
      <c r="F2234" s="143" t="n">
        <f aca="false">IF(REF_DT&lt;=LastDay,INDEX(IntraMonth_Buckets,MATCH($A2234,IntraSumMonths,0),1),INDEX(BucketTable,MATCH($A2234,SumMonths,0),1))</f>
        <v>4</v>
      </c>
      <c r="G2234" s="138" t="str">
        <f aca="false">INDEX(Book_Type,MATCH($B2234,Book,0),1)</f>
        <v>D</v>
      </c>
      <c r="H2234" s="138" t="str">
        <f aca="false">$F2234&amp;$C2234</f>
        <v>4IF-WAHA-TX</v>
      </c>
    </row>
    <row r="2235" customFormat="false" ht="12.75" hidden="false" customHeight="false" outlineLevel="0" collapsed="false">
      <c r="A2235" s="142" t="n">
        <v>37438</v>
      </c>
      <c r="B2235" s="138" t="s">
        <v>125</v>
      </c>
      <c r="C2235" s="138" t="s">
        <v>18</v>
      </c>
      <c r="D2235" s="139" t="n">
        <v>-36298.4902</v>
      </c>
      <c r="E2235" s="139" t="n">
        <v>362.984902</v>
      </c>
      <c r="F2235" s="143" t="n">
        <f aca="false">IF(REF_DT&lt;=LastDay,INDEX(IntraMonth_Buckets,MATCH($A2235,IntraSumMonths,0),1),INDEX(BucketTable,MATCH($A2235,SumMonths,0),1))</f>
        <v>4</v>
      </c>
      <c r="G2235" s="138" t="str">
        <f aca="false">INDEX(Book_Type,MATCH($B2235,Book,0),1)</f>
        <v>D</v>
      </c>
      <c r="H2235" s="138" t="str">
        <f aca="false">$F2235&amp;$C2235</f>
        <v>4NGI-MALIN</v>
      </c>
    </row>
    <row r="2236" customFormat="false" ht="12.75" hidden="false" customHeight="false" outlineLevel="0" collapsed="false">
      <c r="A2236" s="142" t="n">
        <v>37438</v>
      </c>
      <c r="B2236" s="138" t="s">
        <v>125</v>
      </c>
      <c r="C2236" s="138" t="s">
        <v>13</v>
      </c>
      <c r="D2236" s="139" t="n">
        <v>796.0282</v>
      </c>
      <c r="E2236" s="139" t="n">
        <v>0</v>
      </c>
      <c r="F2236" s="143" t="n">
        <f aca="false">IF(REF_DT&lt;=LastDay,INDEX(IntraMonth_Buckets,MATCH($A2236,IntraSumMonths,0),1),INDEX(BucketTable,MATCH($A2236,SumMonths,0),1))</f>
        <v>4</v>
      </c>
      <c r="G2236" s="138" t="str">
        <f aca="false">INDEX(Book_Type,MATCH($B2236,Book,0),1)</f>
        <v>D</v>
      </c>
      <c r="H2236" s="138" t="str">
        <f aca="false">$F2236&amp;$C2236</f>
        <v>4NGI-PGE/CG</v>
      </c>
    </row>
    <row r="2237" customFormat="false" ht="12.75" hidden="false" customHeight="false" outlineLevel="0" collapsed="false">
      <c r="A2237" s="142" t="n">
        <v>37438</v>
      </c>
      <c r="B2237" s="138" t="s">
        <v>125</v>
      </c>
      <c r="C2237" s="138" t="s">
        <v>20</v>
      </c>
      <c r="D2237" s="139" t="n">
        <v>-1703505.1706</v>
      </c>
      <c r="E2237" s="139" t="n">
        <v>170350.51706</v>
      </c>
      <c r="F2237" s="143" t="n">
        <f aca="false">IF(REF_DT&lt;=LastDay,INDEX(IntraMonth_Buckets,MATCH($A2237,IntraSumMonths,0),1),INDEX(BucketTable,MATCH($A2237,SumMonths,0),1))</f>
        <v>4</v>
      </c>
      <c r="G2237" s="138" t="str">
        <f aca="false">INDEX(Book_Type,MATCH($B2237,Book,0),1)</f>
        <v>D</v>
      </c>
      <c r="H2237" s="138" t="str">
        <f aca="false">$F2237&amp;$C2237</f>
        <v>4NGI-SOCAL</v>
      </c>
    </row>
    <row r="2238" customFormat="false" ht="12.75" hidden="false" customHeight="false" outlineLevel="0" collapsed="false">
      <c r="A2238" s="142" t="n">
        <v>37438</v>
      </c>
      <c r="B2238" s="138" t="s">
        <v>125</v>
      </c>
      <c r="C2238" s="138" t="s">
        <v>174</v>
      </c>
      <c r="D2238" s="139" t="n">
        <v>-152514.665</v>
      </c>
      <c r="E2238" s="139" t="n">
        <v>0</v>
      </c>
      <c r="F2238" s="143" t="n">
        <f aca="false">IF(REF_DT&lt;=LastDay,INDEX(IntraMonth_Buckets,MATCH($A2238,IntraSumMonths,0),1),INDEX(BucketTable,MATCH($A2238,SumMonths,0),1))</f>
        <v>4</v>
      </c>
      <c r="G2238" s="138" t="str">
        <f aca="false">INDEX(Book_Type,MATCH($B2238,Book,0),1)</f>
        <v>D</v>
      </c>
      <c r="H2238" s="138" t="str">
        <f aca="false">$F2238&amp;$C2238</f>
        <v>4NGW/OPAL</v>
      </c>
    </row>
    <row r="2239" customFormat="false" ht="12.75" hidden="false" customHeight="false" outlineLevel="0" collapsed="false">
      <c r="A2239" s="142" t="n">
        <v>37469</v>
      </c>
      <c r="B2239" s="138" t="s">
        <v>125</v>
      </c>
      <c r="C2239" s="138" t="s">
        <v>36</v>
      </c>
      <c r="D2239" s="139" t="n">
        <v>448812.0901</v>
      </c>
      <c r="E2239" s="139" t="n">
        <v>-4488.120901</v>
      </c>
      <c r="F2239" s="143" t="n">
        <f aca="false">IF(REF_DT&lt;=LastDay,INDEX(IntraMonth_Buckets,MATCH($A2239,IntraSumMonths,0),1),INDEX(BucketTable,MATCH($A2239,SumMonths,0),1))</f>
        <v>4</v>
      </c>
      <c r="G2239" s="138" t="str">
        <f aca="false">INDEX(Book_Type,MATCH($B2239,Book,0),1)</f>
        <v>D</v>
      </c>
      <c r="H2239" s="138" t="str">
        <f aca="false">$F2239&amp;$C2239</f>
        <v>4IF-CIG/RKYMTN</v>
      </c>
    </row>
    <row r="2240" customFormat="false" ht="12.75" hidden="false" customHeight="false" outlineLevel="0" collapsed="false">
      <c r="A2240" s="142" t="n">
        <v>37469</v>
      </c>
      <c r="B2240" s="138" t="s">
        <v>125</v>
      </c>
      <c r="C2240" s="138" t="s">
        <v>35</v>
      </c>
      <c r="D2240" s="139" t="n">
        <v>-456511.9245</v>
      </c>
      <c r="E2240" s="139" t="n">
        <v>4565.119245</v>
      </c>
      <c r="F2240" s="143" t="n">
        <f aca="false">IF(REF_DT&lt;=LastDay,INDEX(IntraMonth_Buckets,MATCH($A2240,IntraSumMonths,0),1),INDEX(BucketTable,MATCH($A2240,SumMonths,0),1))</f>
        <v>4</v>
      </c>
      <c r="G2240" s="138" t="str">
        <f aca="false">INDEX(Book_Type,MATCH($B2240,Book,0),1)</f>
        <v>D</v>
      </c>
      <c r="H2240" s="138" t="str">
        <f aca="false">$F2240&amp;$C2240</f>
        <v>4IF-CIG/WIC</v>
      </c>
    </row>
    <row r="2241" customFormat="false" ht="12.75" hidden="false" customHeight="false" outlineLevel="0" collapsed="false">
      <c r="A2241" s="142" t="n">
        <v>37469</v>
      </c>
      <c r="B2241" s="138" t="s">
        <v>125</v>
      </c>
      <c r="C2241" s="138" t="s">
        <v>46</v>
      </c>
      <c r="D2241" s="139" t="n">
        <v>-5205.2177</v>
      </c>
      <c r="E2241" s="139" t="n">
        <v>0</v>
      </c>
      <c r="F2241" s="143" t="n">
        <f aca="false">IF(REF_DT&lt;=LastDay,INDEX(IntraMonth_Buckets,MATCH($A2241,IntraSumMonths,0),1),INDEX(BucketTable,MATCH($A2241,SumMonths,0),1))</f>
        <v>4</v>
      </c>
      <c r="G2241" s="138" t="str">
        <f aca="false">INDEX(Book_Type,MATCH($B2241,Book,0),1)</f>
        <v>D</v>
      </c>
      <c r="H2241" s="138" t="str">
        <f aca="false">$F2241&amp;$C2241</f>
        <v>4IF-ELPO/PERMIAN</v>
      </c>
    </row>
    <row r="2242" customFormat="false" ht="12.75" hidden="false" customHeight="false" outlineLevel="0" collapsed="false">
      <c r="A2242" s="142" t="n">
        <v>37469</v>
      </c>
      <c r="B2242" s="138" t="s">
        <v>125</v>
      </c>
      <c r="C2242" s="138" t="s">
        <v>51</v>
      </c>
      <c r="D2242" s="139" t="n">
        <v>274292.981</v>
      </c>
      <c r="E2242" s="139" t="n">
        <v>0</v>
      </c>
      <c r="F2242" s="143" t="n">
        <f aca="false">IF(REF_DT&lt;=LastDay,INDEX(IntraMonth_Buckets,MATCH($A2242,IntraSumMonths,0),1),INDEX(BucketTable,MATCH($A2242,SumMonths,0),1))</f>
        <v>4</v>
      </c>
      <c r="G2242" s="138" t="str">
        <f aca="false">INDEX(Book_Type,MATCH($B2242,Book,0),1)</f>
        <v>D</v>
      </c>
      <c r="H2242" s="138" t="str">
        <f aca="false">$F2242&amp;$C2242</f>
        <v>4IF-ELPO/SJ</v>
      </c>
    </row>
    <row r="2243" customFormat="false" ht="12.75" hidden="false" customHeight="false" outlineLevel="0" collapsed="false">
      <c r="A2243" s="142" t="n">
        <v>37469</v>
      </c>
      <c r="B2243" s="138" t="s">
        <v>125</v>
      </c>
      <c r="C2243" s="138" t="s">
        <v>164</v>
      </c>
      <c r="D2243" s="139" t="n">
        <v>0</v>
      </c>
      <c r="E2243" s="139" t="n">
        <v>0</v>
      </c>
      <c r="F2243" s="143" t="n">
        <f aca="false">IF(REF_DT&lt;=LastDay,INDEX(IntraMonth_Buckets,MATCH($A2243,IntraSumMonths,0),1),INDEX(BucketTable,MATCH($A2243,SumMonths,0),1))</f>
        <v>4</v>
      </c>
      <c r="G2243" s="138" t="str">
        <f aca="false">INDEX(Book_Type,MATCH($B2243,Book,0),1)</f>
        <v>D</v>
      </c>
      <c r="H2243" s="138" t="str">
        <f aca="false">$F2243&amp;$C2243</f>
        <v>4IF-HEHUB</v>
      </c>
    </row>
    <row r="2244" customFormat="false" ht="12.75" hidden="false" customHeight="false" outlineLevel="0" collapsed="false">
      <c r="A2244" s="142" t="n">
        <v>37469</v>
      </c>
      <c r="B2244" s="138" t="s">
        <v>125</v>
      </c>
      <c r="C2244" s="138" t="s">
        <v>66</v>
      </c>
      <c r="D2244" s="139" t="n">
        <v>0</v>
      </c>
      <c r="E2244" s="139" t="n">
        <v>0</v>
      </c>
      <c r="F2244" s="143" t="n">
        <f aca="false">IF(REF_DT&lt;=LastDay,INDEX(IntraMonth_Buckets,MATCH($A2244,IntraSumMonths,0),1),INDEX(BucketTable,MATCH($A2244,SumMonths,0),1))</f>
        <v>4</v>
      </c>
      <c r="G2244" s="138" t="str">
        <f aca="false">INDEX(Book_Type,MATCH($B2244,Book,0),1)</f>
        <v>D</v>
      </c>
      <c r="H2244" s="138" t="str">
        <f aca="false">$F2244&amp;$C2244</f>
        <v>4IF-NTHWST/CANBR</v>
      </c>
    </row>
    <row r="2245" customFormat="false" ht="12.75" hidden="false" customHeight="false" outlineLevel="0" collapsed="false">
      <c r="A2245" s="142" t="n">
        <v>37469</v>
      </c>
      <c r="B2245" s="138" t="s">
        <v>125</v>
      </c>
      <c r="C2245" s="138" t="s">
        <v>27</v>
      </c>
      <c r="D2245" s="139" t="n">
        <v>152170.6415</v>
      </c>
      <c r="E2245" s="139" t="n">
        <v>-15217.06415</v>
      </c>
      <c r="F2245" s="143" t="n">
        <f aca="false">IF(REF_DT&lt;=LastDay,INDEX(IntraMonth_Buckets,MATCH($A2245,IntraSumMonths,0),1),INDEX(BucketTable,MATCH($A2245,SumMonths,0),1))</f>
        <v>4</v>
      </c>
      <c r="G2245" s="138" t="str">
        <f aca="false">INDEX(Book_Type,MATCH($B2245,Book,0),1)</f>
        <v>D</v>
      </c>
      <c r="H2245" s="138" t="str">
        <f aca="false">$F2245&amp;$C2245</f>
        <v>4IF-NWPL_ROCKY_M</v>
      </c>
    </row>
    <row r="2246" customFormat="false" ht="12.75" hidden="false" customHeight="false" outlineLevel="0" collapsed="false">
      <c r="A2246" s="142" t="n">
        <v>37469</v>
      </c>
      <c r="B2246" s="138" t="s">
        <v>125</v>
      </c>
      <c r="C2246" s="138" t="s">
        <v>171</v>
      </c>
      <c r="D2246" s="139" t="n">
        <v>0</v>
      </c>
      <c r="E2246" s="139" t="n">
        <v>0</v>
      </c>
      <c r="F2246" s="143" t="n">
        <f aca="false">IF(REF_DT&lt;=LastDay,INDEX(IntraMonth_Buckets,MATCH($A2246,IntraSumMonths,0),1),INDEX(BucketTable,MATCH($A2246,SumMonths,0),1))</f>
        <v>4</v>
      </c>
      <c r="G2246" s="138" t="str">
        <f aca="false">INDEX(Book_Type,MATCH($B2246,Book,0),1)</f>
        <v>D</v>
      </c>
      <c r="H2246" s="138" t="str">
        <f aca="false">$F2246&amp;$C2246</f>
        <v>4IF-PAN/TX/OK</v>
      </c>
    </row>
    <row r="2247" customFormat="false" ht="12.75" hidden="false" customHeight="false" outlineLevel="0" collapsed="false">
      <c r="A2247" s="142" t="n">
        <v>37469</v>
      </c>
      <c r="B2247" s="138" t="s">
        <v>125</v>
      </c>
      <c r="C2247" s="138" t="s">
        <v>58</v>
      </c>
      <c r="D2247" s="139" t="n">
        <v>-213038.8981</v>
      </c>
      <c r="E2247" s="139" t="n">
        <v>42607.77962</v>
      </c>
      <c r="F2247" s="143" t="n">
        <f aca="false">IF(REF_DT&lt;=LastDay,INDEX(IntraMonth_Buckets,MATCH($A2247,IntraSumMonths,0),1),INDEX(BucketTable,MATCH($A2247,SumMonths,0),1))</f>
        <v>4</v>
      </c>
      <c r="G2247" s="138" t="str">
        <f aca="false">INDEX(Book_Type,MATCH($B2247,Book,0),1)</f>
        <v>D</v>
      </c>
      <c r="H2247" s="138" t="str">
        <f aca="false">$F2247&amp;$C2247</f>
        <v>4IF-WAHA-TX</v>
      </c>
    </row>
    <row r="2248" customFormat="false" ht="12.75" hidden="false" customHeight="false" outlineLevel="0" collapsed="false">
      <c r="A2248" s="142" t="n">
        <v>37469</v>
      </c>
      <c r="B2248" s="138" t="s">
        <v>125</v>
      </c>
      <c r="C2248" s="138" t="s">
        <v>18</v>
      </c>
      <c r="D2248" s="139" t="n">
        <v>-36216.6127</v>
      </c>
      <c r="E2248" s="139" t="n">
        <v>362.166127</v>
      </c>
      <c r="F2248" s="143" t="n">
        <f aca="false">IF(REF_DT&lt;=LastDay,INDEX(IntraMonth_Buckets,MATCH($A2248,IntraSumMonths,0),1),INDEX(BucketTable,MATCH($A2248,SumMonths,0),1))</f>
        <v>4</v>
      </c>
      <c r="G2248" s="138" t="str">
        <f aca="false">INDEX(Book_Type,MATCH($B2248,Book,0),1)</f>
        <v>D</v>
      </c>
      <c r="H2248" s="138" t="str">
        <f aca="false">$F2248&amp;$C2248</f>
        <v>4NGI-MALIN</v>
      </c>
    </row>
    <row r="2249" customFormat="false" ht="12.75" hidden="false" customHeight="false" outlineLevel="0" collapsed="false">
      <c r="A2249" s="142" t="n">
        <v>37469</v>
      </c>
      <c r="B2249" s="138" t="s">
        <v>125</v>
      </c>
      <c r="C2249" s="138" t="s">
        <v>13</v>
      </c>
      <c r="D2249" s="139" t="n">
        <v>14648.6331</v>
      </c>
      <c r="E2249" s="139" t="n">
        <v>0</v>
      </c>
      <c r="F2249" s="143" t="n">
        <f aca="false">IF(REF_DT&lt;=LastDay,INDEX(IntraMonth_Buckets,MATCH($A2249,IntraSumMonths,0),1),INDEX(BucketTable,MATCH($A2249,SumMonths,0),1))</f>
        <v>4</v>
      </c>
      <c r="G2249" s="138" t="str">
        <f aca="false">INDEX(Book_Type,MATCH($B2249,Book,0),1)</f>
        <v>D</v>
      </c>
      <c r="H2249" s="138" t="str">
        <f aca="false">$F2249&amp;$C2249</f>
        <v>4NGI-PGE/CG</v>
      </c>
    </row>
    <row r="2250" customFormat="false" ht="12.75" hidden="false" customHeight="false" outlineLevel="0" collapsed="false">
      <c r="A2250" s="142" t="n">
        <v>37469</v>
      </c>
      <c r="B2250" s="138" t="s">
        <v>125</v>
      </c>
      <c r="C2250" s="138" t="s">
        <v>20</v>
      </c>
      <c r="D2250" s="139" t="n">
        <v>-1728425.8139</v>
      </c>
      <c r="E2250" s="139" t="n">
        <v>0</v>
      </c>
      <c r="F2250" s="143" t="n">
        <f aca="false">IF(REF_DT&lt;=LastDay,INDEX(IntraMonth_Buckets,MATCH($A2250,IntraSumMonths,0),1),INDEX(BucketTable,MATCH($A2250,SumMonths,0),1))</f>
        <v>4</v>
      </c>
      <c r="G2250" s="138" t="str">
        <f aca="false">INDEX(Book_Type,MATCH($B2250,Book,0),1)</f>
        <v>D</v>
      </c>
      <c r="H2250" s="138" t="str">
        <f aca="false">$F2250&amp;$C2250</f>
        <v>4NGI-SOCAL</v>
      </c>
    </row>
    <row r="2251" customFormat="false" ht="12.75" hidden="false" customHeight="false" outlineLevel="0" collapsed="false">
      <c r="A2251" s="142" t="n">
        <v>37469</v>
      </c>
      <c r="B2251" s="138" t="s">
        <v>125</v>
      </c>
      <c r="C2251" s="138" t="s">
        <v>174</v>
      </c>
      <c r="D2251" s="139" t="n">
        <v>-152170.6416</v>
      </c>
      <c r="E2251" s="139" t="n">
        <v>0</v>
      </c>
      <c r="F2251" s="143" t="n">
        <f aca="false">IF(REF_DT&lt;=LastDay,INDEX(IntraMonth_Buckets,MATCH($A2251,IntraSumMonths,0),1),INDEX(BucketTable,MATCH($A2251,SumMonths,0),1))</f>
        <v>4</v>
      </c>
      <c r="G2251" s="138" t="str">
        <f aca="false">INDEX(Book_Type,MATCH($B2251,Book,0),1)</f>
        <v>D</v>
      </c>
      <c r="H2251" s="138" t="str">
        <f aca="false">$F2251&amp;$C2251</f>
        <v>4NGW/OPAL</v>
      </c>
    </row>
    <row r="2252" customFormat="false" ht="12.75" hidden="false" customHeight="false" outlineLevel="0" collapsed="false">
      <c r="A2252" s="142" t="n">
        <v>37500</v>
      </c>
      <c r="B2252" s="138" t="s">
        <v>125</v>
      </c>
      <c r="C2252" s="138" t="s">
        <v>36</v>
      </c>
      <c r="D2252" s="139" t="n">
        <v>433329.6399</v>
      </c>
      <c r="E2252" s="139" t="n">
        <v>-4333.296399</v>
      </c>
      <c r="F2252" s="143" t="n">
        <f aca="false">IF(REF_DT&lt;=LastDay,INDEX(IntraMonth_Buckets,MATCH($A2252,IntraSumMonths,0),1),INDEX(BucketTable,MATCH($A2252,SumMonths,0),1))</f>
        <v>4</v>
      </c>
      <c r="G2252" s="138" t="str">
        <f aca="false">INDEX(Book_Type,MATCH($B2252,Book,0),1)</f>
        <v>D</v>
      </c>
      <c r="H2252" s="138" t="str">
        <f aca="false">$F2252&amp;$C2252</f>
        <v>4IF-CIG/RKYMTN</v>
      </c>
    </row>
    <row r="2253" customFormat="false" ht="12.75" hidden="false" customHeight="false" outlineLevel="0" collapsed="false">
      <c r="A2253" s="142" t="n">
        <v>37500</v>
      </c>
      <c r="B2253" s="138" t="s">
        <v>125</v>
      </c>
      <c r="C2253" s="138" t="s">
        <v>35</v>
      </c>
      <c r="D2253" s="139" t="n">
        <v>-440763.8571</v>
      </c>
      <c r="E2253" s="139" t="n">
        <v>4407.638571</v>
      </c>
      <c r="F2253" s="143" t="n">
        <f aca="false">IF(REF_DT&lt;=LastDay,INDEX(IntraMonth_Buckets,MATCH($A2253,IntraSumMonths,0),1),INDEX(BucketTable,MATCH($A2253,SumMonths,0),1))</f>
        <v>4</v>
      </c>
      <c r="G2253" s="138" t="str">
        <f aca="false">INDEX(Book_Type,MATCH($B2253,Book,0),1)</f>
        <v>D</v>
      </c>
      <c r="H2253" s="138" t="str">
        <f aca="false">$F2253&amp;$C2253</f>
        <v>4IF-CIG/WIC</v>
      </c>
    </row>
    <row r="2254" customFormat="false" ht="12.75" hidden="false" customHeight="false" outlineLevel="0" collapsed="false">
      <c r="A2254" s="142" t="n">
        <v>37500</v>
      </c>
      <c r="B2254" s="138" t="s">
        <v>125</v>
      </c>
      <c r="C2254" s="138" t="s">
        <v>46</v>
      </c>
      <c r="D2254" s="139" t="n">
        <v>334.001</v>
      </c>
      <c r="E2254" s="139" t="n">
        <v>-33.4001</v>
      </c>
      <c r="F2254" s="143" t="n">
        <f aca="false">IF(REF_DT&lt;=LastDay,INDEX(IntraMonth_Buckets,MATCH($A2254,IntraSumMonths,0),1),INDEX(BucketTable,MATCH($A2254,SumMonths,0),1))</f>
        <v>4</v>
      </c>
      <c r="G2254" s="138" t="str">
        <f aca="false">INDEX(Book_Type,MATCH($B2254,Book,0),1)</f>
        <v>D</v>
      </c>
      <c r="H2254" s="138" t="str">
        <f aca="false">$F2254&amp;$C2254</f>
        <v>4IF-ELPO/PERMIAN</v>
      </c>
    </row>
    <row r="2255" customFormat="false" ht="12.75" hidden="false" customHeight="false" outlineLevel="0" collapsed="false">
      <c r="A2255" s="142" t="n">
        <v>37500</v>
      </c>
      <c r="B2255" s="138" t="s">
        <v>125</v>
      </c>
      <c r="C2255" s="138" t="s">
        <v>51</v>
      </c>
      <c r="D2255" s="139" t="n">
        <v>-13376.6932</v>
      </c>
      <c r="E2255" s="139" t="n">
        <v>1337.66932</v>
      </c>
      <c r="F2255" s="143" t="n">
        <f aca="false">IF(REF_DT&lt;=LastDay,INDEX(IntraMonth_Buckets,MATCH($A2255,IntraSumMonths,0),1),INDEX(BucketTable,MATCH($A2255,SumMonths,0),1))</f>
        <v>4</v>
      </c>
      <c r="G2255" s="138" t="str">
        <f aca="false">INDEX(Book_Type,MATCH($B2255,Book,0),1)</f>
        <v>D</v>
      </c>
      <c r="H2255" s="138" t="str">
        <f aca="false">$F2255&amp;$C2255</f>
        <v>4IF-ELPO/SJ</v>
      </c>
    </row>
    <row r="2256" customFormat="false" ht="12.75" hidden="false" customHeight="false" outlineLevel="0" collapsed="false">
      <c r="A2256" s="142" t="n">
        <v>37500</v>
      </c>
      <c r="B2256" s="138" t="s">
        <v>125</v>
      </c>
      <c r="C2256" s="138" t="s">
        <v>164</v>
      </c>
      <c r="D2256" s="139" t="n">
        <v>0</v>
      </c>
      <c r="E2256" s="139" t="n">
        <v>0</v>
      </c>
      <c r="F2256" s="143" t="n">
        <f aca="false">IF(REF_DT&lt;=LastDay,INDEX(IntraMonth_Buckets,MATCH($A2256,IntraSumMonths,0),1),INDEX(BucketTable,MATCH($A2256,SumMonths,0),1))</f>
        <v>4</v>
      </c>
      <c r="G2256" s="138" t="str">
        <f aca="false">INDEX(Book_Type,MATCH($B2256,Book,0),1)</f>
        <v>D</v>
      </c>
      <c r="H2256" s="138" t="str">
        <f aca="false">$F2256&amp;$C2256</f>
        <v>4IF-HEHUB</v>
      </c>
    </row>
    <row r="2257" customFormat="false" ht="12.75" hidden="false" customHeight="false" outlineLevel="0" collapsed="false">
      <c r="A2257" s="142" t="n">
        <v>37500</v>
      </c>
      <c r="B2257" s="138" t="s">
        <v>125</v>
      </c>
      <c r="C2257" s="138" t="s">
        <v>66</v>
      </c>
      <c r="D2257" s="139" t="n">
        <v>0</v>
      </c>
      <c r="E2257" s="139" t="n">
        <v>0</v>
      </c>
      <c r="F2257" s="143" t="n">
        <f aca="false">IF(REF_DT&lt;=LastDay,INDEX(IntraMonth_Buckets,MATCH($A2257,IntraSumMonths,0),1),INDEX(BucketTable,MATCH($A2257,SumMonths,0),1))</f>
        <v>4</v>
      </c>
      <c r="G2257" s="138" t="str">
        <f aca="false">INDEX(Book_Type,MATCH($B2257,Book,0),1)</f>
        <v>D</v>
      </c>
      <c r="H2257" s="138" t="str">
        <f aca="false">$F2257&amp;$C2257</f>
        <v>4IF-NTHWST/CANBR</v>
      </c>
    </row>
    <row r="2258" customFormat="false" ht="12.75" hidden="false" customHeight="false" outlineLevel="0" collapsed="false">
      <c r="A2258" s="142" t="n">
        <v>37500</v>
      </c>
      <c r="B2258" s="138" t="s">
        <v>125</v>
      </c>
      <c r="C2258" s="138" t="s">
        <v>27</v>
      </c>
      <c r="D2258" s="139" t="n">
        <v>146921.2857</v>
      </c>
      <c r="E2258" s="139" t="n">
        <v>-14692.12857</v>
      </c>
      <c r="F2258" s="143" t="n">
        <f aca="false">IF(REF_DT&lt;=LastDay,INDEX(IntraMonth_Buckets,MATCH($A2258,IntraSumMonths,0),1),INDEX(BucketTable,MATCH($A2258,SumMonths,0),1))</f>
        <v>4</v>
      </c>
      <c r="G2258" s="138" t="str">
        <f aca="false">INDEX(Book_Type,MATCH($B2258,Book,0),1)</f>
        <v>D</v>
      </c>
      <c r="H2258" s="138" t="str">
        <f aca="false">$F2258&amp;$C2258</f>
        <v>4IF-NWPL_ROCKY_M</v>
      </c>
    </row>
    <row r="2259" customFormat="false" ht="12.75" hidden="false" customHeight="false" outlineLevel="0" collapsed="false">
      <c r="A2259" s="142" t="n">
        <v>37500</v>
      </c>
      <c r="B2259" s="138" t="s">
        <v>125</v>
      </c>
      <c r="C2259" s="138" t="s">
        <v>171</v>
      </c>
      <c r="D2259" s="139" t="n">
        <v>0</v>
      </c>
      <c r="E2259" s="139" t="n">
        <v>0</v>
      </c>
      <c r="F2259" s="143" t="n">
        <f aca="false">IF(REF_DT&lt;=LastDay,INDEX(IntraMonth_Buckets,MATCH($A2259,IntraSumMonths,0),1),INDEX(BucketTable,MATCH($A2259,SumMonths,0),1))</f>
        <v>4</v>
      </c>
      <c r="G2259" s="138" t="str">
        <f aca="false">INDEX(Book_Type,MATCH($B2259,Book,0),1)</f>
        <v>D</v>
      </c>
      <c r="H2259" s="138" t="str">
        <f aca="false">$F2259&amp;$C2259</f>
        <v>4IF-PAN/TX/OK</v>
      </c>
    </row>
    <row r="2260" customFormat="false" ht="12.75" hidden="false" customHeight="false" outlineLevel="0" collapsed="false">
      <c r="A2260" s="142" t="n">
        <v>37500</v>
      </c>
      <c r="B2260" s="138" t="s">
        <v>125</v>
      </c>
      <c r="C2260" s="138" t="s">
        <v>58</v>
      </c>
      <c r="D2260" s="139" t="n">
        <v>-205689.7999</v>
      </c>
      <c r="E2260" s="139" t="n">
        <v>41137.95998</v>
      </c>
      <c r="F2260" s="143" t="n">
        <f aca="false">IF(REF_DT&lt;=LastDay,INDEX(IntraMonth_Buckets,MATCH($A2260,IntraSumMonths,0),1),INDEX(BucketTable,MATCH($A2260,SumMonths,0),1))</f>
        <v>4</v>
      </c>
      <c r="G2260" s="138" t="str">
        <f aca="false">INDEX(Book_Type,MATCH($B2260,Book,0),1)</f>
        <v>D</v>
      </c>
      <c r="H2260" s="138" t="str">
        <f aca="false">$F2260&amp;$C2260</f>
        <v>4IF-WAHA-TX</v>
      </c>
    </row>
    <row r="2261" customFormat="false" ht="12.75" hidden="false" customHeight="false" outlineLevel="0" collapsed="false">
      <c r="A2261" s="142" t="n">
        <v>37500</v>
      </c>
      <c r="B2261" s="138" t="s">
        <v>125</v>
      </c>
      <c r="C2261" s="138" t="s">
        <v>18</v>
      </c>
      <c r="D2261" s="139" t="n">
        <v>-34967.266</v>
      </c>
      <c r="E2261" s="139" t="n">
        <v>349.67266</v>
      </c>
      <c r="F2261" s="143" t="n">
        <f aca="false">IF(REF_DT&lt;=LastDay,INDEX(IntraMonth_Buckets,MATCH($A2261,IntraSumMonths,0),1),INDEX(BucketTable,MATCH($A2261,SumMonths,0),1))</f>
        <v>4</v>
      </c>
      <c r="G2261" s="138" t="str">
        <f aca="false">INDEX(Book_Type,MATCH($B2261,Book,0),1)</f>
        <v>D</v>
      </c>
      <c r="H2261" s="138" t="str">
        <f aca="false">$F2261&amp;$C2261</f>
        <v>4NGI-MALIN</v>
      </c>
    </row>
    <row r="2262" customFormat="false" ht="12.75" hidden="false" customHeight="false" outlineLevel="0" collapsed="false">
      <c r="A2262" s="142" t="n">
        <v>37500</v>
      </c>
      <c r="B2262" s="138" t="s">
        <v>125</v>
      </c>
      <c r="C2262" s="138" t="s">
        <v>13</v>
      </c>
      <c r="D2262" s="139" t="n">
        <v>9699.7433</v>
      </c>
      <c r="E2262" s="139" t="n">
        <v>0</v>
      </c>
      <c r="F2262" s="143" t="n">
        <f aca="false">IF(REF_DT&lt;=LastDay,INDEX(IntraMonth_Buckets,MATCH($A2262,IntraSumMonths,0),1),INDEX(BucketTable,MATCH($A2262,SumMonths,0),1))</f>
        <v>4</v>
      </c>
      <c r="G2262" s="138" t="str">
        <f aca="false">INDEX(Book_Type,MATCH($B2262,Book,0),1)</f>
        <v>D</v>
      </c>
      <c r="H2262" s="138" t="str">
        <f aca="false">$F2262&amp;$C2262</f>
        <v>4NGI-PGE/CG</v>
      </c>
    </row>
    <row r="2263" customFormat="false" ht="12.75" hidden="false" customHeight="false" outlineLevel="0" collapsed="false">
      <c r="A2263" s="142" t="n">
        <v>37500</v>
      </c>
      <c r="B2263" s="138" t="s">
        <v>125</v>
      </c>
      <c r="C2263" s="138" t="s">
        <v>20</v>
      </c>
      <c r="D2263" s="139" t="n">
        <v>-1536798.6073</v>
      </c>
      <c r="E2263" s="139" t="n">
        <v>153679.86073</v>
      </c>
      <c r="F2263" s="143" t="n">
        <f aca="false">IF(REF_DT&lt;=LastDay,INDEX(IntraMonth_Buckets,MATCH($A2263,IntraSumMonths,0),1),INDEX(BucketTable,MATCH($A2263,SumMonths,0),1))</f>
        <v>4</v>
      </c>
      <c r="G2263" s="138" t="str">
        <f aca="false">INDEX(Book_Type,MATCH($B2263,Book,0),1)</f>
        <v>D</v>
      </c>
      <c r="H2263" s="138" t="str">
        <f aca="false">$F2263&amp;$C2263</f>
        <v>4NGI-SOCAL</v>
      </c>
    </row>
    <row r="2264" customFormat="false" ht="12.75" hidden="false" customHeight="false" outlineLevel="0" collapsed="false">
      <c r="A2264" s="142" t="n">
        <v>37500</v>
      </c>
      <c r="B2264" s="138" t="s">
        <v>125</v>
      </c>
      <c r="C2264" s="138" t="s">
        <v>174</v>
      </c>
      <c r="D2264" s="139" t="n">
        <v>-146921.2856</v>
      </c>
      <c r="E2264" s="139" t="n">
        <v>0</v>
      </c>
      <c r="F2264" s="143" t="n">
        <f aca="false">IF(REF_DT&lt;=LastDay,INDEX(IntraMonth_Buckets,MATCH($A2264,IntraSumMonths,0),1),INDEX(BucketTable,MATCH($A2264,SumMonths,0),1))</f>
        <v>4</v>
      </c>
      <c r="G2264" s="138" t="str">
        <f aca="false">INDEX(Book_Type,MATCH($B2264,Book,0),1)</f>
        <v>D</v>
      </c>
      <c r="H2264" s="138" t="str">
        <f aca="false">$F2264&amp;$C2264</f>
        <v>4NGW/OPAL</v>
      </c>
    </row>
    <row r="2265" customFormat="false" ht="12.75" hidden="false" customHeight="false" outlineLevel="0" collapsed="false">
      <c r="A2265" s="142" t="n">
        <v>37530</v>
      </c>
      <c r="B2265" s="138" t="s">
        <v>125</v>
      </c>
      <c r="C2265" s="138" t="s">
        <v>36</v>
      </c>
      <c r="D2265" s="139" t="n">
        <v>446716.2673</v>
      </c>
      <c r="E2265" s="139" t="n">
        <v>-4467.162673</v>
      </c>
      <c r="F2265" s="143" t="n">
        <f aca="false">IF(REF_DT&lt;=LastDay,INDEX(IntraMonth_Buckets,MATCH($A2265,IntraSumMonths,0),1),INDEX(BucketTable,MATCH($A2265,SumMonths,0),1))</f>
        <v>4</v>
      </c>
      <c r="G2265" s="138" t="str">
        <f aca="false">INDEX(Book_Type,MATCH($B2265,Book,0),1)</f>
        <v>D</v>
      </c>
      <c r="H2265" s="138" t="str">
        <f aca="false">$F2265&amp;$C2265</f>
        <v>4IF-CIG/RKYMTN</v>
      </c>
    </row>
    <row r="2266" customFormat="false" ht="12.75" hidden="false" customHeight="false" outlineLevel="0" collapsed="false">
      <c r="A2266" s="142" t="n">
        <v>37530</v>
      </c>
      <c r="B2266" s="138" t="s">
        <v>125</v>
      </c>
      <c r="C2266" s="138" t="s">
        <v>35</v>
      </c>
      <c r="D2266" s="139" t="n">
        <v>-454380.1458</v>
      </c>
      <c r="E2266" s="139" t="n">
        <v>4543.801458</v>
      </c>
      <c r="F2266" s="143" t="n">
        <f aca="false">IF(REF_DT&lt;=LastDay,INDEX(IntraMonth_Buckets,MATCH($A2266,IntraSumMonths,0),1),INDEX(BucketTable,MATCH($A2266,SumMonths,0),1))</f>
        <v>4</v>
      </c>
      <c r="G2266" s="138" t="str">
        <f aca="false">INDEX(Book_Type,MATCH($B2266,Book,0),1)</f>
        <v>D</v>
      </c>
      <c r="H2266" s="138" t="str">
        <f aca="false">$F2266&amp;$C2266</f>
        <v>4IF-CIG/WIC</v>
      </c>
    </row>
    <row r="2267" customFormat="false" ht="12.75" hidden="false" customHeight="false" outlineLevel="0" collapsed="false">
      <c r="A2267" s="142" t="n">
        <v>37530</v>
      </c>
      <c r="B2267" s="138" t="s">
        <v>125</v>
      </c>
      <c r="C2267" s="138" t="s">
        <v>46</v>
      </c>
      <c r="D2267" s="139" t="n">
        <v>-3770.8667</v>
      </c>
      <c r="E2267" s="139" t="n">
        <v>0</v>
      </c>
      <c r="F2267" s="143" t="n">
        <f aca="false">IF(REF_DT&lt;=LastDay,INDEX(IntraMonth_Buckets,MATCH($A2267,IntraSumMonths,0),1),INDEX(BucketTable,MATCH($A2267,SumMonths,0),1))</f>
        <v>4</v>
      </c>
      <c r="G2267" s="138" t="str">
        <f aca="false">INDEX(Book_Type,MATCH($B2267,Book,0),1)</f>
        <v>D</v>
      </c>
      <c r="H2267" s="138" t="str">
        <f aca="false">$F2267&amp;$C2267</f>
        <v>4IF-ELPO/PERMIAN</v>
      </c>
    </row>
    <row r="2268" customFormat="false" ht="12.75" hidden="false" customHeight="false" outlineLevel="0" collapsed="false">
      <c r="A2268" s="142" t="n">
        <v>37530</v>
      </c>
      <c r="B2268" s="138" t="s">
        <v>125</v>
      </c>
      <c r="C2268" s="138" t="s">
        <v>51</v>
      </c>
      <c r="D2268" s="139" t="n">
        <v>-528036.6332</v>
      </c>
      <c r="E2268" s="139" t="n">
        <v>0</v>
      </c>
      <c r="F2268" s="143" t="n">
        <f aca="false">IF(REF_DT&lt;=LastDay,INDEX(IntraMonth_Buckets,MATCH($A2268,IntraSumMonths,0),1),INDEX(BucketTable,MATCH($A2268,SumMonths,0),1))</f>
        <v>4</v>
      </c>
      <c r="G2268" s="138" t="str">
        <f aca="false">INDEX(Book_Type,MATCH($B2268,Book,0),1)</f>
        <v>D</v>
      </c>
      <c r="H2268" s="138" t="str">
        <f aca="false">$F2268&amp;$C2268</f>
        <v>4IF-ELPO/SJ</v>
      </c>
    </row>
    <row r="2269" customFormat="false" ht="12.75" hidden="false" customHeight="false" outlineLevel="0" collapsed="false">
      <c r="A2269" s="142" t="n">
        <v>37530</v>
      </c>
      <c r="B2269" s="138" t="s">
        <v>125</v>
      </c>
      <c r="C2269" s="138" t="s">
        <v>164</v>
      </c>
      <c r="D2269" s="139" t="n">
        <v>0</v>
      </c>
      <c r="E2269" s="139" t="n">
        <v>0</v>
      </c>
      <c r="F2269" s="143" t="n">
        <f aca="false">IF(REF_DT&lt;=LastDay,INDEX(IntraMonth_Buckets,MATCH($A2269,IntraSumMonths,0),1),INDEX(BucketTable,MATCH($A2269,SumMonths,0),1))</f>
        <v>4</v>
      </c>
      <c r="G2269" s="138" t="str">
        <f aca="false">INDEX(Book_Type,MATCH($B2269,Book,0),1)</f>
        <v>D</v>
      </c>
      <c r="H2269" s="138" t="str">
        <f aca="false">$F2269&amp;$C2269</f>
        <v>4IF-HEHUB</v>
      </c>
    </row>
    <row r="2270" customFormat="false" ht="12.75" hidden="false" customHeight="false" outlineLevel="0" collapsed="false">
      <c r="A2270" s="142" t="n">
        <v>37530</v>
      </c>
      <c r="B2270" s="138" t="s">
        <v>125</v>
      </c>
      <c r="C2270" s="138" t="s">
        <v>66</v>
      </c>
      <c r="D2270" s="139" t="n">
        <v>0</v>
      </c>
      <c r="E2270" s="139" t="n">
        <v>0</v>
      </c>
      <c r="F2270" s="143" t="n">
        <f aca="false">IF(REF_DT&lt;=LastDay,INDEX(IntraMonth_Buckets,MATCH($A2270,IntraSumMonths,0),1),INDEX(BucketTable,MATCH($A2270,SumMonths,0),1))</f>
        <v>4</v>
      </c>
      <c r="G2270" s="138" t="str">
        <f aca="false">INDEX(Book_Type,MATCH($B2270,Book,0),1)</f>
        <v>D</v>
      </c>
      <c r="H2270" s="138" t="str">
        <f aca="false">$F2270&amp;$C2270</f>
        <v>4IF-NTHWST/CANBR</v>
      </c>
    </row>
    <row r="2271" customFormat="false" ht="12.75" hidden="false" customHeight="false" outlineLevel="0" collapsed="false">
      <c r="A2271" s="142" t="n">
        <v>37530</v>
      </c>
      <c r="B2271" s="138" t="s">
        <v>125</v>
      </c>
      <c r="C2271" s="138" t="s">
        <v>27</v>
      </c>
      <c r="D2271" s="139" t="n">
        <v>151460.0486</v>
      </c>
      <c r="E2271" s="139" t="n">
        <v>-15146.00486</v>
      </c>
      <c r="F2271" s="143" t="n">
        <f aca="false">IF(REF_DT&lt;=LastDay,INDEX(IntraMonth_Buckets,MATCH($A2271,IntraSumMonths,0),1),INDEX(BucketTable,MATCH($A2271,SumMonths,0),1))</f>
        <v>4</v>
      </c>
      <c r="G2271" s="138" t="str">
        <f aca="false">INDEX(Book_Type,MATCH($B2271,Book,0),1)</f>
        <v>D</v>
      </c>
      <c r="H2271" s="138" t="str">
        <f aca="false">$F2271&amp;$C2271</f>
        <v>4IF-NWPL_ROCKY_M</v>
      </c>
    </row>
    <row r="2272" customFormat="false" ht="12.75" hidden="false" customHeight="false" outlineLevel="0" collapsed="false">
      <c r="A2272" s="142" t="n">
        <v>37530</v>
      </c>
      <c r="B2272" s="138" t="s">
        <v>125</v>
      </c>
      <c r="C2272" s="138" t="s">
        <v>171</v>
      </c>
      <c r="D2272" s="139" t="n">
        <v>0</v>
      </c>
      <c r="E2272" s="139" t="n">
        <v>0</v>
      </c>
      <c r="F2272" s="143" t="n">
        <f aca="false">IF(REF_DT&lt;=LastDay,INDEX(IntraMonth_Buckets,MATCH($A2272,IntraSumMonths,0),1),INDEX(BucketTable,MATCH($A2272,SumMonths,0),1))</f>
        <v>4</v>
      </c>
      <c r="G2272" s="138" t="str">
        <f aca="false">INDEX(Book_Type,MATCH($B2272,Book,0),1)</f>
        <v>D</v>
      </c>
      <c r="H2272" s="138" t="str">
        <f aca="false">$F2272&amp;$C2272</f>
        <v>4IF-PAN/TX/OK</v>
      </c>
    </row>
    <row r="2273" customFormat="false" ht="12.75" hidden="false" customHeight="false" outlineLevel="0" collapsed="false">
      <c r="A2273" s="142" t="n">
        <v>37530</v>
      </c>
      <c r="B2273" s="138" t="s">
        <v>125</v>
      </c>
      <c r="C2273" s="138" t="s">
        <v>58</v>
      </c>
      <c r="D2273" s="139" t="n">
        <v>-212044.068</v>
      </c>
      <c r="E2273" s="139" t="n">
        <v>42408.8136</v>
      </c>
      <c r="F2273" s="143" t="n">
        <f aca="false">IF(REF_DT&lt;=LastDay,INDEX(IntraMonth_Buckets,MATCH($A2273,IntraSumMonths,0),1),INDEX(BucketTable,MATCH($A2273,SumMonths,0),1))</f>
        <v>4</v>
      </c>
      <c r="G2273" s="138" t="str">
        <f aca="false">INDEX(Book_Type,MATCH($B2273,Book,0),1)</f>
        <v>D</v>
      </c>
      <c r="H2273" s="138" t="str">
        <f aca="false">$F2273&amp;$C2273</f>
        <v>4IF-WAHA-TX</v>
      </c>
    </row>
    <row r="2274" customFormat="false" ht="12.75" hidden="false" customHeight="false" outlineLevel="0" collapsed="false">
      <c r="A2274" s="142" t="n">
        <v>37530</v>
      </c>
      <c r="B2274" s="138" t="s">
        <v>125</v>
      </c>
      <c r="C2274" s="138" t="s">
        <v>18</v>
      </c>
      <c r="D2274" s="139" t="n">
        <v>-36047.4916</v>
      </c>
      <c r="E2274" s="139" t="n">
        <v>360.474916</v>
      </c>
      <c r="F2274" s="143" t="n">
        <f aca="false">IF(REF_DT&lt;=LastDay,INDEX(IntraMonth_Buckets,MATCH($A2274,IntraSumMonths,0),1),INDEX(BucketTable,MATCH($A2274,SumMonths,0),1))</f>
        <v>4</v>
      </c>
      <c r="G2274" s="138" t="str">
        <f aca="false">INDEX(Book_Type,MATCH($B2274,Book,0),1)</f>
        <v>D</v>
      </c>
      <c r="H2274" s="138" t="str">
        <f aca="false">$F2274&amp;$C2274</f>
        <v>4NGI-MALIN</v>
      </c>
    </row>
    <row r="2275" customFormat="false" ht="12.75" hidden="false" customHeight="false" outlineLevel="0" collapsed="false">
      <c r="A2275" s="142" t="n">
        <v>37530</v>
      </c>
      <c r="B2275" s="138" t="s">
        <v>125</v>
      </c>
      <c r="C2275" s="138" t="s">
        <v>13</v>
      </c>
      <c r="D2275" s="139" t="n">
        <v>-7004.2944</v>
      </c>
      <c r="E2275" s="139" t="n">
        <v>0</v>
      </c>
      <c r="F2275" s="143" t="n">
        <f aca="false">IF(REF_DT&lt;=LastDay,INDEX(IntraMonth_Buckets,MATCH($A2275,IntraSumMonths,0),1),INDEX(BucketTable,MATCH($A2275,SumMonths,0),1))</f>
        <v>4</v>
      </c>
      <c r="G2275" s="138" t="str">
        <f aca="false">INDEX(Book_Type,MATCH($B2275,Book,0),1)</f>
        <v>D</v>
      </c>
      <c r="H2275" s="138" t="str">
        <f aca="false">$F2275&amp;$C2275</f>
        <v>4NGI-PGE/CG</v>
      </c>
    </row>
    <row r="2276" customFormat="false" ht="12.75" hidden="false" customHeight="false" outlineLevel="0" collapsed="false">
      <c r="A2276" s="142" t="n">
        <v>37530</v>
      </c>
      <c r="B2276" s="138" t="s">
        <v>125</v>
      </c>
      <c r="C2276" s="138" t="s">
        <v>20</v>
      </c>
      <c r="D2276" s="139" t="n">
        <v>-2114794.6406</v>
      </c>
      <c r="E2276" s="139" t="n">
        <v>0</v>
      </c>
      <c r="F2276" s="143" t="n">
        <f aca="false">IF(REF_DT&lt;=LastDay,INDEX(IntraMonth_Buckets,MATCH($A2276,IntraSumMonths,0),1),INDEX(BucketTable,MATCH($A2276,SumMonths,0),1))</f>
        <v>4</v>
      </c>
      <c r="G2276" s="138" t="str">
        <f aca="false">INDEX(Book_Type,MATCH($B2276,Book,0),1)</f>
        <v>D</v>
      </c>
      <c r="H2276" s="138" t="str">
        <f aca="false">$F2276&amp;$C2276</f>
        <v>4NGI-SOCAL</v>
      </c>
    </row>
    <row r="2277" customFormat="false" ht="12.75" hidden="false" customHeight="false" outlineLevel="0" collapsed="false">
      <c r="A2277" s="142" t="n">
        <v>37530</v>
      </c>
      <c r="B2277" s="138" t="s">
        <v>125</v>
      </c>
      <c r="C2277" s="138" t="s">
        <v>174</v>
      </c>
      <c r="D2277" s="139" t="n">
        <v>-151460.0486</v>
      </c>
      <c r="E2277" s="139" t="n">
        <v>0</v>
      </c>
      <c r="F2277" s="143" t="n">
        <f aca="false">IF(REF_DT&lt;=LastDay,INDEX(IntraMonth_Buckets,MATCH($A2277,IntraSumMonths,0),1),INDEX(BucketTable,MATCH($A2277,SumMonths,0),1))</f>
        <v>4</v>
      </c>
      <c r="G2277" s="138" t="str">
        <f aca="false">INDEX(Book_Type,MATCH($B2277,Book,0),1)</f>
        <v>D</v>
      </c>
      <c r="H2277" s="138" t="str">
        <f aca="false">$F2277&amp;$C2277</f>
        <v>4NGW/OPAL</v>
      </c>
    </row>
    <row r="2278" customFormat="false" ht="12.75" hidden="false" customHeight="false" outlineLevel="0" collapsed="false">
      <c r="A2278" s="142" t="n">
        <v>37561</v>
      </c>
      <c r="B2278" s="138" t="s">
        <v>125</v>
      </c>
      <c r="C2278" s="138" t="s">
        <v>36</v>
      </c>
      <c r="D2278" s="139" t="n">
        <v>358079.5579</v>
      </c>
      <c r="E2278" s="139" t="n">
        <v>-3580.795579</v>
      </c>
      <c r="F2278" s="143" t="n">
        <f aca="false">IF(REF_DT&lt;=LastDay,INDEX(IntraMonth_Buckets,MATCH($A2278,IntraSumMonths,0),1),INDEX(BucketTable,MATCH($A2278,SumMonths,0),1))</f>
        <v>5</v>
      </c>
      <c r="G2278" s="138" t="str">
        <f aca="false">INDEX(Book_Type,MATCH($B2278,Book,0),1)</f>
        <v>D</v>
      </c>
      <c r="H2278" s="138" t="str">
        <f aca="false">$F2278&amp;$C2278</f>
        <v>5IF-CIG/RKYMTN</v>
      </c>
    </row>
    <row r="2279" customFormat="false" ht="12.75" hidden="false" customHeight="false" outlineLevel="0" collapsed="false">
      <c r="A2279" s="142" t="n">
        <v>37561</v>
      </c>
      <c r="B2279" s="138" t="s">
        <v>125</v>
      </c>
      <c r="C2279" s="138" t="s">
        <v>35</v>
      </c>
      <c r="D2279" s="139" t="n">
        <v>-438572.1702</v>
      </c>
      <c r="E2279" s="139" t="n">
        <v>4385.721702</v>
      </c>
      <c r="F2279" s="143" t="n">
        <f aca="false">IF(REF_DT&lt;=LastDay,INDEX(IntraMonth_Buckets,MATCH($A2279,IntraSumMonths,0),1),INDEX(BucketTable,MATCH($A2279,SumMonths,0),1))</f>
        <v>5</v>
      </c>
      <c r="G2279" s="138" t="str">
        <f aca="false">INDEX(Book_Type,MATCH($B2279,Book,0),1)</f>
        <v>D</v>
      </c>
      <c r="H2279" s="138" t="str">
        <f aca="false">$F2279&amp;$C2279</f>
        <v>5IF-CIG/WIC</v>
      </c>
    </row>
    <row r="2280" customFormat="false" ht="12.75" hidden="false" customHeight="false" outlineLevel="0" collapsed="false">
      <c r="A2280" s="142" t="n">
        <v>37561</v>
      </c>
      <c r="B2280" s="138" t="s">
        <v>125</v>
      </c>
      <c r="C2280" s="138" t="s">
        <v>46</v>
      </c>
      <c r="D2280" s="139" t="n">
        <v>-24464.5302</v>
      </c>
      <c r="E2280" s="139" t="n">
        <v>2446.45302</v>
      </c>
      <c r="F2280" s="143" t="n">
        <f aca="false">IF(REF_DT&lt;=LastDay,INDEX(IntraMonth_Buckets,MATCH($A2280,IntraSumMonths,0),1),INDEX(BucketTable,MATCH($A2280,SumMonths,0),1))</f>
        <v>5</v>
      </c>
      <c r="G2280" s="138" t="str">
        <f aca="false">INDEX(Book_Type,MATCH($B2280,Book,0),1)</f>
        <v>D</v>
      </c>
      <c r="H2280" s="138" t="str">
        <f aca="false">$F2280&amp;$C2280</f>
        <v>5IF-ELPO/PERMIAN</v>
      </c>
    </row>
    <row r="2281" customFormat="false" ht="12.75" hidden="false" customHeight="false" outlineLevel="0" collapsed="false">
      <c r="A2281" s="142" t="n">
        <v>37561</v>
      </c>
      <c r="B2281" s="138" t="s">
        <v>125</v>
      </c>
      <c r="C2281" s="138" t="s">
        <v>51</v>
      </c>
      <c r="D2281" s="139" t="n">
        <v>-46250.8465</v>
      </c>
      <c r="E2281" s="139" t="n">
        <v>4625.08465</v>
      </c>
      <c r="F2281" s="143" t="n">
        <f aca="false">IF(REF_DT&lt;=LastDay,INDEX(IntraMonth_Buckets,MATCH($A2281,IntraSumMonths,0),1),INDEX(BucketTable,MATCH($A2281,SumMonths,0),1))</f>
        <v>5</v>
      </c>
      <c r="G2281" s="138" t="str">
        <f aca="false">INDEX(Book_Type,MATCH($B2281,Book,0),1)</f>
        <v>D</v>
      </c>
      <c r="H2281" s="138" t="str">
        <f aca="false">$F2281&amp;$C2281</f>
        <v>5IF-ELPO/SJ</v>
      </c>
    </row>
    <row r="2282" customFormat="false" ht="12.75" hidden="false" customHeight="false" outlineLevel="0" collapsed="false">
      <c r="A2282" s="142" t="n">
        <v>37561</v>
      </c>
      <c r="B2282" s="138" t="s">
        <v>125</v>
      </c>
      <c r="C2282" s="138" t="s">
        <v>66</v>
      </c>
      <c r="D2282" s="139" t="n">
        <v>0</v>
      </c>
      <c r="E2282" s="139" t="n">
        <v>0</v>
      </c>
      <c r="F2282" s="143" t="n">
        <f aca="false">IF(REF_DT&lt;=LastDay,INDEX(IntraMonth_Buckets,MATCH($A2282,IntraSumMonths,0),1),INDEX(BucketTable,MATCH($A2282,SumMonths,0),1))</f>
        <v>5</v>
      </c>
      <c r="G2282" s="138" t="str">
        <f aca="false">INDEX(Book_Type,MATCH($B2282,Book,0),1)</f>
        <v>D</v>
      </c>
      <c r="H2282" s="138" t="str">
        <f aca="false">$F2282&amp;$C2282</f>
        <v>5IF-NTHWST/CANBR</v>
      </c>
    </row>
    <row r="2283" customFormat="false" ht="12.75" hidden="false" customHeight="false" outlineLevel="0" collapsed="false">
      <c r="A2283" s="142" t="n">
        <v>37561</v>
      </c>
      <c r="B2283" s="138" t="s">
        <v>125</v>
      </c>
      <c r="C2283" s="138" t="s">
        <v>27</v>
      </c>
      <c r="D2283" s="139" t="n">
        <v>-146190.7234</v>
      </c>
      <c r="E2283" s="139" t="n">
        <v>14619.07234</v>
      </c>
      <c r="F2283" s="143" t="n">
        <f aca="false">IF(REF_DT&lt;=LastDay,INDEX(IntraMonth_Buckets,MATCH($A2283,IntraSumMonths,0),1),INDEX(BucketTable,MATCH($A2283,SumMonths,0),1))</f>
        <v>5</v>
      </c>
      <c r="G2283" s="138" t="str">
        <f aca="false">INDEX(Book_Type,MATCH($B2283,Book,0),1)</f>
        <v>D</v>
      </c>
      <c r="H2283" s="138" t="str">
        <f aca="false">$F2283&amp;$C2283</f>
        <v>5IF-NWPL_ROCKY_M</v>
      </c>
    </row>
    <row r="2284" customFormat="false" ht="12.75" hidden="false" customHeight="false" outlineLevel="0" collapsed="false">
      <c r="A2284" s="142" t="n">
        <v>37561</v>
      </c>
      <c r="B2284" s="138" t="s">
        <v>125</v>
      </c>
      <c r="C2284" s="138" t="s">
        <v>171</v>
      </c>
      <c r="D2284" s="139" t="n">
        <v>0</v>
      </c>
      <c r="E2284" s="139" t="n">
        <v>0</v>
      </c>
      <c r="F2284" s="143" t="n">
        <f aca="false">IF(REF_DT&lt;=LastDay,INDEX(IntraMonth_Buckets,MATCH($A2284,IntraSumMonths,0),1),INDEX(BucketTable,MATCH($A2284,SumMonths,0),1))</f>
        <v>5</v>
      </c>
      <c r="G2284" s="138" t="str">
        <f aca="false">INDEX(Book_Type,MATCH($B2284,Book,0),1)</f>
        <v>D</v>
      </c>
      <c r="H2284" s="138" t="str">
        <f aca="false">$F2284&amp;$C2284</f>
        <v>5IF-PAN/TX/OK</v>
      </c>
    </row>
    <row r="2285" customFormat="false" ht="12.75" hidden="false" customHeight="false" outlineLevel="0" collapsed="false">
      <c r="A2285" s="142" t="n">
        <v>37561</v>
      </c>
      <c r="B2285" s="138" t="s">
        <v>125</v>
      </c>
      <c r="C2285" s="138" t="s">
        <v>58</v>
      </c>
      <c r="D2285" s="139" t="n">
        <v>14619.0723</v>
      </c>
      <c r="E2285" s="139" t="n">
        <v>-2923.81446</v>
      </c>
      <c r="F2285" s="143" t="n">
        <f aca="false">IF(REF_DT&lt;=LastDay,INDEX(IntraMonth_Buckets,MATCH($A2285,IntraSumMonths,0),1),INDEX(BucketTable,MATCH($A2285,SumMonths,0),1))</f>
        <v>5</v>
      </c>
      <c r="G2285" s="138" t="str">
        <f aca="false">INDEX(Book_Type,MATCH($B2285,Book,0),1)</f>
        <v>D</v>
      </c>
      <c r="H2285" s="138" t="str">
        <f aca="false">$F2285&amp;$C2285</f>
        <v>5IF-WAHA-TX</v>
      </c>
    </row>
    <row r="2286" customFormat="false" ht="12.75" hidden="false" customHeight="false" outlineLevel="0" collapsed="false">
      <c r="A2286" s="142" t="n">
        <v>37561</v>
      </c>
      <c r="B2286" s="138" t="s">
        <v>125</v>
      </c>
      <c r="C2286" s="138" t="s">
        <v>18</v>
      </c>
      <c r="D2286" s="139" t="n">
        <v>-175428.8681</v>
      </c>
      <c r="E2286" s="139" t="n">
        <v>1754.288681</v>
      </c>
      <c r="F2286" s="143" t="n">
        <f aca="false">IF(REF_DT&lt;=LastDay,INDEX(IntraMonth_Buckets,MATCH($A2286,IntraSumMonths,0),1),INDEX(BucketTable,MATCH($A2286,SumMonths,0),1))</f>
        <v>5</v>
      </c>
      <c r="G2286" s="138" t="str">
        <f aca="false">INDEX(Book_Type,MATCH($B2286,Book,0),1)</f>
        <v>D</v>
      </c>
      <c r="H2286" s="138" t="str">
        <f aca="false">$F2286&amp;$C2286</f>
        <v>5NGI-MALIN</v>
      </c>
    </row>
    <row r="2287" customFormat="false" ht="12.75" hidden="false" customHeight="false" outlineLevel="0" collapsed="false">
      <c r="A2287" s="142" t="n">
        <v>37561</v>
      </c>
      <c r="B2287" s="138" t="s">
        <v>125</v>
      </c>
      <c r="C2287" s="138" t="s">
        <v>13</v>
      </c>
      <c r="D2287" s="139" t="n">
        <v>-24033.7549</v>
      </c>
      <c r="E2287" s="139" t="n">
        <v>0</v>
      </c>
      <c r="F2287" s="143" t="n">
        <f aca="false">IF(REF_DT&lt;=LastDay,INDEX(IntraMonth_Buckets,MATCH($A2287,IntraSumMonths,0),1),INDEX(BucketTable,MATCH($A2287,SumMonths,0),1))</f>
        <v>5</v>
      </c>
      <c r="G2287" s="138" t="str">
        <f aca="false">INDEX(Book_Type,MATCH($B2287,Book,0),1)</f>
        <v>D</v>
      </c>
      <c r="H2287" s="138" t="str">
        <f aca="false">$F2287&amp;$C2287</f>
        <v>5NGI-PGE/CG</v>
      </c>
    </row>
    <row r="2288" customFormat="false" ht="12.75" hidden="false" customHeight="false" outlineLevel="0" collapsed="false">
      <c r="A2288" s="142" t="n">
        <v>37561</v>
      </c>
      <c r="B2288" s="138" t="s">
        <v>125</v>
      </c>
      <c r="C2288" s="138" t="s">
        <v>20</v>
      </c>
      <c r="D2288" s="139" t="n">
        <v>-2516262.995</v>
      </c>
      <c r="E2288" s="139" t="n">
        <v>251626.2995</v>
      </c>
      <c r="F2288" s="143" t="n">
        <f aca="false">IF(REF_DT&lt;=LastDay,INDEX(IntraMonth_Buckets,MATCH($A2288,IntraSumMonths,0),1),INDEX(BucketTable,MATCH($A2288,SumMonths,0),1))</f>
        <v>5</v>
      </c>
      <c r="G2288" s="138" t="str">
        <f aca="false">INDEX(Book_Type,MATCH($B2288,Book,0),1)</f>
        <v>D</v>
      </c>
      <c r="H2288" s="138" t="str">
        <f aca="false">$F2288&amp;$C2288</f>
        <v>5NGI-SOCAL</v>
      </c>
    </row>
    <row r="2289" customFormat="false" ht="12.75" hidden="false" customHeight="false" outlineLevel="0" collapsed="false">
      <c r="A2289" s="142" t="n">
        <v>37561</v>
      </c>
      <c r="B2289" s="138" t="s">
        <v>125</v>
      </c>
      <c r="C2289" s="138" t="s">
        <v>174</v>
      </c>
      <c r="D2289" s="139" t="n">
        <v>-146190.7234</v>
      </c>
      <c r="E2289" s="139" t="n">
        <v>0</v>
      </c>
      <c r="F2289" s="143" t="n">
        <f aca="false">IF(REF_DT&lt;=LastDay,INDEX(IntraMonth_Buckets,MATCH($A2289,IntraSumMonths,0),1),INDEX(BucketTable,MATCH($A2289,SumMonths,0),1))</f>
        <v>5</v>
      </c>
      <c r="G2289" s="138" t="str">
        <f aca="false">INDEX(Book_Type,MATCH($B2289,Book,0),1)</f>
        <v>D</v>
      </c>
      <c r="H2289" s="138" t="str">
        <f aca="false">$F2289&amp;$C2289</f>
        <v>5NGW/OPAL</v>
      </c>
    </row>
    <row r="2290" customFormat="false" ht="12.75" hidden="false" customHeight="false" outlineLevel="0" collapsed="false">
      <c r="A2290" s="142" t="n">
        <v>37591</v>
      </c>
      <c r="B2290" s="138" t="s">
        <v>125</v>
      </c>
      <c r="C2290" s="138" t="s">
        <v>36</v>
      </c>
      <c r="D2290" s="139" t="n">
        <v>376671.4715</v>
      </c>
      <c r="E2290" s="139" t="n">
        <v>-3766.714715</v>
      </c>
      <c r="F2290" s="143" t="n">
        <f aca="false">IF(REF_DT&lt;=LastDay,INDEX(IntraMonth_Buckets,MATCH($A2290,IntraSumMonths,0),1),INDEX(BucketTable,MATCH($A2290,SumMonths,0),1))</f>
        <v>5</v>
      </c>
      <c r="G2290" s="138" t="str">
        <f aca="false">INDEX(Book_Type,MATCH($B2290,Book,0),1)</f>
        <v>D</v>
      </c>
      <c r="H2290" s="138" t="str">
        <f aca="false">$F2290&amp;$C2290</f>
        <v>5IF-CIG/RKYMTN</v>
      </c>
    </row>
    <row r="2291" customFormat="false" ht="12.75" hidden="false" customHeight="false" outlineLevel="0" collapsed="false">
      <c r="A2291" s="142" t="n">
        <v>37591</v>
      </c>
      <c r="B2291" s="138" t="s">
        <v>125</v>
      </c>
      <c r="C2291" s="138" t="s">
        <v>35</v>
      </c>
      <c r="D2291" s="139" t="n">
        <v>-452005.7658</v>
      </c>
      <c r="E2291" s="139" t="n">
        <v>4520.057658</v>
      </c>
      <c r="F2291" s="143" t="n">
        <f aca="false">IF(REF_DT&lt;=LastDay,INDEX(IntraMonth_Buckets,MATCH($A2291,IntraSumMonths,0),1),INDEX(BucketTable,MATCH($A2291,SumMonths,0),1))</f>
        <v>5</v>
      </c>
      <c r="G2291" s="138" t="str">
        <f aca="false">INDEX(Book_Type,MATCH($B2291,Book,0),1)</f>
        <v>D</v>
      </c>
      <c r="H2291" s="138" t="str">
        <f aca="false">$F2291&amp;$C2291</f>
        <v>5IF-CIG/WIC</v>
      </c>
    </row>
    <row r="2292" customFormat="false" ht="12.75" hidden="false" customHeight="false" outlineLevel="0" collapsed="false">
      <c r="A2292" s="142" t="n">
        <v>37591</v>
      </c>
      <c r="B2292" s="138" t="s">
        <v>125</v>
      </c>
      <c r="C2292" s="138" t="s">
        <v>46</v>
      </c>
      <c r="D2292" s="139" t="n">
        <v>-27858.1361</v>
      </c>
      <c r="E2292" s="139" t="n">
        <v>2785.81361</v>
      </c>
      <c r="F2292" s="143" t="n">
        <f aca="false">IF(REF_DT&lt;=LastDay,INDEX(IntraMonth_Buckets,MATCH($A2292,IntraSumMonths,0),1),INDEX(BucketTable,MATCH($A2292,SumMonths,0),1))</f>
        <v>5</v>
      </c>
      <c r="G2292" s="138" t="str">
        <f aca="false">INDEX(Book_Type,MATCH($B2292,Book,0),1)</f>
        <v>D</v>
      </c>
      <c r="H2292" s="138" t="str">
        <f aca="false">$F2292&amp;$C2292</f>
        <v>5IF-ELPO/PERMIAN</v>
      </c>
    </row>
    <row r="2293" customFormat="false" ht="12.75" hidden="false" customHeight="false" outlineLevel="0" collapsed="false">
      <c r="A2293" s="142" t="n">
        <v>37591</v>
      </c>
      <c r="B2293" s="138" t="s">
        <v>125</v>
      </c>
      <c r="C2293" s="138" t="s">
        <v>51</v>
      </c>
      <c r="D2293" s="139" t="n">
        <v>-50759.7617</v>
      </c>
      <c r="E2293" s="139" t="n">
        <v>5075.97617</v>
      </c>
      <c r="F2293" s="143" t="n">
        <f aca="false">IF(REF_DT&lt;=LastDay,INDEX(IntraMonth_Buckets,MATCH($A2293,IntraSumMonths,0),1),INDEX(BucketTable,MATCH($A2293,SumMonths,0),1))</f>
        <v>5</v>
      </c>
      <c r="G2293" s="138" t="str">
        <f aca="false">INDEX(Book_Type,MATCH($B2293,Book,0),1)</f>
        <v>D</v>
      </c>
      <c r="H2293" s="138" t="str">
        <f aca="false">$F2293&amp;$C2293</f>
        <v>5IF-ELPO/SJ</v>
      </c>
    </row>
    <row r="2294" customFormat="false" ht="12.75" hidden="false" customHeight="false" outlineLevel="0" collapsed="false">
      <c r="A2294" s="142" t="n">
        <v>37591</v>
      </c>
      <c r="B2294" s="138" t="s">
        <v>125</v>
      </c>
      <c r="C2294" s="138" t="s">
        <v>66</v>
      </c>
      <c r="D2294" s="139" t="n">
        <v>0</v>
      </c>
      <c r="E2294" s="139" t="n">
        <v>0</v>
      </c>
      <c r="F2294" s="143" t="n">
        <f aca="false">IF(REF_DT&lt;=LastDay,INDEX(IntraMonth_Buckets,MATCH($A2294,IntraSumMonths,0),1),INDEX(BucketTable,MATCH($A2294,SumMonths,0),1))</f>
        <v>5</v>
      </c>
      <c r="G2294" s="138" t="str">
        <f aca="false">INDEX(Book_Type,MATCH($B2294,Book,0),1)</f>
        <v>D</v>
      </c>
      <c r="H2294" s="138" t="str">
        <f aca="false">$F2294&amp;$C2294</f>
        <v>5IF-NTHWST/CANBR</v>
      </c>
    </row>
    <row r="2295" customFormat="false" ht="12.75" hidden="false" customHeight="false" outlineLevel="0" collapsed="false">
      <c r="A2295" s="142" t="n">
        <v>37591</v>
      </c>
      <c r="B2295" s="138" t="s">
        <v>125</v>
      </c>
      <c r="C2295" s="138" t="s">
        <v>27</v>
      </c>
      <c r="D2295" s="139" t="n">
        <v>-150668.5886</v>
      </c>
      <c r="E2295" s="139" t="n">
        <v>15066.85886</v>
      </c>
      <c r="F2295" s="143" t="n">
        <f aca="false">IF(REF_DT&lt;=LastDay,INDEX(IntraMonth_Buckets,MATCH($A2295,IntraSumMonths,0),1),INDEX(BucketTable,MATCH($A2295,SumMonths,0),1))</f>
        <v>5</v>
      </c>
      <c r="G2295" s="138" t="str">
        <f aca="false">INDEX(Book_Type,MATCH($B2295,Book,0),1)</f>
        <v>D</v>
      </c>
      <c r="H2295" s="138" t="str">
        <f aca="false">$F2295&amp;$C2295</f>
        <v>5IF-NWPL_ROCKY_M</v>
      </c>
    </row>
    <row r="2296" customFormat="false" ht="12.75" hidden="false" customHeight="false" outlineLevel="0" collapsed="false">
      <c r="A2296" s="142" t="n">
        <v>37591</v>
      </c>
      <c r="B2296" s="138" t="s">
        <v>125</v>
      </c>
      <c r="C2296" s="138" t="s">
        <v>171</v>
      </c>
      <c r="D2296" s="139" t="n">
        <v>0</v>
      </c>
      <c r="E2296" s="139" t="n">
        <v>0</v>
      </c>
      <c r="F2296" s="143" t="n">
        <f aca="false">IF(REF_DT&lt;=LastDay,INDEX(IntraMonth_Buckets,MATCH($A2296,IntraSumMonths,0),1),INDEX(BucketTable,MATCH($A2296,SumMonths,0),1))</f>
        <v>5</v>
      </c>
      <c r="G2296" s="138" t="str">
        <f aca="false">INDEX(Book_Type,MATCH($B2296,Book,0),1)</f>
        <v>D</v>
      </c>
      <c r="H2296" s="138" t="str">
        <f aca="false">$F2296&amp;$C2296</f>
        <v>5IF-PAN/TX/OK</v>
      </c>
    </row>
    <row r="2297" customFormat="false" ht="12.75" hidden="false" customHeight="false" outlineLevel="0" collapsed="false">
      <c r="A2297" s="142" t="n">
        <v>37591</v>
      </c>
      <c r="B2297" s="138" t="s">
        <v>125</v>
      </c>
      <c r="C2297" s="138" t="s">
        <v>58</v>
      </c>
      <c r="D2297" s="139" t="n">
        <v>15066.8589</v>
      </c>
      <c r="E2297" s="139" t="n">
        <v>-3013.37178</v>
      </c>
      <c r="F2297" s="143" t="n">
        <f aca="false">IF(REF_DT&lt;=LastDay,INDEX(IntraMonth_Buckets,MATCH($A2297,IntraSumMonths,0),1),INDEX(BucketTable,MATCH($A2297,SumMonths,0),1))</f>
        <v>5</v>
      </c>
      <c r="G2297" s="138" t="str">
        <f aca="false">INDEX(Book_Type,MATCH($B2297,Book,0),1)</f>
        <v>D</v>
      </c>
      <c r="H2297" s="138" t="str">
        <f aca="false">$F2297&amp;$C2297</f>
        <v>5IF-WAHA-TX</v>
      </c>
    </row>
    <row r="2298" customFormat="false" ht="12.75" hidden="false" customHeight="false" outlineLevel="0" collapsed="false">
      <c r="A2298" s="142" t="n">
        <v>37591</v>
      </c>
      <c r="B2298" s="138" t="s">
        <v>125</v>
      </c>
      <c r="C2298" s="138" t="s">
        <v>18</v>
      </c>
      <c r="D2298" s="139" t="n">
        <v>-246282.8749</v>
      </c>
      <c r="E2298" s="139" t="n">
        <v>2462.828749</v>
      </c>
      <c r="F2298" s="143" t="n">
        <f aca="false">IF(REF_DT&lt;=LastDay,INDEX(IntraMonth_Buckets,MATCH($A2298,IntraSumMonths,0),1),INDEX(BucketTable,MATCH($A2298,SumMonths,0),1))</f>
        <v>5</v>
      </c>
      <c r="G2298" s="138" t="str">
        <f aca="false">INDEX(Book_Type,MATCH($B2298,Book,0),1)</f>
        <v>D</v>
      </c>
      <c r="H2298" s="138" t="str">
        <f aca="false">$F2298&amp;$C2298</f>
        <v>5NGI-MALIN</v>
      </c>
    </row>
    <row r="2299" customFormat="false" ht="12.75" hidden="false" customHeight="false" outlineLevel="0" collapsed="false">
      <c r="A2299" s="142" t="n">
        <v>37591</v>
      </c>
      <c r="B2299" s="138" t="s">
        <v>125</v>
      </c>
      <c r="C2299" s="138" t="s">
        <v>13</v>
      </c>
      <c r="D2299" s="139" t="n">
        <v>-76959.5709</v>
      </c>
      <c r="E2299" s="139" t="n">
        <v>0</v>
      </c>
      <c r="F2299" s="143" t="n">
        <f aca="false">IF(REF_DT&lt;=LastDay,INDEX(IntraMonth_Buckets,MATCH($A2299,IntraSumMonths,0),1),INDEX(BucketTable,MATCH($A2299,SumMonths,0),1))</f>
        <v>5</v>
      </c>
      <c r="G2299" s="138" t="str">
        <f aca="false">INDEX(Book_Type,MATCH($B2299,Book,0),1)</f>
        <v>D</v>
      </c>
      <c r="H2299" s="138" t="str">
        <f aca="false">$F2299&amp;$C2299</f>
        <v>5NGI-PGE/CG</v>
      </c>
    </row>
    <row r="2300" customFormat="false" ht="12.75" hidden="false" customHeight="false" outlineLevel="0" collapsed="false">
      <c r="A2300" s="142" t="n">
        <v>37591</v>
      </c>
      <c r="B2300" s="138" t="s">
        <v>125</v>
      </c>
      <c r="C2300" s="138" t="s">
        <v>20</v>
      </c>
      <c r="D2300" s="139" t="n">
        <v>-2597260.1247</v>
      </c>
      <c r="E2300" s="139" t="n">
        <v>259726.01247</v>
      </c>
      <c r="F2300" s="143" t="n">
        <f aca="false">IF(REF_DT&lt;=LastDay,INDEX(IntraMonth_Buckets,MATCH($A2300,IntraSumMonths,0),1),INDEX(BucketTable,MATCH($A2300,SumMonths,0),1))</f>
        <v>5</v>
      </c>
      <c r="G2300" s="138" t="str">
        <f aca="false">INDEX(Book_Type,MATCH($B2300,Book,0),1)</f>
        <v>D</v>
      </c>
      <c r="H2300" s="138" t="str">
        <f aca="false">$F2300&amp;$C2300</f>
        <v>5NGI-SOCAL</v>
      </c>
    </row>
    <row r="2301" customFormat="false" ht="12.75" hidden="false" customHeight="false" outlineLevel="0" collapsed="false">
      <c r="A2301" s="142" t="n">
        <v>37591</v>
      </c>
      <c r="B2301" s="138" t="s">
        <v>125</v>
      </c>
      <c r="C2301" s="138" t="s">
        <v>174</v>
      </c>
      <c r="D2301" s="139" t="n">
        <v>-150668.5886</v>
      </c>
      <c r="E2301" s="139" t="n">
        <v>0</v>
      </c>
      <c r="F2301" s="143" t="n">
        <f aca="false">IF(REF_DT&lt;=LastDay,INDEX(IntraMonth_Buckets,MATCH($A2301,IntraSumMonths,0),1),INDEX(BucketTable,MATCH($A2301,SumMonths,0),1))</f>
        <v>5</v>
      </c>
      <c r="G2301" s="138" t="str">
        <f aca="false">INDEX(Book_Type,MATCH($B2301,Book,0),1)</f>
        <v>D</v>
      </c>
      <c r="H2301" s="138" t="str">
        <f aca="false">$F2301&amp;$C2301</f>
        <v>5NGW/OPAL</v>
      </c>
    </row>
    <row r="2302" customFormat="false" ht="12.75" hidden="false" customHeight="false" outlineLevel="0" collapsed="false">
      <c r="A2302" s="142" t="n">
        <v>37622</v>
      </c>
      <c r="B2302" s="138" t="s">
        <v>125</v>
      </c>
      <c r="C2302" s="138" t="s">
        <v>36</v>
      </c>
      <c r="D2302" s="139" t="n">
        <v>1126791.9527</v>
      </c>
      <c r="E2302" s="139" t="n">
        <v>-11267.919527</v>
      </c>
      <c r="F2302" s="143" t="n">
        <f aca="false">IF(REF_DT&lt;=LastDay,INDEX(IntraMonth_Buckets,MATCH($A2302,IntraSumMonths,0),1),INDEX(BucketTable,MATCH($A2302,SumMonths,0),1))</f>
        <v>5</v>
      </c>
      <c r="G2302" s="138" t="str">
        <f aca="false">INDEX(Book_Type,MATCH($B2302,Book,0),1)</f>
        <v>D</v>
      </c>
      <c r="H2302" s="138" t="str">
        <f aca="false">$F2302&amp;$C2302</f>
        <v>5IF-CIG/RKYMTN</v>
      </c>
    </row>
    <row r="2303" customFormat="false" ht="12.75" hidden="false" customHeight="false" outlineLevel="0" collapsed="false">
      <c r="A2303" s="142" t="n">
        <v>37622</v>
      </c>
      <c r="B2303" s="138" t="s">
        <v>125</v>
      </c>
      <c r="C2303" s="138" t="s">
        <v>35</v>
      </c>
      <c r="D2303" s="139" t="n">
        <v>-450716.7811</v>
      </c>
      <c r="E2303" s="139" t="n">
        <v>4507.167811</v>
      </c>
      <c r="F2303" s="143" t="n">
        <f aca="false">IF(REF_DT&lt;=LastDay,INDEX(IntraMonth_Buckets,MATCH($A2303,IntraSumMonths,0),1),INDEX(BucketTable,MATCH($A2303,SumMonths,0),1))</f>
        <v>5</v>
      </c>
      <c r="G2303" s="138" t="str">
        <f aca="false">INDEX(Book_Type,MATCH($B2303,Book,0),1)</f>
        <v>D</v>
      </c>
      <c r="H2303" s="138" t="str">
        <f aca="false">$F2303&amp;$C2303</f>
        <v>5IF-CIG/WIC</v>
      </c>
    </row>
    <row r="2304" customFormat="false" ht="12.75" hidden="false" customHeight="false" outlineLevel="0" collapsed="false">
      <c r="A2304" s="142" t="n">
        <v>37622</v>
      </c>
      <c r="B2304" s="138" t="s">
        <v>125</v>
      </c>
      <c r="C2304" s="138" t="s">
        <v>46</v>
      </c>
      <c r="D2304" s="139" t="n">
        <v>-29177.369</v>
      </c>
      <c r="E2304" s="139" t="n">
        <v>2917.7369</v>
      </c>
      <c r="F2304" s="143" t="n">
        <f aca="false">IF(REF_DT&lt;=LastDay,INDEX(IntraMonth_Buckets,MATCH($A2304,IntraSumMonths,0),1),INDEX(BucketTable,MATCH($A2304,SumMonths,0),1))</f>
        <v>5</v>
      </c>
      <c r="G2304" s="138" t="str">
        <f aca="false">INDEX(Book_Type,MATCH($B2304,Book,0),1)</f>
        <v>D</v>
      </c>
      <c r="H2304" s="138" t="str">
        <f aca="false">$F2304&amp;$C2304</f>
        <v>5IF-ELPO/PERMIAN</v>
      </c>
    </row>
    <row r="2305" customFormat="false" ht="12.75" hidden="false" customHeight="false" outlineLevel="0" collapsed="false">
      <c r="A2305" s="142" t="n">
        <v>37622</v>
      </c>
      <c r="B2305" s="138" t="s">
        <v>125</v>
      </c>
      <c r="C2305" s="138" t="s">
        <v>51</v>
      </c>
      <c r="D2305" s="139" t="n">
        <v>35838.2843</v>
      </c>
      <c r="E2305" s="139" t="n">
        <v>-3583.82843</v>
      </c>
      <c r="F2305" s="143" t="n">
        <f aca="false">IF(REF_DT&lt;=LastDay,INDEX(IntraMonth_Buckets,MATCH($A2305,IntraSumMonths,0),1),INDEX(BucketTable,MATCH($A2305,SumMonths,0),1))</f>
        <v>5</v>
      </c>
      <c r="G2305" s="138" t="str">
        <f aca="false">INDEX(Book_Type,MATCH($B2305,Book,0),1)</f>
        <v>D</v>
      </c>
      <c r="H2305" s="138" t="str">
        <f aca="false">$F2305&amp;$C2305</f>
        <v>5IF-ELPO/SJ</v>
      </c>
    </row>
    <row r="2306" customFormat="false" ht="12.75" hidden="false" customHeight="false" outlineLevel="0" collapsed="false">
      <c r="A2306" s="142" t="n">
        <v>37622</v>
      </c>
      <c r="B2306" s="138" t="s">
        <v>125</v>
      </c>
      <c r="C2306" s="138" t="s">
        <v>66</v>
      </c>
      <c r="D2306" s="139" t="n">
        <v>0</v>
      </c>
      <c r="E2306" s="139" t="n">
        <v>0</v>
      </c>
      <c r="F2306" s="143" t="n">
        <f aca="false">IF(REF_DT&lt;=LastDay,INDEX(IntraMonth_Buckets,MATCH($A2306,IntraSumMonths,0),1),INDEX(BucketTable,MATCH($A2306,SumMonths,0),1))</f>
        <v>5</v>
      </c>
      <c r="G2306" s="138" t="str">
        <f aca="false">INDEX(Book_Type,MATCH($B2306,Book,0),1)</f>
        <v>D</v>
      </c>
      <c r="H2306" s="138" t="str">
        <f aca="false">$F2306&amp;$C2306</f>
        <v>5IF-NTHWST/CANBR</v>
      </c>
    </row>
    <row r="2307" customFormat="false" ht="12.75" hidden="false" customHeight="false" outlineLevel="0" collapsed="false">
      <c r="A2307" s="142" t="n">
        <v>37622</v>
      </c>
      <c r="B2307" s="138" t="s">
        <v>125</v>
      </c>
      <c r="C2307" s="138" t="s">
        <v>27</v>
      </c>
      <c r="D2307" s="139" t="n">
        <v>450716.7811</v>
      </c>
      <c r="E2307" s="139" t="n">
        <v>-45071.67811</v>
      </c>
      <c r="F2307" s="143" t="n">
        <f aca="false">IF(REF_DT&lt;=LastDay,INDEX(IntraMonth_Buckets,MATCH($A2307,IntraSumMonths,0),1),INDEX(BucketTable,MATCH($A2307,SumMonths,0),1))</f>
        <v>5</v>
      </c>
      <c r="G2307" s="138" t="str">
        <f aca="false">INDEX(Book_Type,MATCH($B2307,Book,0),1)</f>
        <v>D</v>
      </c>
      <c r="H2307" s="138" t="str">
        <f aca="false">$F2307&amp;$C2307</f>
        <v>5IF-NWPL_ROCKY_M</v>
      </c>
    </row>
    <row r="2308" customFormat="false" ht="12.75" hidden="false" customHeight="false" outlineLevel="0" collapsed="false">
      <c r="A2308" s="142" t="n">
        <v>37622</v>
      </c>
      <c r="B2308" s="138" t="s">
        <v>125</v>
      </c>
      <c r="C2308" s="138" t="s">
        <v>58</v>
      </c>
      <c r="D2308" s="139" t="n">
        <v>15023.8927</v>
      </c>
      <c r="E2308" s="139" t="n">
        <v>-3004.77854</v>
      </c>
      <c r="F2308" s="143" t="n">
        <f aca="false">IF(REF_DT&lt;=LastDay,INDEX(IntraMonth_Buckets,MATCH($A2308,IntraSumMonths,0),1),INDEX(BucketTable,MATCH($A2308,SumMonths,0),1))</f>
        <v>5</v>
      </c>
      <c r="G2308" s="138" t="str">
        <f aca="false">INDEX(Book_Type,MATCH($B2308,Book,0),1)</f>
        <v>D</v>
      </c>
      <c r="H2308" s="138" t="str">
        <f aca="false">$F2308&amp;$C2308</f>
        <v>5IF-WAHA-TX</v>
      </c>
    </row>
    <row r="2309" customFormat="false" ht="12.75" hidden="false" customHeight="false" outlineLevel="0" collapsed="false">
      <c r="A2309" s="142" t="n">
        <v>37622</v>
      </c>
      <c r="B2309" s="138" t="s">
        <v>125</v>
      </c>
      <c r="C2309" s="138" t="s">
        <v>18</v>
      </c>
      <c r="D2309" s="139" t="n">
        <v>-95341.6231</v>
      </c>
      <c r="E2309" s="139" t="n">
        <v>953.416231</v>
      </c>
      <c r="F2309" s="143" t="n">
        <f aca="false">IF(REF_DT&lt;=LastDay,INDEX(IntraMonth_Buckets,MATCH($A2309,IntraSumMonths,0),1),INDEX(BucketTable,MATCH($A2309,SumMonths,0),1))</f>
        <v>5</v>
      </c>
      <c r="G2309" s="138" t="str">
        <f aca="false">INDEX(Book_Type,MATCH($B2309,Book,0),1)</f>
        <v>D</v>
      </c>
      <c r="H2309" s="138" t="str">
        <f aca="false">$F2309&amp;$C2309</f>
        <v>5NGI-MALIN</v>
      </c>
    </row>
    <row r="2310" customFormat="false" ht="12.75" hidden="false" customHeight="false" outlineLevel="0" collapsed="false">
      <c r="A2310" s="142" t="n">
        <v>37622</v>
      </c>
      <c r="B2310" s="138" t="s">
        <v>125</v>
      </c>
      <c r="C2310" s="138" t="s">
        <v>13</v>
      </c>
      <c r="D2310" s="139" t="n">
        <v>-189060.6657</v>
      </c>
      <c r="E2310" s="139" t="n">
        <v>0</v>
      </c>
      <c r="F2310" s="143" t="n">
        <f aca="false">IF(REF_DT&lt;=LastDay,INDEX(IntraMonth_Buckets,MATCH($A2310,IntraSumMonths,0),1),INDEX(BucketTable,MATCH($A2310,SumMonths,0),1))</f>
        <v>5</v>
      </c>
      <c r="G2310" s="138" t="str">
        <f aca="false">INDEX(Book_Type,MATCH($B2310,Book,0),1)</f>
        <v>D</v>
      </c>
      <c r="H2310" s="138" t="str">
        <f aca="false">$F2310&amp;$C2310</f>
        <v>5NGI-PGE/CG</v>
      </c>
    </row>
    <row r="2311" customFormat="false" ht="12.75" hidden="false" customHeight="false" outlineLevel="0" collapsed="false">
      <c r="A2311" s="142" t="n">
        <v>37622</v>
      </c>
      <c r="B2311" s="138" t="s">
        <v>125</v>
      </c>
      <c r="C2311" s="138" t="s">
        <v>20</v>
      </c>
      <c r="D2311" s="139" t="n">
        <v>-171202.5889</v>
      </c>
      <c r="E2311" s="139" t="n">
        <v>17120.25889</v>
      </c>
      <c r="F2311" s="143" t="n">
        <f aca="false">IF(REF_DT&lt;=LastDay,INDEX(IntraMonth_Buckets,MATCH($A2311,IntraSumMonths,0),1),INDEX(BucketTable,MATCH($A2311,SumMonths,0),1))</f>
        <v>5</v>
      </c>
      <c r="G2311" s="138" t="str">
        <f aca="false">INDEX(Book_Type,MATCH($B2311,Book,0),1)</f>
        <v>D</v>
      </c>
      <c r="H2311" s="138" t="str">
        <f aca="false">$F2311&amp;$C2311</f>
        <v>5NGI-SOCAL</v>
      </c>
    </row>
    <row r="2312" customFormat="false" ht="12.75" hidden="false" customHeight="false" outlineLevel="0" collapsed="false">
      <c r="A2312" s="142" t="n">
        <v>37622</v>
      </c>
      <c r="B2312" s="138" t="s">
        <v>125</v>
      </c>
      <c r="C2312" s="138" t="s">
        <v>174</v>
      </c>
      <c r="D2312" s="139" t="n">
        <v>-150238.927</v>
      </c>
      <c r="E2312" s="139" t="n">
        <v>0</v>
      </c>
      <c r="F2312" s="143" t="n">
        <f aca="false">IF(REF_DT&lt;=LastDay,INDEX(IntraMonth_Buckets,MATCH($A2312,IntraSumMonths,0),1),INDEX(BucketTable,MATCH($A2312,SumMonths,0),1))</f>
        <v>5</v>
      </c>
      <c r="G2312" s="138" t="str">
        <f aca="false">INDEX(Book_Type,MATCH($B2312,Book,0),1)</f>
        <v>D</v>
      </c>
      <c r="H2312" s="138" t="str">
        <f aca="false">$F2312&amp;$C2312</f>
        <v>5NGW/OPAL</v>
      </c>
    </row>
    <row r="2313" customFormat="false" ht="12.75" hidden="false" customHeight="false" outlineLevel="0" collapsed="false">
      <c r="A2313" s="142" t="n">
        <v>37653</v>
      </c>
      <c r="B2313" s="138" t="s">
        <v>125</v>
      </c>
      <c r="C2313" s="138" t="s">
        <v>36</v>
      </c>
      <c r="D2313" s="139" t="n">
        <v>1007818.7467</v>
      </c>
      <c r="E2313" s="139" t="n">
        <v>-10078.187467</v>
      </c>
      <c r="F2313" s="143" t="n">
        <f aca="false">IF(REF_DT&lt;=LastDay,INDEX(IntraMonth_Buckets,MATCH($A2313,IntraSumMonths,0),1),INDEX(BucketTable,MATCH($A2313,SumMonths,0),1))</f>
        <v>5</v>
      </c>
      <c r="G2313" s="138" t="str">
        <f aca="false">INDEX(Book_Type,MATCH($B2313,Book,0),1)</f>
        <v>D</v>
      </c>
      <c r="H2313" s="138" t="str">
        <f aca="false">$F2313&amp;$C2313</f>
        <v>5IF-CIG/RKYMTN</v>
      </c>
    </row>
    <row r="2314" customFormat="false" ht="12.75" hidden="false" customHeight="false" outlineLevel="0" collapsed="false">
      <c r="A2314" s="142" t="n">
        <v>37653</v>
      </c>
      <c r="B2314" s="138" t="s">
        <v>125</v>
      </c>
      <c r="C2314" s="138" t="s">
        <v>35</v>
      </c>
      <c r="D2314" s="139" t="n">
        <v>-405865.7396</v>
      </c>
      <c r="E2314" s="139" t="n">
        <v>4058.657396</v>
      </c>
      <c r="F2314" s="143" t="n">
        <f aca="false">IF(REF_DT&lt;=LastDay,INDEX(IntraMonth_Buckets,MATCH($A2314,IntraSumMonths,0),1),INDEX(BucketTable,MATCH($A2314,SumMonths,0),1))</f>
        <v>5</v>
      </c>
      <c r="G2314" s="138" t="str">
        <f aca="false">INDEX(Book_Type,MATCH($B2314,Book,0),1)</f>
        <v>D</v>
      </c>
      <c r="H2314" s="138" t="str">
        <f aca="false">$F2314&amp;$C2314</f>
        <v>5IF-CIG/WIC</v>
      </c>
    </row>
    <row r="2315" customFormat="false" ht="12.75" hidden="false" customHeight="false" outlineLevel="0" collapsed="false">
      <c r="A2315" s="142" t="n">
        <v>37653</v>
      </c>
      <c r="B2315" s="138" t="s">
        <v>125</v>
      </c>
      <c r="C2315" s="138" t="s">
        <v>46</v>
      </c>
      <c r="D2315" s="139" t="n">
        <v>-13199.3336</v>
      </c>
      <c r="E2315" s="139" t="n">
        <v>1319.93336</v>
      </c>
      <c r="F2315" s="143" t="n">
        <f aca="false">IF(REF_DT&lt;=LastDay,INDEX(IntraMonth_Buckets,MATCH($A2315,IntraSumMonths,0),1),INDEX(BucketTable,MATCH($A2315,SumMonths,0),1))</f>
        <v>5</v>
      </c>
      <c r="G2315" s="138" t="str">
        <f aca="false">INDEX(Book_Type,MATCH($B2315,Book,0),1)</f>
        <v>D</v>
      </c>
      <c r="H2315" s="138" t="str">
        <f aca="false">$F2315&amp;$C2315</f>
        <v>5IF-ELPO/PERMIAN</v>
      </c>
    </row>
    <row r="2316" customFormat="false" ht="12.75" hidden="false" customHeight="false" outlineLevel="0" collapsed="false">
      <c r="A2316" s="142" t="n">
        <v>37653</v>
      </c>
      <c r="B2316" s="138" t="s">
        <v>125</v>
      </c>
      <c r="C2316" s="138" t="s">
        <v>51</v>
      </c>
      <c r="D2316" s="139" t="n">
        <v>36096.9259</v>
      </c>
      <c r="E2316" s="139" t="n">
        <v>-3609.69259</v>
      </c>
      <c r="F2316" s="143" t="n">
        <f aca="false">IF(REF_DT&lt;=LastDay,INDEX(IntraMonth_Buckets,MATCH($A2316,IntraSumMonths,0),1),INDEX(BucketTable,MATCH($A2316,SumMonths,0),1))</f>
        <v>5</v>
      </c>
      <c r="G2316" s="138" t="str">
        <f aca="false">INDEX(Book_Type,MATCH($B2316,Book,0),1)</f>
        <v>D</v>
      </c>
      <c r="H2316" s="138" t="str">
        <f aca="false">$F2316&amp;$C2316</f>
        <v>5IF-ELPO/SJ</v>
      </c>
    </row>
    <row r="2317" customFormat="false" ht="12.75" hidden="false" customHeight="false" outlineLevel="0" collapsed="false">
      <c r="A2317" s="142" t="n">
        <v>37653</v>
      </c>
      <c r="B2317" s="138" t="s">
        <v>125</v>
      </c>
      <c r="C2317" s="138" t="s">
        <v>66</v>
      </c>
      <c r="D2317" s="139" t="n">
        <v>0</v>
      </c>
      <c r="E2317" s="139" t="n">
        <v>0</v>
      </c>
      <c r="F2317" s="143" t="n">
        <f aca="false">IF(REF_DT&lt;=LastDay,INDEX(IntraMonth_Buckets,MATCH($A2317,IntraSumMonths,0),1),INDEX(BucketTable,MATCH($A2317,SumMonths,0),1))</f>
        <v>5</v>
      </c>
      <c r="G2317" s="138" t="str">
        <f aca="false">INDEX(Book_Type,MATCH($B2317,Book,0),1)</f>
        <v>D</v>
      </c>
      <c r="H2317" s="138" t="str">
        <f aca="false">$F2317&amp;$C2317</f>
        <v>5IF-NTHWST/CANBR</v>
      </c>
    </row>
    <row r="2318" customFormat="false" ht="12.75" hidden="false" customHeight="false" outlineLevel="0" collapsed="false">
      <c r="A2318" s="142" t="n">
        <v>37653</v>
      </c>
      <c r="B2318" s="138" t="s">
        <v>125</v>
      </c>
      <c r="C2318" s="138" t="s">
        <v>27</v>
      </c>
      <c r="D2318" s="139" t="n">
        <v>405865.7396</v>
      </c>
      <c r="E2318" s="139" t="n">
        <v>-40586.57396</v>
      </c>
      <c r="F2318" s="143" t="n">
        <f aca="false">IF(REF_DT&lt;=LastDay,INDEX(IntraMonth_Buckets,MATCH($A2318,IntraSumMonths,0),1),INDEX(BucketTable,MATCH($A2318,SumMonths,0),1))</f>
        <v>5</v>
      </c>
      <c r="G2318" s="138" t="str">
        <f aca="false">INDEX(Book_Type,MATCH($B2318,Book,0),1)</f>
        <v>D</v>
      </c>
      <c r="H2318" s="138" t="str">
        <f aca="false">$F2318&amp;$C2318</f>
        <v>5IF-NWPL_ROCKY_M</v>
      </c>
    </row>
    <row r="2319" customFormat="false" ht="12.75" hidden="false" customHeight="false" outlineLevel="0" collapsed="false">
      <c r="A2319" s="142" t="n">
        <v>37653</v>
      </c>
      <c r="B2319" s="138" t="s">
        <v>125</v>
      </c>
      <c r="C2319" s="138" t="s">
        <v>58</v>
      </c>
      <c r="D2319" s="139" t="n">
        <v>13528.858</v>
      </c>
      <c r="E2319" s="139" t="n">
        <v>-2705.7716</v>
      </c>
      <c r="F2319" s="143" t="n">
        <f aca="false">IF(REF_DT&lt;=LastDay,INDEX(IntraMonth_Buckets,MATCH($A2319,IntraSumMonths,0),1),INDEX(BucketTable,MATCH($A2319,SumMonths,0),1))</f>
        <v>5</v>
      </c>
      <c r="G2319" s="138" t="str">
        <f aca="false">INDEX(Book_Type,MATCH($B2319,Book,0),1)</f>
        <v>D</v>
      </c>
      <c r="H2319" s="138" t="str">
        <f aca="false">$F2319&amp;$C2319</f>
        <v>5IF-WAHA-TX</v>
      </c>
    </row>
    <row r="2320" customFormat="false" ht="12.75" hidden="false" customHeight="false" outlineLevel="0" collapsed="false">
      <c r="A2320" s="142" t="n">
        <v>37653</v>
      </c>
      <c r="B2320" s="138" t="s">
        <v>125</v>
      </c>
      <c r="C2320" s="138" t="s">
        <v>18</v>
      </c>
      <c r="D2320" s="139" t="n">
        <v>-27057.716</v>
      </c>
      <c r="E2320" s="139" t="n">
        <v>270.57716</v>
      </c>
      <c r="F2320" s="143" t="n">
        <f aca="false">IF(REF_DT&lt;=LastDay,INDEX(IntraMonth_Buckets,MATCH($A2320,IntraSumMonths,0),1),INDEX(BucketTable,MATCH($A2320,SumMonths,0),1))</f>
        <v>5</v>
      </c>
      <c r="G2320" s="138" t="str">
        <f aca="false">INDEX(Book_Type,MATCH($B2320,Book,0),1)</f>
        <v>D</v>
      </c>
      <c r="H2320" s="138" t="str">
        <f aca="false">$F2320&amp;$C2320</f>
        <v>5NGI-MALIN</v>
      </c>
    </row>
    <row r="2321" customFormat="false" ht="12.75" hidden="false" customHeight="false" outlineLevel="0" collapsed="false">
      <c r="A2321" s="142" t="n">
        <v>37653</v>
      </c>
      <c r="B2321" s="138" t="s">
        <v>125</v>
      </c>
      <c r="C2321" s="138" t="s">
        <v>13</v>
      </c>
      <c r="D2321" s="139" t="n">
        <v>-154681.2314</v>
      </c>
      <c r="E2321" s="139" t="n">
        <v>0</v>
      </c>
      <c r="F2321" s="143" t="n">
        <f aca="false">IF(REF_DT&lt;=LastDay,INDEX(IntraMonth_Buckets,MATCH($A2321,IntraSumMonths,0),1),INDEX(BucketTable,MATCH($A2321,SumMonths,0),1))</f>
        <v>5</v>
      </c>
      <c r="G2321" s="138" t="str">
        <f aca="false">INDEX(Book_Type,MATCH($B2321,Book,0),1)</f>
        <v>D</v>
      </c>
      <c r="H2321" s="138" t="str">
        <f aca="false">$F2321&amp;$C2321</f>
        <v>5NGI-PGE/CG</v>
      </c>
    </row>
    <row r="2322" customFormat="false" ht="12.75" hidden="false" customHeight="false" outlineLevel="0" collapsed="false">
      <c r="A2322" s="142" t="n">
        <v>37653</v>
      </c>
      <c r="B2322" s="138" t="s">
        <v>125</v>
      </c>
      <c r="C2322" s="138" t="s">
        <v>20</v>
      </c>
      <c r="D2322" s="139" t="n">
        <v>-120695.773</v>
      </c>
      <c r="E2322" s="139" t="n">
        <v>12069.5773</v>
      </c>
      <c r="F2322" s="143" t="n">
        <f aca="false">IF(REF_DT&lt;=LastDay,INDEX(IntraMonth_Buckets,MATCH($A2322,IntraSumMonths,0),1),INDEX(BucketTable,MATCH($A2322,SumMonths,0),1))</f>
        <v>5</v>
      </c>
      <c r="G2322" s="138" t="str">
        <f aca="false">INDEX(Book_Type,MATCH($B2322,Book,0),1)</f>
        <v>D</v>
      </c>
      <c r="H2322" s="138" t="str">
        <f aca="false">$F2322&amp;$C2322</f>
        <v>5NGI-SOCAL</v>
      </c>
    </row>
    <row r="2323" customFormat="false" ht="12.75" hidden="false" customHeight="false" outlineLevel="0" collapsed="false">
      <c r="A2323" s="142" t="n">
        <v>37653</v>
      </c>
      <c r="B2323" s="138" t="s">
        <v>125</v>
      </c>
      <c r="C2323" s="138" t="s">
        <v>174</v>
      </c>
      <c r="D2323" s="139" t="n">
        <v>-135288.5798</v>
      </c>
      <c r="E2323" s="139" t="n">
        <v>0</v>
      </c>
      <c r="F2323" s="143" t="n">
        <f aca="false">IF(REF_DT&lt;=LastDay,INDEX(IntraMonth_Buckets,MATCH($A2323,IntraSumMonths,0),1),INDEX(BucketTable,MATCH($A2323,SumMonths,0),1))</f>
        <v>5</v>
      </c>
      <c r="G2323" s="138" t="str">
        <f aca="false">INDEX(Book_Type,MATCH($B2323,Book,0),1)</f>
        <v>D</v>
      </c>
      <c r="H2323" s="138" t="str">
        <f aca="false">$F2323&amp;$C2323</f>
        <v>5NGW/OPAL</v>
      </c>
    </row>
    <row r="2324" customFormat="false" ht="12.75" hidden="false" customHeight="false" outlineLevel="0" collapsed="false">
      <c r="A2324" s="142" t="n">
        <v>37681</v>
      </c>
      <c r="B2324" s="138" t="s">
        <v>125</v>
      </c>
      <c r="C2324" s="138" t="s">
        <v>36</v>
      </c>
      <c r="D2324" s="139" t="n">
        <v>440522.5632</v>
      </c>
      <c r="E2324" s="139" t="n">
        <v>-4405.225632</v>
      </c>
      <c r="F2324" s="143" t="n">
        <f aca="false">IF(REF_DT&lt;=LastDay,INDEX(IntraMonth_Buckets,MATCH($A2324,IntraSumMonths,0),1),INDEX(BucketTable,MATCH($A2324,SumMonths,0),1))</f>
        <v>5</v>
      </c>
      <c r="G2324" s="138" t="str">
        <f aca="false">INDEX(Book_Type,MATCH($B2324,Book,0),1)</f>
        <v>D</v>
      </c>
      <c r="H2324" s="138" t="str">
        <f aca="false">$F2324&amp;$C2324</f>
        <v>5IF-CIG/RKYMTN</v>
      </c>
    </row>
    <row r="2325" customFormat="false" ht="12.75" hidden="false" customHeight="false" outlineLevel="0" collapsed="false">
      <c r="A2325" s="142" t="n">
        <v>37681</v>
      </c>
      <c r="B2325" s="138" t="s">
        <v>125</v>
      </c>
      <c r="C2325" s="138" t="s">
        <v>35</v>
      </c>
      <c r="D2325" s="139" t="n">
        <v>-448080.1821</v>
      </c>
      <c r="E2325" s="139" t="n">
        <v>4480.801821</v>
      </c>
      <c r="F2325" s="143" t="n">
        <f aca="false">IF(REF_DT&lt;=LastDay,INDEX(IntraMonth_Buckets,MATCH($A2325,IntraSumMonths,0),1),INDEX(BucketTable,MATCH($A2325,SumMonths,0),1))</f>
        <v>5</v>
      </c>
      <c r="G2325" s="138" t="str">
        <f aca="false">INDEX(Book_Type,MATCH($B2325,Book,0),1)</f>
        <v>D</v>
      </c>
      <c r="H2325" s="138" t="str">
        <f aca="false">$F2325&amp;$C2325</f>
        <v>5IF-CIG/WIC</v>
      </c>
    </row>
    <row r="2326" customFormat="false" ht="12.75" hidden="false" customHeight="false" outlineLevel="0" collapsed="false">
      <c r="A2326" s="142" t="n">
        <v>37681</v>
      </c>
      <c r="B2326" s="138" t="s">
        <v>125</v>
      </c>
      <c r="C2326" s="138" t="s">
        <v>46</v>
      </c>
      <c r="D2326" s="139" t="n">
        <v>-27616.1933</v>
      </c>
      <c r="E2326" s="139" t="n">
        <v>2761.61933</v>
      </c>
      <c r="F2326" s="143" t="n">
        <f aca="false">IF(REF_DT&lt;=LastDay,INDEX(IntraMonth_Buckets,MATCH($A2326,IntraSumMonths,0),1),INDEX(BucketTable,MATCH($A2326,SumMonths,0),1))</f>
        <v>5</v>
      </c>
      <c r="G2326" s="138" t="str">
        <f aca="false">INDEX(Book_Type,MATCH($B2326,Book,0),1)</f>
        <v>D</v>
      </c>
      <c r="H2326" s="138" t="str">
        <f aca="false">$F2326&amp;$C2326</f>
        <v>5IF-ELPO/PERMIAN</v>
      </c>
    </row>
    <row r="2327" customFormat="false" ht="12.75" hidden="false" customHeight="false" outlineLevel="0" collapsed="false">
      <c r="A2327" s="142" t="n">
        <v>37681</v>
      </c>
      <c r="B2327" s="138" t="s">
        <v>125</v>
      </c>
      <c r="C2327" s="138" t="s">
        <v>51</v>
      </c>
      <c r="D2327" s="139" t="n">
        <v>43645.9005</v>
      </c>
      <c r="E2327" s="139" t="n">
        <v>-4364.59005</v>
      </c>
      <c r="F2327" s="143" t="n">
        <f aca="false">IF(REF_DT&lt;=LastDay,INDEX(IntraMonth_Buckets,MATCH($A2327,IntraSumMonths,0),1),INDEX(BucketTable,MATCH($A2327,SumMonths,0),1))</f>
        <v>5</v>
      </c>
      <c r="G2327" s="138" t="str">
        <f aca="false">INDEX(Book_Type,MATCH($B2327,Book,0),1)</f>
        <v>D</v>
      </c>
      <c r="H2327" s="138" t="str">
        <f aca="false">$F2327&amp;$C2327</f>
        <v>5IF-ELPO/SJ</v>
      </c>
    </row>
    <row r="2328" customFormat="false" ht="12.75" hidden="false" customHeight="false" outlineLevel="0" collapsed="false">
      <c r="A2328" s="142" t="n">
        <v>37681</v>
      </c>
      <c r="B2328" s="138" t="s">
        <v>125</v>
      </c>
      <c r="C2328" s="138" t="s">
        <v>66</v>
      </c>
      <c r="D2328" s="139" t="n">
        <v>0</v>
      </c>
      <c r="E2328" s="139" t="n">
        <v>0</v>
      </c>
      <c r="F2328" s="143" t="n">
        <f aca="false">IF(REF_DT&lt;=LastDay,INDEX(IntraMonth_Buckets,MATCH($A2328,IntraSumMonths,0),1),INDEX(BucketTable,MATCH($A2328,SumMonths,0),1))</f>
        <v>5</v>
      </c>
      <c r="G2328" s="138" t="str">
        <f aca="false">INDEX(Book_Type,MATCH($B2328,Book,0),1)</f>
        <v>D</v>
      </c>
      <c r="H2328" s="138" t="str">
        <f aca="false">$F2328&amp;$C2328</f>
        <v>5IF-NTHWST/CANBR</v>
      </c>
    </row>
    <row r="2329" customFormat="false" ht="12.75" hidden="false" customHeight="false" outlineLevel="0" collapsed="false">
      <c r="A2329" s="142" t="n">
        <v>37681</v>
      </c>
      <c r="B2329" s="138" t="s">
        <v>125</v>
      </c>
      <c r="C2329" s="138" t="s">
        <v>27</v>
      </c>
      <c r="D2329" s="139" t="n">
        <v>149360.0607</v>
      </c>
      <c r="E2329" s="139" t="n">
        <v>-14936.00607</v>
      </c>
      <c r="F2329" s="143" t="n">
        <f aca="false">IF(REF_DT&lt;=LastDay,INDEX(IntraMonth_Buckets,MATCH($A2329,IntraSumMonths,0),1),INDEX(BucketTable,MATCH($A2329,SumMonths,0),1))</f>
        <v>5</v>
      </c>
      <c r="G2329" s="138" t="str">
        <f aca="false">INDEX(Book_Type,MATCH($B2329,Book,0),1)</f>
        <v>D</v>
      </c>
      <c r="H2329" s="138" t="str">
        <f aca="false">$F2329&amp;$C2329</f>
        <v>5IF-NWPL_ROCKY_M</v>
      </c>
    </row>
    <row r="2330" customFormat="false" ht="12.75" hidden="false" customHeight="false" outlineLevel="0" collapsed="false">
      <c r="A2330" s="142" t="n">
        <v>37681</v>
      </c>
      <c r="B2330" s="138" t="s">
        <v>125</v>
      </c>
      <c r="C2330" s="138" t="s">
        <v>58</v>
      </c>
      <c r="D2330" s="139" t="n">
        <v>14936.0061</v>
      </c>
      <c r="E2330" s="139" t="n">
        <v>-2987.20122</v>
      </c>
      <c r="F2330" s="143" t="n">
        <f aca="false">IF(REF_DT&lt;=LastDay,INDEX(IntraMonth_Buckets,MATCH($A2330,IntraSumMonths,0),1),INDEX(BucketTable,MATCH($A2330,SumMonths,0),1))</f>
        <v>5</v>
      </c>
      <c r="G2330" s="138" t="str">
        <f aca="false">INDEX(Book_Type,MATCH($B2330,Book,0),1)</f>
        <v>D</v>
      </c>
      <c r="H2330" s="138" t="str">
        <f aca="false">$F2330&amp;$C2330</f>
        <v>5IF-WAHA-TX</v>
      </c>
    </row>
    <row r="2331" customFormat="false" ht="12.75" hidden="false" customHeight="false" outlineLevel="0" collapsed="false">
      <c r="A2331" s="142" t="n">
        <v>37681</v>
      </c>
      <c r="B2331" s="138" t="s">
        <v>125</v>
      </c>
      <c r="C2331" s="138" t="s">
        <v>18</v>
      </c>
      <c r="D2331" s="139" t="n">
        <v>-29872.0121</v>
      </c>
      <c r="E2331" s="139" t="n">
        <v>298.720121</v>
      </c>
      <c r="F2331" s="143" t="n">
        <f aca="false">IF(REF_DT&lt;=LastDay,INDEX(IntraMonth_Buckets,MATCH($A2331,IntraSumMonths,0),1),INDEX(BucketTable,MATCH($A2331,SumMonths,0),1))</f>
        <v>5</v>
      </c>
      <c r="G2331" s="138" t="str">
        <f aca="false">INDEX(Book_Type,MATCH($B2331,Book,0),1)</f>
        <v>D</v>
      </c>
      <c r="H2331" s="138" t="str">
        <f aca="false">$F2331&amp;$C2331</f>
        <v>5NGI-MALIN</v>
      </c>
    </row>
    <row r="2332" customFormat="false" ht="12.75" hidden="false" customHeight="false" outlineLevel="0" collapsed="false">
      <c r="A2332" s="142" t="n">
        <v>37681</v>
      </c>
      <c r="B2332" s="138" t="s">
        <v>125</v>
      </c>
      <c r="C2332" s="138" t="s">
        <v>13</v>
      </c>
      <c r="D2332" s="139" t="n">
        <v>-141172.2385</v>
      </c>
      <c r="E2332" s="139" t="n">
        <v>0</v>
      </c>
      <c r="F2332" s="143" t="n">
        <f aca="false">IF(REF_DT&lt;=LastDay,INDEX(IntraMonth_Buckets,MATCH($A2332,IntraSumMonths,0),1),INDEX(BucketTable,MATCH($A2332,SumMonths,0),1))</f>
        <v>5</v>
      </c>
      <c r="G2332" s="138" t="str">
        <f aca="false">INDEX(Book_Type,MATCH($B2332,Book,0),1)</f>
        <v>D</v>
      </c>
      <c r="H2332" s="138" t="str">
        <f aca="false">$F2332&amp;$C2332</f>
        <v>5NGI-PGE/CG</v>
      </c>
    </row>
    <row r="2333" customFormat="false" ht="12.75" hidden="false" customHeight="false" outlineLevel="0" collapsed="false">
      <c r="A2333" s="142" t="n">
        <v>37681</v>
      </c>
      <c r="B2333" s="138" t="s">
        <v>125</v>
      </c>
      <c r="C2333" s="138" t="s">
        <v>20</v>
      </c>
      <c r="D2333" s="139" t="n">
        <v>-49972.0223</v>
      </c>
      <c r="E2333" s="139" t="n">
        <v>4997.20223</v>
      </c>
      <c r="F2333" s="143" t="n">
        <f aca="false">IF(REF_DT&lt;=LastDay,INDEX(IntraMonth_Buckets,MATCH($A2333,IntraSumMonths,0),1),INDEX(BucketTable,MATCH($A2333,SumMonths,0),1))</f>
        <v>5</v>
      </c>
      <c r="G2333" s="138" t="str">
        <f aca="false">INDEX(Book_Type,MATCH($B2333,Book,0),1)</f>
        <v>D</v>
      </c>
      <c r="H2333" s="138" t="str">
        <f aca="false">$F2333&amp;$C2333</f>
        <v>5NGI-SOCAL</v>
      </c>
    </row>
    <row r="2334" customFormat="false" ht="12.75" hidden="false" customHeight="false" outlineLevel="0" collapsed="false">
      <c r="A2334" s="142" t="n">
        <v>37681</v>
      </c>
      <c r="B2334" s="138" t="s">
        <v>125</v>
      </c>
      <c r="C2334" s="138" t="s">
        <v>174</v>
      </c>
      <c r="D2334" s="139" t="n">
        <v>-149360.0608</v>
      </c>
      <c r="E2334" s="139" t="n">
        <v>0</v>
      </c>
      <c r="F2334" s="143" t="n">
        <f aca="false">IF(REF_DT&lt;=LastDay,INDEX(IntraMonth_Buckets,MATCH($A2334,IntraSumMonths,0),1),INDEX(BucketTable,MATCH($A2334,SumMonths,0),1))</f>
        <v>5</v>
      </c>
      <c r="G2334" s="138" t="str">
        <f aca="false">INDEX(Book_Type,MATCH($B2334,Book,0),1)</f>
        <v>D</v>
      </c>
      <c r="H2334" s="138" t="str">
        <f aca="false">$F2334&amp;$C2334</f>
        <v>5NGW/OPAL</v>
      </c>
    </row>
    <row r="2335" customFormat="false" ht="12.75" hidden="false" customHeight="false" outlineLevel="0" collapsed="false">
      <c r="A2335" s="142" t="n">
        <v>37712</v>
      </c>
      <c r="B2335" s="138" t="s">
        <v>125</v>
      </c>
      <c r="C2335" s="138" t="s">
        <v>36</v>
      </c>
      <c r="D2335" s="139" t="n">
        <v>424935.1955</v>
      </c>
      <c r="E2335" s="139" t="n">
        <v>-4249.351955</v>
      </c>
      <c r="F2335" s="143" t="n">
        <f aca="false">IF(REF_DT&lt;=LastDay,INDEX(IntraMonth_Buckets,MATCH($A2335,IntraSumMonths,0),1),INDEX(BucketTable,MATCH($A2335,SumMonths,0),1))</f>
        <v>6</v>
      </c>
      <c r="G2335" s="138" t="str">
        <f aca="false">INDEX(Book_Type,MATCH($B2335,Book,0),1)</f>
        <v>D</v>
      </c>
      <c r="H2335" s="138" t="str">
        <f aca="false">$F2335&amp;$C2335</f>
        <v>6IF-CIG/RKYMTN</v>
      </c>
    </row>
    <row r="2336" customFormat="false" ht="12.75" hidden="false" customHeight="false" outlineLevel="0" collapsed="false">
      <c r="A2336" s="142" t="n">
        <v>37712</v>
      </c>
      <c r="B2336" s="138" t="s">
        <v>125</v>
      </c>
      <c r="C2336" s="138" t="s">
        <v>35</v>
      </c>
      <c r="D2336" s="139" t="n">
        <v>-432225.3972</v>
      </c>
      <c r="E2336" s="139" t="n">
        <v>4322.253972</v>
      </c>
      <c r="F2336" s="143" t="n">
        <f aca="false">IF(REF_DT&lt;=LastDay,INDEX(IntraMonth_Buckets,MATCH($A2336,IntraSumMonths,0),1),INDEX(BucketTable,MATCH($A2336,SumMonths,0),1))</f>
        <v>6</v>
      </c>
      <c r="G2336" s="138" t="str">
        <f aca="false">INDEX(Book_Type,MATCH($B2336,Book,0),1)</f>
        <v>D</v>
      </c>
      <c r="H2336" s="138" t="str">
        <f aca="false">$F2336&amp;$C2336</f>
        <v>6IF-CIG/WIC</v>
      </c>
    </row>
    <row r="2337" customFormat="false" ht="12.75" hidden="false" customHeight="false" outlineLevel="0" collapsed="false">
      <c r="A2337" s="142" t="n">
        <v>37712</v>
      </c>
      <c r="B2337" s="138" t="s">
        <v>125</v>
      </c>
      <c r="C2337" s="138" t="s">
        <v>46</v>
      </c>
      <c r="D2337" s="139" t="n">
        <v>-26883.4591</v>
      </c>
      <c r="E2337" s="139" t="n">
        <v>2688.34591</v>
      </c>
      <c r="F2337" s="143" t="n">
        <f aca="false">IF(REF_DT&lt;=LastDay,INDEX(IntraMonth_Buckets,MATCH($A2337,IntraSumMonths,0),1),INDEX(BucketTable,MATCH($A2337,SumMonths,0),1))</f>
        <v>6</v>
      </c>
      <c r="G2337" s="138" t="str">
        <f aca="false">INDEX(Book_Type,MATCH($B2337,Book,0),1)</f>
        <v>D</v>
      </c>
      <c r="H2337" s="138" t="str">
        <f aca="false">$F2337&amp;$C2337</f>
        <v>6IF-ELPO/PERMIAN</v>
      </c>
    </row>
    <row r="2338" customFormat="false" ht="12.75" hidden="false" customHeight="false" outlineLevel="0" collapsed="false">
      <c r="A2338" s="142" t="n">
        <v>37712</v>
      </c>
      <c r="B2338" s="138" t="s">
        <v>125</v>
      </c>
      <c r="C2338" s="138" t="s">
        <v>51</v>
      </c>
      <c r="D2338" s="139" t="n">
        <v>-10837.3315</v>
      </c>
      <c r="E2338" s="139" t="n">
        <v>1083.73315</v>
      </c>
      <c r="F2338" s="143" t="n">
        <f aca="false">IF(REF_DT&lt;=LastDay,INDEX(IntraMonth_Buckets,MATCH($A2338,IntraSumMonths,0),1),INDEX(BucketTable,MATCH($A2338,SumMonths,0),1))</f>
        <v>6</v>
      </c>
      <c r="G2338" s="138" t="str">
        <f aca="false">INDEX(Book_Type,MATCH($B2338,Book,0),1)</f>
        <v>D</v>
      </c>
      <c r="H2338" s="138" t="str">
        <f aca="false">$F2338&amp;$C2338</f>
        <v>6IF-ELPO/SJ</v>
      </c>
    </row>
    <row r="2339" customFormat="false" ht="12.75" hidden="false" customHeight="false" outlineLevel="0" collapsed="false">
      <c r="A2339" s="142" t="n">
        <v>37712</v>
      </c>
      <c r="B2339" s="138" t="s">
        <v>125</v>
      </c>
      <c r="C2339" s="138" t="s">
        <v>66</v>
      </c>
      <c r="D2339" s="139" t="n">
        <v>0</v>
      </c>
      <c r="E2339" s="139" t="n">
        <v>0</v>
      </c>
      <c r="F2339" s="143" t="n">
        <f aca="false">IF(REF_DT&lt;=LastDay,INDEX(IntraMonth_Buckets,MATCH($A2339,IntraSumMonths,0),1),INDEX(BucketTable,MATCH($A2339,SumMonths,0),1))</f>
        <v>6</v>
      </c>
      <c r="G2339" s="138" t="str">
        <f aca="false">INDEX(Book_Type,MATCH($B2339,Book,0),1)</f>
        <v>D</v>
      </c>
      <c r="H2339" s="138" t="str">
        <f aca="false">$F2339&amp;$C2339</f>
        <v>6IF-NTHWST/CANBR</v>
      </c>
    </row>
    <row r="2340" customFormat="false" ht="12.75" hidden="false" customHeight="false" outlineLevel="0" collapsed="false">
      <c r="A2340" s="142" t="n">
        <v>37712</v>
      </c>
      <c r="B2340" s="138" t="s">
        <v>125</v>
      </c>
      <c r="C2340" s="138" t="s">
        <v>27</v>
      </c>
      <c r="D2340" s="139" t="n">
        <v>144075.1324</v>
      </c>
      <c r="E2340" s="139" t="n">
        <v>-14407.51324</v>
      </c>
      <c r="F2340" s="143" t="n">
        <f aca="false">IF(REF_DT&lt;=LastDay,INDEX(IntraMonth_Buckets,MATCH($A2340,IntraSumMonths,0),1),INDEX(BucketTable,MATCH($A2340,SumMonths,0),1))</f>
        <v>6</v>
      </c>
      <c r="G2340" s="138" t="str">
        <f aca="false">INDEX(Book_Type,MATCH($B2340,Book,0),1)</f>
        <v>D</v>
      </c>
      <c r="H2340" s="138" t="str">
        <f aca="false">$F2340&amp;$C2340</f>
        <v>6IF-NWPL_ROCKY_M</v>
      </c>
    </row>
    <row r="2341" customFormat="false" ht="12.75" hidden="false" customHeight="false" outlineLevel="0" collapsed="false">
      <c r="A2341" s="142" t="n">
        <v>37712</v>
      </c>
      <c r="B2341" s="138" t="s">
        <v>125</v>
      </c>
      <c r="C2341" s="138" t="s">
        <v>58</v>
      </c>
      <c r="D2341" s="139" t="n">
        <v>14407.5132</v>
      </c>
      <c r="E2341" s="139" t="n">
        <v>-2881.50264</v>
      </c>
      <c r="F2341" s="143" t="n">
        <f aca="false">IF(REF_DT&lt;=LastDay,INDEX(IntraMonth_Buckets,MATCH($A2341,IntraSumMonths,0),1),INDEX(BucketTable,MATCH($A2341,SumMonths,0),1))</f>
        <v>6</v>
      </c>
      <c r="G2341" s="138" t="str">
        <f aca="false">INDEX(Book_Type,MATCH($B2341,Book,0),1)</f>
        <v>D</v>
      </c>
      <c r="H2341" s="138" t="str">
        <f aca="false">$F2341&amp;$C2341</f>
        <v>6IF-WAHA-TX</v>
      </c>
    </row>
    <row r="2342" customFormat="false" ht="12.75" hidden="false" customHeight="false" outlineLevel="0" collapsed="false">
      <c r="A2342" s="142" t="n">
        <v>37712</v>
      </c>
      <c r="B2342" s="138" t="s">
        <v>125</v>
      </c>
      <c r="C2342" s="138" t="s">
        <v>18</v>
      </c>
      <c r="D2342" s="139" t="n">
        <v>-28815.0265</v>
      </c>
      <c r="E2342" s="139" t="n">
        <v>288.150265</v>
      </c>
      <c r="F2342" s="143" t="n">
        <f aca="false">IF(REF_DT&lt;=LastDay,INDEX(IntraMonth_Buckets,MATCH($A2342,IntraSumMonths,0),1),INDEX(BucketTable,MATCH($A2342,SumMonths,0),1))</f>
        <v>6</v>
      </c>
      <c r="G2342" s="138" t="str">
        <f aca="false">INDEX(Book_Type,MATCH($B2342,Book,0),1)</f>
        <v>D</v>
      </c>
      <c r="H2342" s="138" t="str">
        <f aca="false">$F2342&amp;$C2342</f>
        <v>6NGI-MALIN</v>
      </c>
    </row>
    <row r="2343" customFormat="false" ht="12.75" hidden="false" customHeight="false" outlineLevel="0" collapsed="false">
      <c r="A2343" s="142" t="n">
        <v>37712</v>
      </c>
      <c r="B2343" s="138" t="s">
        <v>125</v>
      </c>
      <c r="C2343" s="138" t="s">
        <v>13</v>
      </c>
      <c r="D2343" s="139" t="n">
        <v>-102591.0992</v>
      </c>
      <c r="E2343" s="139" t="n">
        <v>0</v>
      </c>
      <c r="F2343" s="143" t="n">
        <f aca="false">IF(REF_DT&lt;=LastDay,INDEX(IntraMonth_Buckets,MATCH($A2343,IntraSumMonths,0),1),INDEX(BucketTable,MATCH($A2343,SumMonths,0),1))</f>
        <v>6</v>
      </c>
      <c r="G2343" s="138" t="str">
        <f aca="false">INDEX(Book_Type,MATCH($B2343,Book,0),1)</f>
        <v>D</v>
      </c>
      <c r="H2343" s="138" t="str">
        <f aca="false">$F2343&amp;$C2343</f>
        <v>6NGI-PGE/CG</v>
      </c>
    </row>
    <row r="2344" customFormat="false" ht="12.75" hidden="false" customHeight="false" outlineLevel="0" collapsed="false">
      <c r="A2344" s="142" t="n">
        <v>37712</v>
      </c>
      <c r="B2344" s="138" t="s">
        <v>125</v>
      </c>
      <c r="C2344" s="138" t="s">
        <v>20</v>
      </c>
      <c r="D2344" s="139" t="n">
        <v>126832.2205</v>
      </c>
      <c r="E2344" s="139" t="n">
        <v>-12683.22205</v>
      </c>
      <c r="F2344" s="143" t="n">
        <f aca="false">IF(REF_DT&lt;=LastDay,INDEX(IntraMonth_Buckets,MATCH($A2344,IntraSumMonths,0),1),INDEX(BucketTable,MATCH($A2344,SumMonths,0),1))</f>
        <v>6</v>
      </c>
      <c r="G2344" s="138" t="str">
        <f aca="false">INDEX(Book_Type,MATCH($B2344,Book,0),1)</f>
        <v>D</v>
      </c>
      <c r="H2344" s="138" t="str">
        <f aca="false">$F2344&amp;$C2344</f>
        <v>6NGI-SOCAL</v>
      </c>
    </row>
    <row r="2345" customFormat="false" ht="12.75" hidden="false" customHeight="false" outlineLevel="0" collapsed="false">
      <c r="A2345" s="142" t="n">
        <v>37712</v>
      </c>
      <c r="B2345" s="138" t="s">
        <v>125</v>
      </c>
      <c r="C2345" s="138" t="s">
        <v>174</v>
      </c>
      <c r="D2345" s="139" t="n">
        <v>-144075.1324</v>
      </c>
      <c r="E2345" s="139" t="n">
        <v>0</v>
      </c>
      <c r="F2345" s="143" t="n">
        <f aca="false">IF(REF_DT&lt;=LastDay,INDEX(IntraMonth_Buckets,MATCH($A2345,IntraSumMonths,0),1),INDEX(BucketTable,MATCH($A2345,SumMonths,0),1))</f>
        <v>6</v>
      </c>
      <c r="G2345" s="138" t="str">
        <f aca="false">INDEX(Book_Type,MATCH($B2345,Book,0),1)</f>
        <v>D</v>
      </c>
      <c r="H2345" s="138" t="str">
        <f aca="false">$F2345&amp;$C2345</f>
        <v>6NGW/OPAL</v>
      </c>
    </row>
    <row r="2346" customFormat="false" ht="12.75" hidden="false" customHeight="false" outlineLevel="0" collapsed="false">
      <c r="A2346" s="142" t="n">
        <v>37742</v>
      </c>
      <c r="B2346" s="138" t="s">
        <v>125</v>
      </c>
      <c r="C2346" s="138" t="s">
        <v>36</v>
      </c>
      <c r="D2346" s="139" t="n">
        <v>437690.1245</v>
      </c>
      <c r="E2346" s="139" t="n">
        <v>-4376.901245</v>
      </c>
      <c r="F2346" s="143" t="n">
        <f aca="false">IF(REF_DT&lt;=LastDay,INDEX(IntraMonth_Buckets,MATCH($A2346,IntraSumMonths,0),1),INDEX(BucketTable,MATCH($A2346,SumMonths,0),1))</f>
        <v>6</v>
      </c>
      <c r="G2346" s="138" t="str">
        <f aca="false">INDEX(Book_Type,MATCH($B2346,Book,0),1)</f>
        <v>D</v>
      </c>
      <c r="H2346" s="138" t="str">
        <f aca="false">$F2346&amp;$C2346</f>
        <v>6IF-CIG/RKYMTN</v>
      </c>
    </row>
    <row r="2347" customFormat="false" ht="12.75" hidden="false" customHeight="false" outlineLevel="0" collapsed="false">
      <c r="A2347" s="142" t="n">
        <v>37742</v>
      </c>
      <c r="B2347" s="138" t="s">
        <v>125</v>
      </c>
      <c r="C2347" s="138" t="s">
        <v>35</v>
      </c>
      <c r="D2347" s="139" t="n">
        <v>-445199.1501</v>
      </c>
      <c r="E2347" s="139" t="n">
        <v>4451.991501</v>
      </c>
      <c r="F2347" s="143" t="n">
        <f aca="false">IF(REF_DT&lt;=LastDay,INDEX(IntraMonth_Buckets,MATCH($A2347,IntraSumMonths,0),1),INDEX(BucketTable,MATCH($A2347,SumMonths,0),1))</f>
        <v>6</v>
      </c>
      <c r="G2347" s="138" t="str">
        <f aca="false">INDEX(Book_Type,MATCH($B2347,Book,0),1)</f>
        <v>D</v>
      </c>
      <c r="H2347" s="138" t="str">
        <f aca="false">$F2347&amp;$C2347</f>
        <v>6IF-CIG/WIC</v>
      </c>
    </row>
    <row r="2348" customFormat="false" ht="12.75" hidden="false" customHeight="false" outlineLevel="0" collapsed="false">
      <c r="A2348" s="142" t="n">
        <v>37742</v>
      </c>
      <c r="B2348" s="138" t="s">
        <v>125</v>
      </c>
      <c r="C2348" s="138" t="s">
        <v>46</v>
      </c>
      <c r="D2348" s="139" t="n">
        <v>-27438.6289</v>
      </c>
      <c r="E2348" s="139" t="n">
        <v>2743.86289</v>
      </c>
      <c r="F2348" s="143" t="n">
        <f aca="false">IF(REF_DT&lt;=LastDay,INDEX(IntraMonth_Buckets,MATCH($A2348,IntraSumMonths,0),1),INDEX(BucketTable,MATCH($A2348,SumMonths,0),1))</f>
        <v>6</v>
      </c>
      <c r="G2348" s="138" t="str">
        <f aca="false">INDEX(Book_Type,MATCH($B2348,Book,0),1)</f>
        <v>D</v>
      </c>
      <c r="H2348" s="138" t="str">
        <f aca="false">$F2348&amp;$C2348</f>
        <v>6IF-ELPO/PERMIAN</v>
      </c>
    </row>
    <row r="2349" customFormat="false" ht="12.75" hidden="false" customHeight="false" outlineLevel="0" collapsed="false">
      <c r="A2349" s="142" t="n">
        <v>37742</v>
      </c>
      <c r="B2349" s="138" t="s">
        <v>125</v>
      </c>
      <c r="C2349" s="138" t="s">
        <v>51</v>
      </c>
      <c r="D2349" s="139" t="n">
        <v>-9188.336</v>
      </c>
      <c r="E2349" s="139" t="n">
        <v>918.8336</v>
      </c>
      <c r="F2349" s="143" t="n">
        <f aca="false">IF(REF_DT&lt;=LastDay,INDEX(IntraMonth_Buckets,MATCH($A2349,IntraSumMonths,0),1),INDEX(BucketTable,MATCH($A2349,SumMonths,0),1))</f>
        <v>6</v>
      </c>
      <c r="G2349" s="138" t="str">
        <f aca="false">INDEX(Book_Type,MATCH($B2349,Book,0),1)</f>
        <v>D</v>
      </c>
      <c r="H2349" s="138" t="str">
        <f aca="false">$F2349&amp;$C2349</f>
        <v>6IF-ELPO/SJ</v>
      </c>
    </row>
    <row r="2350" customFormat="false" ht="12.75" hidden="false" customHeight="false" outlineLevel="0" collapsed="false">
      <c r="A2350" s="142" t="n">
        <v>37742</v>
      </c>
      <c r="B2350" s="138" t="s">
        <v>125</v>
      </c>
      <c r="C2350" s="138" t="s">
        <v>66</v>
      </c>
      <c r="D2350" s="139" t="n">
        <v>0</v>
      </c>
      <c r="E2350" s="139" t="n">
        <v>0</v>
      </c>
      <c r="F2350" s="143" t="n">
        <f aca="false">IF(REF_DT&lt;=LastDay,INDEX(IntraMonth_Buckets,MATCH($A2350,IntraSumMonths,0),1),INDEX(BucketTable,MATCH($A2350,SumMonths,0),1))</f>
        <v>6</v>
      </c>
      <c r="G2350" s="138" t="str">
        <f aca="false">INDEX(Book_Type,MATCH($B2350,Book,0),1)</f>
        <v>D</v>
      </c>
      <c r="H2350" s="138" t="str">
        <f aca="false">$F2350&amp;$C2350</f>
        <v>6IF-NTHWST/CANBR</v>
      </c>
    </row>
    <row r="2351" customFormat="false" ht="12.75" hidden="false" customHeight="false" outlineLevel="0" collapsed="false">
      <c r="A2351" s="142" t="n">
        <v>37742</v>
      </c>
      <c r="B2351" s="138" t="s">
        <v>125</v>
      </c>
      <c r="C2351" s="138" t="s">
        <v>27</v>
      </c>
      <c r="D2351" s="139" t="n">
        <v>148399.7167</v>
      </c>
      <c r="E2351" s="139" t="n">
        <v>-14839.97167</v>
      </c>
      <c r="F2351" s="143" t="n">
        <f aca="false">IF(REF_DT&lt;=LastDay,INDEX(IntraMonth_Buckets,MATCH($A2351,IntraSumMonths,0),1),INDEX(BucketTable,MATCH($A2351,SumMonths,0),1))</f>
        <v>6</v>
      </c>
      <c r="G2351" s="138" t="str">
        <f aca="false">INDEX(Book_Type,MATCH($B2351,Book,0),1)</f>
        <v>D</v>
      </c>
      <c r="H2351" s="138" t="str">
        <f aca="false">$F2351&amp;$C2351</f>
        <v>6IF-NWPL_ROCKY_M</v>
      </c>
    </row>
    <row r="2352" customFormat="false" ht="12.75" hidden="false" customHeight="false" outlineLevel="0" collapsed="false">
      <c r="A2352" s="142" t="n">
        <v>37742</v>
      </c>
      <c r="B2352" s="138" t="s">
        <v>125</v>
      </c>
      <c r="C2352" s="138" t="s">
        <v>58</v>
      </c>
      <c r="D2352" s="139" t="n">
        <v>14839.9717</v>
      </c>
      <c r="E2352" s="139" t="n">
        <v>-2967.99434</v>
      </c>
      <c r="F2352" s="143" t="n">
        <f aca="false">IF(REF_DT&lt;=LastDay,INDEX(IntraMonth_Buckets,MATCH($A2352,IntraSumMonths,0),1),INDEX(BucketTable,MATCH($A2352,SumMonths,0),1))</f>
        <v>6</v>
      </c>
      <c r="G2352" s="138" t="str">
        <f aca="false">INDEX(Book_Type,MATCH($B2352,Book,0),1)</f>
        <v>D</v>
      </c>
      <c r="H2352" s="138" t="str">
        <f aca="false">$F2352&amp;$C2352</f>
        <v>6IF-WAHA-TX</v>
      </c>
    </row>
    <row r="2353" customFormat="false" ht="12.75" hidden="false" customHeight="false" outlineLevel="0" collapsed="false">
      <c r="A2353" s="142" t="n">
        <v>37742</v>
      </c>
      <c r="B2353" s="138" t="s">
        <v>125</v>
      </c>
      <c r="C2353" s="138" t="s">
        <v>18</v>
      </c>
      <c r="D2353" s="139" t="n">
        <v>-29679.9433</v>
      </c>
      <c r="E2353" s="139" t="n">
        <v>296.799433</v>
      </c>
      <c r="F2353" s="143" t="n">
        <f aca="false">IF(REF_DT&lt;=LastDay,INDEX(IntraMonth_Buckets,MATCH($A2353,IntraSumMonths,0),1),INDEX(BucketTable,MATCH($A2353,SumMonths,0),1))</f>
        <v>6</v>
      </c>
      <c r="G2353" s="138" t="str">
        <f aca="false">INDEX(Book_Type,MATCH($B2353,Book,0),1)</f>
        <v>D</v>
      </c>
      <c r="H2353" s="138" t="str">
        <f aca="false">$F2353&amp;$C2353</f>
        <v>6NGI-MALIN</v>
      </c>
    </row>
    <row r="2354" customFormat="false" ht="12.75" hidden="false" customHeight="false" outlineLevel="0" collapsed="false">
      <c r="A2354" s="142" t="n">
        <v>37742</v>
      </c>
      <c r="B2354" s="138" t="s">
        <v>125</v>
      </c>
      <c r="C2354" s="138" t="s">
        <v>13</v>
      </c>
      <c r="D2354" s="139" t="n">
        <v>-79451.2935</v>
      </c>
      <c r="E2354" s="139" t="n">
        <v>0</v>
      </c>
      <c r="F2354" s="143" t="n">
        <f aca="false">IF(REF_DT&lt;=LastDay,INDEX(IntraMonth_Buckets,MATCH($A2354,IntraSumMonths,0),1),INDEX(BucketTable,MATCH($A2354,SumMonths,0),1))</f>
        <v>6</v>
      </c>
      <c r="G2354" s="138" t="str">
        <f aca="false">INDEX(Book_Type,MATCH($B2354,Book,0),1)</f>
        <v>D</v>
      </c>
      <c r="H2354" s="138" t="str">
        <f aca="false">$F2354&amp;$C2354</f>
        <v>6NGI-PGE/CG</v>
      </c>
    </row>
    <row r="2355" customFormat="false" ht="12.75" hidden="false" customHeight="false" outlineLevel="0" collapsed="false">
      <c r="A2355" s="142" t="n">
        <v>37742</v>
      </c>
      <c r="B2355" s="138" t="s">
        <v>125</v>
      </c>
      <c r="C2355" s="138" t="s">
        <v>20</v>
      </c>
      <c r="D2355" s="139" t="n">
        <v>49075.3074</v>
      </c>
      <c r="E2355" s="139" t="n">
        <v>-4907.53074</v>
      </c>
      <c r="F2355" s="143" t="n">
        <f aca="false">IF(REF_DT&lt;=LastDay,INDEX(IntraMonth_Buckets,MATCH($A2355,IntraSumMonths,0),1),INDEX(BucketTable,MATCH($A2355,SumMonths,0),1))</f>
        <v>6</v>
      </c>
      <c r="G2355" s="138" t="str">
        <f aca="false">INDEX(Book_Type,MATCH($B2355,Book,0),1)</f>
        <v>D</v>
      </c>
      <c r="H2355" s="138" t="str">
        <f aca="false">$F2355&amp;$C2355</f>
        <v>6NGI-SOCAL</v>
      </c>
    </row>
    <row r="2356" customFormat="false" ht="12.75" hidden="false" customHeight="false" outlineLevel="0" collapsed="false">
      <c r="A2356" s="142" t="n">
        <v>37742</v>
      </c>
      <c r="B2356" s="138" t="s">
        <v>125</v>
      </c>
      <c r="C2356" s="138" t="s">
        <v>174</v>
      </c>
      <c r="D2356" s="139" t="n">
        <v>-148399.7168</v>
      </c>
      <c r="E2356" s="139" t="n">
        <v>0</v>
      </c>
      <c r="F2356" s="143" t="n">
        <f aca="false">IF(REF_DT&lt;=LastDay,INDEX(IntraMonth_Buckets,MATCH($A2356,IntraSumMonths,0),1),INDEX(BucketTable,MATCH($A2356,SumMonths,0),1))</f>
        <v>6</v>
      </c>
      <c r="G2356" s="138" t="str">
        <f aca="false">INDEX(Book_Type,MATCH($B2356,Book,0),1)</f>
        <v>D</v>
      </c>
      <c r="H2356" s="138" t="str">
        <f aca="false">$F2356&amp;$C2356</f>
        <v>6NGW/OPAL</v>
      </c>
    </row>
    <row r="2357" customFormat="false" ht="12.75" hidden="false" customHeight="false" outlineLevel="0" collapsed="false">
      <c r="A2357" s="142" t="n">
        <v>37773</v>
      </c>
      <c r="B2357" s="138" t="s">
        <v>125</v>
      </c>
      <c r="C2357" s="138" t="s">
        <v>36</v>
      </c>
      <c r="D2357" s="139" t="n">
        <v>422122.4927</v>
      </c>
      <c r="E2357" s="139" t="n">
        <v>-4221.224927</v>
      </c>
      <c r="F2357" s="143" t="n">
        <f aca="false">IF(REF_DT&lt;=LastDay,INDEX(IntraMonth_Buckets,MATCH($A2357,IntraSumMonths,0),1),INDEX(BucketTable,MATCH($A2357,SumMonths,0),1))</f>
        <v>6</v>
      </c>
      <c r="G2357" s="138" t="str">
        <f aca="false">INDEX(Book_Type,MATCH($B2357,Book,0),1)</f>
        <v>D</v>
      </c>
      <c r="H2357" s="138" t="str">
        <f aca="false">$F2357&amp;$C2357</f>
        <v>6IF-CIG/RKYMTN</v>
      </c>
    </row>
    <row r="2358" customFormat="false" ht="12.75" hidden="false" customHeight="false" outlineLevel="0" collapsed="false">
      <c r="A2358" s="142" t="n">
        <v>37773</v>
      </c>
      <c r="B2358" s="138" t="s">
        <v>125</v>
      </c>
      <c r="C2358" s="138" t="s">
        <v>35</v>
      </c>
      <c r="D2358" s="139" t="n">
        <v>-429364.4395</v>
      </c>
      <c r="E2358" s="139" t="n">
        <v>4293.644395</v>
      </c>
      <c r="F2358" s="143" t="n">
        <f aca="false">IF(REF_DT&lt;=LastDay,INDEX(IntraMonth_Buckets,MATCH($A2358,IntraSumMonths,0),1),INDEX(BucketTable,MATCH($A2358,SumMonths,0),1))</f>
        <v>6</v>
      </c>
      <c r="G2358" s="138" t="str">
        <f aca="false">INDEX(Book_Type,MATCH($B2358,Book,0),1)</f>
        <v>D</v>
      </c>
      <c r="H2358" s="138" t="str">
        <f aca="false">$F2358&amp;$C2358</f>
        <v>6IF-CIG/WIC</v>
      </c>
    </row>
    <row r="2359" customFormat="false" ht="12.75" hidden="false" customHeight="false" outlineLevel="0" collapsed="false">
      <c r="A2359" s="142" t="n">
        <v>37773</v>
      </c>
      <c r="B2359" s="138" t="s">
        <v>125</v>
      </c>
      <c r="C2359" s="138" t="s">
        <v>46</v>
      </c>
      <c r="D2359" s="139" t="n">
        <v>-23950.9026</v>
      </c>
      <c r="E2359" s="139" t="n">
        <v>2395.09026</v>
      </c>
      <c r="F2359" s="143" t="n">
        <f aca="false">IF(REF_DT&lt;=LastDay,INDEX(IntraMonth_Buckets,MATCH($A2359,IntraSumMonths,0),1),INDEX(BucketTable,MATCH($A2359,SumMonths,0),1))</f>
        <v>6</v>
      </c>
      <c r="G2359" s="138" t="str">
        <f aca="false">INDEX(Book_Type,MATCH($B2359,Book,0),1)</f>
        <v>D</v>
      </c>
      <c r="H2359" s="138" t="str">
        <f aca="false">$F2359&amp;$C2359</f>
        <v>6IF-ELPO/PERMIAN</v>
      </c>
    </row>
    <row r="2360" customFormat="false" ht="12.75" hidden="false" customHeight="false" outlineLevel="0" collapsed="false">
      <c r="A2360" s="142" t="n">
        <v>37773</v>
      </c>
      <c r="B2360" s="138" t="s">
        <v>125</v>
      </c>
      <c r="C2360" s="138" t="s">
        <v>51</v>
      </c>
      <c r="D2360" s="139" t="n">
        <v>-9200.8029</v>
      </c>
      <c r="E2360" s="139" t="n">
        <v>920.08029</v>
      </c>
      <c r="F2360" s="143" t="n">
        <f aca="false">IF(REF_DT&lt;=LastDay,INDEX(IntraMonth_Buckets,MATCH($A2360,IntraSumMonths,0),1),INDEX(BucketTable,MATCH($A2360,SumMonths,0),1))</f>
        <v>6</v>
      </c>
      <c r="G2360" s="138" t="str">
        <f aca="false">INDEX(Book_Type,MATCH($B2360,Book,0),1)</f>
        <v>D</v>
      </c>
      <c r="H2360" s="138" t="str">
        <f aca="false">$F2360&amp;$C2360</f>
        <v>6IF-ELPO/SJ</v>
      </c>
    </row>
    <row r="2361" customFormat="false" ht="12.75" hidden="false" customHeight="false" outlineLevel="0" collapsed="false">
      <c r="A2361" s="142" t="n">
        <v>37773</v>
      </c>
      <c r="B2361" s="138" t="s">
        <v>125</v>
      </c>
      <c r="C2361" s="138" t="s">
        <v>66</v>
      </c>
      <c r="D2361" s="139" t="n">
        <v>0</v>
      </c>
      <c r="E2361" s="139" t="n">
        <v>0</v>
      </c>
      <c r="F2361" s="143" t="n">
        <f aca="false">IF(REF_DT&lt;=LastDay,INDEX(IntraMonth_Buckets,MATCH($A2361,IntraSumMonths,0),1),INDEX(BucketTable,MATCH($A2361,SumMonths,0),1))</f>
        <v>6</v>
      </c>
      <c r="G2361" s="138" t="str">
        <f aca="false">INDEX(Book_Type,MATCH($B2361,Book,0),1)</f>
        <v>D</v>
      </c>
      <c r="H2361" s="138" t="str">
        <f aca="false">$F2361&amp;$C2361</f>
        <v>6IF-NTHWST/CANBR</v>
      </c>
    </row>
    <row r="2362" customFormat="false" ht="12.75" hidden="false" customHeight="false" outlineLevel="0" collapsed="false">
      <c r="A2362" s="142" t="n">
        <v>37773</v>
      </c>
      <c r="B2362" s="138" t="s">
        <v>125</v>
      </c>
      <c r="C2362" s="138" t="s">
        <v>27</v>
      </c>
      <c r="D2362" s="139" t="n">
        <v>143121.4799</v>
      </c>
      <c r="E2362" s="139" t="n">
        <v>-14312.14799</v>
      </c>
      <c r="F2362" s="143" t="n">
        <f aca="false">IF(REF_DT&lt;=LastDay,INDEX(IntraMonth_Buckets,MATCH($A2362,IntraSumMonths,0),1),INDEX(BucketTable,MATCH($A2362,SumMonths,0),1))</f>
        <v>6</v>
      </c>
      <c r="G2362" s="138" t="str">
        <f aca="false">INDEX(Book_Type,MATCH($B2362,Book,0),1)</f>
        <v>D</v>
      </c>
      <c r="H2362" s="138" t="str">
        <f aca="false">$F2362&amp;$C2362</f>
        <v>6IF-NWPL_ROCKY_M</v>
      </c>
    </row>
    <row r="2363" customFormat="false" ht="12.75" hidden="false" customHeight="false" outlineLevel="0" collapsed="false">
      <c r="A2363" s="142" t="n">
        <v>37773</v>
      </c>
      <c r="B2363" s="138" t="s">
        <v>125</v>
      </c>
      <c r="C2363" s="138" t="s">
        <v>58</v>
      </c>
      <c r="D2363" s="139" t="n">
        <v>14312.148</v>
      </c>
      <c r="E2363" s="139" t="n">
        <v>-2862.4296</v>
      </c>
      <c r="F2363" s="143" t="n">
        <f aca="false">IF(REF_DT&lt;=LastDay,INDEX(IntraMonth_Buckets,MATCH($A2363,IntraSumMonths,0),1),INDEX(BucketTable,MATCH($A2363,SumMonths,0),1))</f>
        <v>6</v>
      </c>
      <c r="G2363" s="138" t="str">
        <f aca="false">INDEX(Book_Type,MATCH($B2363,Book,0),1)</f>
        <v>D</v>
      </c>
      <c r="H2363" s="138" t="str">
        <f aca="false">$F2363&amp;$C2363</f>
        <v>6IF-WAHA-TX</v>
      </c>
    </row>
    <row r="2364" customFormat="false" ht="12.75" hidden="false" customHeight="false" outlineLevel="0" collapsed="false">
      <c r="A2364" s="142" t="n">
        <v>37773</v>
      </c>
      <c r="B2364" s="138" t="s">
        <v>125</v>
      </c>
      <c r="C2364" s="138" t="s">
        <v>18</v>
      </c>
      <c r="D2364" s="139" t="n">
        <v>0</v>
      </c>
      <c r="E2364" s="139" t="n">
        <v>0</v>
      </c>
      <c r="F2364" s="143" t="n">
        <f aca="false">IF(REF_DT&lt;=LastDay,INDEX(IntraMonth_Buckets,MATCH($A2364,IntraSumMonths,0),1),INDEX(BucketTable,MATCH($A2364,SumMonths,0),1))</f>
        <v>6</v>
      </c>
      <c r="G2364" s="138" t="str">
        <f aca="false">INDEX(Book_Type,MATCH($B2364,Book,0),1)</f>
        <v>D</v>
      </c>
      <c r="H2364" s="138" t="str">
        <f aca="false">$F2364&amp;$C2364</f>
        <v>6NGI-MALIN</v>
      </c>
    </row>
    <row r="2365" customFormat="false" ht="12.75" hidden="false" customHeight="false" outlineLevel="0" collapsed="false">
      <c r="A2365" s="142" t="n">
        <v>37773</v>
      </c>
      <c r="B2365" s="138" t="s">
        <v>125</v>
      </c>
      <c r="C2365" s="138" t="s">
        <v>13</v>
      </c>
      <c r="D2365" s="139" t="n">
        <v>-60077.6265</v>
      </c>
      <c r="E2365" s="139" t="n">
        <v>0</v>
      </c>
      <c r="F2365" s="143" t="n">
        <f aca="false">IF(REF_DT&lt;=LastDay,INDEX(IntraMonth_Buckets,MATCH($A2365,IntraSumMonths,0),1),INDEX(BucketTable,MATCH($A2365,SumMonths,0),1))</f>
        <v>6</v>
      </c>
      <c r="G2365" s="138" t="str">
        <f aca="false">INDEX(Book_Type,MATCH($B2365,Book,0),1)</f>
        <v>D</v>
      </c>
      <c r="H2365" s="138" t="str">
        <f aca="false">$F2365&amp;$C2365</f>
        <v>6NGI-PGE/CG</v>
      </c>
    </row>
    <row r="2366" customFormat="false" ht="12.75" hidden="false" customHeight="false" outlineLevel="0" collapsed="false">
      <c r="A2366" s="142" t="n">
        <v>37773</v>
      </c>
      <c r="B2366" s="138" t="s">
        <v>125</v>
      </c>
      <c r="C2366" s="138" t="s">
        <v>20</v>
      </c>
      <c r="D2366" s="139" t="n">
        <v>100824.3115</v>
      </c>
      <c r="E2366" s="139" t="n">
        <v>-10082.43115</v>
      </c>
      <c r="F2366" s="143" t="n">
        <f aca="false">IF(REF_DT&lt;=LastDay,INDEX(IntraMonth_Buckets,MATCH($A2366,IntraSumMonths,0),1),INDEX(BucketTable,MATCH($A2366,SumMonths,0),1))</f>
        <v>6</v>
      </c>
      <c r="G2366" s="138" t="str">
        <f aca="false">INDEX(Book_Type,MATCH($B2366,Book,0),1)</f>
        <v>D</v>
      </c>
      <c r="H2366" s="138" t="str">
        <f aca="false">$F2366&amp;$C2366</f>
        <v>6NGI-SOCAL</v>
      </c>
    </row>
    <row r="2367" customFormat="false" ht="12.75" hidden="false" customHeight="false" outlineLevel="0" collapsed="false">
      <c r="A2367" s="142" t="n">
        <v>37773</v>
      </c>
      <c r="B2367" s="138" t="s">
        <v>125</v>
      </c>
      <c r="C2367" s="138" t="s">
        <v>174</v>
      </c>
      <c r="D2367" s="139" t="n">
        <v>-143121.4798</v>
      </c>
      <c r="E2367" s="139" t="n">
        <v>0</v>
      </c>
      <c r="F2367" s="143" t="n">
        <f aca="false">IF(REF_DT&lt;=LastDay,INDEX(IntraMonth_Buckets,MATCH($A2367,IntraSumMonths,0),1),INDEX(BucketTable,MATCH($A2367,SumMonths,0),1))</f>
        <v>6</v>
      </c>
      <c r="G2367" s="138" t="str">
        <f aca="false">INDEX(Book_Type,MATCH($B2367,Book,0),1)</f>
        <v>D</v>
      </c>
      <c r="H2367" s="138" t="str">
        <f aca="false">$F2367&amp;$C2367</f>
        <v>6NGW/OPAL</v>
      </c>
    </row>
    <row r="2368" customFormat="false" ht="12.75" hidden="false" customHeight="false" outlineLevel="0" collapsed="false">
      <c r="A2368" s="142" t="n">
        <v>37803</v>
      </c>
      <c r="B2368" s="138" t="s">
        <v>125</v>
      </c>
      <c r="C2368" s="138" t="s">
        <v>36</v>
      </c>
      <c r="D2368" s="139" t="n">
        <v>434705.4309</v>
      </c>
      <c r="E2368" s="139" t="n">
        <v>-4347.054309</v>
      </c>
      <c r="F2368" s="143" t="n">
        <f aca="false">IF(REF_DT&lt;=LastDay,INDEX(IntraMonth_Buckets,MATCH($A2368,IntraSumMonths,0),1),INDEX(BucketTable,MATCH($A2368,SumMonths,0),1))</f>
        <v>6</v>
      </c>
      <c r="G2368" s="138" t="str">
        <f aca="false">INDEX(Book_Type,MATCH($B2368,Book,0),1)</f>
        <v>D</v>
      </c>
      <c r="H2368" s="138" t="str">
        <f aca="false">$F2368&amp;$C2368</f>
        <v>6IF-CIG/RKYMTN</v>
      </c>
    </row>
    <row r="2369" customFormat="false" ht="12.75" hidden="false" customHeight="false" outlineLevel="0" collapsed="false">
      <c r="A2369" s="142" t="n">
        <v>37803</v>
      </c>
      <c r="B2369" s="138" t="s">
        <v>125</v>
      </c>
      <c r="C2369" s="138" t="s">
        <v>35</v>
      </c>
      <c r="D2369" s="139" t="n">
        <v>-442163.251</v>
      </c>
      <c r="E2369" s="139" t="n">
        <v>4421.63251</v>
      </c>
      <c r="F2369" s="143" t="n">
        <f aca="false">IF(REF_DT&lt;=LastDay,INDEX(IntraMonth_Buckets,MATCH($A2369,IntraSumMonths,0),1),INDEX(BucketTable,MATCH($A2369,SumMonths,0),1))</f>
        <v>6</v>
      </c>
      <c r="G2369" s="138" t="str">
        <f aca="false">INDEX(Book_Type,MATCH($B2369,Book,0),1)</f>
        <v>D</v>
      </c>
      <c r="H2369" s="138" t="str">
        <f aca="false">$F2369&amp;$C2369</f>
        <v>6IF-CIG/WIC</v>
      </c>
    </row>
    <row r="2370" customFormat="false" ht="12.75" hidden="false" customHeight="false" outlineLevel="0" collapsed="false">
      <c r="A2370" s="142" t="n">
        <v>37803</v>
      </c>
      <c r="B2370" s="138" t="s">
        <v>125</v>
      </c>
      <c r="C2370" s="138" t="s">
        <v>46</v>
      </c>
      <c r="D2370" s="139" t="n">
        <v>-27251.5197</v>
      </c>
      <c r="E2370" s="139" t="n">
        <v>2725.15197</v>
      </c>
      <c r="F2370" s="143" t="n">
        <f aca="false">IF(REF_DT&lt;=LastDay,INDEX(IntraMonth_Buckets,MATCH($A2370,IntraSumMonths,0),1),INDEX(BucketTable,MATCH($A2370,SumMonths,0),1))</f>
        <v>6</v>
      </c>
      <c r="G2370" s="138" t="str">
        <f aca="false">INDEX(Book_Type,MATCH($B2370,Book,0),1)</f>
        <v>D</v>
      </c>
      <c r="H2370" s="138" t="str">
        <f aca="false">$F2370&amp;$C2370</f>
        <v>6IF-ELPO/PERMIAN</v>
      </c>
    </row>
    <row r="2371" customFormat="false" ht="12.75" hidden="false" customHeight="false" outlineLevel="0" collapsed="false">
      <c r="A2371" s="142" t="n">
        <v>37803</v>
      </c>
      <c r="B2371" s="138" t="s">
        <v>125</v>
      </c>
      <c r="C2371" s="138" t="s">
        <v>51</v>
      </c>
      <c r="D2371" s="139" t="n">
        <v>-10182.1164</v>
      </c>
      <c r="E2371" s="139" t="n">
        <v>1018.21164</v>
      </c>
      <c r="F2371" s="143" t="n">
        <f aca="false">IF(REF_DT&lt;=LastDay,INDEX(IntraMonth_Buckets,MATCH($A2371,IntraSumMonths,0),1),INDEX(BucketTable,MATCH($A2371,SumMonths,0),1))</f>
        <v>6</v>
      </c>
      <c r="G2371" s="138" t="str">
        <f aca="false">INDEX(Book_Type,MATCH($B2371,Book,0),1)</f>
        <v>D</v>
      </c>
      <c r="H2371" s="138" t="str">
        <f aca="false">$F2371&amp;$C2371</f>
        <v>6IF-ELPO/SJ</v>
      </c>
    </row>
    <row r="2372" customFormat="false" ht="12.75" hidden="false" customHeight="false" outlineLevel="0" collapsed="false">
      <c r="A2372" s="142" t="n">
        <v>37803</v>
      </c>
      <c r="B2372" s="138" t="s">
        <v>125</v>
      </c>
      <c r="C2372" s="138" t="s">
        <v>66</v>
      </c>
      <c r="D2372" s="139" t="n">
        <v>0</v>
      </c>
      <c r="E2372" s="139" t="n">
        <v>0</v>
      </c>
      <c r="F2372" s="143" t="n">
        <f aca="false">IF(REF_DT&lt;=LastDay,INDEX(IntraMonth_Buckets,MATCH($A2372,IntraSumMonths,0),1),INDEX(BucketTable,MATCH($A2372,SumMonths,0),1))</f>
        <v>6</v>
      </c>
      <c r="G2372" s="138" t="str">
        <f aca="false">INDEX(Book_Type,MATCH($B2372,Book,0),1)</f>
        <v>D</v>
      </c>
      <c r="H2372" s="138" t="str">
        <f aca="false">$F2372&amp;$C2372</f>
        <v>6IF-NTHWST/CANBR</v>
      </c>
    </row>
    <row r="2373" customFormat="false" ht="12.75" hidden="false" customHeight="false" outlineLevel="0" collapsed="false">
      <c r="A2373" s="142" t="n">
        <v>37803</v>
      </c>
      <c r="B2373" s="138" t="s">
        <v>125</v>
      </c>
      <c r="C2373" s="138" t="s">
        <v>27</v>
      </c>
      <c r="D2373" s="139" t="n">
        <v>147387.7504</v>
      </c>
      <c r="E2373" s="139" t="n">
        <v>-14738.77504</v>
      </c>
      <c r="F2373" s="143" t="n">
        <f aca="false">IF(REF_DT&lt;=LastDay,INDEX(IntraMonth_Buckets,MATCH($A2373,IntraSumMonths,0),1),INDEX(BucketTable,MATCH($A2373,SumMonths,0),1))</f>
        <v>6</v>
      </c>
      <c r="G2373" s="138" t="str">
        <f aca="false">INDEX(Book_Type,MATCH($B2373,Book,0),1)</f>
        <v>D</v>
      </c>
      <c r="H2373" s="138" t="str">
        <f aca="false">$F2373&amp;$C2373</f>
        <v>6IF-NWPL_ROCKY_M</v>
      </c>
    </row>
    <row r="2374" customFormat="false" ht="12.75" hidden="false" customHeight="false" outlineLevel="0" collapsed="false">
      <c r="A2374" s="142" t="n">
        <v>37803</v>
      </c>
      <c r="B2374" s="138" t="s">
        <v>125</v>
      </c>
      <c r="C2374" s="138" t="s">
        <v>58</v>
      </c>
      <c r="D2374" s="139" t="n">
        <v>14738.7751</v>
      </c>
      <c r="E2374" s="139" t="n">
        <v>-2947.75502</v>
      </c>
      <c r="F2374" s="143" t="n">
        <f aca="false">IF(REF_DT&lt;=LastDay,INDEX(IntraMonth_Buckets,MATCH($A2374,IntraSumMonths,0),1),INDEX(BucketTable,MATCH($A2374,SumMonths,0),1))</f>
        <v>6</v>
      </c>
      <c r="G2374" s="138" t="str">
        <f aca="false">INDEX(Book_Type,MATCH($B2374,Book,0),1)</f>
        <v>D</v>
      </c>
      <c r="H2374" s="138" t="str">
        <f aca="false">$F2374&amp;$C2374</f>
        <v>6IF-WAHA-TX</v>
      </c>
    </row>
    <row r="2375" customFormat="false" ht="12.75" hidden="false" customHeight="false" outlineLevel="0" collapsed="false">
      <c r="A2375" s="142" t="n">
        <v>37803</v>
      </c>
      <c r="B2375" s="138" t="s">
        <v>125</v>
      </c>
      <c r="C2375" s="138" t="s">
        <v>18</v>
      </c>
      <c r="D2375" s="139" t="n">
        <v>0</v>
      </c>
      <c r="E2375" s="139" t="n">
        <v>0</v>
      </c>
      <c r="F2375" s="143" t="n">
        <f aca="false">IF(REF_DT&lt;=LastDay,INDEX(IntraMonth_Buckets,MATCH($A2375,IntraSumMonths,0),1),INDEX(BucketTable,MATCH($A2375,SumMonths,0),1))</f>
        <v>6</v>
      </c>
      <c r="G2375" s="138" t="str">
        <f aca="false">INDEX(Book_Type,MATCH($B2375,Book,0),1)</f>
        <v>D</v>
      </c>
      <c r="H2375" s="138" t="str">
        <f aca="false">$F2375&amp;$C2375</f>
        <v>6NGI-MALIN</v>
      </c>
    </row>
    <row r="2376" customFormat="false" ht="12.75" hidden="false" customHeight="false" outlineLevel="0" collapsed="false">
      <c r="A2376" s="142" t="n">
        <v>37803</v>
      </c>
      <c r="B2376" s="138" t="s">
        <v>125</v>
      </c>
      <c r="C2376" s="138" t="s">
        <v>13</v>
      </c>
      <c r="D2376" s="139" t="n">
        <v>-33493.1531</v>
      </c>
      <c r="E2376" s="139" t="n">
        <v>0</v>
      </c>
      <c r="F2376" s="143" t="n">
        <f aca="false">IF(REF_DT&lt;=LastDay,INDEX(IntraMonth_Buckets,MATCH($A2376,IntraSumMonths,0),1),INDEX(BucketTable,MATCH($A2376,SumMonths,0),1))</f>
        <v>6</v>
      </c>
      <c r="G2376" s="138" t="str">
        <f aca="false">INDEX(Book_Type,MATCH($B2376,Book,0),1)</f>
        <v>D</v>
      </c>
      <c r="H2376" s="138" t="str">
        <f aca="false">$F2376&amp;$C2376</f>
        <v>6NGI-PGE/CG</v>
      </c>
    </row>
    <row r="2377" customFormat="false" ht="12.75" hidden="false" customHeight="false" outlineLevel="0" collapsed="false">
      <c r="A2377" s="142" t="n">
        <v>37803</v>
      </c>
      <c r="B2377" s="138" t="s">
        <v>125</v>
      </c>
      <c r="C2377" s="138" t="s">
        <v>20</v>
      </c>
      <c r="D2377" s="139" t="n">
        <v>8223.2854</v>
      </c>
      <c r="E2377" s="139" t="n">
        <v>-822.32854</v>
      </c>
      <c r="F2377" s="143" t="n">
        <f aca="false">IF(REF_DT&lt;=LastDay,INDEX(IntraMonth_Buckets,MATCH($A2377,IntraSumMonths,0),1),INDEX(BucketTable,MATCH($A2377,SumMonths,0),1))</f>
        <v>6</v>
      </c>
      <c r="G2377" s="138" t="str">
        <f aca="false">INDEX(Book_Type,MATCH($B2377,Book,0),1)</f>
        <v>D</v>
      </c>
      <c r="H2377" s="138" t="str">
        <f aca="false">$F2377&amp;$C2377</f>
        <v>6NGI-SOCAL</v>
      </c>
    </row>
    <row r="2378" customFormat="false" ht="12.75" hidden="false" customHeight="false" outlineLevel="0" collapsed="false">
      <c r="A2378" s="142" t="n">
        <v>37803</v>
      </c>
      <c r="B2378" s="138" t="s">
        <v>125</v>
      </c>
      <c r="C2378" s="138" t="s">
        <v>174</v>
      </c>
      <c r="D2378" s="139" t="n">
        <v>-147387.7504</v>
      </c>
      <c r="E2378" s="139" t="n">
        <v>0</v>
      </c>
      <c r="F2378" s="143" t="n">
        <f aca="false">IF(REF_DT&lt;=LastDay,INDEX(IntraMonth_Buckets,MATCH($A2378,IntraSumMonths,0),1),INDEX(BucketTable,MATCH($A2378,SumMonths,0),1))</f>
        <v>6</v>
      </c>
      <c r="G2378" s="138" t="str">
        <f aca="false">INDEX(Book_Type,MATCH($B2378,Book,0),1)</f>
        <v>D</v>
      </c>
      <c r="H2378" s="138" t="str">
        <f aca="false">$F2378&amp;$C2378</f>
        <v>6NGW/OPAL</v>
      </c>
    </row>
    <row r="2379" customFormat="false" ht="12.75" hidden="false" customHeight="false" outlineLevel="0" collapsed="false">
      <c r="A2379" s="142" t="n">
        <v>37834</v>
      </c>
      <c r="B2379" s="138" t="s">
        <v>125</v>
      </c>
      <c r="C2379" s="138" t="s">
        <v>36</v>
      </c>
      <c r="D2379" s="139" t="n">
        <v>433127.6099</v>
      </c>
      <c r="E2379" s="139" t="n">
        <v>-4331.276099</v>
      </c>
      <c r="F2379" s="143" t="n">
        <f aca="false">IF(REF_DT&lt;=LastDay,INDEX(IntraMonth_Buckets,MATCH($A2379,IntraSumMonths,0),1),INDEX(BucketTable,MATCH($A2379,SumMonths,0),1))</f>
        <v>6</v>
      </c>
      <c r="G2379" s="138" t="str">
        <f aca="false">INDEX(Book_Type,MATCH($B2379,Book,0),1)</f>
        <v>D</v>
      </c>
      <c r="H2379" s="138" t="str">
        <f aca="false">$F2379&amp;$C2379</f>
        <v>6IF-CIG/RKYMTN</v>
      </c>
    </row>
    <row r="2380" customFormat="false" ht="12.75" hidden="false" customHeight="false" outlineLevel="0" collapsed="false">
      <c r="A2380" s="142" t="n">
        <v>37834</v>
      </c>
      <c r="B2380" s="138" t="s">
        <v>125</v>
      </c>
      <c r="C2380" s="138" t="s">
        <v>35</v>
      </c>
      <c r="D2380" s="139" t="n">
        <v>-440558.3609</v>
      </c>
      <c r="E2380" s="139" t="n">
        <v>4405.583609</v>
      </c>
      <c r="F2380" s="143" t="n">
        <f aca="false">IF(REF_DT&lt;=LastDay,INDEX(IntraMonth_Buckets,MATCH($A2380,IntraSumMonths,0),1),INDEX(BucketTable,MATCH($A2380,SumMonths,0),1))</f>
        <v>6</v>
      </c>
      <c r="G2380" s="138" t="str">
        <f aca="false">INDEX(Book_Type,MATCH($B2380,Book,0),1)</f>
        <v>D</v>
      </c>
      <c r="H2380" s="138" t="str">
        <f aca="false">$F2380&amp;$C2380</f>
        <v>6IF-CIG/WIC</v>
      </c>
    </row>
    <row r="2381" customFormat="false" ht="12.75" hidden="false" customHeight="false" outlineLevel="0" collapsed="false">
      <c r="A2381" s="142" t="n">
        <v>37834</v>
      </c>
      <c r="B2381" s="138" t="s">
        <v>125</v>
      </c>
      <c r="C2381" s="138" t="s">
        <v>46</v>
      </c>
      <c r="D2381" s="139" t="n">
        <v>-28519.7586</v>
      </c>
      <c r="E2381" s="139" t="n">
        <v>2851.97586</v>
      </c>
      <c r="F2381" s="143" t="n">
        <f aca="false">IF(REF_DT&lt;=LastDay,INDEX(IntraMonth_Buckets,MATCH($A2381,IntraSumMonths,0),1),INDEX(BucketTable,MATCH($A2381,SumMonths,0),1))</f>
        <v>6</v>
      </c>
      <c r="G2381" s="138" t="str">
        <f aca="false">INDEX(Book_Type,MATCH($B2381,Book,0),1)</f>
        <v>D</v>
      </c>
      <c r="H2381" s="138" t="str">
        <f aca="false">$F2381&amp;$C2381</f>
        <v>6IF-ELPO/PERMIAN</v>
      </c>
    </row>
    <row r="2382" customFormat="false" ht="12.75" hidden="false" customHeight="false" outlineLevel="0" collapsed="false">
      <c r="A2382" s="142" t="n">
        <v>37834</v>
      </c>
      <c r="B2382" s="138" t="s">
        <v>125</v>
      </c>
      <c r="C2382" s="138" t="s">
        <v>51</v>
      </c>
      <c r="D2382" s="139" t="n">
        <v>-10016.3074</v>
      </c>
      <c r="E2382" s="139" t="n">
        <v>1001.63074</v>
      </c>
      <c r="F2382" s="143" t="n">
        <f aca="false">IF(REF_DT&lt;=LastDay,INDEX(IntraMonth_Buckets,MATCH($A2382,IntraSumMonths,0),1),INDEX(BucketTable,MATCH($A2382,SumMonths,0),1))</f>
        <v>6</v>
      </c>
      <c r="G2382" s="138" t="str">
        <f aca="false">INDEX(Book_Type,MATCH($B2382,Book,0),1)</f>
        <v>D</v>
      </c>
      <c r="H2382" s="138" t="str">
        <f aca="false">$F2382&amp;$C2382</f>
        <v>6IF-ELPO/SJ</v>
      </c>
    </row>
    <row r="2383" customFormat="false" ht="12.75" hidden="false" customHeight="false" outlineLevel="0" collapsed="false">
      <c r="A2383" s="142" t="n">
        <v>37834</v>
      </c>
      <c r="B2383" s="138" t="s">
        <v>125</v>
      </c>
      <c r="C2383" s="138" t="s">
        <v>66</v>
      </c>
      <c r="D2383" s="139" t="n">
        <v>0</v>
      </c>
      <c r="E2383" s="139" t="n">
        <v>0</v>
      </c>
      <c r="F2383" s="143" t="n">
        <f aca="false">IF(REF_DT&lt;=LastDay,INDEX(IntraMonth_Buckets,MATCH($A2383,IntraSumMonths,0),1),INDEX(BucketTable,MATCH($A2383,SumMonths,0),1))</f>
        <v>6</v>
      </c>
      <c r="G2383" s="138" t="str">
        <f aca="false">INDEX(Book_Type,MATCH($B2383,Book,0),1)</f>
        <v>D</v>
      </c>
      <c r="H2383" s="138" t="str">
        <f aca="false">$F2383&amp;$C2383</f>
        <v>6IF-NTHWST/CANBR</v>
      </c>
    </row>
    <row r="2384" customFormat="false" ht="12.75" hidden="false" customHeight="false" outlineLevel="0" collapsed="false">
      <c r="A2384" s="142" t="n">
        <v>37834</v>
      </c>
      <c r="B2384" s="138" t="s">
        <v>125</v>
      </c>
      <c r="C2384" s="138" t="s">
        <v>27</v>
      </c>
      <c r="D2384" s="139" t="n">
        <v>146852.7869</v>
      </c>
      <c r="E2384" s="139" t="n">
        <v>-14685.27869</v>
      </c>
      <c r="F2384" s="143" t="n">
        <f aca="false">IF(REF_DT&lt;=LastDay,INDEX(IntraMonth_Buckets,MATCH($A2384,IntraSumMonths,0),1),INDEX(BucketTable,MATCH($A2384,SumMonths,0),1))</f>
        <v>6</v>
      </c>
      <c r="G2384" s="138" t="str">
        <f aca="false">INDEX(Book_Type,MATCH($B2384,Book,0),1)</f>
        <v>D</v>
      </c>
      <c r="H2384" s="138" t="str">
        <f aca="false">$F2384&amp;$C2384</f>
        <v>6IF-NWPL_ROCKY_M</v>
      </c>
    </row>
    <row r="2385" customFormat="false" ht="12.75" hidden="false" customHeight="false" outlineLevel="0" collapsed="false">
      <c r="A2385" s="142" t="n">
        <v>37834</v>
      </c>
      <c r="B2385" s="138" t="s">
        <v>125</v>
      </c>
      <c r="C2385" s="138" t="s">
        <v>58</v>
      </c>
      <c r="D2385" s="139" t="n">
        <v>14685.2788</v>
      </c>
      <c r="E2385" s="139" t="n">
        <v>-2937.05576</v>
      </c>
      <c r="F2385" s="143" t="n">
        <f aca="false">IF(REF_DT&lt;=LastDay,INDEX(IntraMonth_Buckets,MATCH($A2385,IntraSumMonths,0),1),INDEX(BucketTable,MATCH($A2385,SumMonths,0),1))</f>
        <v>6</v>
      </c>
      <c r="G2385" s="138" t="str">
        <f aca="false">INDEX(Book_Type,MATCH($B2385,Book,0),1)</f>
        <v>D</v>
      </c>
      <c r="H2385" s="138" t="str">
        <f aca="false">$F2385&amp;$C2385</f>
        <v>6IF-WAHA-TX</v>
      </c>
    </row>
    <row r="2386" customFormat="false" ht="12.75" hidden="false" customHeight="false" outlineLevel="0" collapsed="false">
      <c r="A2386" s="142" t="n">
        <v>37834</v>
      </c>
      <c r="B2386" s="138" t="s">
        <v>125</v>
      </c>
      <c r="C2386" s="138" t="s">
        <v>18</v>
      </c>
      <c r="D2386" s="139" t="n">
        <v>0</v>
      </c>
      <c r="E2386" s="139" t="n">
        <v>0</v>
      </c>
      <c r="F2386" s="143" t="n">
        <f aca="false">IF(REF_DT&lt;=LastDay,INDEX(IntraMonth_Buckets,MATCH($A2386,IntraSumMonths,0),1),INDEX(BucketTable,MATCH($A2386,SumMonths,0),1))</f>
        <v>6</v>
      </c>
      <c r="G2386" s="138" t="str">
        <f aca="false">INDEX(Book_Type,MATCH($B2386,Book,0),1)</f>
        <v>D</v>
      </c>
      <c r="H2386" s="138" t="str">
        <f aca="false">$F2386&amp;$C2386</f>
        <v>6NGI-MALIN</v>
      </c>
    </row>
    <row r="2387" customFormat="false" ht="12.75" hidden="false" customHeight="false" outlineLevel="0" collapsed="false">
      <c r="A2387" s="142" t="n">
        <v>37834</v>
      </c>
      <c r="B2387" s="138" t="s">
        <v>125</v>
      </c>
      <c r="C2387" s="138" t="s">
        <v>13</v>
      </c>
      <c r="D2387" s="139" t="n">
        <v>-7496.1242</v>
      </c>
      <c r="E2387" s="139" t="n">
        <v>0</v>
      </c>
      <c r="F2387" s="143" t="n">
        <f aca="false">IF(REF_DT&lt;=LastDay,INDEX(IntraMonth_Buckets,MATCH($A2387,IntraSumMonths,0),1),INDEX(BucketTable,MATCH($A2387,SumMonths,0),1))</f>
        <v>6</v>
      </c>
      <c r="G2387" s="138" t="str">
        <f aca="false">INDEX(Book_Type,MATCH($B2387,Book,0),1)</f>
        <v>D</v>
      </c>
      <c r="H2387" s="138" t="str">
        <f aca="false">$F2387&amp;$C2387</f>
        <v>6NGI-PGE/CG</v>
      </c>
    </row>
    <row r="2388" customFormat="false" ht="12.75" hidden="false" customHeight="false" outlineLevel="0" collapsed="false">
      <c r="A2388" s="142" t="n">
        <v>37834</v>
      </c>
      <c r="B2388" s="138" t="s">
        <v>125</v>
      </c>
      <c r="C2388" s="138" t="s">
        <v>20</v>
      </c>
      <c r="D2388" s="139" t="n">
        <v>-24845.5965</v>
      </c>
      <c r="E2388" s="139" t="n">
        <v>2484.55965</v>
      </c>
      <c r="F2388" s="143" t="n">
        <f aca="false">IF(REF_DT&lt;=LastDay,INDEX(IntraMonth_Buckets,MATCH($A2388,IntraSumMonths,0),1),INDEX(BucketTable,MATCH($A2388,SumMonths,0),1))</f>
        <v>6</v>
      </c>
      <c r="G2388" s="138" t="str">
        <f aca="false">INDEX(Book_Type,MATCH($B2388,Book,0),1)</f>
        <v>D</v>
      </c>
      <c r="H2388" s="138" t="str">
        <f aca="false">$F2388&amp;$C2388</f>
        <v>6NGI-SOCAL</v>
      </c>
    </row>
    <row r="2389" customFormat="false" ht="12.75" hidden="false" customHeight="false" outlineLevel="0" collapsed="false">
      <c r="A2389" s="142" t="n">
        <v>37834</v>
      </c>
      <c r="B2389" s="138" t="s">
        <v>125</v>
      </c>
      <c r="C2389" s="138" t="s">
        <v>174</v>
      </c>
      <c r="D2389" s="139" t="n">
        <v>-146852.787</v>
      </c>
      <c r="E2389" s="139" t="n">
        <v>0</v>
      </c>
      <c r="F2389" s="143" t="n">
        <f aca="false">IF(REF_DT&lt;=LastDay,INDEX(IntraMonth_Buckets,MATCH($A2389,IntraSumMonths,0),1),INDEX(BucketTable,MATCH($A2389,SumMonths,0),1))</f>
        <v>6</v>
      </c>
      <c r="G2389" s="138" t="str">
        <f aca="false">INDEX(Book_Type,MATCH($B2389,Book,0),1)</f>
        <v>D</v>
      </c>
      <c r="H2389" s="138" t="str">
        <f aca="false">$F2389&amp;$C2389</f>
        <v>6NGW/OPAL</v>
      </c>
    </row>
    <row r="2390" customFormat="false" ht="12.75" hidden="false" customHeight="false" outlineLevel="0" collapsed="false">
      <c r="A2390" s="142" t="n">
        <v>37865</v>
      </c>
      <c r="B2390" s="138" t="s">
        <v>125</v>
      </c>
      <c r="C2390" s="138" t="s">
        <v>36</v>
      </c>
      <c r="D2390" s="139" t="n">
        <v>417590.4208</v>
      </c>
      <c r="E2390" s="139" t="n">
        <v>-4175.904208</v>
      </c>
      <c r="F2390" s="143" t="n">
        <f aca="false">IF(REF_DT&lt;=LastDay,INDEX(IntraMonth_Buckets,MATCH($A2390,IntraSumMonths,0),1),INDEX(BucketTable,MATCH($A2390,SumMonths,0),1))</f>
        <v>6</v>
      </c>
      <c r="G2390" s="138" t="str">
        <f aca="false">INDEX(Book_Type,MATCH($B2390,Book,0),1)</f>
        <v>D</v>
      </c>
      <c r="H2390" s="138" t="str">
        <f aca="false">$F2390&amp;$C2390</f>
        <v>6IF-CIG/RKYMTN</v>
      </c>
    </row>
    <row r="2391" customFormat="false" ht="12.75" hidden="false" customHeight="false" outlineLevel="0" collapsed="false">
      <c r="A2391" s="142" t="n">
        <v>37865</v>
      </c>
      <c r="B2391" s="138" t="s">
        <v>125</v>
      </c>
      <c r="C2391" s="138" t="s">
        <v>35</v>
      </c>
      <c r="D2391" s="139" t="n">
        <v>-424754.6152</v>
      </c>
      <c r="E2391" s="139" t="n">
        <v>4247.546152</v>
      </c>
      <c r="F2391" s="143" t="n">
        <f aca="false">IF(REF_DT&lt;=LastDay,INDEX(IntraMonth_Buckets,MATCH($A2391,IntraSumMonths,0),1),INDEX(BucketTable,MATCH($A2391,SumMonths,0),1))</f>
        <v>6</v>
      </c>
      <c r="G2391" s="138" t="str">
        <f aca="false">INDEX(Book_Type,MATCH($B2391,Book,0),1)</f>
        <v>D</v>
      </c>
      <c r="H2391" s="138" t="str">
        <f aca="false">$F2391&amp;$C2391</f>
        <v>6IF-CIG/WIC</v>
      </c>
    </row>
    <row r="2392" customFormat="false" ht="12.75" hidden="false" customHeight="false" outlineLevel="0" collapsed="false">
      <c r="A2392" s="142" t="n">
        <v>37865</v>
      </c>
      <c r="B2392" s="138" t="s">
        <v>125</v>
      </c>
      <c r="C2392" s="138" t="s">
        <v>46</v>
      </c>
      <c r="D2392" s="139" t="n">
        <v>-22331.71</v>
      </c>
      <c r="E2392" s="139" t="n">
        <v>2233.171</v>
      </c>
      <c r="F2392" s="143" t="n">
        <f aca="false">IF(REF_DT&lt;=LastDay,INDEX(IntraMonth_Buckets,MATCH($A2392,IntraSumMonths,0),1),INDEX(BucketTable,MATCH($A2392,SumMonths,0),1))</f>
        <v>6</v>
      </c>
      <c r="G2392" s="138" t="str">
        <f aca="false">INDEX(Book_Type,MATCH($B2392,Book,0),1)</f>
        <v>D</v>
      </c>
      <c r="H2392" s="138" t="str">
        <f aca="false">$F2392&amp;$C2392</f>
        <v>6IF-ELPO/PERMIAN</v>
      </c>
    </row>
    <row r="2393" customFormat="false" ht="12.75" hidden="false" customHeight="false" outlineLevel="0" collapsed="false">
      <c r="A2393" s="142" t="n">
        <v>37865</v>
      </c>
      <c r="B2393" s="138" t="s">
        <v>125</v>
      </c>
      <c r="C2393" s="138" t="s">
        <v>51</v>
      </c>
      <c r="D2393" s="139" t="n">
        <v>-10046.8627</v>
      </c>
      <c r="E2393" s="139" t="n">
        <v>1004.68627</v>
      </c>
      <c r="F2393" s="143" t="n">
        <f aca="false">IF(REF_DT&lt;=LastDay,INDEX(IntraMonth_Buckets,MATCH($A2393,IntraSumMonths,0),1),INDEX(BucketTable,MATCH($A2393,SumMonths,0),1))</f>
        <v>6</v>
      </c>
      <c r="G2393" s="138" t="str">
        <f aca="false">INDEX(Book_Type,MATCH($B2393,Book,0),1)</f>
        <v>D</v>
      </c>
      <c r="H2393" s="138" t="str">
        <f aca="false">$F2393&amp;$C2393</f>
        <v>6IF-ELPO/SJ</v>
      </c>
    </row>
    <row r="2394" customFormat="false" ht="12.75" hidden="false" customHeight="false" outlineLevel="0" collapsed="false">
      <c r="A2394" s="142" t="n">
        <v>37865</v>
      </c>
      <c r="B2394" s="138" t="s">
        <v>125</v>
      </c>
      <c r="C2394" s="138" t="s">
        <v>66</v>
      </c>
      <c r="D2394" s="139" t="n">
        <v>0</v>
      </c>
      <c r="E2394" s="139" t="n">
        <v>0</v>
      </c>
      <c r="F2394" s="143" t="n">
        <f aca="false">IF(REF_DT&lt;=LastDay,INDEX(IntraMonth_Buckets,MATCH($A2394,IntraSumMonths,0),1),INDEX(BucketTable,MATCH($A2394,SumMonths,0),1))</f>
        <v>6</v>
      </c>
      <c r="G2394" s="138" t="str">
        <f aca="false">INDEX(Book_Type,MATCH($B2394,Book,0),1)</f>
        <v>D</v>
      </c>
      <c r="H2394" s="138" t="str">
        <f aca="false">$F2394&amp;$C2394</f>
        <v>6IF-NTHWST/CANBR</v>
      </c>
    </row>
    <row r="2395" customFormat="false" ht="12.75" hidden="false" customHeight="false" outlineLevel="0" collapsed="false">
      <c r="A2395" s="142" t="n">
        <v>37865</v>
      </c>
      <c r="B2395" s="138" t="s">
        <v>125</v>
      </c>
      <c r="C2395" s="138" t="s">
        <v>27</v>
      </c>
      <c r="D2395" s="139" t="n">
        <v>141584.8718</v>
      </c>
      <c r="E2395" s="139" t="n">
        <v>-14158.48718</v>
      </c>
      <c r="F2395" s="143" t="n">
        <f aca="false">IF(REF_DT&lt;=LastDay,INDEX(IntraMonth_Buckets,MATCH($A2395,IntraSumMonths,0),1),INDEX(BucketTable,MATCH($A2395,SumMonths,0),1))</f>
        <v>6</v>
      </c>
      <c r="G2395" s="138" t="str">
        <f aca="false">INDEX(Book_Type,MATCH($B2395,Book,0),1)</f>
        <v>D</v>
      </c>
      <c r="H2395" s="138" t="str">
        <f aca="false">$F2395&amp;$C2395</f>
        <v>6IF-NWPL_ROCKY_M</v>
      </c>
    </row>
    <row r="2396" customFormat="false" ht="12.75" hidden="false" customHeight="false" outlineLevel="0" collapsed="false">
      <c r="A2396" s="142" t="n">
        <v>37865</v>
      </c>
      <c r="B2396" s="138" t="s">
        <v>125</v>
      </c>
      <c r="C2396" s="138" t="s">
        <v>58</v>
      </c>
      <c r="D2396" s="139" t="n">
        <v>14158.4872</v>
      </c>
      <c r="E2396" s="139" t="n">
        <v>-2831.69744</v>
      </c>
      <c r="F2396" s="143" t="n">
        <f aca="false">IF(REF_DT&lt;=LastDay,INDEX(IntraMonth_Buckets,MATCH($A2396,IntraSumMonths,0),1),INDEX(BucketTable,MATCH($A2396,SumMonths,0),1))</f>
        <v>6</v>
      </c>
      <c r="G2396" s="138" t="str">
        <f aca="false">INDEX(Book_Type,MATCH($B2396,Book,0),1)</f>
        <v>D</v>
      </c>
      <c r="H2396" s="138" t="str">
        <f aca="false">$F2396&amp;$C2396</f>
        <v>6IF-WAHA-TX</v>
      </c>
    </row>
    <row r="2397" customFormat="false" ht="12.75" hidden="false" customHeight="false" outlineLevel="0" collapsed="false">
      <c r="A2397" s="142" t="n">
        <v>37865</v>
      </c>
      <c r="B2397" s="138" t="s">
        <v>125</v>
      </c>
      <c r="C2397" s="138" t="s">
        <v>18</v>
      </c>
      <c r="D2397" s="139" t="n">
        <v>0</v>
      </c>
      <c r="E2397" s="139" t="n">
        <v>0</v>
      </c>
      <c r="F2397" s="143" t="n">
        <f aca="false">IF(REF_DT&lt;=LastDay,INDEX(IntraMonth_Buckets,MATCH($A2397,IntraSumMonths,0),1),INDEX(BucketTable,MATCH($A2397,SumMonths,0),1))</f>
        <v>6</v>
      </c>
      <c r="G2397" s="138" t="str">
        <f aca="false">INDEX(Book_Type,MATCH($B2397,Book,0),1)</f>
        <v>D</v>
      </c>
      <c r="H2397" s="138" t="str">
        <f aca="false">$F2397&amp;$C2397</f>
        <v>6NGI-MALIN</v>
      </c>
    </row>
    <row r="2398" customFormat="false" ht="12.75" hidden="false" customHeight="false" outlineLevel="0" collapsed="false">
      <c r="A2398" s="142" t="n">
        <v>37865</v>
      </c>
      <c r="B2398" s="138" t="s">
        <v>125</v>
      </c>
      <c r="C2398" s="138" t="s">
        <v>20</v>
      </c>
      <c r="D2398" s="139" t="n">
        <v>22782.8933</v>
      </c>
      <c r="E2398" s="139" t="n">
        <v>-2278.28933</v>
      </c>
      <c r="F2398" s="143" t="n">
        <f aca="false">IF(REF_DT&lt;=LastDay,INDEX(IntraMonth_Buckets,MATCH($A2398,IntraSumMonths,0),1),INDEX(BucketTable,MATCH($A2398,SumMonths,0),1))</f>
        <v>6</v>
      </c>
      <c r="G2398" s="138" t="str">
        <f aca="false">INDEX(Book_Type,MATCH($B2398,Book,0),1)</f>
        <v>D</v>
      </c>
      <c r="H2398" s="138" t="str">
        <f aca="false">$F2398&amp;$C2398</f>
        <v>6NGI-SOCAL</v>
      </c>
    </row>
    <row r="2399" customFormat="false" ht="12.75" hidden="false" customHeight="false" outlineLevel="0" collapsed="false">
      <c r="A2399" s="142" t="n">
        <v>37865</v>
      </c>
      <c r="B2399" s="138" t="s">
        <v>125</v>
      </c>
      <c r="C2399" s="138" t="s">
        <v>174</v>
      </c>
      <c r="D2399" s="139" t="n">
        <v>-141584.8718</v>
      </c>
      <c r="E2399" s="139" t="n">
        <v>0</v>
      </c>
      <c r="F2399" s="143" t="n">
        <f aca="false">IF(REF_DT&lt;=LastDay,INDEX(IntraMonth_Buckets,MATCH($A2399,IntraSumMonths,0),1),INDEX(BucketTable,MATCH($A2399,SumMonths,0),1))</f>
        <v>6</v>
      </c>
      <c r="G2399" s="138" t="str">
        <f aca="false">INDEX(Book_Type,MATCH($B2399,Book,0),1)</f>
        <v>D</v>
      </c>
      <c r="H2399" s="138" t="str">
        <f aca="false">$F2399&amp;$C2399</f>
        <v>6NGW/OPAL</v>
      </c>
    </row>
    <row r="2400" customFormat="false" ht="12.75" hidden="false" customHeight="false" outlineLevel="0" collapsed="false">
      <c r="A2400" s="142" t="n">
        <v>37895</v>
      </c>
      <c r="B2400" s="138" t="s">
        <v>125</v>
      </c>
      <c r="C2400" s="138" t="s">
        <v>36</v>
      </c>
      <c r="D2400" s="139" t="n">
        <v>429915.5444</v>
      </c>
      <c r="E2400" s="139" t="n">
        <v>-4299.155444</v>
      </c>
      <c r="F2400" s="143" t="n">
        <f aca="false">IF(REF_DT&lt;=LastDay,INDEX(IntraMonth_Buckets,MATCH($A2400,IntraSumMonths,0),1),INDEX(BucketTable,MATCH($A2400,SumMonths,0),1))</f>
        <v>6</v>
      </c>
      <c r="G2400" s="138" t="str">
        <f aca="false">INDEX(Book_Type,MATCH($B2400,Book,0),1)</f>
        <v>D</v>
      </c>
      <c r="H2400" s="138" t="str">
        <f aca="false">$F2400&amp;$C2400</f>
        <v>6IF-CIG/RKYMTN</v>
      </c>
    </row>
    <row r="2401" customFormat="false" ht="12.75" hidden="false" customHeight="false" outlineLevel="0" collapsed="false">
      <c r="A2401" s="142" t="n">
        <v>37895</v>
      </c>
      <c r="B2401" s="138" t="s">
        <v>125</v>
      </c>
      <c r="C2401" s="138" t="s">
        <v>35</v>
      </c>
      <c r="D2401" s="139" t="n">
        <v>-437291.1891</v>
      </c>
      <c r="E2401" s="139" t="n">
        <v>4372.911891</v>
      </c>
      <c r="F2401" s="143" t="n">
        <f aca="false">IF(REF_DT&lt;=LastDay,INDEX(IntraMonth_Buckets,MATCH($A2401,IntraSumMonths,0),1),INDEX(BucketTable,MATCH($A2401,SumMonths,0),1))</f>
        <v>6</v>
      </c>
      <c r="G2401" s="138" t="str">
        <f aca="false">INDEX(Book_Type,MATCH($B2401,Book,0),1)</f>
        <v>D</v>
      </c>
      <c r="H2401" s="138" t="str">
        <f aca="false">$F2401&amp;$C2401</f>
        <v>6IF-CIG/WIC</v>
      </c>
    </row>
    <row r="2402" customFormat="false" ht="12.75" hidden="false" customHeight="false" outlineLevel="0" collapsed="false">
      <c r="A2402" s="142" t="n">
        <v>37895</v>
      </c>
      <c r="B2402" s="138" t="s">
        <v>125</v>
      </c>
      <c r="C2402" s="138" t="s">
        <v>46</v>
      </c>
      <c r="D2402" s="139" t="n">
        <v>-26951.2435</v>
      </c>
      <c r="E2402" s="139" t="n">
        <v>2695.12435</v>
      </c>
      <c r="F2402" s="143" t="n">
        <f aca="false">IF(REF_DT&lt;=LastDay,INDEX(IntraMonth_Buckets,MATCH($A2402,IntraSumMonths,0),1),INDEX(BucketTable,MATCH($A2402,SumMonths,0),1))</f>
        <v>6</v>
      </c>
      <c r="G2402" s="138" t="str">
        <f aca="false">INDEX(Book_Type,MATCH($B2402,Book,0),1)</f>
        <v>D</v>
      </c>
      <c r="H2402" s="138" t="str">
        <f aca="false">$F2402&amp;$C2402</f>
        <v>6IF-ELPO/PERMIAN</v>
      </c>
    </row>
    <row r="2403" customFormat="false" ht="12.75" hidden="false" customHeight="false" outlineLevel="0" collapsed="false">
      <c r="A2403" s="142" t="n">
        <v>37895</v>
      </c>
      <c r="B2403" s="138" t="s">
        <v>125</v>
      </c>
      <c r="C2403" s="138" t="s">
        <v>51</v>
      </c>
      <c r="D2403" s="139" t="n">
        <v>-11015.9764</v>
      </c>
      <c r="E2403" s="139" t="n">
        <v>1101.59764</v>
      </c>
      <c r="F2403" s="143" t="n">
        <f aca="false">IF(REF_DT&lt;=LastDay,INDEX(IntraMonth_Buckets,MATCH($A2403,IntraSumMonths,0),1),INDEX(BucketTable,MATCH($A2403,SumMonths,0),1))</f>
        <v>6</v>
      </c>
      <c r="G2403" s="138" t="str">
        <f aca="false">INDEX(Book_Type,MATCH($B2403,Book,0),1)</f>
        <v>D</v>
      </c>
      <c r="H2403" s="138" t="str">
        <f aca="false">$F2403&amp;$C2403</f>
        <v>6IF-ELPO/SJ</v>
      </c>
    </row>
    <row r="2404" customFormat="false" ht="12.75" hidden="false" customHeight="false" outlineLevel="0" collapsed="false">
      <c r="A2404" s="142" t="n">
        <v>37895</v>
      </c>
      <c r="B2404" s="138" t="s">
        <v>125</v>
      </c>
      <c r="C2404" s="138" t="s">
        <v>66</v>
      </c>
      <c r="D2404" s="139" t="n">
        <v>0</v>
      </c>
      <c r="E2404" s="139" t="n">
        <v>0</v>
      </c>
      <c r="F2404" s="143" t="n">
        <f aca="false">IF(REF_DT&lt;=LastDay,INDEX(IntraMonth_Buckets,MATCH($A2404,IntraSumMonths,0),1),INDEX(BucketTable,MATCH($A2404,SumMonths,0),1))</f>
        <v>6</v>
      </c>
      <c r="G2404" s="138" t="str">
        <f aca="false">INDEX(Book_Type,MATCH($B2404,Book,0),1)</f>
        <v>D</v>
      </c>
      <c r="H2404" s="138" t="str">
        <f aca="false">$F2404&amp;$C2404</f>
        <v>6IF-NTHWST/CANBR</v>
      </c>
    </row>
    <row r="2405" customFormat="false" ht="12.75" hidden="false" customHeight="false" outlineLevel="0" collapsed="false">
      <c r="A2405" s="142" t="n">
        <v>37895</v>
      </c>
      <c r="B2405" s="138" t="s">
        <v>125</v>
      </c>
      <c r="C2405" s="138" t="s">
        <v>27</v>
      </c>
      <c r="D2405" s="139" t="n">
        <v>145763.7297</v>
      </c>
      <c r="E2405" s="139" t="n">
        <v>-14576.37297</v>
      </c>
      <c r="F2405" s="143" t="n">
        <f aca="false">IF(REF_DT&lt;=LastDay,INDEX(IntraMonth_Buckets,MATCH($A2405,IntraSumMonths,0),1),INDEX(BucketTable,MATCH($A2405,SumMonths,0),1))</f>
        <v>6</v>
      </c>
      <c r="G2405" s="138" t="str">
        <f aca="false">INDEX(Book_Type,MATCH($B2405,Book,0),1)</f>
        <v>D</v>
      </c>
      <c r="H2405" s="138" t="str">
        <f aca="false">$F2405&amp;$C2405</f>
        <v>6IF-NWPL_ROCKY_M</v>
      </c>
    </row>
    <row r="2406" customFormat="false" ht="12.75" hidden="false" customHeight="false" outlineLevel="0" collapsed="false">
      <c r="A2406" s="142" t="n">
        <v>37895</v>
      </c>
      <c r="B2406" s="138" t="s">
        <v>125</v>
      </c>
      <c r="C2406" s="138" t="s">
        <v>58</v>
      </c>
      <c r="D2406" s="139" t="n">
        <v>14576.373</v>
      </c>
      <c r="E2406" s="139" t="n">
        <v>-2915.2746</v>
      </c>
      <c r="F2406" s="143" t="n">
        <f aca="false">IF(REF_DT&lt;=LastDay,INDEX(IntraMonth_Buckets,MATCH($A2406,IntraSumMonths,0),1),INDEX(BucketTable,MATCH($A2406,SumMonths,0),1))</f>
        <v>6</v>
      </c>
      <c r="G2406" s="138" t="str">
        <f aca="false">INDEX(Book_Type,MATCH($B2406,Book,0),1)</f>
        <v>D</v>
      </c>
      <c r="H2406" s="138" t="str">
        <f aca="false">$F2406&amp;$C2406</f>
        <v>6IF-WAHA-TX</v>
      </c>
    </row>
    <row r="2407" customFormat="false" ht="12.75" hidden="false" customHeight="false" outlineLevel="0" collapsed="false">
      <c r="A2407" s="142" t="n">
        <v>37895</v>
      </c>
      <c r="B2407" s="138" t="s">
        <v>125</v>
      </c>
      <c r="C2407" s="138" t="s">
        <v>18</v>
      </c>
      <c r="D2407" s="139" t="n">
        <v>0</v>
      </c>
      <c r="E2407" s="139" t="n">
        <v>0</v>
      </c>
      <c r="F2407" s="143" t="n">
        <f aca="false">IF(REF_DT&lt;=LastDay,INDEX(IntraMonth_Buckets,MATCH($A2407,IntraSumMonths,0),1),INDEX(BucketTable,MATCH($A2407,SumMonths,0),1))</f>
        <v>6</v>
      </c>
      <c r="G2407" s="138" t="str">
        <f aca="false">INDEX(Book_Type,MATCH($B2407,Book,0),1)</f>
        <v>D</v>
      </c>
      <c r="H2407" s="138" t="str">
        <f aca="false">$F2407&amp;$C2407</f>
        <v>6NGI-MALIN</v>
      </c>
    </row>
    <row r="2408" customFormat="false" ht="12.75" hidden="false" customHeight="false" outlineLevel="0" collapsed="false">
      <c r="A2408" s="142" t="n">
        <v>37895</v>
      </c>
      <c r="B2408" s="138" t="s">
        <v>125</v>
      </c>
      <c r="C2408" s="138" t="s">
        <v>20</v>
      </c>
      <c r="D2408" s="139" t="n">
        <v>-8583.1329</v>
      </c>
      <c r="E2408" s="139" t="n">
        <v>858.31329</v>
      </c>
      <c r="F2408" s="143" t="n">
        <f aca="false">IF(REF_DT&lt;=LastDay,INDEX(IntraMonth_Buckets,MATCH($A2408,IntraSumMonths,0),1),INDEX(BucketTable,MATCH($A2408,SumMonths,0),1))</f>
        <v>6</v>
      </c>
      <c r="G2408" s="138" t="str">
        <f aca="false">INDEX(Book_Type,MATCH($B2408,Book,0),1)</f>
        <v>D</v>
      </c>
      <c r="H2408" s="138" t="str">
        <f aca="false">$F2408&amp;$C2408</f>
        <v>6NGI-SOCAL</v>
      </c>
    </row>
    <row r="2409" customFormat="false" ht="12.75" hidden="false" customHeight="false" outlineLevel="0" collapsed="false">
      <c r="A2409" s="142" t="n">
        <v>37895</v>
      </c>
      <c r="B2409" s="138" t="s">
        <v>125</v>
      </c>
      <c r="C2409" s="138" t="s">
        <v>174</v>
      </c>
      <c r="D2409" s="139" t="n">
        <v>-145763.7298</v>
      </c>
      <c r="E2409" s="139" t="n">
        <v>0</v>
      </c>
      <c r="F2409" s="143" t="n">
        <f aca="false">IF(REF_DT&lt;=LastDay,INDEX(IntraMonth_Buckets,MATCH($A2409,IntraSumMonths,0),1),INDEX(BucketTable,MATCH($A2409,SumMonths,0),1))</f>
        <v>6</v>
      </c>
      <c r="G2409" s="138" t="str">
        <f aca="false">INDEX(Book_Type,MATCH($B2409,Book,0),1)</f>
        <v>D</v>
      </c>
      <c r="H2409" s="138" t="str">
        <f aca="false">$F2409&amp;$C2409</f>
        <v>6NGW/OPAL</v>
      </c>
    </row>
    <row r="2410" customFormat="false" ht="12.75" hidden="false" customHeight="false" outlineLevel="0" collapsed="false">
      <c r="A2410" s="142" t="n">
        <v>37926</v>
      </c>
      <c r="B2410" s="138" t="s">
        <v>125</v>
      </c>
      <c r="C2410" s="138" t="s">
        <v>36</v>
      </c>
      <c r="D2410" s="139" t="n">
        <v>414426.7268</v>
      </c>
      <c r="E2410" s="139" t="n">
        <v>-4144.267268</v>
      </c>
      <c r="F2410" s="143" t="n">
        <f aca="false">IF(REF_DT&lt;=LastDay,INDEX(IntraMonth_Buckets,MATCH($A2410,IntraSumMonths,0),1),INDEX(BucketTable,MATCH($A2410,SumMonths,0),1))</f>
        <v>6</v>
      </c>
      <c r="G2410" s="138" t="str">
        <f aca="false">INDEX(Book_Type,MATCH($B2410,Book,0),1)</f>
        <v>D</v>
      </c>
      <c r="H2410" s="138" t="str">
        <f aca="false">$F2410&amp;$C2410</f>
        <v>6IF-CIG/RKYMTN</v>
      </c>
    </row>
    <row r="2411" customFormat="false" ht="12.75" hidden="false" customHeight="false" outlineLevel="0" collapsed="false">
      <c r="A2411" s="142" t="n">
        <v>37926</v>
      </c>
      <c r="B2411" s="138" t="s">
        <v>125</v>
      </c>
      <c r="C2411" s="138" t="s">
        <v>35</v>
      </c>
      <c r="D2411" s="139" t="n">
        <v>-421536.6448</v>
      </c>
      <c r="E2411" s="139" t="n">
        <v>4215.366448</v>
      </c>
      <c r="F2411" s="143" t="n">
        <f aca="false">IF(REF_DT&lt;=LastDay,INDEX(IntraMonth_Buckets,MATCH($A2411,IntraSumMonths,0),1),INDEX(BucketTable,MATCH($A2411,SumMonths,0),1))</f>
        <v>6</v>
      </c>
      <c r="G2411" s="138" t="str">
        <f aca="false">INDEX(Book_Type,MATCH($B2411,Book,0),1)</f>
        <v>D</v>
      </c>
      <c r="H2411" s="138" t="str">
        <f aca="false">$F2411&amp;$C2411</f>
        <v>6IF-CIG/WIC</v>
      </c>
    </row>
    <row r="2412" customFormat="false" ht="12.75" hidden="false" customHeight="false" outlineLevel="0" collapsed="false">
      <c r="A2412" s="142" t="n">
        <v>37926</v>
      </c>
      <c r="B2412" s="138" t="s">
        <v>125</v>
      </c>
      <c r="C2412" s="138" t="s">
        <v>46</v>
      </c>
      <c r="D2412" s="139" t="n">
        <v>-23514.2509</v>
      </c>
      <c r="E2412" s="139" t="n">
        <v>2351.42509</v>
      </c>
      <c r="F2412" s="143" t="n">
        <f aca="false">IF(REF_DT&lt;=LastDay,INDEX(IntraMonth_Buckets,MATCH($A2412,IntraSumMonths,0),1),INDEX(BucketTable,MATCH($A2412,SumMonths,0),1))</f>
        <v>6</v>
      </c>
      <c r="G2412" s="138" t="str">
        <f aca="false">INDEX(Book_Type,MATCH($B2412,Book,0),1)</f>
        <v>D</v>
      </c>
      <c r="H2412" s="138" t="str">
        <f aca="false">$F2412&amp;$C2412</f>
        <v>6IF-ELPO/PERMIAN</v>
      </c>
    </row>
    <row r="2413" customFormat="false" ht="12.75" hidden="false" customHeight="false" outlineLevel="0" collapsed="false">
      <c r="A2413" s="142" t="n">
        <v>37926</v>
      </c>
      <c r="B2413" s="138" t="s">
        <v>125</v>
      </c>
      <c r="C2413" s="138" t="s">
        <v>51</v>
      </c>
      <c r="D2413" s="139" t="n">
        <v>41147.5968</v>
      </c>
      <c r="E2413" s="139" t="n">
        <v>-4114.75968</v>
      </c>
      <c r="F2413" s="143" t="n">
        <f aca="false">IF(REF_DT&lt;=LastDay,INDEX(IntraMonth_Buckets,MATCH($A2413,IntraSumMonths,0),1),INDEX(BucketTable,MATCH($A2413,SumMonths,0),1))</f>
        <v>6</v>
      </c>
      <c r="G2413" s="138" t="str">
        <f aca="false">INDEX(Book_Type,MATCH($B2413,Book,0),1)</f>
        <v>D</v>
      </c>
      <c r="H2413" s="138" t="str">
        <f aca="false">$F2413&amp;$C2413</f>
        <v>6IF-ELPO/SJ</v>
      </c>
    </row>
    <row r="2414" customFormat="false" ht="12.75" hidden="false" customHeight="false" outlineLevel="0" collapsed="false">
      <c r="A2414" s="142" t="n">
        <v>37926</v>
      </c>
      <c r="B2414" s="138" t="s">
        <v>125</v>
      </c>
      <c r="C2414" s="138" t="s">
        <v>66</v>
      </c>
      <c r="D2414" s="139" t="n">
        <v>0</v>
      </c>
      <c r="E2414" s="139" t="n">
        <v>0</v>
      </c>
      <c r="F2414" s="143" t="n">
        <f aca="false">IF(REF_DT&lt;=LastDay,INDEX(IntraMonth_Buckets,MATCH($A2414,IntraSumMonths,0),1),INDEX(BucketTable,MATCH($A2414,SumMonths,0),1))</f>
        <v>6</v>
      </c>
      <c r="G2414" s="138" t="str">
        <f aca="false">INDEX(Book_Type,MATCH($B2414,Book,0),1)</f>
        <v>D</v>
      </c>
      <c r="H2414" s="138" t="str">
        <f aca="false">$F2414&amp;$C2414</f>
        <v>6IF-NTHWST/CANBR</v>
      </c>
    </row>
    <row r="2415" customFormat="false" ht="12.75" hidden="false" customHeight="false" outlineLevel="0" collapsed="false">
      <c r="A2415" s="142" t="n">
        <v>37926</v>
      </c>
      <c r="B2415" s="138" t="s">
        <v>125</v>
      </c>
      <c r="C2415" s="138" t="s">
        <v>27</v>
      </c>
      <c r="D2415" s="139" t="n">
        <v>140512.215</v>
      </c>
      <c r="E2415" s="139" t="n">
        <v>-14051.2215</v>
      </c>
      <c r="F2415" s="143" t="n">
        <f aca="false">IF(REF_DT&lt;=LastDay,INDEX(IntraMonth_Buckets,MATCH($A2415,IntraSumMonths,0),1),INDEX(BucketTable,MATCH($A2415,SumMonths,0),1))</f>
        <v>6</v>
      </c>
      <c r="G2415" s="138" t="str">
        <f aca="false">INDEX(Book_Type,MATCH($B2415,Book,0),1)</f>
        <v>D</v>
      </c>
      <c r="H2415" s="138" t="str">
        <f aca="false">$F2415&amp;$C2415</f>
        <v>6IF-NWPL_ROCKY_M</v>
      </c>
    </row>
    <row r="2416" customFormat="false" ht="12.75" hidden="false" customHeight="false" outlineLevel="0" collapsed="false">
      <c r="A2416" s="142" t="n">
        <v>37926</v>
      </c>
      <c r="B2416" s="138" t="s">
        <v>125</v>
      </c>
      <c r="C2416" s="138" t="s">
        <v>58</v>
      </c>
      <c r="D2416" s="139" t="n">
        <v>14051.2216</v>
      </c>
      <c r="E2416" s="139" t="n">
        <v>-2810.24432</v>
      </c>
      <c r="F2416" s="143" t="n">
        <f aca="false">IF(REF_DT&lt;=LastDay,INDEX(IntraMonth_Buckets,MATCH($A2416,IntraSumMonths,0),1),INDEX(BucketTable,MATCH($A2416,SumMonths,0),1))</f>
        <v>6</v>
      </c>
      <c r="G2416" s="138" t="str">
        <f aca="false">INDEX(Book_Type,MATCH($B2416,Book,0),1)</f>
        <v>D</v>
      </c>
      <c r="H2416" s="138" t="str">
        <f aca="false">$F2416&amp;$C2416</f>
        <v>6IF-WAHA-TX</v>
      </c>
    </row>
    <row r="2417" customFormat="false" ht="12.75" hidden="false" customHeight="false" outlineLevel="0" collapsed="false">
      <c r="A2417" s="142" t="n">
        <v>37926</v>
      </c>
      <c r="B2417" s="138" t="s">
        <v>125</v>
      </c>
      <c r="C2417" s="138" t="s">
        <v>18</v>
      </c>
      <c r="D2417" s="139" t="n">
        <v>0</v>
      </c>
      <c r="E2417" s="139" t="n">
        <v>0</v>
      </c>
      <c r="F2417" s="143" t="n">
        <f aca="false">IF(REF_DT&lt;=LastDay,INDEX(IntraMonth_Buckets,MATCH($A2417,IntraSumMonths,0),1),INDEX(BucketTable,MATCH($A2417,SumMonths,0),1))</f>
        <v>6</v>
      </c>
      <c r="G2417" s="138" t="str">
        <f aca="false">INDEX(Book_Type,MATCH($B2417,Book,0),1)</f>
        <v>D</v>
      </c>
      <c r="H2417" s="138" t="str">
        <f aca="false">$F2417&amp;$C2417</f>
        <v>6NGI-MALIN</v>
      </c>
    </row>
    <row r="2418" customFormat="false" ht="12.75" hidden="false" customHeight="false" outlineLevel="0" collapsed="false">
      <c r="A2418" s="142" t="n">
        <v>37926</v>
      </c>
      <c r="B2418" s="138" t="s">
        <v>125</v>
      </c>
      <c r="C2418" s="138" t="s">
        <v>20</v>
      </c>
      <c r="D2418" s="139" t="n">
        <v>40666.1082</v>
      </c>
      <c r="E2418" s="139" t="n">
        <v>-4066.61082</v>
      </c>
      <c r="F2418" s="143" t="n">
        <f aca="false">IF(REF_DT&lt;=LastDay,INDEX(IntraMonth_Buckets,MATCH($A2418,IntraSumMonths,0),1),INDEX(BucketTable,MATCH($A2418,SumMonths,0),1))</f>
        <v>6</v>
      </c>
      <c r="G2418" s="138" t="str">
        <f aca="false">INDEX(Book_Type,MATCH($B2418,Book,0),1)</f>
        <v>D</v>
      </c>
      <c r="H2418" s="138" t="str">
        <f aca="false">$F2418&amp;$C2418</f>
        <v>6NGI-SOCAL</v>
      </c>
    </row>
    <row r="2419" customFormat="false" ht="12.75" hidden="false" customHeight="false" outlineLevel="0" collapsed="false">
      <c r="A2419" s="142" t="n">
        <v>37926</v>
      </c>
      <c r="B2419" s="138" t="s">
        <v>125</v>
      </c>
      <c r="C2419" s="138" t="s">
        <v>174</v>
      </c>
      <c r="D2419" s="139" t="n">
        <v>-140512.215</v>
      </c>
      <c r="E2419" s="139" t="n">
        <v>0</v>
      </c>
      <c r="F2419" s="143" t="n">
        <f aca="false">IF(REF_DT&lt;=LastDay,INDEX(IntraMonth_Buckets,MATCH($A2419,IntraSumMonths,0),1),INDEX(BucketTable,MATCH($A2419,SumMonths,0),1))</f>
        <v>6</v>
      </c>
      <c r="G2419" s="138" t="str">
        <f aca="false">INDEX(Book_Type,MATCH($B2419,Book,0),1)</f>
        <v>D</v>
      </c>
      <c r="H2419" s="138" t="str">
        <f aca="false">$F2419&amp;$C2419</f>
        <v>6NGW/OPAL</v>
      </c>
    </row>
    <row r="2420" customFormat="false" ht="12.75" hidden="false" customHeight="false" outlineLevel="0" collapsed="false">
      <c r="A2420" s="142" t="n">
        <v>37956</v>
      </c>
      <c r="B2420" s="138" t="s">
        <v>125</v>
      </c>
      <c r="C2420" s="138" t="s">
        <v>36</v>
      </c>
      <c r="D2420" s="139" t="n">
        <v>433903.9282</v>
      </c>
      <c r="E2420" s="139" t="n">
        <v>-4339.039282</v>
      </c>
      <c r="F2420" s="143" t="n">
        <f aca="false">IF(REF_DT&lt;=LastDay,INDEX(IntraMonth_Buckets,MATCH($A2420,IntraSumMonths,0),1),INDEX(BucketTable,MATCH($A2420,SumMonths,0),1))</f>
        <v>6</v>
      </c>
      <c r="G2420" s="138" t="str">
        <f aca="false">INDEX(Book_Type,MATCH($B2420,Book,0),1)</f>
        <v>D</v>
      </c>
      <c r="H2420" s="138" t="str">
        <f aca="false">$F2420&amp;$C2420</f>
        <v>6IF-CIG/RKYMTN</v>
      </c>
    </row>
    <row r="2421" customFormat="false" ht="12.75" hidden="false" customHeight="false" outlineLevel="0" collapsed="false">
      <c r="A2421" s="142" t="n">
        <v>37956</v>
      </c>
      <c r="B2421" s="138" t="s">
        <v>125</v>
      </c>
      <c r="C2421" s="138" t="s">
        <v>35</v>
      </c>
      <c r="D2421" s="139" t="n">
        <v>-433903.9282</v>
      </c>
      <c r="E2421" s="139" t="n">
        <v>4339.039282</v>
      </c>
      <c r="F2421" s="143" t="n">
        <f aca="false">IF(REF_DT&lt;=LastDay,INDEX(IntraMonth_Buckets,MATCH($A2421,IntraSumMonths,0),1),INDEX(BucketTable,MATCH($A2421,SumMonths,0),1))</f>
        <v>6</v>
      </c>
      <c r="G2421" s="138" t="str">
        <f aca="false">INDEX(Book_Type,MATCH($B2421,Book,0),1)</f>
        <v>D</v>
      </c>
      <c r="H2421" s="138" t="str">
        <f aca="false">$F2421&amp;$C2421</f>
        <v>6IF-CIG/WIC</v>
      </c>
    </row>
    <row r="2422" customFormat="false" ht="12.75" hidden="false" customHeight="false" outlineLevel="0" collapsed="false">
      <c r="A2422" s="142" t="n">
        <v>37956</v>
      </c>
      <c r="B2422" s="138" t="s">
        <v>125</v>
      </c>
      <c r="C2422" s="138" t="s">
        <v>46</v>
      </c>
      <c r="D2422" s="139" t="n">
        <v>-26742.4789</v>
      </c>
      <c r="E2422" s="139" t="n">
        <v>2674.24789</v>
      </c>
      <c r="F2422" s="143" t="n">
        <f aca="false">IF(REF_DT&lt;=LastDay,INDEX(IntraMonth_Buckets,MATCH($A2422,IntraSumMonths,0),1),INDEX(BucketTable,MATCH($A2422,SumMonths,0),1))</f>
        <v>6</v>
      </c>
      <c r="G2422" s="138" t="str">
        <f aca="false">INDEX(Book_Type,MATCH($B2422,Book,0),1)</f>
        <v>D</v>
      </c>
      <c r="H2422" s="138" t="str">
        <f aca="false">$F2422&amp;$C2422</f>
        <v>6IF-ELPO/PERMIAN</v>
      </c>
    </row>
    <row r="2423" customFormat="false" ht="12.75" hidden="false" customHeight="false" outlineLevel="0" collapsed="false">
      <c r="A2423" s="142" t="n">
        <v>37956</v>
      </c>
      <c r="B2423" s="138" t="s">
        <v>125</v>
      </c>
      <c r="C2423" s="138" t="s">
        <v>51</v>
      </c>
      <c r="D2423" s="139" t="n">
        <v>33821.1782</v>
      </c>
      <c r="E2423" s="139" t="n">
        <v>-3382.11782</v>
      </c>
      <c r="F2423" s="143" t="n">
        <f aca="false">IF(REF_DT&lt;=LastDay,INDEX(IntraMonth_Buckets,MATCH($A2423,IntraSumMonths,0),1),INDEX(BucketTable,MATCH($A2423,SumMonths,0),1))</f>
        <v>6</v>
      </c>
      <c r="G2423" s="138" t="str">
        <f aca="false">INDEX(Book_Type,MATCH($B2423,Book,0),1)</f>
        <v>D</v>
      </c>
      <c r="H2423" s="138" t="str">
        <f aca="false">$F2423&amp;$C2423</f>
        <v>6IF-ELPO/SJ</v>
      </c>
    </row>
    <row r="2424" customFormat="false" ht="12.75" hidden="false" customHeight="false" outlineLevel="0" collapsed="false">
      <c r="A2424" s="142" t="n">
        <v>37956</v>
      </c>
      <c r="B2424" s="138" t="s">
        <v>125</v>
      </c>
      <c r="C2424" s="138" t="s">
        <v>66</v>
      </c>
      <c r="D2424" s="139" t="n">
        <v>0</v>
      </c>
      <c r="E2424" s="139" t="n">
        <v>0</v>
      </c>
      <c r="F2424" s="143" t="n">
        <f aca="false">IF(REF_DT&lt;=LastDay,INDEX(IntraMonth_Buckets,MATCH($A2424,IntraSumMonths,0),1),INDEX(BucketTable,MATCH($A2424,SumMonths,0),1))</f>
        <v>6</v>
      </c>
      <c r="G2424" s="138" t="str">
        <f aca="false">INDEX(Book_Type,MATCH($B2424,Book,0),1)</f>
        <v>D</v>
      </c>
      <c r="H2424" s="138" t="str">
        <f aca="false">$F2424&amp;$C2424</f>
        <v>6IF-NTHWST/CANBR</v>
      </c>
    </row>
    <row r="2425" customFormat="false" ht="12.75" hidden="false" customHeight="false" outlineLevel="0" collapsed="false">
      <c r="A2425" s="142" t="n">
        <v>37956</v>
      </c>
      <c r="B2425" s="138" t="s">
        <v>125</v>
      </c>
      <c r="C2425" s="138" t="s">
        <v>27</v>
      </c>
      <c r="D2425" s="139" t="n">
        <v>144634.6428</v>
      </c>
      <c r="E2425" s="139" t="n">
        <v>-14463.46428</v>
      </c>
      <c r="F2425" s="143" t="n">
        <f aca="false">IF(REF_DT&lt;=LastDay,INDEX(IntraMonth_Buckets,MATCH($A2425,IntraSumMonths,0),1),INDEX(BucketTable,MATCH($A2425,SumMonths,0),1))</f>
        <v>6</v>
      </c>
      <c r="G2425" s="138" t="str">
        <f aca="false">INDEX(Book_Type,MATCH($B2425,Book,0),1)</f>
        <v>D</v>
      </c>
      <c r="H2425" s="138" t="str">
        <f aca="false">$F2425&amp;$C2425</f>
        <v>6IF-NWPL_ROCKY_M</v>
      </c>
    </row>
    <row r="2426" customFormat="false" ht="12.75" hidden="false" customHeight="false" outlineLevel="0" collapsed="false">
      <c r="A2426" s="142" t="n">
        <v>37956</v>
      </c>
      <c r="B2426" s="138" t="s">
        <v>125</v>
      </c>
      <c r="C2426" s="138" t="s">
        <v>58</v>
      </c>
      <c r="D2426" s="139" t="n">
        <v>14463.4643</v>
      </c>
      <c r="E2426" s="139" t="n">
        <v>-2892.69286</v>
      </c>
      <c r="F2426" s="143" t="n">
        <f aca="false">IF(REF_DT&lt;=LastDay,INDEX(IntraMonth_Buckets,MATCH($A2426,IntraSumMonths,0),1),INDEX(BucketTable,MATCH($A2426,SumMonths,0),1))</f>
        <v>6</v>
      </c>
      <c r="G2426" s="138" t="str">
        <f aca="false">INDEX(Book_Type,MATCH($B2426,Book,0),1)</f>
        <v>D</v>
      </c>
      <c r="H2426" s="138" t="str">
        <f aca="false">$F2426&amp;$C2426</f>
        <v>6IF-WAHA-TX</v>
      </c>
    </row>
    <row r="2427" customFormat="false" ht="12.75" hidden="false" customHeight="false" outlineLevel="0" collapsed="false">
      <c r="A2427" s="142" t="n">
        <v>37956</v>
      </c>
      <c r="B2427" s="138" t="s">
        <v>125</v>
      </c>
      <c r="C2427" s="138" t="s">
        <v>18</v>
      </c>
      <c r="D2427" s="139" t="n">
        <v>0</v>
      </c>
      <c r="E2427" s="139" t="n">
        <v>0</v>
      </c>
      <c r="F2427" s="143" t="n">
        <f aca="false">IF(REF_DT&lt;=LastDay,INDEX(IntraMonth_Buckets,MATCH($A2427,IntraSumMonths,0),1),INDEX(BucketTable,MATCH($A2427,SumMonths,0),1))</f>
        <v>6</v>
      </c>
      <c r="G2427" s="138" t="str">
        <f aca="false">INDEX(Book_Type,MATCH($B2427,Book,0),1)</f>
        <v>D</v>
      </c>
      <c r="H2427" s="138" t="str">
        <f aca="false">$F2427&amp;$C2427</f>
        <v>6NGI-MALIN</v>
      </c>
    </row>
    <row r="2428" customFormat="false" ht="12.75" hidden="false" customHeight="false" outlineLevel="0" collapsed="false">
      <c r="A2428" s="142" t="n">
        <v>37956</v>
      </c>
      <c r="B2428" s="138" t="s">
        <v>125</v>
      </c>
      <c r="C2428" s="138" t="s">
        <v>20</v>
      </c>
      <c r="D2428" s="139" t="n">
        <v>35279.6549</v>
      </c>
      <c r="E2428" s="139" t="n">
        <v>-3527.96549</v>
      </c>
      <c r="F2428" s="143" t="n">
        <f aca="false">IF(REF_DT&lt;=LastDay,INDEX(IntraMonth_Buckets,MATCH($A2428,IntraSumMonths,0),1),INDEX(BucketTable,MATCH($A2428,SumMonths,0),1))</f>
        <v>6</v>
      </c>
      <c r="G2428" s="138" t="str">
        <f aca="false">INDEX(Book_Type,MATCH($B2428,Book,0),1)</f>
        <v>D</v>
      </c>
      <c r="H2428" s="138" t="str">
        <f aca="false">$F2428&amp;$C2428</f>
        <v>6NGI-SOCAL</v>
      </c>
    </row>
    <row r="2429" customFormat="false" ht="12.75" hidden="false" customHeight="false" outlineLevel="0" collapsed="false">
      <c r="A2429" s="142" t="n">
        <v>37956</v>
      </c>
      <c r="B2429" s="138" t="s">
        <v>125</v>
      </c>
      <c r="C2429" s="138" t="s">
        <v>174</v>
      </c>
      <c r="D2429" s="139" t="n">
        <v>-144634.6428</v>
      </c>
      <c r="E2429" s="139" t="n">
        <v>0</v>
      </c>
      <c r="F2429" s="143" t="n">
        <f aca="false">IF(REF_DT&lt;=LastDay,INDEX(IntraMonth_Buckets,MATCH($A2429,IntraSumMonths,0),1),INDEX(BucketTable,MATCH($A2429,SumMonths,0),1))</f>
        <v>6</v>
      </c>
      <c r="G2429" s="138" t="str">
        <f aca="false">INDEX(Book_Type,MATCH($B2429,Book,0),1)</f>
        <v>D</v>
      </c>
      <c r="H2429" s="138" t="str">
        <f aca="false">$F2429&amp;$C2429</f>
        <v>6NGW/OPAL</v>
      </c>
    </row>
    <row r="2430" customFormat="false" ht="12.75" hidden="false" customHeight="false" outlineLevel="0" collapsed="false">
      <c r="A2430" s="142" t="n">
        <v>37987</v>
      </c>
      <c r="B2430" s="138" t="s">
        <v>125</v>
      </c>
      <c r="C2430" s="138" t="s">
        <v>36</v>
      </c>
      <c r="D2430" s="139" t="n">
        <v>576177.5826</v>
      </c>
      <c r="E2430" s="139" t="n">
        <v>-5761.775826</v>
      </c>
      <c r="F2430" s="143" t="n">
        <f aca="false">IF(REF_DT&lt;=LastDay,INDEX(IntraMonth_Buckets,MATCH($A2430,IntraSumMonths,0),1),INDEX(BucketTable,MATCH($A2430,SumMonths,0),1))</f>
        <v>6</v>
      </c>
      <c r="G2430" s="138" t="str">
        <f aca="false">INDEX(Book_Type,MATCH($B2430,Book,0),1)</f>
        <v>D</v>
      </c>
      <c r="H2430" s="138" t="str">
        <f aca="false">$F2430&amp;$C2430</f>
        <v>6IF-CIG/RKYMTN</v>
      </c>
    </row>
    <row r="2431" customFormat="false" ht="12.75" hidden="false" customHeight="false" outlineLevel="0" collapsed="false">
      <c r="A2431" s="142" t="n">
        <v>37987</v>
      </c>
      <c r="B2431" s="138" t="s">
        <v>125</v>
      </c>
      <c r="C2431" s="138" t="s">
        <v>35</v>
      </c>
      <c r="D2431" s="139" t="n">
        <v>-432133.187</v>
      </c>
      <c r="E2431" s="139" t="n">
        <v>4321.33187</v>
      </c>
      <c r="F2431" s="143" t="n">
        <f aca="false">IF(REF_DT&lt;=LastDay,INDEX(IntraMonth_Buckets,MATCH($A2431,IntraSumMonths,0),1),INDEX(BucketTable,MATCH($A2431,SumMonths,0),1))</f>
        <v>6</v>
      </c>
      <c r="G2431" s="138" t="str">
        <f aca="false">INDEX(Book_Type,MATCH($B2431,Book,0),1)</f>
        <v>D</v>
      </c>
      <c r="H2431" s="138" t="str">
        <f aca="false">$F2431&amp;$C2431</f>
        <v>6IF-CIG/WIC</v>
      </c>
    </row>
    <row r="2432" customFormat="false" ht="12.75" hidden="false" customHeight="false" outlineLevel="0" collapsed="false">
      <c r="A2432" s="142" t="n">
        <v>37987</v>
      </c>
      <c r="B2432" s="138" t="s">
        <v>125</v>
      </c>
      <c r="C2432" s="138" t="s">
        <v>46</v>
      </c>
      <c r="D2432" s="139" t="n">
        <v>-27974.3509</v>
      </c>
      <c r="E2432" s="139" t="n">
        <v>2797.43509</v>
      </c>
      <c r="F2432" s="143" t="n">
        <f aca="false">IF(REF_DT&lt;=LastDay,INDEX(IntraMonth_Buckets,MATCH($A2432,IntraSumMonths,0),1),INDEX(BucketTable,MATCH($A2432,SumMonths,0),1))</f>
        <v>6</v>
      </c>
      <c r="G2432" s="138" t="str">
        <f aca="false">INDEX(Book_Type,MATCH($B2432,Book,0),1)</f>
        <v>D</v>
      </c>
      <c r="H2432" s="138" t="str">
        <f aca="false">$F2432&amp;$C2432</f>
        <v>6IF-ELPO/PERMIAN</v>
      </c>
    </row>
    <row r="2433" customFormat="false" ht="12.75" hidden="false" customHeight="false" outlineLevel="0" collapsed="false">
      <c r="A2433" s="142" t="n">
        <v>37987</v>
      </c>
      <c r="B2433" s="138" t="s">
        <v>125</v>
      </c>
      <c r="C2433" s="138" t="s">
        <v>51</v>
      </c>
      <c r="D2433" s="139" t="n">
        <v>9355.4512</v>
      </c>
      <c r="E2433" s="139" t="n">
        <v>-935.54512</v>
      </c>
      <c r="F2433" s="143" t="n">
        <f aca="false">IF(REF_DT&lt;=LastDay,INDEX(IntraMonth_Buckets,MATCH($A2433,IntraSumMonths,0),1),INDEX(BucketTable,MATCH($A2433,SumMonths,0),1))</f>
        <v>6</v>
      </c>
      <c r="G2433" s="138" t="str">
        <f aca="false">INDEX(Book_Type,MATCH($B2433,Book,0),1)</f>
        <v>D</v>
      </c>
      <c r="H2433" s="138" t="str">
        <f aca="false">$F2433&amp;$C2433</f>
        <v>6IF-ELPO/SJ</v>
      </c>
    </row>
    <row r="2434" customFormat="false" ht="12.75" hidden="false" customHeight="false" outlineLevel="0" collapsed="false">
      <c r="A2434" s="142" t="n">
        <v>37987</v>
      </c>
      <c r="B2434" s="138" t="s">
        <v>125</v>
      </c>
      <c r="C2434" s="138" t="s">
        <v>66</v>
      </c>
      <c r="D2434" s="139" t="n">
        <v>0</v>
      </c>
      <c r="E2434" s="139" t="n">
        <v>0</v>
      </c>
      <c r="F2434" s="143" t="n">
        <f aca="false">IF(REF_DT&lt;=LastDay,INDEX(IntraMonth_Buckets,MATCH($A2434,IntraSumMonths,0),1),INDEX(BucketTable,MATCH($A2434,SumMonths,0),1))</f>
        <v>6</v>
      </c>
      <c r="G2434" s="138" t="str">
        <f aca="false">INDEX(Book_Type,MATCH($B2434,Book,0),1)</f>
        <v>D</v>
      </c>
      <c r="H2434" s="138" t="str">
        <f aca="false">$F2434&amp;$C2434</f>
        <v>6IF-NTHWST/CANBR</v>
      </c>
    </row>
    <row r="2435" customFormat="false" ht="12.75" hidden="false" customHeight="false" outlineLevel="0" collapsed="false">
      <c r="A2435" s="142" t="n">
        <v>37987</v>
      </c>
      <c r="B2435" s="138" t="s">
        <v>125</v>
      </c>
      <c r="C2435" s="138" t="s">
        <v>27</v>
      </c>
      <c r="D2435" s="139" t="n">
        <v>144044.3957</v>
      </c>
      <c r="E2435" s="139" t="n">
        <v>-14404.43957</v>
      </c>
      <c r="F2435" s="143" t="n">
        <f aca="false">IF(REF_DT&lt;=LastDay,INDEX(IntraMonth_Buckets,MATCH($A2435,IntraSumMonths,0),1),INDEX(BucketTable,MATCH($A2435,SumMonths,0),1))</f>
        <v>6</v>
      </c>
      <c r="G2435" s="138" t="str">
        <f aca="false">INDEX(Book_Type,MATCH($B2435,Book,0),1)</f>
        <v>D</v>
      </c>
      <c r="H2435" s="138" t="str">
        <f aca="false">$F2435&amp;$C2435</f>
        <v>6IF-NWPL_ROCKY_M</v>
      </c>
    </row>
    <row r="2436" customFormat="false" ht="12.75" hidden="false" customHeight="false" outlineLevel="0" collapsed="false">
      <c r="A2436" s="142" t="n">
        <v>37987</v>
      </c>
      <c r="B2436" s="138" t="s">
        <v>125</v>
      </c>
      <c r="C2436" s="138" t="s">
        <v>58</v>
      </c>
      <c r="D2436" s="139" t="n">
        <v>14404.4395</v>
      </c>
      <c r="E2436" s="139" t="n">
        <v>-2880.8879</v>
      </c>
      <c r="F2436" s="143" t="n">
        <f aca="false">IF(REF_DT&lt;=LastDay,INDEX(IntraMonth_Buckets,MATCH($A2436,IntraSumMonths,0),1),INDEX(BucketTable,MATCH($A2436,SumMonths,0),1))</f>
        <v>6</v>
      </c>
      <c r="G2436" s="138" t="str">
        <f aca="false">INDEX(Book_Type,MATCH($B2436,Book,0),1)</f>
        <v>D</v>
      </c>
      <c r="H2436" s="138" t="str">
        <f aca="false">$F2436&amp;$C2436</f>
        <v>6IF-WAHA-TX</v>
      </c>
    </row>
    <row r="2437" customFormat="false" ht="12.75" hidden="false" customHeight="false" outlineLevel="0" collapsed="false">
      <c r="A2437" s="142" t="n">
        <v>37987</v>
      </c>
      <c r="B2437" s="138" t="s">
        <v>125</v>
      </c>
      <c r="C2437" s="138" t="s">
        <v>18</v>
      </c>
      <c r="D2437" s="139" t="n">
        <v>0</v>
      </c>
      <c r="E2437" s="139" t="n">
        <v>0</v>
      </c>
      <c r="F2437" s="143" t="n">
        <f aca="false">IF(REF_DT&lt;=LastDay,INDEX(IntraMonth_Buckets,MATCH($A2437,IntraSumMonths,0),1),INDEX(BucketTable,MATCH($A2437,SumMonths,0),1))</f>
        <v>6</v>
      </c>
      <c r="G2437" s="138" t="str">
        <f aca="false">INDEX(Book_Type,MATCH($B2437,Book,0),1)</f>
        <v>D</v>
      </c>
      <c r="H2437" s="138" t="str">
        <f aca="false">$F2437&amp;$C2437</f>
        <v>6NGI-MALIN</v>
      </c>
    </row>
    <row r="2438" customFormat="false" ht="12.75" hidden="false" customHeight="false" outlineLevel="0" collapsed="false">
      <c r="A2438" s="142" t="n">
        <v>37987</v>
      </c>
      <c r="B2438" s="138" t="s">
        <v>125</v>
      </c>
      <c r="C2438" s="138" t="s">
        <v>20</v>
      </c>
      <c r="D2438" s="139" t="n">
        <v>-97073.8415</v>
      </c>
      <c r="E2438" s="139" t="n">
        <v>9707.38415</v>
      </c>
      <c r="F2438" s="143" t="n">
        <f aca="false">IF(REF_DT&lt;=LastDay,INDEX(IntraMonth_Buckets,MATCH($A2438,IntraSumMonths,0),1),INDEX(BucketTable,MATCH($A2438,SumMonths,0),1))</f>
        <v>6</v>
      </c>
      <c r="G2438" s="138" t="str">
        <f aca="false">INDEX(Book_Type,MATCH($B2438,Book,0),1)</f>
        <v>D</v>
      </c>
      <c r="H2438" s="138" t="str">
        <f aca="false">$F2438&amp;$C2438</f>
        <v>6NGI-SOCAL</v>
      </c>
    </row>
    <row r="2439" customFormat="false" ht="12.75" hidden="false" customHeight="false" outlineLevel="0" collapsed="false">
      <c r="A2439" s="142" t="n">
        <v>37987</v>
      </c>
      <c r="B2439" s="138" t="s">
        <v>125</v>
      </c>
      <c r="C2439" s="138" t="s">
        <v>174</v>
      </c>
      <c r="D2439" s="139" t="n">
        <v>-144044.3956</v>
      </c>
      <c r="E2439" s="139" t="n">
        <v>0</v>
      </c>
      <c r="F2439" s="143" t="n">
        <f aca="false">IF(REF_DT&lt;=LastDay,INDEX(IntraMonth_Buckets,MATCH($A2439,IntraSumMonths,0),1),INDEX(BucketTable,MATCH($A2439,SumMonths,0),1))</f>
        <v>6</v>
      </c>
      <c r="G2439" s="138" t="str">
        <f aca="false">INDEX(Book_Type,MATCH($B2439,Book,0),1)</f>
        <v>D</v>
      </c>
      <c r="H2439" s="138" t="str">
        <f aca="false">$F2439&amp;$C2439</f>
        <v>6NGW/OPAL</v>
      </c>
    </row>
    <row r="2440" customFormat="false" ht="12.75" hidden="false" customHeight="false" outlineLevel="0" collapsed="false">
      <c r="A2440" s="142" t="n">
        <v>38018</v>
      </c>
      <c r="B2440" s="138" t="s">
        <v>125</v>
      </c>
      <c r="C2440" s="138" t="s">
        <v>36</v>
      </c>
      <c r="D2440" s="139" t="n">
        <v>529969.0118</v>
      </c>
      <c r="E2440" s="139" t="n">
        <v>-5299.690118</v>
      </c>
      <c r="F2440" s="143" t="n">
        <f aca="false">IF(REF_DT&lt;=LastDay,INDEX(IntraMonth_Buckets,MATCH($A2440,IntraSumMonths,0),1),INDEX(BucketTable,MATCH($A2440,SumMonths,0),1))</f>
        <v>6</v>
      </c>
      <c r="G2440" s="138" t="str">
        <f aca="false">INDEX(Book_Type,MATCH($B2440,Book,0),1)</f>
        <v>D</v>
      </c>
      <c r="H2440" s="138" t="str">
        <f aca="false">$F2440&amp;$C2440</f>
        <v>6IF-CIG/RKYMTN</v>
      </c>
    </row>
    <row r="2441" customFormat="false" ht="12.75" hidden="false" customHeight="false" outlineLevel="0" collapsed="false">
      <c r="A2441" s="142" t="n">
        <v>38018</v>
      </c>
      <c r="B2441" s="138" t="s">
        <v>125</v>
      </c>
      <c r="C2441" s="138" t="s">
        <v>35</v>
      </c>
      <c r="D2441" s="139" t="n">
        <v>-402569.26</v>
      </c>
      <c r="E2441" s="139" t="n">
        <v>4025.6926</v>
      </c>
      <c r="F2441" s="143" t="n">
        <f aca="false">IF(REF_DT&lt;=LastDay,INDEX(IntraMonth_Buckets,MATCH($A2441,IntraSumMonths,0),1),INDEX(BucketTable,MATCH($A2441,SumMonths,0),1))</f>
        <v>6</v>
      </c>
      <c r="G2441" s="138" t="str">
        <f aca="false">INDEX(Book_Type,MATCH($B2441,Book,0),1)</f>
        <v>D</v>
      </c>
      <c r="H2441" s="138" t="str">
        <f aca="false">$F2441&amp;$C2441</f>
        <v>6IF-CIG/WIC</v>
      </c>
    </row>
    <row r="2442" customFormat="false" ht="12.75" hidden="false" customHeight="false" outlineLevel="0" collapsed="false">
      <c r="A2442" s="142" t="n">
        <v>38018</v>
      </c>
      <c r="B2442" s="138" t="s">
        <v>125</v>
      </c>
      <c r="C2442" s="138" t="s">
        <v>46</v>
      </c>
      <c r="D2442" s="139" t="n">
        <v>-17267.9076</v>
      </c>
      <c r="E2442" s="139" t="n">
        <v>1726.79076</v>
      </c>
      <c r="F2442" s="143" t="n">
        <f aca="false">IF(REF_DT&lt;=LastDay,INDEX(IntraMonth_Buckets,MATCH($A2442,IntraSumMonths,0),1),INDEX(BucketTable,MATCH($A2442,SumMonths,0),1))</f>
        <v>6</v>
      </c>
      <c r="G2442" s="138" t="str">
        <f aca="false">INDEX(Book_Type,MATCH($B2442,Book,0),1)</f>
        <v>D</v>
      </c>
      <c r="H2442" s="138" t="str">
        <f aca="false">$F2442&amp;$C2442</f>
        <v>6IF-ELPO/PERMIAN</v>
      </c>
    </row>
    <row r="2443" customFormat="false" ht="12.75" hidden="false" customHeight="false" outlineLevel="0" collapsed="false">
      <c r="A2443" s="142" t="n">
        <v>38018</v>
      </c>
      <c r="B2443" s="138" t="s">
        <v>125</v>
      </c>
      <c r="C2443" s="138" t="s">
        <v>51</v>
      </c>
      <c r="D2443" s="139" t="n">
        <v>12039.1345</v>
      </c>
      <c r="E2443" s="139" t="n">
        <v>-1203.91345</v>
      </c>
      <c r="F2443" s="143" t="n">
        <f aca="false">IF(REF_DT&lt;=LastDay,INDEX(IntraMonth_Buckets,MATCH($A2443,IntraSumMonths,0),1),INDEX(BucketTable,MATCH($A2443,SumMonths,0),1))</f>
        <v>6</v>
      </c>
      <c r="G2443" s="138" t="str">
        <f aca="false">INDEX(Book_Type,MATCH($B2443,Book,0),1)</f>
        <v>D</v>
      </c>
      <c r="H2443" s="138" t="str">
        <f aca="false">$F2443&amp;$C2443</f>
        <v>6IF-ELPO/SJ</v>
      </c>
    </row>
    <row r="2444" customFormat="false" ht="12.75" hidden="false" customHeight="false" outlineLevel="0" collapsed="false">
      <c r="A2444" s="142" t="n">
        <v>38018</v>
      </c>
      <c r="B2444" s="138" t="s">
        <v>125</v>
      </c>
      <c r="C2444" s="138" t="s">
        <v>66</v>
      </c>
      <c r="D2444" s="139" t="n">
        <v>0</v>
      </c>
      <c r="E2444" s="139" t="n">
        <v>0</v>
      </c>
      <c r="F2444" s="143" t="n">
        <f aca="false">IF(REF_DT&lt;=LastDay,INDEX(IntraMonth_Buckets,MATCH($A2444,IntraSumMonths,0),1),INDEX(BucketTable,MATCH($A2444,SumMonths,0),1))</f>
        <v>6</v>
      </c>
      <c r="G2444" s="138" t="str">
        <f aca="false">INDEX(Book_Type,MATCH($B2444,Book,0),1)</f>
        <v>D</v>
      </c>
      <c r="H2444" s="138" t="str">
        <f aca="false">$F2444&amp;$C2444</f>
        <v>6IF-NTHWST/CANBR</v>
      </c>
    </row>
    <row r="2445" customFormat="false" ht="12.75" hidden="false" customHeight="false" outlineLevel="0" collapsed="false">
      <c r="A2445" s="142" t="n">
        <v>38018</v>
      </c>
      <c r="B2445" s="138" t="s">
        <v>125</v>
      </c>
      <c r="C2445" s="138" t="s">
        <v>27</v>
      </c>
      <c r="D2445" s="139" t="n">
        <v>134189.7533</v>
      </c>
      <c r="E2445" s="139" t="n">
        <v>-13418.97533</v>
      </c>
      <c r="F2445" s="143" t="n">
        <f aca="false">IF(REF_DT&lt;=LastDay,INDEX(IntraMonth_Buckets,MATCH($A2445,IntraSumMonths,0),1),INDEX(BucketTable,MATCH($A2445,SumMonths,0),1))</f>
        <v>6</v>
      </c>
      <c r="G2445" s="138" t="str">
        <f aca="false">INDEX(Book_Type,MATCH($B2445,Book,0),1)</f>
        <v>D</v>
      </c>
      <c r="H2445" s="138" t="str">
        <f aca="false">$F2445&amp;$C2445</f>
        <v>6IF-NWPL_ROCKY_M</v>
      </c>
    </row>
    <row r="2446" customFormat="false" ht="12.75" hidden="false" customHeight="false" outlineLevel="0" collapsed="false">
      <c r="A2446" s="142" t="n">
        <v>38018</v>
      </c>
      <c r="B2446" s="138" t="s">
        <v>125</v>
      </c>
      <c r="C2446" s="138" t="s">
        <v>58</v>
      </c>
      <c r="D2446" s="139" t="n">
        <v>13418.9754</v>
      </c>
      <c r="E2446" s="139" t="n">
        <v>-2683.79508</v>
      </c>
      <c r="F2446" s="143" t="n">
        <f aca="false">IF(REF_DT&lt;=LastDay,INDEX(IntraMonth_Buckets,MATCH($A2446,IntraSumMonths,0),1),INDEX(BucketTable,MATCH($A2446,SumMonths,0),1))</f>
        <v>6</v>
      </c>
      <c r="G2446" s="138" t="str">
        <f aca="false">INDEX(Book_Type,MATCH($B2446,Book,0),1)</f>
        <v>D</v>
      </c>
      <c r="H2446" s="138" t="str">
        <f aca="false">$F2446&amp;$C2446</f>
        <v>6IF-WAHA-TX</v>
      </c>
    </row>
    <row r="2447" customFormat="false" ht="12.75" hidden="false" customHeight="false" outlineLevel="0" collapsed="false">
      <c r="A2447" s="142" t="n">
        <v>38018</v>
      </c>
      <c r="B2447" s="138" t="s">
        <v>125</v>
      </c>
      <c r="C2447" s="138" t="s">
        <v>18</v>
      </c>
      <c r="D2447" s="139" t="n">
        <v>0</v>
      </c>
      <c r="E2447" s="139" t="n">
        <v>0</v>
      </c>
      <c r="F2447" s="143" t="n">
        <f aca="false">IF(REF_DT&lt;=LastDay,INDEX(IntraMonth_Buckets,MATCH($A2447,IntraSumMonths,0),1),INDEX(BucketTable,MATCH($A2447,SumMonths,0),1))</f>
        <v>6</v>
      </c>
      <c r="G2447" s="138" t="str">
        <f aca="false">INDEX(Book_Type,MATCH($B2447,Book,0),1)</f>
        <v>D</v>
      </c>
      <c r="H2447" s="138" t="str">
        <f aca="false">$F2447&amp;$C2447</f>
        <v>6NGI-MALIN</v>
      </c>
    </row>
    <row r="2448" customFormat="false" ht="12.75" hidden="false" customHeight="false" outlineLevel="0" collapsed="false">
      <c r="A2448" s="142" t="n">
        <v>38018</v>
      </c>
      <c r="B2448" s="138" t="s">
        <v>125</v>
      </c>
      <c r="C2448" s="138" t="s">
        <v>20</v>
      </c>
      <c r="D2448" s="139" t="n">
        <v>-71322.3164</v>
      </c>
      <c r="E2448" s="139" t="n">
        <v>7132.23164</v>
      </c>
      <c r="F2448" s="143" t="n">
        <f aca="false">IF(REF_DT&lt;=LastDay,INDEX(IntraMonth_Buckets,MATCH($A2448,IntraSumMonths,0),1),INDEX(BucketTable,MATCH($A2448,SumMonths,0),1))</f>
        <v>6</v>
      </c>
      <c r="G2448" s="138" t="str">
        <f aca="false">INDEX(Book_Type,MATCH($B2448,Book,0),1)</f>
        <v>D</v>
      </c>
      <c r="H2448" s="138" t="str">
        <f aca="false">$F2448&amp;$C2448</f>
        <v>6NGI-SOCAL</v>
      </c>
    </row>
    <row r="2449" customFormat="false" ht="12.75" hidden="false" customHeight="false" outlineLevel="0" collapsed="false">
      <c r="A2449" s="142" t="n">
        <v>38018</v>
      </c>
      <c r="B2449" s="138" t="s">
        <v>125</v>
      </c>
      <c r="C2449" s="138" t="s">
        <v>174</v>
      </c>
      <c r="D2449" s="139" t="n">
        <v>-134189.7534</v>
      </c>
      <c r="E2449" s="139" t="n">
        <v>0</v>
      </c>
      <c r="F2449" s="143" t="n">
        <f aca="false">IF(REF_DT&lt;=LastDay,INDEX(IntraMonth_Buckets,MATCH($A2449,IntraSumMonths,0),1),INDEX(BucketTable,MATCH($A2449,SumMonths,0),1))</f>
        <v>6</v>
      </c>
      <c r="G2449" s="138" t="str">
        <f aca="false">INDEX(Book_Type,MATCH($B2449,Book,0),1)</f>
        <v>D</v>
      </c>
      <c r="H2449" s="138" t="str">
        <f aca="false">$F2449&amp;$C2449</f>
        <v>6NGW/OPAL</v>
      </c>
    </row>
    <row r="2450" customFormat="false" ht="12.75" hidden="false" customHeight="false" outlineLevel="0" collapsed="false">
      <c r="A2450" s="142" t="n">
        <v>38047</v>
      </c>
      <c r="B2450" s="138" t="s">
        <v>125</v>
      </c>
      <c r="C2450" s="138" t="s">
        <v>36</v>
      </c>
      <c r="D2450" s="139" t="n">
        <v>564259.4604</v>
      </c>
      <c r="E2450" s="139" t="n">
        <v>-5642.594604</v>
      </c>
      <c r="F2450" s="143" t="n">
        <f aca="false">IF(REF_DT&lt;=LastDay,INDEX(IntraMonth_Buckets,MATCH($A2450,IntraSumMonths,0),1),INDEX(BucketTable,MATCH($A2450,SumMonths,0),1))</f>
        <v>6</v>
      </c>
      <c r="G2450" s="138" t="str">
        <f aca="false">INDEX(Book_Type,MATCH($B2450,Book,0),1)</f>
        <v>D</v>
      </c>
      <c r="H2450" s="138" t="str">
        <f aca="false">$F2450&amp;$C2450</f>
        <v>6IF-CIG/RKYMTN</v>
      </c>
    </row>
    <row r="2451" customFormat="false" ht="12.75" hidden="false" customHeight="false" outlineLevel="0" collapsed="false">
      <c r="A2451" s="142" t="n">
        <v>38047</v>
      </c>
      <c r="B2451" s="138" t="s">
        <v>125</v>
      </c>
      <c r="C2451" s="138" t="s">
        <v>35</v>
      </c>
      <c r="D2451" s="139" t="n">
        <v>-428616.5953</v>
      </c>
      <c r="E2451" s="139" t="n">
        <v>4286.165953</v>
      </c>
      <c r="F2451" s="143" t="n">
        <f aca="false">IF(REF_DT&lt;=LastDay,INDEX(IntraMonth_Buckets,MATCH($A2451,IntraSumMonths,0),1),INDEX(BucketTable,MATCH($A2451,SumMonths,0),1))</f>
        <v>6</v>
      </c>
      <c r="G2451" s="138" t="str">
        <f aca="false">INDEX(Book_Type,MATCH($B2451,Book,0),1)</f>
        <v>D</v>
      </c>
      <c r="H2451" s="138" t="str">
        <f aca="false">$F2451&amp;$C2451</f>
        <v>6IF-CIG/WIC</v>
      </c>
    </row>
    <row r="2452" customFormat="false" ht="12.75" hidden="false" customHeight="false" outlineLevel="0" collapsed="false">
      <c r="A2452" s="142" t="n">
        <v>38047</v>
      </c>
      <c r="B2452" s="138" t="s">
        <v>125</v>
      </c>
      <c r="C2452" s="138" t="s">
        <v>46</v>
      </c>
      <c r="D2452" s="139" t="n">
        <v>-26416.6086</v>
      </c>
      <c r="E2452" s="139" t="n">
        <v>2641.66086</v>
      </c>
      <c r="F2452" s="143" t="n">
        <f aca="false">IF(REF_DT&lt;=LastDay,INDEX(IntraMonth_Buckets,MATCH($A2452,IntraSumMonths,0),1),INDEX(BucketTable,MATCH($A2452,SumMonths,0),1))</f>
        <v>6</v>
      </c>
      <c r="G2452" s="138" t="str">
        <f aca="false">INDEX(Book_Type,MATCH($B2452,Book,0),1)</f>
        <v>D</v>
      </c>
      <c r="H2452" s="138" t="str">
        <f aca="false">$F2452&amp;$C2452</f>
        <v>6IF-ELPO/PERMIAN</v>
      </c>
    </row>
    <row r="2453" customFormat="false" ht="12.75" hidden="false" customHeight="false" outlineLevel="0" collapsed="false">
      <c r="A2453" s="142" t="n">
        <v>38047</v>
      </c>
      <c r="B2453" s="138" t="s">
        <v>125</v>
      </c>
      <c r="C2453" s="138" t="s">
        <v>51</v>
      </c>
      <c r="D2453" s="139" t="n">
        <v>14730.5845</v>
      </c>
      <c r="E2453" s="139" t="n">
        <v>-1473.05845</v>
      </c>
      <c r="F2453" s="143" t="n">
        <f aca="false">IF(REF_DT&lt;=LastDay,INDEX(IntraMonth_Buckets,MATCH($A2453,IntraSumMonths,0),1),INDEX(BucketTable,MATCH($A2453,SumMonths,0),1))</f>
        <v>6</v>
      </c>
      <c r="G2453" s="138" t="str">
        <f aca="false">INDEX(Book_Type,MATCH($B2453,Book,0),1)</f>
        <v>D</v>
      </c>
      <c r="H2453" s="138" t="str">
        <f aca="false">$F2453&amp;$C2453</f>
        <v>6IF-ELPO/SJ</v>
      </c>
    </row>
    <row r="2454" customFormat="false" ht="12.75" hidden="false" customHeight="false" outlineLevel="0" collapsed="false">
      <c r="A2454" s="142" t="n">
        <v>38047</v>
      </c>
      <c r="B2454" s="138" t="s">
        <v>125</v>
      </c>
      <c r="C2454" s="138" t="s">
        <v>66</v>
      </c>
      <c r="D2454" s="139" t="n">
        <v>0</v>
      </c>
      <c r="E2454" s="139" t="n">
        <v>0</v>
      </c>
      <c r="F2454" s="143" t="n">
        <f aca="false">IF(REF_DT&lt;=LastDay,INDEX(IntraMonth_Buckets,MATCH($A2454,IntraSumMonths,0),1),INDEX(BucketTable,MATCH($A2454,SumMonths,0),1))</f>
        <v>6</v>
      </c>
      <c r="G2454" s="138" t="str">
        <f aca="false">INDEX(Book_Type,MATCH($B2454,Book,0),1)</f>
        <v>D</v>
      </c>
      <c r="H2454" s="138" t="str">
        <f aca="false">$F2454&amp;$C2454</f>
        <v>6IF-NTHWST/CANBR</v>
      </c>
    </row>
    <row r="2455" customFormat="false" ht="12.75" hidden="false" customHeight="false" outlineLevel="0" collapsed="false">
      <c r="A2455" s="142" t="n">
        <v>38047</v>
      </c>
      <c r="B2455" s="138" t="s">
        <v>125</v>
      </c>
      <c r="C2455" s="138" t="s">
        <v>27</v>
      </c>
      <c r="D2455" s="139" t="n">
        <v>142872.1984</v>
      </c>
      <c r="E2455" s="139" t="n">
        <v>-14287.21984</v>
      </c>
      <c r="F2455" s="143" t="n">
        <f aca="false">IF(REF_DT&lt;=LastDay,INDEX(IntraMonth_Buckets,MATCH($A2455,IntraSumMonths,0),1),INDEX(BucketTable,MATCH($A2455,SumMonths,0),1))</f>
        <v>6</v>
      </c>
      <c r="G2455" s="138" t="str">
        <f aca="false">INDEX(Book_Type,MATCH($B2455,Book,0),1)</f>
        <v>D</v>
      </c>
      <c r="H2455" s="138" t="str">
        <f aca="false">$F2455&amp;$C2455</f>
        <v>6IF-NWPL_ROCKY_M</v>
      </c>
    </row>
    <row r="2456" customFormat="false" ht="12.75" hidden="false" customHeight="false" outlineLevel="0" collapsed="false">
      <c r="A2456" s="142" t="n">
        <v>38047</v>
      </c>
      <c r="B2456" s="138" t="s">
        <v>125</v>
      </c>
      <c r="C2456" s="138" t="s">
        <v>58</v>
      </c>
      <c r="D2456" s="139" t="n">
        <v>14287.2197</v>
      </c>
      <c r="E2456" s="139" t="n">
        <v>-2857.44394</v>
      </c>
      <c r="F2456" s="143" t="n">
        <f aca="false">IF(REF_DT&lt;=LastDay,INDEX(IntraMonth_Buckets,MATCH($A2456,IntraSumMonths,0),1),INDEX(BucketTable,MATCH($A2456,SumMonths,0),1))</f>
        <v>6</v>
      </c>
      <c r="G2456" s="138" t="str">
        <f aca="false">INDEX(Book_Type,MATCH($B2456,Book,0),1)</f>
        <v>D</v>
      </c>
      <c r="H2456" s="138" t="str">
        <f aca="false">$F2456&amp;$C2456</f>
        <v>6IF-WAHA-TX</v>
      </c>
    </row>
    <row r="2457" customFormat="false" ht="12.75" hidden="false" customHeight="false" outlineLevel="0" collapsed="false">
      <c r="A2457" s="142" t="n">
        <v>38047</v>
      </c>
      <c r="B2457" s="138" t="s">
        <v>125</v>
      </c>
      <c r="C2457" s="138" t="s">
        <v>18</v>
      </c>
      <c r="D2457" s="139" t="n">
        <v>0</v>
      </c>
      <c r="E2457" s="139" t="n">
        <v>0</v>
      </c>
      <c r="F2457" s="143" t="n">
        <f aca="false">IF(REF_DT&lt;=LastDay,INDEX(IntraMonth_Buckets,MATCH($A2457,IntraSumMonths,0),1),INDEX(BucketTable,MATCH($A2457,SumMonths,0),1))</f>
        <v>6</v>
      </c>
      <c r="G2457" s="138" t="str">
        <f aca="false">INDEX(Book_Type,MATCH($B2457,Book,0),1)</f>
        <v>D</v>
      </c>
      <c r="H2457" s="138" t="str">
        <f aca="false">$F2457&amp;$C2457</f>
        <v>6NGI-MALIN</v>
      </c>
    </row>
    <row r="2458" customFormat="false" ht="12.75" hidden="false" customHeight="false" outlineLevel="0" collapsed="false">
      <c r="A2458" s="142" t="n">
        <v>38047</v>
      </c>
      <c r="B2458" s="138" t="s">
        <v>125</v>
      </c>
      <c r="C2458" s="138" t="s">
        <v>20</v>
      </c>
      <c r="D2458" s="139" t="n">
        <v>-81177.218</v>
      </c>
      <c r="E2458" s="139" t="n">
        <v>8117.7218</v>
      </c>
      <c r="F2458" s="143" t="n">
        <f aca="false">IF(REF_DT&lt;=LastDay,INDEX(IntraMonth_Buckets,MATCH($A2458,IntraSumMonths,0),1),INDEX(BucketTable,MATCH($A2458,SumMonths,0),1))</f>
        <v>6</v>
      </c>
      <c r="G2458" s="138" t="str">
        <f aca="false">INDEX(Book_Type,MATCH($B2458,Book,0),1)</f>
        <v>D</v>
      </c>
      <c r="H2458" s="138" t="str">
        <f aca="false">$F2458&amp;$C2458</f>
        <v>6NGI-SOCAL</v>
      </c>
    </row>
    <row r="2459" customFormat="false" ht="12.75" hidden="false" customHeight="false" outlineLevel="0" collapsed="false">
      <c r="A2459" s="142" t="n">
        <v>38047</v>
      </c>
      <c r="B2459" s="138" t="s">
        <v>125</v>
      </c>
      <c r="C2459" s="138" t="s">
        <v>174</v>
      </c>
      <c r="D2459" s="139" t="n">
        <v>-142872.1984</v>
      </c>
      <c r="E2459" s="139" t="n">
        <v>0</v>
      </c>
      <c r="F2459" s="143" t="n">
        <f aca="false">IF(REF_DT&lt;=LastDay,INDEX(IntraMonth_Buckets,MATCH($A2459,IntraSumMonths,0),1),INDEX(BucketTable,MATCH($A2459,SumMonths,0),1))</f>
        <v>6</v>
      </c>
      <c r="G2459" s="138" t="str">
        <f aca="false">INDEX(Book_Type,MATCH($B2459,Book,0),1)</f>
        <v>D</v>
      </c>
      <c r="H2459" s="138" t="str">
        <f aca="false">$F2459&amp;$C2459</f>
        <v>6NGW/OPAL</v>
      </c>
    </row>
    <row r="2460" customFormat="false" ht="12.75" hidden="false" customHeight="false" outlineLevel="0" collapsed="false">
      <c r="A2460" s="142" t="n">
        <v>38078</v>
      </c>
      <c r="B2460" s="138" t="s">
        <v>125</v>
      </c>
      <c r="C2460" s="138" t="s">
        <v>36</v>
      </c>
      <c r="D2460" s="139" t="n">
        <v>543722.4173</v>
      </c>
      <c r="E2460" s="139" t="n">
        <v>-5437.224173</v>
      </c>
      <c r="F2460" s="143" t="n">
        <f aca="false">IF(REF_DT&lt;=LastDay,INDEX(IntraMonth_Buckets,MATCH($A2460,IntraSumMonths,0),1),INDEX(BucketTable,MATCH($A2460,SumMonths,0),1))</f>
        <v>6</v>
      </c>
      <c r="G2460" s="138" t="str">
        <f aca="false">INDEX(Book_Type,MATCH($B2460,Book,0),1)</f>
        <v>D</v>
      </c>
      <c r="H2460" s="138" t="str">
        <f aca="false">$F2460&amp;$C2460</f>
        <v>6IF-CIG/RKYMTN</v>
      </c>
    </row>
    <row r="2461" customFormat="false" ht="12.75" hidden="false" customHeight="false" outlineLevel="0" collapsed="false">
      <c r="A2461" s="142" t="n">
        <v>38078</v>
      </c>
      <c r="B2461" s="138" t="s">
        <v>125</v>
      </c>
      <c r="C2461" s="138" t="s">
        <v>35</v>
      </c>
      <c r="D2461" s="139" t="n">
        <v>-413016.4713</v>
      </c>
      <c r="E2461" s="139" t="n">
        <v>4130.164713</v>
      </c>
      <c r="F2461" s="143" t="n">
        <f aca="false">IF(REF_DT&lt;=LastDay,INDEX(IntraMonth_Buckets,MATCH($A2461,IntraSumMonths,0),1),INDEX(BucketTable,MATCH($A2461,SumMonths,0),1))</f>
        <v>6</v>
      </c>
      <c r="G2461" s="138" t="str">
        <f aca="false">INDEX(Book_Type,MATCH($B2461,Book,0),1)</f>
        <v>D</v>
      </c>
      <c r="H2461" s="138" t="str">
        <f aca="false">$F2461&amp;$C2461</f>
        <v>6IF-CIG/WIC</v>
      </c>
    </row>
    <row r="2462" customFormat="false" ht="12.75" hidden="false" customHeight="false" outlineLevel="0" collapsed="false">
      <c r="A2462" s="142" t="n">
        <v>38078</v>
      </c>
      <c r="B2462" s="138" t="s">
        <v>125</v>
      </c>
      <c r="C2462" s="138" t="s">
        <v>46</v>
      </c>
      <c r="D2462" s="139" t="n">
        <v>-24364.3006</v>
      </c>
      <c r="E2462" s="139" t="n">
        <v>2436.43006</v>
      </c>
      <c r="F2462" s="143" t="n">
        <f aca="false">IF(REF_DT&lt;=LastDay,INDEX(IntraMonth_Buckets,MATCH($A2462,IntraSumMonths,0),1),INDEX(BucketTable,MATCH($A2462,SumMonths,0),1))</f>
        <v>6</v>
      </c>
      <c r="G2462" s="138" t="str">
        <f aca="false">INDEX(Book_Type,MATCH($B2462,Book,0),1)</f>
        <v>D</v>
      </c>
      <c r="H2462" s="138" t="str">
        <f aca="false">$F2462&amp;$C2462</f>
        <v>6IF-ELPO/PERMIAN</v>
      </c>
    </row>
    <row r="2463" customFormat="false" ht="12.75" hidden="false" customHeight="false" outlineLevel="0" collapsed="false">
      <c r="A2463" s="142" t="n">
        <v>38078</v>
      </c>
      <c r="B2463" s="138" t="s">
        <v>125</v>
      </c>
      <c r="C2463" s="138" t="s">
        <v>51</v>
      </c>
      <c r="D2463" s="139" t="n">
        <v>17422.8704</v>
      </c>
      <c r="E2463" s="139" t="n">
        <v>-1742.28704</v>
      </c>
      <c r="F2463" s="143" t="n">
        <f aca="false">IF(REF_DT&lt;=LastDay,INDEX(IntraMonth_Buckets,MATCH($A2463,IntraSumMonths,0),1),INDEX(BucketTable,MATCH($A2463,SumMonths,0),1))</f>
        <v>6</v>
      </c>
      <c r="G2463" s="138" t="str">
        <f aca="false">INDEX(Book_Type,MATCH($B2463,Book,0),1)</f>
        <v>D</v>
      </c>
      <c r="H2463" s="138" t="str">
        <f aca="false">$F2463&amp;$C2463</f>
        <v>6IF-ELPO/SJ</v>
      </c>
    </row>
    <row r="2464" customFormat="false" ht="12.75" hidden="false" customHeight="false" outlineLevel="0" collapsed="false">
      <c r="A2464" s="142" t="n">
        <v>38078</v>
      </c>
      <c r="B2464" s="138" t="s">
        <v>125</v>
      </c>
      <c r="C2464" s="138" t="s">
        <v>66</v>
      </c>
      <c r="D2464" s="139" t="n">
        <v>0</v>
      </c>
      <c r="E2464" s="139" t="n">
        <v>0</v>
      </c>
      <c r="F2464" s="143" t="n">
        <f aca="false">IF(REF_DT&lt;=LastDay,INDEX(IntraMonth_Buckets,MATCH($A2464,IntraSumMonths,0),1),INDEX(BucketTable,MATCH($A2464,SumMonths,0),1))</f>
        <v>6</v>
      </c>
      <c r="G2464" s="138" t="str">
        <f aca="false">INDEX(Book_Type,MATCH($B2464,Book,0),1)</f>
        <v>D</v>
      </c>
      <c r="H2464" s="138" t="str">
        <f aca="false">$F2464&amp;$C2464</f>
        <v>6IF-NTHWST/CANBR</v>
      </c>
    </row>
    <row r="2465" customFormat="false" ht="12.75" hidden="false" customHeight="false" outlineLevel="0" collapsed="false">
      <c r="A2465" s="142" t="n">
        <v>38078</v>
      </c>
      <c r="B2465" s="138" t="s">
        <v>125</v>
      </c>
      <c r="C2465" s="138" t="s">
        <v>27</v>
      </c>
      <c r="D2465" s="139" t="n">
        <v>137672.1571</v>
      </c>
      <c r="E2465" s="139" t="n">
        <v>-13767.21571</v>
      </c>
      <c r="F2465" s="143" t="n">
        <f aca="false">IF(REF_DT&lt;=LastDay,INDEX(IntraMonth_Buckets,MATCH($A2465,IntraSumMonths,0),1),INDEX(BucketTable,MATCH($A2465,SumMonths,0),1))</f>
        <v>6</v>
      </c>
      <c r="G2465" s="138" t="str">
        <f aca="false">INDEX(Book_Type,MATCH($B2465,Book,0),1)</f>
        <v>D</v>
      </c>
      <c r="H2465" s="138" t="str">
        <f aca="false">$F2465&amp;$C2465</f>
        <v>6IF-NWPL_ROCKY_M</v>
      </c>
    </row>
    <row r="2466" customFormat="false" ht="12.75" hidden="false" customHeight="false" outlineLevel="0" collapsed="false">
      <c r="A2466" s="142" t="n">
        <v>38078</v>
      </c>
      <c r="B2466" s="138" t="s">
        <v>125</v>
      </c>
      <c r="C2466" s="138" t="s">
        <v>58</v>
      </c>
      <c r="D2466" s="139" t="n">
        <v>13767.2157</v>
      </c>
      <c r="E2466" s="139" t="n">
        <v>-2753.44314</v>
      </c>
      <c r="F2466" s="143" t="n">
        <f aca="false">IF(REF_DT&lt;=LastDay,INDEX(IntraMonth_Buckets,MATCH($A2466,IntraSumMonths,0),1),INDEX(BucketTable,MATCH($A2466,SumMonths,0),1))</f>
        <v>6</v>
      </c>
      <c r="G2466" s="138" t="str">
        <f aca="false">INDEX(Book_Type,MATCH($B2466,Book,0),1)</f>
        <v>D</v>
      </c>
      <c r="H2466" s="138" t="str">
        <f aca="false">$F2466&amp;$C2466</f>
        <v>6IF-WAHA-TX</v>
      </c>
    </row>
    <row r="2467" customFormat="false" ht="12.75" hidden="false" customHeight="false" outlineLevel="0" collapsed="false">
      <c r="A2467" s="142" t="n">
        <v>38078</v>
      </c>
      <c r="B2467" s="138" t="s">
        <v>125</v>
      </c>
      <c r="C2467" s="138" t="s">
        <v>18</v>
      </c>
      <c r="D2467" s="139" t="n">
        <v>0</v>
      </c>
      <c r="E2467" s="139" t="n">
        <v>0</v>
      </c>
      <c r="F2467" s="143" t="n">
        <f aca="false">IF(REF_DT&lt;=LastDay,INDEX(IntraMonth_Buckets,MATCH($A2467,IntraSumMonths,0),1),INDEX(BucketTable,MATCH($A2467,SumMonths,0),1))</f>
        <v>6</v>
      </c>
      <c r="G2467" s="138" t="str">
        <f aca="false">INDEX(Book_Type,MATCH($B2467,Book,0),1)</f>
        <v>D</v>
      </c>
      <c r="H2467" s="138" t="str">
        <f aca="false">$F2467&amp;$C2467</f>
        <v>6NGI-MALIN</v>
      </c>
    </row>
    <row r="2468" customFormat="false" ht="12.75" hidden="false" customHeight="false" outlineLevel="0" collapsed="false">
      <c r="A2468" s="142" t="n">
        <v>38078</v>
      </c>
      <c r="B2468" s="138" t="s">
        <v>125</v>
      </c>
      <c r="C2468" s="138" t="s">
        <v>20</v>
      </c>
      <c r="D2468" s="139" t="n">
        <v>-31805.0219</v>
      </c>
      <c r="E2468" s="139" t="n">
        <v>3180.50219</v>
      </c>
      <c r="F2468" s="143" t="n">
        <f aca="false">IF(REF_DT&lt;=LastDay,INDEX(IntraMonth_Buckets,MATCH($A2468,IntraSumMonths,0),1),INDEX(BucketTable,MATCH($A2468,SumMonths,0),1))</f>
        <v>6</v>
      </c>
      <c r="G2468" s="138" t="str">
        <f aca="false">INDEX(Book_Type,MATCH($B2468,Book,0),1)</f>
        <v>D</v>
      </c>
      <c r="H2468" s="138" t="str">
        <f aca="false">$F2468&amp;$C2468</f>
        <v>6NGI-SOCAL</v>
      </c>
    </row>
    <row r="2469" customFormat="false" ht="12.75" hidden="false" customHeight="false" outlineLevel="0" collapsed="false">
      <c r="A2469" s="142" t="n">
        <v>38078</v>
      </c>
      <c r="B2469" s="138" t="s">
        <v>125</v>
      </c>
      <c r="C2469" s="138" t="s">
        <v>174</v>
      </c>
      <c r="D2469" s="139" t="n">
        <v>-137672.1572</v>
      </c>
      <c r="E2469" s="139" t="n">
        <v>0</v>
      </c>
      <c r="F2469" s="143" t="n">
        <f aca="false">IF(REF_DT&lt;=LastDay,INDEX(IntraMonth_Buckets,MATCH($A2469,IntraSumMonths,0),1),INDEX(BucketTable,MATCH($A2469,SumMonths,0),1))</f>
        <v>6</v>
      </c>
      <c r="G2469" s="138" t="str">
        <f aca="false">INDEX(Book_Type,MATCH($B2469,Book,0),1)</f>
        <v>D</v>
      </c>
      <c r="H2469" s="138" t="str">
        <f aca="false">$F2469&amp;$C2469</f>
        <v>6NGW/OPAL</v>
      </c>
    </row>
    <row r="2470" customFormat="false" ht="12.75" hidden="false" customHeight="false" outlineLevel="0" collapsed="false">
      <c r="A2470" s="142" t="n">
        <v>38108</v>
      </c>
      <c r="B2470" s="138" t="s">
        <v>125</v>
      </c>
      <c r="C2470" s="138" t="s">
        <v>36</v>
      </c>
      <c r="D2470" s="139" t="n">
        <v>559520.1931</v>
      </c>
      <c r="E2470" s="139" t="n">
        <v>-5595.201931</v>
      </c>
      <c r="F2470" s="143" t="n">
        <f aca="false">IF(REF_DT&lt;=LastDay,INDEX(IntraMonth_Buckets,MATCH($A2470,IntraSumMonths,0),1),INDEX(BucketTable,MATCH($A2470,SumMonths,0),1))</f>
        <v>6</v>
      </c>
      <c r="G2470" s="138" t="str">
        <f aca="false">INDEX(Book_Type,MATCH($B2470,Book,0),1)</f>
        <v>D</v>
      </c>
      <c r="H2470" s="138" t="str">
        <f aca="false">$F2470&amp;$C2470</f>
        <v>6IF-CIG/RKYMTN</v>
      </c>
    </row>
    <row r="2471" customFormat="false" ht="12.75" hidden="false" customHeight="false" outlineLevel="0" collapsed="false">
      <c r="A2471" s="142" t="n">
        <v>38108</v>
      </c>
      <c r="B2471" s="138" t="s">
        <v>125</v>
      </c>
      <c r="C2471" s="138" t="s">
        <v>35</v>
      </c>
      <c r="D2471" s="139" t="n">
        <v>-425016.6049</v>
      </c>
      <c r="E2471" s="139" t="n">
        <v>4250.166049</v>
      </c>
      <c r="F2471" s="143" t="n">
        <f aca="false">IF(REF_DT&lt;=LastDay,INDEX(IntraMonth_Buckets,MATCH($A2471,IntraSumMonths,0),1),INDEX(BucketTable,MATCH($A2471,SumMonths,0),1))</f>
        <v>6</v>
      </c>
      <c r="G2471" s="138" t="str">
        <f aca="false">INDEX(Book_Type,MATCH($B2471,Book,0),1)</f>
        <v>D</v>
      </c>
      <c r="H2471" s="138" t="str">
        <f aca="false">$F2471&amp;$C2471</f>
        <v>6IF-CIG/WIC</v>
      </c>
    </row>
    <row r="2472" customFormat="false" ht="12.75" hidden="false" customHeight="false" outlineLevel="0" collapsed="false">
      <c r="A2472" s="142" t="n">
        <v>38108</v>
      </c>
      <c r="B2472" s="138" t="s">
        <v>125</v>
      </c>
      <c r="C2472" s="138" t="s">
        <v>46</v>
      </c>
      <c r="D2472" s="139" t="n">
        <v>-26194.7331</v>
      </c>
      <c r="E2472" s="139" t="n">
        <v>2619.47331</v>
      </c>
      <c r="F2472" s="143" t="n">
        <f aca="false">IF(REF_DT&lt;=LastDay,INDEX(IntraMonth_Buckets,MATCH($A2472,IntraSumMonths,0),1),INDEX(BucketTable,MATCH($A2472,SumMonths,0),1))</f>
        <v>6</v>
      </c>
      <c r="G2472" s="138" t="str">
        <f aca="false">INDEX(Book_Type,MATCH($B2472,Book,0),1)</f>
        <v>D</v>
      </c>
      <c r="H2472" s="138" t="str">
        <f aca="false">$F2472&amp;$C2472</f>
        <v>6IF-ELPO/PERMIAN</v>
      </c>
    </row>
    <row r="2473" customFormat="false" ht="12.75" hidden="false" customHeight="false" outlineLevel="0" collapsed="false">
      <c r="A2473" s="142" t="n">
        <v>38108</v>
      </c>
      <c r="B2473" s="138" t="s">
        <v>125</v>
      </c>
      <c r="C2473" s="138" t="s">
        <v>51</v>
      </c>
      <c r="D2473" s="139" t="n">
        <v>18782.0779</v>
      </c>
      <c r="E2473" s="139" t="n">
        <v>-1878.20779</v>
      </c>
      <c r="F2473" s="143" t="n">
        <f aca="false">IF(REF_DT&lt;=LastDay,INDEX(IntraMonth_Buckets,MATCH($A2473,IntraSumMonths,0),1),INDEX(BucketTable,MATCH($A2473,SumMonths,0),1))</f>
        <v>6</v>
      </c>
      <c r="G2473" s="138" t="str">
        <f aca="false">INDEX(Book_Type,MATCH($B2473,Book,0),1)</f>
        <v>D</v>
      </c>
      <c r="H2473" s="138" t="str">
        <f aca="false">$F2473&amp;$C2473</f>
        <v>6IF-ELPO/SJ</v>
      </c>
    </row>
    <row r="2474" customFormat="false" ht="12.75" hidden="false" customHeight="false" outlineLevel="0" collapsed="false">
      <c r="A2474" s="142" t="n">
        <v>38108</v>
      </c>
      <c r="B2474" s="138" t="s">
        <v>125</v>
      </c>
      <c r="C2474" s="138" t="s">
        <v>66</v>
      </c>
      <c r="D2474" s="139" t="n">
        <v>0</v>
      </c>
      <c r="E2474" s="139" t="n">
        <v>0</v>
      </c>
      <c r="F2474" s="143" t="n">
        <f aca="false">IF(REF_DT&lt;=LastDay,INDEX(IntraMonth_Buckets,MATCH($A2474,IntraSumMonths,0),1),INDEX(BucketTable,MATCH($A2474,SumMonths,0),1))</f>
        <v>6</v>
      </c>
      <c r="G2474" s="138" t="str">
        <f aca="false">INDEX(Book_Type,MATCH($B2474,Book,0),1)</f>
        <v>D</v>
      </c>
      <c r="H2474" s="138" t="str">
        <f aca="false">$F2474&amp;$C2474</f>
        <v>6IF-NTHWST/CANBR</v>
      </c>
    </row>
    <row r="2475" customFormat="false" ht="12.75" hidden="false" customHeight="false" outlineLevel="0" collapsed="false">
      <c r="A2475" s="142" t="n">
        <v>38108</v>
      </c>
      <c r="B2475" s="138" t="s">
        <v>125</v>
      </c>
      <c r="C2475" s="138" t="s">
        <v>27</v>
      </c>
      <c r="D2475" s="139" t="n">
        <v>141672.2016</v>
      </c>
      <c r="E2475" s="139" t="n">
        <v>-14167.22016</v>
      </c>
      <c r="F2475" s="143" t="n">
        <f aca="false">IF(REF_DT&lt;=LastDay,INDEX(IntraMonth_Buckets,MATCH($A2475,IntraSumMonths,0),1),INDEX(BucketTable,MATCH($A2475,SumMonths,0),1))</f>
        <v>6</v>
      </c>
      <c r="G2475" s="138" t="str">
        <f aca="false">INDEX(Book_Type,MATCH($B2475,Book,0),1)</f>
        <v>D</v>
      </c>
      <c r="H2475" s="138" t="str">
        <f aca="false">$F2475&amp;$C2475</f>
        <v>6IF-NWPL_ROCKY_M</v>
      </c>
    </row>
    <row r="2476" customFormat="false" ht="12.75" hidden="false" customHeight="false" outlineLevel="0" collapsed="false">
      <c r="A2476" s="142" t="n">
        <v>38108</v>
      </c>
      <c r="B2476" s="138" t="s">
        <v>125</v>
      </c>
      <c r="C2476" s="138" t="s">
        <v>58</v>
      </c>
      <c r="D2476" s="139" t="n">
        <v>14167.2201</v>
      </c>
      <c r="E2476" s="139" t="n">
        <v>-2833.44402</v>
      </c>
      <c r="F2476" s="143" t="n">
        <f aca="false">IF(REF_DT&lt;=LastDay,INDEX(IntraMonth_Buckets,MATCH($A2476,IntraSumMonths,0),1),INDEX(BucketTable,MATCH($A2476,SumMonths,0),1))</f>
        <v>6</v>
      </c>
      <c r="G2476" s="138" t="str">
        <f aca="false">INDEX(Book_Type,MATCH($B2476,Book,0),1)</f>
        <v>D</v>
      </c>
      <c r="H2476" s="138" t="str">
        <f aca="false">$F2476&amp;$C2476</f>
        <v>6IF-WAHA-TX</v>
      </c>
    </row>
    <row r="2477" customFormat="false" ht="12.75" hidden="false" customHeight="false" outlineLevel="0" collapsed="false">
      <c r="A2477" s="142" t="n">
        <v>38108</v>
      </c>
      <c r="B2477" s="138" t="s">
        <v>125</v>
      </c>
      <c r="C2477" s="138" t="s">
        <v>18</v>
      </c>
      <c r="D2477" s="139" t="n">
        <v>0</v>
      </c>
      <c r="E2477" s="139" t="n">
        <v>0</v>
      </c>
      <c r="F2477" s="143" t="n">
        <f aca="false">IF(REF_DT&lt;=LastDay,INDEX(IntraMonth_Buckets,MATCH($A2477,IntraSumMonths,0),1),INDEX(BucketTable,MATCH($A2477,SumMonths,0),1))</f>
        <v>6</v>
      </c>
      <c r="G2477" s="138" t="str">
        <f aca="false">INDEX(Book_Type,MATCH($B2477,Book,0),1)</f>
        <v>D</v>
      </c>
      <c r="H2477" s="138" t="str">
        <f aca="false">$F2477&amp;$C2477</f>
        <v>6NGI-MALIN</v>
      </c>
    </row>
    <row r="2478" customFormat="false" ht="12.75" hidden="false" customHeight="false" outlineLevel="0" collapsed="false">
      <c r="A2478" s="142" t="n">
        <v>38108</v>
      </c>
      <c r="B2478" s="138" t="s">
        <v>125</v>
      </c>
      <c r="C2478" s="138" t="s">
        <v>20</v>
      </c>
      <c r="D2478" s="139" t="n">
        <v>20790.1668</v>
      </c>
      <c r="E2478" s="139" t="n">
        <v>-2079.01668</v>
      </c>
      <c r="F2478" s="143" t="n">
        <f aca="false">IF(REF_DT&lt;=LastDay,INDEX(IntraMonth_Buckets,MATCH($A2478,IntraSumMonths,0),1),INDEX(BucketTable,MATCH($A2478,SumMonths,0),1))</f>
        <v>6</v>
      </c>
      <c r="G2478" s="138" t="str">
        <f aca="false">INDEX(Book_Type,MATCH($B2478,Book,0),1)</f>
        <v>D</v>
      </c>
      <c r="H2478" s="138" t="str">
        <f aca="false">$F2478&amp;$C2478</f>
        <v>6NGI-SOCAL</v>
      </c>
    </row>
    <row r="2479" customFormat="false" ht="12.75" hidden="false" customHeight="false" outlineLevel="0" collapsed="false">
      <c r="A2479" s="142" t="n">
        <v>38108</v>
      </c>
      <c r="B2479" s="138" t="s">
        <v>125</v>
      </c>
      <c r="C2479" s="138" t="s">
        <v>174</v>
      </c>
      <c r="D2479" s="139" t="n">
        <v>-141672.2016</v>
      </c>
      <c r="E2479" s="139" t="n">
        <v>0</v>
      </c>
      <c r="F2479" s="143" t="n">
        <f aca="false">IF(REF_DT&lt;=LastDay,INDEX(IntraMonth_Buckets,MATCH($A2479,IntraSumMonths,0),1),INDEX(BucketTable,MATCH($A2479,SumMonths,0),1))</f>
        <v>6</v>
      </c>
      <c r="G2479" s="138" t="str">
        <f aca="false">INDEX(Book_Type,MATCH($B2479,Book,0),1)</f>
        <v>D</v>
      </c>
      <c r="H2479" s="138" t="str">
        <f aca="false">$F2479&amp;$C2479</f>
        <v>6NGW/OPAL</v>
      </c>
    </row>
    <row r="2480" customFormat="false" ht="12.75" hidden="false" customHeight="false" outlineLevel="0" collapsed="false">
      <c r="A2480" s="142" t="n">
        <v>38139</v>
      </c>
      <c r="B2480" s="138" t="s">
        <v>125</v>
      </c>
      <c r="C2480" s="138" t="s">
        <v>36</v>
      </c>
      <c r="D2480" s="139" t="n">
        <v>539108.2789</v>
      </c>
      <c r="E2480" s="139" t="n">
        <v>-5391.082789</v>
      </c>
      <c r="F2480" s="143" t="n">
        <f aca="false">IF(REF_DT&lt;=LastDay,INDEX(IntraMonth_Buckets,MATCH($A2480,IntraSumMonths,0),1),INDEX(BucketTable,MATCH($A2480,SumMonths,0),1))</f>
        <v>6</v>
      </c>
      <c r="G2480" s="138" t="str">
        <f aca="false">INDEX(Book_Type,MATCH($B2480,Book,0),1)</f>
        <v>D</v>
      </c>
      <c r="H2480" s="138" t="str">
        <f aca="false">$F2480&amp;$C2480</f>
        <v>6IF-CIG/RKYMTN</v>
      </c>
    </row>
    <row r="2481" customFormat="false" ht="12.75" hidden="false" customHeight="false" outlineLevel="0" collapsed="false">
      <c r="A2481" s="142" t="n">
        <v>38139</v>
      </c>
      <c r="B2481" s="138" t="s">
        <v>125</v>
      </c>
      <c r="C2481" s="138" t="s">
        <v>35</v>
      </c>
      <c r="D2481" s="139" t="n">
        <v>-409511.5301</v>
      </c>
      <c r="E2481" s="139" t="n">
        <v>4095.115301</v>
      </c>
      <c r="F2481" s="143" t="n">
        <f aca="false">IF(REF_DT&lt;=LastDay,INDEX(IntraMonth_Buckets,MATCH($A2481,IntraSumMonths,0),1),INDEX(BucketTable,MATCH($A2481,SumMonths,0),1))</f>
        <v>6</v>
      </c>
      <c r="G2481" s="138" t="str">
        <f aca="false">INDEX(Book_Type,MATCH($B2481,Book,0),1)</f>
        <v>D</v>
      </c>
      <c r="H2481" s="138" t="str">
        <f aca="false">$F2481&amp;$C2481</f>
        <v>6IF-CIG/WIC</v>
      </c>
    </row>
    <row r="2482" customFormat="false" ht="12.75" hidden="false" customHeight="false" outlineLevel="0" collapsed="false">
      <c r="A2482" s="142" t="n">
        <v>38139</v>
      </c>
      <c r="B2482" s="138" t="s">
        <v>125</v>
      </c>
      <c r="C2482" s="138" t="s">
        <v>46</v>
      </c>
      <c r="D2482" s="139" t="n">
        <v>-22843.4631</v>
      </c>
      <c r="E2482" s="139" t="n">
        <v>2284.34631</v>
      </c>
      <c r="F2482" s="143" t="n">
        <f aca="false">IF(REF_DT&lt;=LastDay,INDEX(IntraMonth_Buckets,MATCH($A2482,IntraSumMonths,0),1),INDEX(BucketTable,MATCH($A2482,SumMonths,0),1))</f>
        <v>6</v>
      </c>
      <c r="G2482" s="138" t="str">
        <f aca="false">INDEX(Book_Type,MATCH($B2482,Book,0),1)</f>
        <v>D</v>
      </c>
      <c r="H2482" s="138" t="str">
        <f aca="false">$F2482&amp;$C2482</f>
        <v>6IF-ELPO/PERMIAN</v>
      </c>
    </row>
    <row r="2483" customFormat="false" ht="12.75" hidden="false" customHeight="false" outlineLevel="0" collapsed="false">
      <c r="A2483" s="142" t="n">
        <v>38139</v>
      </c>
      <c r="B2483" s="138" t="s">
        <v>125</v>
      </c>
      <c r="C2483" s="138" t="s">
        <v>51</v>
      </c>
      <c r="D2483" s="139" t="n">
        <v>18796.5792</v>
      </c>
      <c r="E2483" s="139" t="n">
        <v>-1879.65792</v>
      </c>
      <c r="F2483" s="143" t="n">
        <f aca="false">IF(REF_DT&lt;=LastDay,INDEX(IntraMonth_Buckets,MATCH($A2483,IntraSumMonths,0),1),INDEX(BucketTable,MATCH($A2483,SumMonths,0),1))</f>
        <v>6</v>
      </c>
      <c r="G2483" s="138" t="str">
        <f aca="false">INDEX(Book_Type,MATCH($B2483,Book,0),1)</f>
        <v>D</v>
      </c>
      <c r="H2483" s="138" t="str">
        <f aca="false">$F2483&amp;$C2483</f>
        <v>6IF-ELPO/SJ</v>
      </c>
    </row>
    <row r="2484" customFormat="false" ht="12.75" hidden="false" customHeight="false" outlineLevel="0" collapsed="false">
      <c r="A2484" s="142" t="n">
        <v>38139</v>
      </c>
      <c r="B2484" s="138" t="s">
        <v>125</v>
      </c>
      <c r="C2484" s="138" t="s">
        <v>66</v>
      </c>
      <c r="D2484" s="139" t="n">
        <v>0</v>
      </c>
      <c r="E2484" s="139" t="n">
        <v>0</v>
      </c>
      <c r="F2484" s="143" t="n">
        <f aca="false">IF(REF_DT&lt;=LastDay,INDEX(IntraMonth_Buckets,MATCH($A2484,IntraSumMonths,0),1),INDEX(BucketTable,MATCH($A2484,SumMonths,0),1))</f>
        <v>6</v>
      </c>
      <c r="G2484" s="138" t="str">
        <f aca="false">INDEX(Book_Type,MATCH($B2484,Book,0),1)</f>
        <v>D</v>
      </c>
      <c r="H2484" s="138" t="str">
        <f aca="false">$F2484&amp;$C2484</f>
        <v>6IF-NTHWST/CANBR</v>
      </c>
    </row>
    <row r="2485" customFormat="false" ht="12.75" hidden="false" customHeight="false" outlineLevel="0" collapsed="false">
      <c r="A2485" s="142" t="n">
        <v>38139</v>
      </c>
      <c r="B2485" s="138" t="s">
        <v>125</v>
      </c>
      <c r="C2485" s="138" t="s">
        <v>27</v>
      </c>
      <c r="D2485" s="139" t="n">
        <v>136503.8434</v>
      </c>
      <c r="E2485" s="139" t="n">
        <v>-13650.38434</v>
      </c>
      <c r="F2485" s="143" t="n">
        <f aca="false">IF(REF_DT&lt;=LastDay,INDEX(IntraMonth_Buckets,MATCH($A2485,IntraSumMonths,0),1),INDEX(BucketTable,MATCH($A2485,SumMonths,0),1))</f>
        <v>6</v>
      </c>
      <c r="G2485" s="138" t="str">
        <f aca="false">INDEX(Book_Type,MATCH($B2485,Book,0),1)</f>
        <v>D</v>
      </c>
      <c r="H2485" s="138" t="str">
        <f aca="false">$F2485&amp;$C2485</f>
        <v>6IF-NWPL_ROCKY_M</v>
      </c>
    </row>
    <row r="2486" customFormat="false" ht="12.75" hidden="false" customHeight="false" outlineLevel="0" collapsed="false">
      <c r="A2486" s="142" t="n">
        <v>38139</v>
      </c>
      <c r="B2486" s="138" t="s">
        <v>125</v>
      </c>
      <c r="C2486" s="138" t="s">
        <v>58</v>
      </c>
      <c r="D2486" s="139" t="n">
        <v>13650.3844</v>
      </c>
      <c r="E2486" s="139" t="n">
        <v>-2730.07688</v>
      </c>
      <c r="F2486" s="143" t="n">
        <f aca="false">IF(REF_DT&lt;=LastDay,INDEX(IntraMonth_Buckets,MATCH($A2486,IntraSumMonths,0),1),INDEX(BucketTable,MATCH($A2486,SumMonths,0),1))</f>
        <v>6</v>
      </c>
      <c r="G2486" s="138" t="str">
        <f aca="false">INDEX(Book_Type,MATCH($B2486,Book,0),1)</f>
        <v>D</v>
      </c>
      <c r="H2486" s="138" t="str">
        <f aca="false">$F2486&amp;$C2486</f>
        <v>6IF-WAHA-TX</v>
      </c>
    </row>
    <row r="2487" customFormat="false" ht="12.75" hidden="false" customHeight="false" outlineLevel="0" collapsed="false">
      <c r="A2487" s="142" t="n">
        <v>38139</v>
      </c>
      <c r="B2487" s="138" t="s">
        <v>125</v>
      </c>
      <c r="C2487" s="138" t="s">
        <v>18</v>
      </c>
      <c r="D2487" s="139" t="n">
        <v>0</v>
      </c>
      <c r="E2487" s="139" t="n">
        <v>0</v>
      </c>
      <c r="F2487" s="143" t="n">
        <f aca="false">IF(REF_DT&lt;=LastDay,INDEX(IntraMonth_Buckets,MATCH($A2487,IntraSumMonths,0),1),INDEX(BucketTable,MATCH($A2487,SumMonths,0),1))</f>
        <v>6</v>
      </c>
      <c r="G2487" s="138" t="str">
        <f aca="false">INDEX(Book_Type,MATCH($B2487,Book,0),1)</f>
        <v>D</v>
      </c>
      <c r="H2487" s="138" t="str">
        <f aca="false">$F2487&amp;$C2487</f>
        <v>6NGI-MALIN</v>
      </c>
    </row>
    <row r="2488" customFormat="false" ht="12.75" hidden="false" customHeight="false" outlineLevel="0" collapsed="false">
      <c r="A2488" s="142" t="n">
        <v>38139</v>
      </c>
      <c r="B2488" s="138" t="s">
        <v>125</v>
      </c>
      <c r="C2488" s="138" t="s">
        <v>20</v>
      </c>
      <c r="D2488" s="139" t="n">
        <v>141336.0795</v>
      </c>
      <c r="E2488" s="139" t="n">
        <v>-14133.60795</v>
      </c>
      <c r="F2488" s="143" t="n">
        <f aca="false">IF(REF_DT&lt;=LastDay,INDEX(IntraMonth_Buckets,MATCH($A2488,IntraSumMonths,0),1),INDEX(BucketTable,MATCH($A2488,SumMonths,0),1))</f>
        <v>6</v>
      </c>
      <c r="G2488" s="138" t="str">
        <f aca="false">INDEX(Book_Type,MATCH($B2488,Book,0),1)</f>
        <v>D</v>
      </c>
      <c r="H2488" s="138" t="str">
        <f aca="false">$F2488&amp;$C2488</f>
        <v>6NGI-SOCAL</v>
      </c>
    </row>
    <row r="2489" customFormat="false" ht="12.75" hidden="false" customHeight="false" outlineLevel="0" collapsed="false">
      <c r="A2489" s="142" t="n">
        <v>38139</v>
      </c>
      <c r="B2489" s="138" t="s">
        <v>125</v>
      </c>
      <c r="C2489" s="138" t="s">
        <v>174</v>
      </c>
      <c r="D2489" s="139" t="n">
        <v>-136503.8434</v>
      </c>
      <c r="E2489" s="139" t="n">
        <v>0</v>
      </c>
      <c r="F2489" s="143" t="n">
        <f aca="false">IF(REF_DT&lt;=LastDay,INDEX(IntraMonth_Buckets,MATCH($A2489,IntraSumMonths,0),1),INDEX(BucketTable,MATCH($A2489,SumMonths,0),1))</f>
        <v>6</v>
      </c>
      <c r="G2489" s="138" t="str">
        <f aca="false">INDEX(Book_Type,MATCH($B2489,Book,0),1)</f>
        <v>D</v>
      </c>
      <c r="H2489" s="138" t="str">
        <f aca="false">$F2489&amp;$C2489</f>
        <v>6NGW/OPAL</v>
      </c>
    </row>
    <row r="2490" customFormat="false" ht="12.75" hidden="false" customHeight="false" outlineLevel="0" collapsed="false">
      <c r="A2490" s="142" t="n">
        <v>38169</v>
      </c>
      <c r="B2490" s="138" t="s">
        <v>125</v>
      </c>
      <c r="C2490" s="138" t="s">
        <v>36</v>
      </c>
      <c r="D2490" s="139" t="n">
        <v>554707.2659</v>
      </c>
      <c r="E2490" s="139" t="n">
        <v>-5547.072659</v>
      </c>
      <c r="F2490" s="143" t="n">
        <f aca="false">IF(REF_DT&lt;=LastDay,INDEX(IntraMonth_Buckets,MATCH($A2490,IntraSumMonths,0),1),INDEX(BucketTable,MATCH($A2490,SumMonths,0),1))</f>
        <v>6</v>
      </c>
      <c r="G2490" s="138" t="str">
        <f aca="false">INDEX(Book_Type,MATCH($B2490,Book,0),1)</f>
        <v>D</v>
      </c>
      <c r="H2490" s="138" t="str">
        <f aca="false">$F2490&amp;$C2490</f>
        <v>6IF-CIG/RKYMTN</v>
      </c>
    </row>
    <row r="2491" customFormat="false" ht="12.75" hidden="false" customHeight="false" outlineLevel="0" collapsed="false">
      <c r="A2491" s="142" t="n">
        <v>38169</v>
      </c>
      <c r="B2491" s="138" t="s">
        <v>125</v>
      </c>
      <c r="C2491" s="138" t="s">
        <v>35</v>
      </c>
      <c r="D2491" s="139" t="n">
        <v>-421360.6618</v>
      </c>
      <c r="E2491" s="139" t="n">
        <v>4213.606618</v>
      </c>
      <c r="F2491" s="143" t="n">
        <f aca="false">IF(REF_DT&lt;=LastDay,INDEX(IntraMonth_Buckets,MATCH($A2491,IntraSumMonths,0),1),INDEX(BucketTable,MATCH($A2491,SumMonths,0),1))</f>
        <v>6</v>
      </c>
      <c r="G2491" s="138" t="str">
        <f aca="false">INDEX(Book_Type,MATCH($B2491,Book,0),1)</f>
        <v>D</v>
      </c>
      <c r="H2491" s="138" t="str">
        <f aca="false">$F2491&amp;$C2491</f>
        <v>6IF-CIG/WIC</v>
      </c>
    </row>
    <row r="2492" customFormat="false" ht="12.75" hidden="false" customHeight="false" outlineLevel="0" collapsed="false">
      <c r="A2492" s="142" t="n">
        <v>38169</v>
      </c>
      <c r="B2492" s="138" t="s">
        <v>125</v>
      </c>
      <c r="C2492" s="138" t="s">
        <v>46</v>
      </c>
      <c r="D2492" s="139" t="n">
        <v>-25969.4091</v>
      </c>
      <c r="E2492" s="139" t="n">
        <v>2596.94091</v>
      </c>
      <c r="F2492" s="143" t="n">
        <f aca="false">IF(REF_DT&lt;=LastDay,INDEX(IntraMonth_Buckets,MATCH($A2492,IntraSumMonths,0),1),INDEX(BucketTable,MATCH($A2492,SumMonths,0),1))</f>
        <v>6</v>
      </c>
      <c r="G2492" s="138" t="str">
        <f aca="false">INDEX(Book_Type,MATCH($B2492,Book,0),1)</f>
        <v>D</v>
      </c>
      <c r="H2492" s="138" t="str">
        <f aca="false">$F2492&amp;$C2492</f>
        <v>6IF-ELPO/PERMIAN</v>
      </c>
    </row>
    <row r="2493" customFormat="false" ht="12.75" hidden="false" customHeight="false" outlineLevel="0" collapsed="false">
      <c r="A2493" s="142" t="n">
        <v>38169</v>
      </c>
      <c r="B2493" s="138" t="s">
        <v>125</v>
      </c>
      <c r="C2493" s="138" t="s">
        <v>51</v>
      </c>
      <c r="D2493" s="139" t="n">
        <v>18813.527</v>
      </c>
      <c r="E2493" s="139" t="n">
        <v>-1881.3527</v>
      </c>
      <c r="F2493" s="143" t="n">
        <f aca="false">IF(REF_DT&lt;=LastDay,INDEX(IntraMonth_Buckets,MATCH($A2493,IntraSumMonths,0),1),INDEX(BucketTable,MATCH($A2493,SumMonths,0),1))</f>
        <v>6</v>
      </c>
      <c r="G2493" s="138" t="str">
        <f aca="false">INDEX(Book_Type,MATCH($B2493,Book,0),1)</f>
        <v>D</v>
      </c>
      <c r="H2493" s="138" t="str">
        <f aca="false">$F2493&amp;$C2493</f>
        <v>6IF-ELPO/SJ</v>
      </c>
    </row>
    <row r="2494" customFormat="false" ht="12.75" hidden="false" customHeight="false" outlineLevel="0" collapsed="false">
      <c r="A2494" s="142" t="n">
        <v>38169</v>
      </c>
      <c r="B2494" s="138" t="s">
        <v>125</v>
      </c>
      <c r="C2494" s="138" t="s">
        <v>66</v>
      </c>
      <c r="D2494" s="139" t="n">
        <v>0</v>
      </c>
      <c r="E2494" s="139" t="n">
        <v>0</v>
      </c>
      <c r="F2494" s="143" t="n">
        <f aca="false">IF(REF_DT&lt;=LastDay,INDEX(IntraMonth_Buckets,MATCH($A2494,IntraSumMonths,0),1),INDEX(BucketTable,MATCH($A2494,SumMonths,0),1))</f>
        <v>6</v>
      </c>
      <c r="G2494" s="138" t="str">
        <f aca="false">INDEX(Book_Type,MATCH($B2494,Book,0),1)</f>
        <v>D</v>
      </c>
      <c r="H2494" s="138" t="str">
        <f aca="false">$F2494&amp;$C2494</f>
        <v>6IF-NTHWST/CANBR</v>
      </c>
    </row>
    <row r="2495" customFormat="false" ht="12.75" hidden="false" customHeight="false" outlineLevel="0" collapsed="false">
      <c r="A2495" s="142" t="n">
        <v>38169</v>
      </c>
      <c r="B2495" s="138" t="s">
        <v>125</v>
      </c>
      <c r="C2495" s="138" t="s">
        <v>27</v>
      </c>
      <c r="D2495" s="139" t="n">
        <v>140453.5539</v>
      </c>
      <c r="E2495" s="139" t="n">
        <v>-14045.35539</v>
      </c>
      <c r="F2495" s="143" t="n">
        <f aca="false">IF(REF_DT&lt;=LastDay,INDEX(IntraMonth_Buckets,MATCH($A2495,IntraSumMonths,0),1),INDEX(BucketTable,MATCH($A2495,SumMonths,0),1))</f>
        <v>6</v>
      </c>
      <c r="G2495" s="138" t="str">
        <f aca="false">INDEX(Book_Type,MATCH($B2495,Book,0),1)</f>
        <v>D</v>
      </c>
      <c r="H2495" s="138" t="str">
        <f aca="false">$F2495&amp;$C2495</f>
        <v>6IF-NWPL_ROCKY_M</v>
      </c>
    </row>
    <row r="2496" customFormat="false" ht="12.75" hidden="false" customHeight="false" outlineLevel="0" collapsed="false">
      <c r="A2496" s="142" t="n">
        <v>38169</v>
      </c>
      <c r="B2496" s="138" t="s">
        <v>125</v>
      </c>
      <c r="C2496" s="138" t="s">
        <v>58</v>
      </c>
      <c r="D2496" s="139" t="n">
        <v>14045.3553</v>
      </c>
      <c r="E2496" s="139" t="n">
        <v>-2809.07106</v>
      </c>
      <c r="F2496" s="143" t="n">
        <f aca="false">IF(REF_DT&lt;=LastDay,INDEX(IntraMonth_Buckets,MATCH($A2496,IntraSumMonths,0),1),INDEX(BucketTable,MATCH($A2496,SumMonths,0),1))</f>
        <v>6</v>
      </c>
      <c r="G2496" s="138" t="str">
        <f aca="false">INDEX(Book_Type,MATCH($B2496,Book,0),1)</f>
        <v>D</v>
      </c>
      <c r="H2496" s="138" t="str">
        <f aca="false">$F2496&amp;$C2496</f>
        <v>6IF-WAHA-TX</v>
      </c>
    </row>
    <row r="2497" customFormat="false" ht="12.75" hidden="false" customHeight="false" outlineLevel="0" collapsed="false">
      <c r="A2497" s="142" t="n">
        <v>38169</v>
      </c>
      <c r="B2497" s="138" t="s">
        <v>125</v>
      </c>
      <c r="C2497" s="138" t="s">
        <v>18</v>
      </c>
      <c r="D2497" s="139" t="n">
        <v>0</v>
      </c>
      <c r="E2497" s="139" t="n">
        <v>0</v>
      </c>
      <c r="F2497" s="143" t="n">
        <f aca="false">IF(REF_DT&lt;=LastDay,INDEX(IntraMonth_Buckets,MATCH($A2497,IntraSumMonths,0),1),INDEX(BucketTable,MATCH($A2497,SumMonths,0),1))</f>
        <v>6</v>
      </c>
      <c r="G2497" s="138" t="str">
        <f aca="false">INDEX(Book_Type,MATCH($B2497,Book,0),1)</f>
        <v>D</v>
      </c>
      <c r="H2497" s="138" t="str">
        <f aca="false">$F2497&amp;$C2497</f>
        <v>6NGI-MALIN</v>
      </c>
    </row>
    <row r="2498" customFormat="false" ht="12.75" hidden="false" customHeight="false" outlineLevel="0" collapsed="false">
      <c r="A2498" s="142" t="n">
        <v>38169</v>
      </c>
      <c r="B2498" s="138" t="s">
        <v>125</v>
      </c>
      <c r="C2498" s="138" t="s">
        <v>20</v>
      </c>
      <c r="D2498" s="139" t="n">
        <v>166417.5262</v>
      </c>
      <c r="E2498" s="139" t="n">
        <v>-16641.75262</v>
      </c>
      <c r="F2498" s="143" t="n">
        <f aca="false">IF(REF_DT&lt;=LastDay,INDEX(IntraMonth_Buckets,MATCH($A2498,IntraSumMonths,0),1),INDEX(BucketTable,MATCH($A2498,SumMonths,0),1))</f>
        <v>6</v>
      </c>
      <c r="G2498" s="138" t="str">
        <f aca="false">INDEX(Book_Type,MATCH($B2498,Book,0),1)</f>
        <v>D</v>
      </c>
      <c r="H2498" s="138" t="str">
        <f aca="false">$F2498&amp;$C2498</f>
        <v>6NGI-SOCAL</v>
      </c>
    </row>
    <row r="2499" customFormat="false" ht="12.75" hidden="false" customHeight="false" outlineLevel="0" collapsed="false">
      <c r="A2499" s="142" t="n">
        <v>38169</v>
      </c>
      <c r="B2499" s="138" t="s">
        <v>125</v>
      </c>
      <c r="C2499" s="138" t="s">
        <v>174</v>
      </c>
      <c r="D2499" s="139" t="n">
        <v>-140453.554</v>
      </c>
      <c r="E2499" s="139" t="n">
        <v>0</v>
      </c>
      <c r="F2499" s="143" t="n">
        <f aca="false">IF(REF_DT&lt;=LastDay,INDEX(IntraMonth_Buckets,MATCH($A2499,IntraSumMonths,0),1),INDEX(BucketTable,MATCH($A2499,SumMonths,0),1))</f>
        <v>6</v>
      </c>
      <c r="G2499" s="138" t="str">
        <f aca="false">INDEX(Book_Type,MATCH($B2499,Book,0),1)</f>
        <v>D</v>
      </c>
      <c r="H2499" s="138" t="str">
        <f aca="false">$F2499&amp;$C2499</f>
        <v>6NGW/OPAL</v>
      </c>
    </row>
    <row r="2500" customFormat="false" ht="12.75" hidden="false" customHeight="false" outlineLevel="0" collapsed="false">
      <c r="A2500" s="142" t="n">
        <v>38200</v>
      </c>
      <c r="B2500" s="138" t="s">
        <v>125</v>
      </c>
      <c r="C2500" s="138" t="s">
        <v>36</v>
      </c>
      <c r="D2500" s="139" t="n">
        <v>552252.9096</v>
      </c>
      <c r="E2500" s="139" t="n">
        <v>-5522.529096</v>
      </c>
      <c r="F2500" s="143" t="n">
        <f aca="false">IF(REF_DT&lt;=LastDay,INDEX(IntraMonth_Buckets,MATCH($A2500,IntraSumMonths,0),1),INDEX(BucketTable,MATCH($A2500,SumMonths,0),1))</f>
        <v>6</v>
      </c>
      <c r="G2500" s="138" t="str">
        <f aca="false">INDEX(Book_Type,MATCH($B2500,Book,0),1)</f>
        <v>D</v>
      </c>
      <c r="H2500" s="138" t="str">
        <f aca="false">$F2500&amp;$C2500</f>
        <v>6IF-CIG/RKYMTN</v>
      </c>
    </row>
    <row r="2501" customFormat="false" ht="12.75" hidden="false" customHeight="false" outlineLevel="0" collapsed="false">
      <c r="A2501" s="142" t="n">
        <v>38200</v>
      </c>
      <c r="B2501" s="138" t="s">
        <v>125</v>
      </c>
      <c r="C2501" s="138" t="s">
        <v>35</v>
      </c>
      <c r="D2501" s="139" t="n">
        <v>-419496.3105</v>
      </c>
      <c r="E2501" s="139" t="n">
        <v>4194.963105</v>
      </c>
      <c r="F2501" s="143" t="n">
        <f aca="false">IF(REF_DT&lt;=LastDay,INDEX(IntraMonth_Buckets,MATCH($A2501,IntraSumMonths,0),1),INDEX(BucketTable,MATCH($A2501,SumMonths,0),1))</f>
        <v>6</v>
      </c>
      <c r="G2501" s="138" t="str">
        <f aca="false">INDEX(Book_Type,MATCH($B2501,Book,0),1)</f>
        <v>D</v>
      </c>
      <c r="H2501" s="138" t="str">
        <f aca="false">$F2501&amp;$C2501</f>
        <v>6IF-CIG/WIC</v>
      </c>
    </row>
    <row r="2502" customFormat="false" ht="12.75" hidden="false" customHeight="false" outlineLevel="0" collapsed="false">
      <c r="A2502" s="142" t="n">
        <v>38200</v>
      </c>
      <c r="B2502" s="138" t="s">
        <v>125</v>
      </c>
      <c r="C2502" s="138" t="s">
        <v>46</v>
      </c>
      <c r="D2502" s="139" t="n">
        <v>-27156.2967</v>
      </c>
      <c r="E2502" s="139" t="n">
        <v>2715.62967</v>
      </c>
      <c r="F2502" s="143" t="n">
        <f aca="false">IF(REF_DT&lt;=LastDay,INDEX(IntraMonth_Buckets,MATCH($A2502,IntraSumMonths,0),1),INDEX(BucketTable,MATCH($A2502,SumMonths,0),1))</f>
        <v>6</v>
      </c>
      <c r="G2502" s="138" t="str">
        <f aca="false">INDEX(Book_Type,MATCH($B2502,Book,0),1)</f>
        <v>D</v>
      </c>
      <c r="H2502" s="138" t="str">
        <f aca="false">$F2502&amp;$C2502</f>
        <v>6IF-ELPO/PERMIAN</v>
      </c>
    </row>
    <row r="2503" customFormat="false" ht="12.75" hidden="false" customHeight="false" outlineLevel="0" collapsed="false">
      <c r="A2503" s="142" t="n">
        <v>38200</v>
      </c>
      <c r="B2503" s="138" t="s">
        <v>125</v>
      </c>
      <c r="C2503" s="138" t="s">
        <v>51</v>
      </c>
      <c r="D2503" s="139" t="n">
        <v>17481.7194</v>
      </c>
      <c r="E2503" s="139" t="n">
        <v>-1748.17194</v>
      </c>
      <c r="F2503" s="143" t="n">
        <f aca="false">IF(REF_DT&lt;=LastDay,INDEX(IntraMonth_Buckets,MATCH($A2503,IntraSumMonths,0),1),INDEX(BucketTable,MATCH($A2503,SumMonths,0),1))</f>
        <v>6</v>
      </c>
      <c r="G2503" s="138" t="str">
        <f aca="false">INDEX(Book_Type,MATCH($B2503,Book,0),1)</f>
        <v>D</v>
      </c>
      <c r="H2503" s="138" t="str">
        <f aca="false">$F2503&amp;$C2503</f>
        <v>6IF-ELPO/SJ</v>
      </c>
    </row>
    <row r="2504" customFormat="false" ht="12.75" hidden="false" customHeight="false" outlineLevel="0" collapsed="false">
      <c r="A2504" s="142" t="n">
        <v>38200</v>
      </c>
      <c r="B2504" s="138" t="s">
        <v>125</v>
      </c>
      <c r="C2504" s="138" t="s">
        <v>66</v>
      </c>
      <c r="D2504" s="139" t="n">
        <v>0</v>
      </c>
      <c r="E2504" s="139" t="n">
        <v>0</v>
      </c>
      <c r="F2504" s="143" t="n">
        <f aca="false">IF(REF_DT&lt;=LastDay,INDEX(IntraMonth_Buckets,MATCH($A2504,IntraSumMonths,0),1),INDEX(BucketTable,MATCH($A2504,SumMonths,0),1))</f>
        <v>6</v>
      </c>
      <c r="G2504" s="138" t="str">
        <f aca="false">INDEX(Book_Type,MATCH($B2504,Book,0),1)</f>
        <v>D</v>
      </c>
      <c r="H2504" s="138" t="str">
        <f aca="false">$F2504&amp;$C2504</f>
        <v>6IF-NTHWST/CANBR</v>
      </c>
    </row>
    <row r="2505" customFormat="false" ht="12.75" hidden="false" customHeight="false" outlineLevel="0" collapsed="false">
      <c r="A2505" s="142" t="n">
        <v>38200</v>
      </c>
      <c r="B2505" s="138" t="s">
        <v>125</v>
      </c>
      <c r="C2505" s="138" t="s">
        <v>27</v>
      </c>
      <c r="D2505" s="139" t="n">
        <v>139832.1035</v>
      </c>
      <c r="E2505" s="139" t="n">
        <v>-13983.21035</v>
      </c>
      <c r="F2505" s="143" t="n">
        <f aca="false">IF(REF_DT&lt;=LastDay,INDEX(IntraMonth_Buckets,MATCH($A2505,IntraSumMonths,0),1),INDEX(BucketTable,MATCH($A2505,SumMonths,0),1))</f>
        <v>6</v>
      </c>
      <c r="G2505" s="138" t="str">
        <f aca="false">INDEX(Book_Type,MATCH($B2505,Book,0),1)</f>
        <v>D</v>
      </c>
      <c r="H2505" s="138" t="str">
        <f aca="false">$F2505&amp;$C2505</f>
        <v>6IF-NWPL_ROCKY_M</v>
      </c>
    </row>
    <row r="2506" customFormat="false" ht="12.75" hidden="false" customHeight="false" outlineLevel="0" collapsed="false">
      <c r="A2506" s="142" t="n">
        <v>38200</v>
      </c>
      <c r="B2506" s="138" t="s">
        <v>125</v>
      </c>
      <c r="C2506" s="138" t="s">
        <v>58</v>
      </c>
      <c r="D2506" s="139" t="n">
        <v>13983.2103</v>
      </c>
      <c r="E2506" s="139" t="n">
        <v>-2796.64206</v>
      </c>
      <c r="F2506" s="143" t="n">
        <f aca="false">IF(REF_DT&lt;=LastDay,INDEX(IntraMonth_Buckets,MATCH($A2506,IntraSumMonths,0),1),INDEX(BucketTable,MATCH($A2506,SumMonths,0),1))</f>
        <v>6</v>
      </c>
      <c r="G2506" s="138" t="str">
        <f aca="false">INDEX(Book_Type,MATCH($B2506,Book,0),1)</f>
        <v>D</v>
      </c>
      <c r="H2506" s="138" t="str">
        <f aca="false">$F2506&amp;$C2506</f>
        <v>6IF-WAHA-TX</v>
      </c>
    </row>
    <row r="2507" customFormat="false" ht="12.75" hidden="false" customHeight="false" outlineLevel="0" collapsed="false">
      <c r="A2507" s="142" t="n">
        <v>38200</v>
      </c>
      <c r="B2507" s="138" t="s">
        <v>125</v>
      </c>
      <c r="C2507" s="138" t="s">
        <v>18</v>
      </c>
      <c r="D2507" s="139" t="n">
        <v>0</v>
      </c>
      <c r="E2507" s="139" t="n">
        <v>0</v>
      </c>
      <c r="F2507" s="143" t="n">
        <f aca="false">IF(REF_DT&lt;=LastDay,INDEX(IntraMonth_Buckets,MATCH($A2507,IntraSumMonths,0),1),INDEX(BucketTable,MATCH($A2507,SumMonths,0),1))</f>
        <v>6</v>
      </c>
      <c r="G2507" s="138" t="str">
        <f aca="false">INDEX(Book_Type,MATCH($B2507,Book,0),1)</f>
        <v>D</v>
      </c>
      <c r="H2507" s="138" t="str">
        <f aca="false">$F2507&amp;$C2507</f>
        <v>6NGI-MALIN</v>
      </c>
    </row>
    <row r="2508" customFormat="false" ht="12.75" hidden="false" customHeight="false" outlineLevel="0" collapsed="false">
      <c r="A2508" s="142" t="n">
        <v>38200</v>
      </c>
      <c r="B2508" s="138" t="s">
        <v>125</v>
      </c>
      <c r="C2508" s="138" t="s">
        <v>20</v>
      </c>
      <c r="D2508" s="139" t="n">
        <v>144069.4673</v>
      </c>
      <c r="E2508" s="139" t="n">
        <v>-14406.94673</v>
      </c>
      <c r="F2508" s="143" t="n">
        <f aca="false">IF(REF_DT&lt;=LastDay,INDEX(IntraMonth_Buckets,MATCH($A2508,IntraSumMonths,0),1),INDEX(BucketTable,MATCH($A2508,SumMonths,0),1))</f>
        <v>6</v>
      </c>
      <c r="G2508" s="138" t="str">
        <f aca="false">INDEX(Book_Type,MATCH($B2508,Book,0),1)</f>
        <v>D</v>
      </c>
      <c r="H2508" s="138" t="str">
        <f aca="false">$F2508&amp;$C2508</f>
        <v>6NGI-SOCAL</v>
      </c>
    </row>
    <row r="2509" customFormat="false" ht="12.75" hidden="false" customHeight="false" outlineLevel="0" collapsed="false">
      <c r="A2509" s="142" t="n">
        <v>38200</v>
      </c>
      <c r="B2509" s="138" t="s">
        <v>125</v>
      </c>
      <c r="C2509" s="138" t="s">
        <v>174</v>
      </c>
      <c r="D2509" s="139" t="n">
        <v>-139832.1036</v>
      </c>
      <c r="E2509" s="139" t="n">
        <v>0</v>
      </c>
      <c r="F2509" s="143" t="n">
        <f aca="false">IF(REF_DT&lt;=LastDay,INDEX(IntraMonth_Buckets,MATCH($A2509,IntraSumMonths,0),1),INDEX(BucketTable,MATCH($A2509,SumMonths,0),1))</f>
        <v>6</v>
      </c>
      <c r="G2509" s="138" t="str">
        <f aca="false">INDEX(Book_Type,MATCH($B2509,Book,0),1)</f>
        <v>D</v>
      </c>
      <c r="H2509" s="138" t="str">
        <f aca="false">$F2509&amp;$C2509</f>
        <v>6NGW/OPAL</v>
      </c>
    </row>
    <row r="2510" customFormat="false" ht="12.75" hidden="false" customHeight="false" outlineLevel="0" collapsed="false">
      <c r="A2510" s="142" t="n">
        <v>38231</v>
      </c>
      <c r="B2510" s="138" t="s">
        <v>125</v>
      </c>
      <c r="C2510" s="138" t="s">
        <v>36</v>
      </c>
      <c r="D2510" s="139" t="n">
        <v>-6816.416</v>
      </c>
      <c r="E2510" s="139" t="n">
        <v>68.16416</v>
      </c>
      <c r="F2510" s="143" t="n">
        <f aca="false">IF(REF_DT&lt;=LastDay,INDEX(IntraMonth_Buckets,MATCH($A2510,IntraSumMonths,0),1),INDEX(BucketTable,MATCH($A2510,SumMonths,0),1))</f>
        <v>6</v>
      </c>
      <c r="G2510" s="138" t="str">
        <f aca="false">INDEX(Book_Type,MATCH($B2510,Book,0),1)</f>
        <v>D</v>
      </c>
      <c r="H2510" s="138" t="str">
        <f aca="false">$F2510&amp;$C2510</f>
        <v>6IF-CIG/RKYMTN</v>
      </c>
    </row>
    <row r="2511" customFormat="false" ht="12.75" hidden="false" customHeight="false" outlineLevel="0" collapsed="false">
      <c r="A2511" s="142" t="n">
        <v>38231</v>
      </c>
      <c r="B2511" s="138" t="s">
        <v>125</v>
      </c>
      <c r="C2511" s="138" t="s">
        <v>35</v>
      </c>
      <c r="D2511" s="139" t="n">
        <v>-404135.3389</v>
      </c>
      <c r="E2511" s="139" t="n">
        <v>4041.353389</v>
      </c>
      <c r="F2511" s="143" t="n">
        <f aca="false">IF(REF_DT&lt;=LastDay,INDEX(IntraMonth_Buckets,MATCH($A2511,IntraSumMonths,0),1),INDEX(BucketTable,MATCH($A2511,SumMonths,0),1))</f>
        <v>6</v>
      </c>
      <c r="G2511" s="138" t="str">
        <f aca="false">INDEX(Book_Type,MATCH($B2511,Book,0),1)</f>
        <v>D</v>
      </c>
      <c r="H2511" s="138" t="str">
        <f aca="false">$F2511&amp;$C2511</f>
        <v>6IF-CIG/WIC</v>
      </c>
    </row>
    <row r="2512" customFormat="false" ht="12.75" hidden="false" customHeight="false" outlineLevel="0" collapsed="false">
      <c r="A2512" s="142" t="n">
        <v>38231</v>
      </c>
      <c r="B2512" s="138" t="s">
        <v>125</v>
      </c>
      <c r="C2512" s="138" t="s">
        <v>46</v>
      </c>
      <c r="D2512" s="139" t="n">
        <v>-21247.64</v>
      </c>
      <c r="E2512" s="139" t="n">
        <v>2124.764</v>
      </c>
      <c r="F2512" s="143" t="n">
        <f aca="false">IF(REF_DT&lt;=LastDay,INDEX(IntraMonth_Buckets,MATCH($A2512,IntraSumMonths,0),1),INDEX(BucketTable,MATCH($A2512,SumMonths,0),1))</f>
        <v>6</v>
      </c>
      <c r="G2512" s="138" t="str">
        <f aca="false">INDEX(Book_Type,MATCH($B2512,Book,0),1)</f>
        <v>D</v>
      </c>
      <c r="H2512" s="138" t="str">
        <f aca="false">$F2512&amp;$C2512</f>
        <v>6IF-ELPO/PERMIAN</v>
      </c>
    </row>
    <row r="2513" customFormat="false" ht="12.75" hidden="false" customHeight="false" outlineLevel="0" collapsed="false">
      <c r="A2513" s="142" t="n">
        <v>38231</v>
      </c>
      <c r="B2513" s="138" t="s">
        <v>125</v>
      </c>
      <c r="C2513" s="138" t="s">
        <v>51</v>
      </c>
      <c r="D2513" s="139" t="n">
        <v>17493.6717</v>
      </c>
      <c r="E2513" s="139" t="n">
        <v>-1749.36717</v>
      </c>
      <c r="F2513" s="143" t="n">
        <f aca="false">IF(REF_DT&lt;=LastDay,INDEX(IntraMonth_Buckets,MATCH($A2513,IntraSumMonths,0),1),INDEX(BucketTable,MATCH($A2513,SumMonths,0),1))</f>
        <v>6</v>
      </c>
      <c r="G2513" s="138" t="str">
        <f aca="false">INDEX(Book_Type,MATCH($B2513,Book,0),1)</f>
        <v>D</v>
      </c>
      <c r="H2513" s="138" t="str">
        <f aca="false">$F2513&amp;$C2513</f>
        <v>6IF-ELPO/SJ</v>
      </c>
    </row>
    <row r="2514" customFormat="false" ht="12.75" hidden="false" customHeight="false" outlineLevel="0" collapsed="false">
      <c r="A2514" s="142" t="n">
        <v>38231</v>
      </c>
      <c r="B2514" s="138" t="s">
        <v>125</v>
      </c>
      <c r="C2514" s="138" t="s">
        <v>66</v>
      </c>
      <c r="D2514" s="139" t="n">
        <v>0</v>
      </c>
      <c r="E2514" s="139" t="n">
        <v>0</v>
      </c>
      <c r="F2514" s="143" t="n">
        <f aca="false">IF(REF_DT&lt;=LastDay,INDEX(IntraMonth_Buckets,MATCH($A2514,IntraSumMonths,0),1),INDEX(BucketTable,MATCH($A2514,SumMonths,0),1))</f>
        <v>6</v>
      </c>
      <c r="G2514" s="138" t="str">
        <f aca="false">INDEX(Book_Type,MATCH($B2514,Book,0),1)</f>
        <v>D</v>
      </c>
      <c r="H2514" s="138" t="str">
        <f aca="false">$F2514&amp;$C2514</f>
        <v>6IF-NTHWST/CANBR</v>
      </c>
    </row>
    <row r="2515" customFormat="false" ht="12.75" hidden="false" customHeight="false" outlineLevel="0" collapsed="false">
      <c r="A2515" s="142" t="n">
        <v>38231</v>
      </c>
      <c r="B2515" s="138" t="s">
        <v>125</v>
      </c>
      <c r="C2515" s="138" t="s">
        <v>27</v>
      </c>
      <c r="D2515" s="139" t="n">
        <v>134711.7796</v>
      </c>
      <c r="E2515" s="139" t="n">
        <v>-13471.17796</v>
      </c>
      <c r="F2515" s="143" t="n">
        <f aca="false">IF(REF_DT&lt;=LastDay,INDEX(IntraMonth_Buckets,MATCH($A2515,IntraSumMonths,0),1),INDEX(BucketTable,MATCH($A2515,SumMonths,0),1))</f>
        <v>6</v>
      </c>
      <c r="G2515" s="138" t="str">
        <f aca="false">INDEX(Book_Type,MATCH($B2515,Book,0),1)</f>
        <v>D</v>
      </c>
      <c r="H2515" s="138" t="str">
        <f aca="false">$F2515&amp;$C2515</f>
        <v>6IF-NWPL_ROCKY_M</v>
      </c>
    </row>
    <row r="2516" customFormat="false" ht="12.75" hidden="false" customHeight="false" outlineLevel="0" collapsed="false">
      <c r="A2516" s="142" t="n">
        <v>38231</v>
      </c>
      <c r="B2516" s="138" t="s">
        <v>125</v>
      </c>
      <c r="C2516" s="138" t="s">
        <v>58</v>
      </c>
      <c r="D2516" s="139" t="n">
        <v>13471.1779</v>
      </c>
      <c r="E2516" s="139" t="n">
        <v>-2694.23558</v>
      </c>
      <c r="F2516" s="143" t="n">
        <f aca="false">IF(REF_DT&lt;=LastDay,INDEX(IntraMonth_Buckets,MATCH($A2516,IntraSumMonths,0),1),INDEX(BucketTable,MATCH($A2516,SumMonths,0),1))</f>
        <v>6</v>
      </c>
      <c r="G2516" s="138" t="str">
        <f aca="false">INDEX(Book_Type,MATCH($B2516,Book,0),1)</f>
        <v>D</v>
      </c>
      <c r="H2516" s="138" t="str">
        <f aca="false">$F2516&amp;$C2516</f>
        <v>6IF-WAHA-TX</v>
      </c>
    </row>
    <row r="2517" customFormat="false" ht="12.75" hidden="false" customHeight="false" outlineLevel="0" collapsed="false">
      <c r="A2517" s="142" t="n">
        <v>38231</v>
      </c>
      <c r="B2517" s="138" t="s">
        <v>125</v>
      </c>
      <c r="C2517" s="138" t="s">
        <v>18</v>
      </c>
      <c r="D2517" s="139" t="n">
        <v>0</v>
      </c>
      <c r="E2517" s="139" t="n">
        <v>0</v>
      </c>
      <c r="F2517" s="143" t="n">
        <f aca="false">IF(REF_DT&lt;=LastDay,INDEX(IntraMonth_Buckets,MATCH($A2517,IntraSumMonths,0),1),INDEX(BucketTable,MATCH($A2517,SumMonths,0),1))</f>
        <v>6</v>
      </c>
      <c r="G2517" s="138" t="str">
        <f aca="false">INDEX(Book_Type,MATCH($B2517,Book,0),1)</f>
        <v>D</v>
      </c>
      <c r="H2517" s="138" t="str">
        <f aca="false">$F2517&amp;$C2517</f>
        <v>6NGI-MALIN</v>
      </c>
    </row>
    <row r="2518" customFormat="false" ht="12.75" hidden="false" customHeight="false" outlineLevel="0" collapsed="false">
      <c r="A2518" s="142" t="n">
        <v>38231</v>
      </c>
      <c r="B2518" s="138" t="s">
        <v>125</v>
      </c>
      <c r="C2518" s="138" t="s">
        <v>20</v>
      </c>
      <c r="D2518" s="139" t="n">
        <v>172869.3402</v>
      </c>
      <c r="E2518" s="139" t="n">
        <v>-17286.93402</v>
      </c>
      <c r="F2518" s="143" t="n">
        <f aca="false">IF(REF_DT&lt;=LastDay,INDEX(IntraMonth_Buckets,MATCH($A2518,IntraSumMonths,0),1),INDEX(BucketTable,MATCH($A2518,SumMonths,0),1))</f>
        <v>6</v>
      </c>
      <c r="G2518" s="138" t="str">
        <f aca="false">INDEX(Book_Type,MATCH($B2518,Book,0),1)</f>
        <v>D</v>
      </c>
      <c r="H2518" s="138" t="str">
        <f aca="false">$F2518&amp;$C2518</f>
        <v>6NGI-SOCAL</v>
      </c>
    </row>
    <row r="2519" customFormat="false" ht="12.75" hidden="false" customHeight="false" outlineLevel="0" collapsed="false">
      <c r="A2519" s="142" t="n">
        <v>38231</v>
      </c>
      <c r="B2519" s="138" t="s">
        <v>125</v>
      </c>
      <c r="C2519" s="138" t="s">
        <v>174</v>
      </c>
      <c r="D2519" s="139" t="n">
        <v>-134711.7796</v>
      </c>
      <c r="E2519" s="139" t="n">
        <v>0</v>
      </c>
      <c r="F2519" s="143" t="n">
        <f aca="false">IF(REF_DT&lt;=LastDay,INDEX(IntraMonth_Buckets,MATCH($A2519,IntraSumMonths,0),1),INDEX(BucketTable,MATCH($A2519,SumMonths,0),1))</f>
        <v>6</v>
      </c>
      <c r="G2519" s="138" t="str">
        <f aca="false">INDEX(Book_Type,MATCH($B2519,Book,0),1)</f>
        <v>D</v>
      </c>
      <c r="H2519" s="138" t="str">
        <f aca="false">$F2519&amp;$C2519</f>
        <v>6NGW/OPAL</v>
      </c>
    </row>
    <row r="2520" customFormat="false" ht="12.75" hidden="false" customHeight="false" outlineLevel="0" collapsed="false">
      <c r="A2520" s="142" t="n">
        <v>38261</v>
      </c>
      <c r="B2520" s="138" t="s">
        <v>125</v>
      </c>
      <c r="C2520" s="138" t="s">
        <v>36</v>
      </c>
      <c r="D2520" s="139" t="n">
        <v>-7012.7604</v>
      </c>
      <c r="E2520" s="139" t="n">
        <v>70.127604</v>
      </c>
      <c r="F2520" s="143" t="n">
        <f aca="false">IF(REF_DT&lt;=LastDay,INDEX(IntraMonth_Buckets,MATCH($A2520,IntraSumMonths,0),1),INDEX(BucketTable,MATCH($A2520,SumMonths,0),1))</f>
        <v>6</v>
      </c>
      <c r="G2520" s="138" t="str">
        <f aca="false">INDEX(Book_Type,MATCH($B2520,Book,0),1)</f>
        <v>D</v>
      </c>
      <c r="H2520" s="138" t="str">
        <f aca="false">$F2520&amp;$C2520</f>
        <v>6IF-CIG/RKYMTN</v>
      </c>
    </row>
    <row r="2521" customFormat="false" ht="12.75" hidden="false" customHeight="false" outlineLevel="0" collapsed="false">
      <c r="A2521" s="142" t="n">
        <v>38261</v>
      </c>
      <c r="B2521" s="138" t="s">
        <v>125</v>
      </c>
      <c r="C2521" s="138" t="s">
        <v>35</v>
      </c>
      <c r="D2521" s="139" t="n">
        <v>-415776.3064</v>
      </c>
      <c r="E2521" s="139" t="n">
        <v>4157.763064</v>
      </c>
      <c r="F2521" s="143" t="n">
        <f aca="false">IF(REF_DT&lt;=LastDay,INDEX(IntraMonth_Buckets,MATCH($A2521,IntraSumMonths,0),1),INDEX(BucketTable,MATCH($A2521,SumMonths,0),1))</f>
        <v>6</v>
      </c>
      <c r="G2521" s="138" t="str">
        <f aca="false">INDEX(Book_Type,MATCH($B2521,Book,0),1)</f>
        <v>D</v>
      </c>
      <c r="H2521" s="138" t="str">
        <f aca="false">$F2521&amp;$C2521</f>
        <v>6IF-CIG/WIC</v>
      </c>
    </row>
    <row r="2522" customFormat="false" ht="12.75" hidden="false" customHeight="false" outlineLevel="0" collapsed="false">
      <c r="A2522" s="142" t="n">
        <v>38261</v>
      </c>
      <c r="B2522" s="138" t="s">
        <v>125</v>
      </c>
      <c r="C2522" s="138" t="s">
        <v>46</v>
      </c>
      <c r="D2522" s="139" t="n">
        <v>-25625.2326</v>
      </c>
      <c r="E2522" s="139" t="n">
        <v>2562.52326</v>
      </c>
      <c r="F2522" s="143" t="n">
        <f aca="false">IF(REF_DT&lt;=LastDay,INDEX(IntraMonth_Buckets,MATCH($A2522,IntraSumMonths,0),1),INDEX(BucketTable,MATCH($A2522,SumMonths,0),1))</f>
        <v>6</v>
      </c>
      <c r="G2522" s="138" t="str">
        <f aca="false">INDEX(Book_Type,MATCH($B2522,Book,0),1)</f>
        <v>D</v>
      </c>
      <c r="H2522" s="138" t="str">
        <f aca="false">$F2522&amp;$C2522</f>
        <v>6IF-ELPO/PERMIAN</v>
      </c>
    </row>
    <row r="2523" customFormat="false" ht="12.75" hidden="false" customHeight="false" outlineLevel="0" collapsed="false">
      <c r="A2523" s="142" t="n">
        <v>38261</v>
      </c>
      <c r="B2523" s="138" t="s">
        <v>125</v>
      </c>
      <c r="C2523" s="138" t="s">
        <v>51</v>
      </c>
      <c r="D2523" s="139" t="n">
        <v>17507.312</v>
      </c>
      <c r="E2523" s="139" t="n">
        <v>-1750.7312</v>
      </c>
      <c r="F2523" s="143" t="n">
        <f aca="false">IF(REF_DT&lt;=LastDay,INDEX(IntraMonth_Buckets,MATCH($A2523,IntraSumMonths,0),1),INDEX(BucketTable,MATCH($A2523,SumMonths,0),1))</f>
        <v>6</v>
      </c>
      <c r="G2523" s="138" t="str">
        <f aca="false">INDEX(Book_Type,MATCH($B2523,Book,0),1)</f>
        <v>D</v>
      </c>
      <c r="H2523" s="138" t="str">
        <f aca="false">$F2523&amp;$C2523</f>
        <v>6IF-ELPO/SJ</v>
      </c>
    </row>
    <row r="2524" customFormat="false" ht="12.75" hidden="false" customHeight="false" outlineLevel="0" collapsed="false">
      <c r="A2524" s="142" t="n">
        <v>38261</v>
      </c>
      <c r="B2524" s="138" t="s">
        <v>125</v>
      </c>
      <c r="C2524" s="138" t="s">
        <v>66</v>
      </c>
      <c r="D2524" s="139" t="n">
        <v>0</v>
      </c>
      <c r="E2524" s="139" t="n">
        <v>0</v>
      </c>
      <c r="F2524" s="143" t="n">
        <f aca="false">IF(REF_DT&lt;=LastDay,INDEX(IntraMonth_Buckets,MATCH($A2524,IntraSumMonths,0),1),INDEX(BucketTable,MATCH($A2524,SumMonths,0),1))</f>
        <v>6</v>
      </c>
      <c r="G2524" s="138" t="str">
        <f aca="false">INDEX(Book_Type,MATCH($B2524,Book,0),1)</f>
        <v>D</v>
      </c>
      <c r="H2524" s="138" t="str">
        <f aca="false">$F2524&amp;$C2524</f>
        <v>6IF-NTHWST/CANBR</v>
      </c>
    </row>
    <row r="2525" customFormat="false" ht="12.75" hidden="false" customHeight="false" outlineLevel="0" collapsed="false">
      <c r="A2525" s="142" t="n">
        <v>38261</v>
      </c>
      <c r="B2525" s="138" t="s">
        <v>125</v>
      </c>
      <c r="C2525" s="138" t="s">
        <v>27</v>
      </c>
      <c r="D2525" s="139" t="n">
        <v>138592.1021</v>
      </c>
      <c r="E2525" s="139" t="n">
        <v>-13859.21021</v>
      </c>
      <c r="F2525" s="143" t="n">
        <f aca="false">IF(REF_DT&lt;=LastDay,INDEX(IntraMonth_Buckets,MATCH($A2525,IntraSumMonths,0),1),INDEX(BucketTable,MATCH($A2525,SumMonths,0),1))</f>
        <v>6</v>
      </c>
      <c r="G2525" s="138" t="str">
        <f aca="false">INDEX(Book_Type,MATCH($B2525,Book,0),1)</f>
        <v>D</v>
      </c>
      <c r="H2525" s="138" t="str">
        <f aca="false">$F2525&amp;$C2525</f>
        <v>6IF-NWPL_ROCKY_M</v>
      </c>
    </row>
    <row r="2526" customFormat="false" ht="12.75" hidden="false" customHeight="false" outlineLevel="0" collapsed="false">
      <c r="A2526" s="142" t="n">
        <v>38261</v>
      </c>
      <c r="B2526" s="138" t="s">
        <v>125</v>
      </c>
      <c r="C2526" s="138" t="s">
        <v>58</v>
      </c>
      <c r="D2526" s="139" t="n">
        <v>13859.2102</v>
      </c>
      <c r="E2526" s="139" t="n">
        <v>-2771.84204</v>
      </c>
      <c r="F2526" s="143" t="n">
        <f aca="false">IF(REF_DT&lt;=LastDay,INDEX(IntraMonth_Buckets,MATCH($A2526,IntraSumMonths,0),1),INDEX(BucketTable,MATCH($A2526,SumMonths,0),1))</f>
        <v>6</v>
      </c>
      <c r="G2526" s="138" t="str">
        <f aca="false">INDEX(Book_Type,MATCH($B2526,Book,0),1)</f>
        <v>D</v>
      </c>
      <c r="H2526" s="138" t="str">
        <f aca="false">$F2526&amp;$C2526</f>
        <v>6IF-WAHA-TX</v>
      </c>
    </row>
    <row r="2527" customFormat="false" ht="12.75" hidden="false" customHeight="false" outlineLevel="0" collapsed="false">
      <c r="A2527" s="142" t="n">
        <v>38261</v>
      </c>
      <c r="B2527" s="138" t="s">
        <v>125</v>
      </c>
      <c r="C2527" s="138" t="s">
        <v>18</v>
      </c>
      <c r="D2527" s="139" t="n">
        <v>0</v>
      </c>
      <c r="E2527" s="139" t="n">
        <v>0</v>
      </c>
      <c r="F2527" s="143" t="n">
        <f aca="false">IF(REF_DT&lt;=LastDay,INDEX(IntraMonth_Buckets,MATCH($A2527,IntraSumMonths,0),1),INDEX(BucketTable,MATCH($A2527,SumMonths,0),1))</f>
        <v>6</v>
      </c>
      <c r="G2527" s="138" t="str">
        <f aca="false">INDEX(Book_Type,MATCH($B2527,Book,0),1)</f>
        <v>D</v>
      </c>
      <c r="H2527" s="138" t="str">
        <f aca="false">$F2527&amp;$C2527</f>
        <v>6NGI-MALIN</v>
      </c>
    </row>
    <row r="2528" customFormat="false" ht="12.75" hidden="false" customHeight="false" outlineLevel="0" collapsed="false">
      <c r="A2528" s="142" t="n">
        <v>38261</v>
      </c>
      <c r="B2528" s="138" t="s">
        <v>125</v>
      </c>
      <c r="C2528" s="138" t="s">
        <v>20</v>
      </c>
      <c r="D2528" s="139" t="n">
        <v>123949.623</v>
      </c>
      <c r="E2528" s="139" t="n">
        <v>-12394.9623</v>
      </c>
      <c r="F2528" s="143" t="n">
        <f aca="false">IF(REF_DT&lt;=LastDay,INDEX(IntraMonth_Buckets,MATCH($A2528,IntraSumMonths,0),1),INDEX(BucketTable,MATCH($A2528,SumMonths,0),1))</f>
        <v>6</v>
      </c>
      <c r="G2528" s="138" t="str">
        <f aca="false">INDEX(Book_Type,MATCH($B2528,Book,0),1)</f>
        <v>D</v>
      </c>
      <c r="H2528" s="138" t="str">
        <f aca="false">$F2528&amp;$C2528</f>
        <v>6NGI-SOCAL</v>
      </c>
    </row>
    <row r="2529" customFormat="false" ht="12.75" hidden="false" customHeight="false" outlineLevel="0" collapsed="false">
      <c r="A2529" s="142" t="n">
        <v>38261</v>
      </c>
      <c r="B2529" s="138" t="s">
        <v>125</v>
      </c>
      <c r="C2529" s="138" t="s">
        <v>174</v>
      </c>
      <c r="D2529" s="139" t="n">
        <v>-138592.1022</v>
      </c>
      <c r="E2529" s="139" t="n">
        <v>0</v>
      </c>
      <c r="F2529" s="143" t="n">
        <f aca="false">IF(REF_DT&lt;=LastDay,INDEX(IntraMonth_Buckets,MATCH($A2529,IntraSumMonths,0),1),INDEX(BucketTable,MATCH($A2529,SumMonths,0),1))</f>
        <v>6</v>
      </c>
      <c r="G2529" s="138" t="str">
        <f aca="false">INDEX(Book_Type,MATCH($B2529,Book,0),1)</f>
        <v>D</v>
      </c>
      <c r="H2529" s="138" t="str">
        <f aca="false">$F2529&amp;$C2529</f>
        <v>6NGW/OPAL</v>
      </c>
    </row>
    <row r="2530" customFormat="false" ht="12.75" hidden="false" customHeight="false" outlineLevel="0" collapsed="false">
      <c r="A2530" s="142" t="n">
        <v>38292</v>
      </c>
      <c r="B2530" s="138" t="s">
        <v>125</v>
      </c>
      <c r="C2530" s="138" t="s">
        <v>36</v>
      </c>
      <c r="D2530" s="139" t="n">
        <v>-6755.6562</v>
      </c>
      <c r="E2530" s="139" t="n">
        <v>67.556562</v>
      </c>
      <c r="F2530" s="143" t="n">
        <f aca="false">IF(REF_DT&lt;=LastDay,INDEX(IntraMonth_Buckets,MATCH($A2530,IntraSumMonths,0),1),INDEX(BucketTable,MATCH($A2530,SumMonths,0),1))</f>
        <v>6</v>
      </c>
      <c r="G2530" s="138" t="str">
        <f aca="false">INDEX(Book_Type,MATCH($B2530,Book,0),1)</f>
        <v>D</v>
      </c>
      <c r="H2530" s="138" t="str">
        <f aca="false">$F2530&amp;$C2530</f>
        <v>6IF-CIG/RKYMTN</v>
      </c>
    </row>
    <row r="2531" customFormat="false" ht="12.75" hidden="false" customHeight="false" outlineLevel="0" collapsed="false">
      <c r="A2531" s="142" t="n">
        <v>38292</v>
      </c>
      <c r="B2531" s="138" t="s">
        <v>125</v>
      </c>
      <c r="C2531" s="138" t="s">
        <v>35</v>
      </c>
      <c r="D2531" s="139" t="n">
        <v>-267021.9831</v>
      </c>
      <c r="E2531" s="139" t="n">
        <v>2670.219831</v>
      </c>
      <c r="F2531" s="143" t="n">
        <f aca="false">IF(REF_DT&lt;=LastDay,INDEX(IntraMonth_Buckets,MATCH($A2531,IntraSumMonths,0),1),INDEX(BucketTable,MATCH($A2531,SumMonths,0),1))</f>
        <v>6</v>
      </c>
      <c r="G2531" s="138" t="str">
        <f aca="false">INDEX(Book_Type,MATCH($B2531,Book,0),1)</f>
        <v>D</v>
      </c>
      <c r="H2531" s="138" t="str">
        <f aca="false">$F2531&amp;$C2531</f>
        <v>6IF-CIG/WIC</v>
      </c>
    </row>
    <row r="2532" customFormat="false" ht="12.75" hidden="false" customHeight="false" outlineLevel="0" collapsed="false">
      <c r="A2532" s="142" t="n">
        <v>38292</v>
      </c>
      <c r="B2532" s="138" t="s">
        <v>125</v>
      </c>
      <c r="C2532" s="138" t="s">
        <v>46</v>
      </c>
      <c r="D2532" s="139" t="n">
        <v>-22342.6195</v>
      </c>
      <c r="E2532" s="139" t="n">
        <v>2234.26195</v>
      </c>
      <c r="F2532" s="143" t="n">
        <f aca="false">IF(REF_DT&lt;=LastDay,INDEX(IntraMonth_Buckets,MATCH($A2532,IntraSumMonths,0),1),INDEX(BucketTable,MATCH($A2532,SumMonths,0),1))</f>
        <v>6</v>
      </c>
      <c r="G2532" s="138" t="str">
        <f aca="false">INDEX(Book_Type,MATCH($B2532,Book,0),1)</f>
        <v>D</v>
      </c>
      <c r="H2532" s="138" t="str">
        <f aca="false">$F2532&amp;$C2532</f>
        <v>6IF-ELPO/PERMIAN</v>
      </c>
    </row>
    <row r="2533" customFormat="false" ht="12.75" hidden="false" customHeight="false" outlineLevel="0" collapsed="false">
      <c r="A2533" s="142" t="n">
        <v>38292</v>
      </c>
      <c r="B2533" s="138" t="s">
        <v>125</v>
      </c>
      <c r="C2533" s="138" t="s">
        <v>51</v>
      </c>
      <c r="D2533" s="139" t="n">
        <v>13475.7094</v>
      </c>
      <c r="E2533" s="139" t="n">
        <v>-1347.57094</v>
      </c>
      <c r="F2533" s="143" t="n">
        <f aca="false">IF(REF_DT&lt;=LastDay,INDEX(IntraMonth_Buckets,MATCH($A2533,IntraSumMonths,0),1),INDEX(BucketTable,MATCH($A2533,SumMonths,0),1))</f>
        <v>6</v>
      </c>
      <c r="G2533" s="138" t="str">
        <f aca="false">INDEX(Book_Type,MATCH($B2533,Book,0),1)</f>
        <v>D</v>
      </c>
      <c r="H2533" s="138" t="str">
        <f aca="false">$F2533&amp;$C2533</f>
        <v>6IF-ELPO/SJ</v>
      </c>
    </row>
    <row r="2534" customFormat="false" ht="12.75" hidden="false" customHeight="false" outlineLevel="0" collapsed="false">
      <c r="A2534" s="142" t="n">
        <v>38292</v>
      </c>
      <c r="B2534" s="138" t="s">
        <v>125</v>
      </c>
      <c r="C2534" s="138" t="s">
        <v>66</v>
      </c>
      <c r="D2534" s="139" t="n">
        <v>0</v>
      </c>
      <c r="E2534" s="139" t="n">
        <v>0</v>
      </c>
      <c r="F2534" s="143" t="n">
        <f aca="false">IF(REF_DT&lt;=LastDay,INDEX(IntraMonth_Buckets,MATCH($A2534,IntraSumMonths,0),1),INDEX(BucketTable,MATCH($A2534,SumMonths,0),1))</f>
        <v>6</v>
      </c>
      <c r="G2534" s="138" t="str">
        <f aca="false">INDEX(Book_Type,MATCH($B2534,Book,0),1)</f>
        <v>D</v>
      </c>
      <c r="H2534" s="138" t="str">
        <f aca="false">$F2534&amp;$C2534</f>
        <v>6IF-NTHWST/CANBR</v>
      </c>
    </row>
    <row r="2535" customFormat="false" ht="12.75" hidden="false" customHeight="false" outlineLevel="0" collapsed="false">
      <c r="A2535" s="142" t="n">
        <v>38292</v>
      </c>
      <c r="B2535" s="138" t="s">
        <v>125</v>
      </c>
      <c r="C2535" s="138" t="s">
        <v>27</v>
      </c>
      <c r="D2535" s="139" t="n">
        <v>133510.9915</v>
      </c>
      <c r="E2535" s="139" t="n">
        <v>-13351.09915</v>
      </c>
      <c r="F2535" s="143" t="n">
        <f aca="false">IF(REF_DT&lt;=LastDay,INDEX(IntraMonth_Buckets,MATCH($A2535,IntraSumMonths,0),1),INDEX(BucketTable,MATCH($A2535,SumMonths,0),1))</f>
        <v>6</v>
      </c>
      <c r="G2535" s="138" t="str">
        <f aca="false">INDEX(Book_Type,MATCH($B2535,Book,0),1)</f>
        <v>D</v>
      </c>
      <c r="H2535" s="138" t="str">
        <f aca="false">$F2535&amp;$C2535</f>
        <v>6IF-NWPL_ROCKY_M</v>
      </c>
    </row>
    <row r="2536" customFormat="false" ht="12.75" hidden="false" customHeight="false" outlineLevel="0" collapsed="false">
      <c r="A2536" s="142" t="n">
        <v>38292</v>
      </c>
      <c r="B2536" s="138" t="s">
        <v>125</v>
      </c>
      <c r="C2536" s="138" t="s">
        <v>58</v>
      </c>
      <c r="D2536" s="139" t="n">
        <v>13351.0991</v>
      </c>
      <c r="E2536" s="139" t="n">
        <v>-2670.21982</v>
      </c>
      <c r="F2536" s="143" t="n">
        <f aca="false">IF(REF_DT&lt;=LastDay,INDEX(IntraMonth_Buckets,MATCH($A2536,IntraSumMonths,0),1),INDEX(BucketTable,MATCH($A2536,SumMonths,0),1))</f>
        <v>6</v>
      </c>
      <c r="G2536" s="138" t="str">
        <f aca="false">INDEX(Book_Type,MATCH($B2536,Book,0),1)</f>
        <v>D</v>
      </c>
      <c r="H2536" s="138" t="str">
        <f aca="false">$F2536&amp;$C2536</f>
        <v>6IF-WAHA-TX</v>
      </c>
    </row>
    <row r="2537" customFormat="false" ht="12.75" hidden="false" customHeight="false" outlineLevel="0" collapsed="false">
      <c r="A2537" s="142" t="n">
        <v>38292</v>
      </c>
      <c r="B2537" s="138" t="s">
        <v>125</v>
      </c>
      <c r="C2537" s="138" t="s">
        <v>18</v>
      </c>
      <c r="D2537" s="139" t="n">
        <v>0</v>
      </c>
      <c r="E2537" s="139" t="n">
        <v>0</v>
      </c>
      <c r="F2537" s="143" t="n">
        <f aca="false">IF(REF_DT&lt;=LastDay,INDEX(IntraMonth_Buckets,MATCH($A2537,IntraSumMonths,0),1),INDEX(BucketTable,MATCH($A2537,SumMonths,0),1))</f>
        <v>6</v>
      </c>
      <c r="G2537" s="138" t="str">
        <f aca="false">INDEX(Book_Type,MATCH($B2537,Book,0),1)</f>
        <v>D</v>
      </c>
      <c r="H2537" s="138" t="str">
        <f aca="false">$F2537&amp;$C2537</f>
        <v>6NGI-MALIN</v>
      </c>
    </row>
    <row r="2538" customFormat="false" ht="12.75" hidden="false" customHeight="false" outlineLevel="0" collapsed="false">
      <c r="A2538" s="142" t="n">
        <v>38292</v>
      </c>
      <c r="B2538" s="138" t="s">
        <v>125</v>
      </c>
      <c r="C2538" s="138" t="s">
        <v>20</v>
      </c>
      <c r="D2538" s="139" t="n">
        <v>116588.9183</v>
      </c>
      <c r="E2538" s="139" t="n">
        <v>-11658.89183</v>
      </c>
      <c r="F2538" s="143" t="n">
        <f aca="false">IF(REF_DT&lt;=LastDay,INDEX(IntraMonth_Buckets,MATCH($A2538,IntraSumMonths,0),1),INDEX(BucketTable,MATCH($A2538,SumMonths,0),1))</f>
        <v>6</v>
      </c>
      <c r="G2538" s="138" t="str">
        <f aca="false">INDEX(Book_Type,MATCH($B2538,Book,0),1)</f>
        <v>D</v>
      </c>
      <c r="H2538" s="138" t="str">
        <f aca="false">$F2538&amp;$C2538</f>
        <v>6NGI-SOCAL</v>
      </c>
    </row>
    <row r="2539" customFormat="false" ht="12.75" hidden="false" customHeight="false" outlineLevel="0" collapsed="false">
      <c r="A2539" s="142" t="n">
        <v>38292</v>
      </c>
      <c r="B2539" s="138" t="s">
        <v>125</v>
      </c>
      <c r="C2539" s="138" t="s">
        <v>174</v>
      </c>
      <c r="D2539" s="139" t="n">
        <v>-133510.9916</v>
      </c>
      <c r="E2539" s="139" t="n">
        <v>0</v>
      </c>
      <c r="F2539" s="143" t="n">
        <f aca="false">IF(REF_DT&lt;=LastDay,INDEX(IntraMonth_Buckets,MATCH($A2539,IntraSumMonths,0),1),INDEX(BucketTable,MATCH($A2539,SumMonths,0),1))</f>
        <v>6</v>
      </c>
      <c r="G2539" s="138" t="str">
        <f aca="false">INDEX(Book_Type,MATCH($B2539,Book,0),1)</f>
        <v>D</v>
      </c>
      <c r="H2539" s="138" t="str">
        <f aca="false">$F2539&amp;$C2539</f>
        <v>6NGW/OPAL</v>
      </c>
    </row>
    <row r="2540" customFormat="false" ht="12.75" hidden="false" customHeight="false" outlineLevel="0" collapsed="false">
      <c r="A2540" s="142" t="n">
        <v>38322</v>
      </c>
      <c r="B2540" s="138" t="s">
        <v>125</v>
      </c>
      <c r="C2540" s="138" t="s">
        <v>35</v>
      </c>
      <c r="D2540" s="139" t="n">
        <v>-274687.9205</v>
      </c>
      <c r="E2540" s="139" t="n">
        <v>2746.879205</v>
      </c>
      <c r="F2540" s="143" t="n">
        <f aca="false">IF(REF_DT&lt;=LastDay,INDEX(IntraMonth_Buckets,MATCH($A2540,IntraSumMonths,0),1),INDEX(BucketTable,MATCH($A2540,SumMonths,0),1))</f>
        <v>6</v>
      </c>
      <c r="G2540" s="138" t="str">
        <f aca="false">INDEX(Book_Type,MATCH($B2540,Book,0),1)</f>
        <v>D</v>
      </c>
      <c r="H2540" s="138" t="str">
        <f aca="false">$F2540&amp;$C2540</f>
        <v>6IF-CIG/WIC</v>
      </c>
    </row>
    <row r="2541" customFormat="false" ht="12.75" hidden="false" customHeight="false" outlineLevel="0" collapsed="false">
      <c r="A2541" s="142" t="n">
        <v>38322</v>
      </c>
      <c r="B2541" s="138" t="s">
        <v>125</v>
      </c>
      <c r="C2541" s="138" t="s">
        <v>46</v>
      </c>
      <c r="D2541" s="139" t="n">
        <v>-25394.4553</v>
      </c>
      <c r="E2541" s="139" t="n">
        <v>2539.44553</v>
      </c>
      <c r="F2541" s="143" t="n">
        <f aca="false">IF(REF_DT&lt;=LastDay,INDEX(IntraMonth_Buckets,MATCH($A2541,IntraSumMonths,0),1),INDEX(BucketTable,MATCH($A2541,SumMonths,0),1))</f>
        <v>6</v>
      </c>
      <c r="G2541" s="138" t="str">
        <f aca="false">INDEX(Book_Type,MATCH($B2541,Book,0),1)</f>
        <v>D</v>
      </c>
      <c r="H2541" s="138" t="str">
        <f aca="false">$F2541&amp;$C2541</f>
        <v>6IF-ELPO/PERMIAN</v>
      </c>
    </row>
    <row r="2542" customFormat="false" ht="12.75" hidden="false" customHeight="false" outlineLevel="0" collapsed="false">
      <c r="A2542" s="142" t="n">
        <v>38322</v>
      </c>
      <c r="B2542" s="138" t="s">
        <v>125</v>
      </c>
      <c r="C2542" s="138" t="s">
        <v>51</v>
      </c>
      <c r="D2542" s="139" t="n">
        <v>12137.6617</v>
      </c>
      <c r="E2542" s="139" t="n">
        <v>-1213.76617</v>
      </c>
      <c r="F2542" s="143" t="n">
        <f aca="false">IF(REF_DT&lt;=LastDay,INDEX(IntraMonth_Buckets,MATCH($A2542,IntraSumMonths,0),1),INDEX(BucketTable,MATCH($A2542,SumMonths,0),1))</f>
        <v>6</v>
      </c>
      <c r="G2542" s="138" t="str">
        <f aca="false">INDEX(Book_Type,MATCH($B2542,Book,0),1)</f>
        <v>D</v>
      </c>
      <c r="H2542" s="138" t="str">
        <f aca="false">$F2542&amp;$C2542</f>
        <v>6IF-ELPO/SJ</v>
      </c>
    </row>
    <row r="2543" customFormat="false" ht="12.75" hidden="false" customHeight="false" outlineLevel="0" collapsed="false">
      <c r="A2543" s="142" t="n">
        <v>38322</v>
      </c>
      <c r="B2543" s="138" t="s">
        <v>125</v>
      </c>
      <c r="C2543" s="138" t="s">
        <v>66</v>
      </c>
      <c r="D2543" s="139" t="n">
        <v>0</v>
      </c>
      <c r="E2543" s="139" t="n">
        <v>0</v>
      </c>
      <c r="F2543" s="143" t="n">
        <f aca="false">IF(REF_DT&lt;=LastDay,INDEX(IntraMonth_Buckets,MATCH($A2543,IntraSumMonths,0),1),INDEX(BucketTable,MATCH($A2543,SumMonths,0),1))</f>
        <v>6</v>
      </c>
      <c r="G2543" s="138" t="str">
        <f aca="false">INDEX(Book_Type,MATCH($B2543,Book,0),1)</f>
        <v>D</v>
      </c>
      <c r="H2543" s="138" t="str">
        <f aca="false">$F2543&amp;$C2543</f>
        <v>6IF-NTHWST/CANBR</v>
      </c>
    </row>
    <row r="2544" customFormat="false" ht="12.75" hidden="false" customHeight="false" outlineLevel="0" collapsed="false">
      <c r="A2544" s="142" t="n">
        <v>38322</v>
      </c>
      <c r="B2544" s="138" t="s">
        <v>125</v>
      </c>
      <c r="C2544" s="138" t="s">
        <v>27</v>
      </c>
      <c r="D2544" s="139" t="n">
        <v>137343.9603</v>
      </c>
      <c r="E2544" s="139" t="n">
        <v>-13734.39603</v>
      </c>
      <c r="F2544" s="143" t="n">
        <f aca="false">IF(REF_DT&lt;=LastDay,INDEX(IntraMonth_Buckets,MATCH($A2544,IntraSumMonths,0),1),INDEX(BucketTable,MATCH($A2544,SumMonths,0),1))</f>
        <v>6</v>
      </c>
      <c r="G2544" s="138" t="str">
        <f aca="false">INDEX(Book_Type,MATCH($B2544,Book,0),1)</f>
        <v>D</v>
      </c>
      <c r="H2544" s="138" t="str">
        <f aca="false">$F2544&amp;$C2544</f>
        <v>6IF-NWPL_ROCKY_M</v>
      </c>
    </row>
    <row r="2545" customFormat="false" ht="12.75" hidden="false" customHeight="false" outlineLevel="0" collapsed="false">
      <c r="A2545" s="142" t="n">
        <v>38322</v>
      </c>
      <c r="B2545" s="138" t="s">
        <v>125</v>
      </c>
      <c r="C2545" s="138" t="s">
        <v>58</v>
      </c>
      <c r="D2545" s="139" t="n">
        <v>13734.396</v>
      </c>
      <c r="E2545" s="139" t="n">
        <v>-2746.8792</v>
      </c>
      <c r="F2545" s="143" t="n">
        <f aca="false">IF(REF_DT&lt;=LastDay,INDEX(IntraMonth_Buckets,MATCH($A2545,IntraSumMonths,0),1),INDEX(BucketTable,MATCH($A2545,SumMonths,0),1))</f>
        <v>6</v>
      </c>
      <c r="G2545" s="138" t="str">
        <f aca="false">INDEX(Book_Type,MATCH($B2545,Book,0),1)</f>
        <v>D</v>
      </c>
      <c r="H2545" s="138" t="str">
        <f aca="false">$F2545&amp;$C2545</f>
        <v>6IF-WAHA-TX</v>
      </c>
    </row>
    <row r="2546" customFormat="false" ht="12.75" hidden="false" customHeight="false" outlineLevel="0" collapsed="false">
      <c r="A2546" s="142" t="n">
        <v>38322</v>
      </c>
      <c r="B2546" s="138" t="s">
        <v>125</v>
      </c>
      <c r="C2546" s="138" t="s">
        <v>18</v>
      </c>
      <c r="D2546" s="139" t="n">
        <v>0</v>
      </c>
      <c r="E2546" s="139" t="n">
        <v>0</v>
      </c>
      <c r="F2546" s="143" t="n">
        <f aca="false">IF(REF_DT&lt;=LastDay,INDEX(IntraMonth_Buckets,MATCH($A2546,IntraSumMonths,0),1),INDEX(BucketTable,MATCH($A2546,SumMonths,0),1))</f>
        <v>6</v>
      </c>
      <c r="G2546" s="138" t="str">
        <f aca="false">INDEX(Book_Type,MATCH($B2546,Book,0),1)</f>
        <v>D</v>
      </c>
      <c r="H2546" s="138" t="str">
        <f aca="false">$F2546&amp;$C2546</f>
        <v>6NGI-MALIN</v>
      </c>
    </row>
    <row r="2547" customFormat="false" ht="12.75" hidden="false" customHeight="false" outlineLevel="0" collapsed="false">
      <c r="A2547" s="142" t="n">
        <v>38322</v>
      </c>
      <c r="B2547" s="138" t="s">
        <v>125</v>
      </c>
      <c r="C2547" s="138" t="s">
        <v>20</v>
      </c>
      <c r="D2547" s="139" t="n">
        <v>393076.6421</v>
      </c>
      <c r="E2547" s="139" t="n">
        <v>-39307.66421</v>
      </c>
      <c r="F2547" s="143" t="n">
        <f aca="false">IF(REF_DT&lt;=LastDay,INDEX(IntraMonth_Buckets,MATCH($A2547,IntraSumMonths,0),1),INDEX(BucketTable,MATCH($A2547,SumMonths,0),1))</f>
        <v>6</v>
      </c>
      <c r="G2547" s="138" t="str">
        <f aca="false">INDEX(Book_Type,MATCH($B2547,Book,0),1)</f>
        <v>D</v>
      </c>
      <c r="H2547" s="138" t="str">
        <f aca="false">$F2547&amp;$C2547</f>
        <v>6NGI-SOCAL</v>
      </c>
    </row>
    <row r="2548" customFormat="false" ht="12.75" hidden="false" customHeight="false" outlineLevel="0" collapsed="false">
      <c r="A2548" s="142" t="n">
        <v>38322</v>
      </c>
      <c r="B2548" s="138" t="s">
        <v>125</v>
      </c>
      <c r="C2548" s="138" t="s">
        <v>174</v>
      </c>
      <c r="D2548" s="139" t="n">
        <v>-137343.9602</v>
      </c>
      <c r="E2548" s="139" t="n">
        <v>0</v>
      </c>
      <c r="F2548" s="143" t="n">
        <f aca="false">IF(REF_DT&lt;=LastDay,INDEX(IntraMonth_Buckets,MATCH($A2548,IntraSumMonths,0),1),INDEX(BucketTable,MATCH($A2548,SumMonths,0),1))</f>
        <v>6</v>
      </c>
      <c r="G2548" s="138" t="str">
        <f aca="false">INDEX(Book_Type,MATCH($B2548,Book,0),1)</f>
        <v>D</v>
      </c>
      <c r="H2548" s="138" t="str">
        <f aca="false">$F2548&amp;$C2548</f>
        <v>6NGW/OPAL</v>
      </c>
    </row>
    <row r="2549" customFormat="false" ht="12.75" hidden="false" customHeight="false" outlineLevel="0" collapsed="false">
      <c r="A2549" s="142" t="n">
        <v>38353</v>
      </c>
      <c r="B2549" s="138" t="s">
        <v>125</v>
      </c>
      <c r="C2549" s="138" t="s">
        <v>35</v>
      </c>
      <c r="D2549" s="139" t="n">
        <v>-273407.6647</v>
      </c>
      <c r="E2549" s="139" t="n">
        <v>2734.076647</v>
      </c>
      <c r="F2549" s="143" t="n">
        <f aca="false">IF(REF_DT&lt;=LastDay,INDEX(IntraMonth_Buckets,MATCH($A2549,IntraSumMonths,0),1),INDEX(BucketTable,MATCH($A2549,SumMonths,0),1))</f>
        <v>6</v>
      </c>
      <c r="G2549" s="138" t="str">
        <f aca="false">INDEX(Book_Type,MATCH($B2549,Book,0),1)</f>
        <v>D</v>
      </c>
      <c r="H2549" s="138" t="str">
        <f aca="false">$F2549&amp;$C2549</f>
        <v>6IF-CIG/WIC</v>
      </c>
    </row>
    <row r="2550" customFormat="false" ht="12.75" hidden="false" customHeight="false" outlineLevel="0" collapsed="false">
      <c r="A2550" s="142" t="n">
        <v>38353</v>
      </c>
      <c r="B2550" s="138" t="s">
        <v>125</v>
      </c>
      <c r="C2550" s="138" t="s">
        <v>46</v>
      </c>
      <c r="D2550" s="139" t="n">
        <v>-26548.7662</v>
      </c>
      <c r="E2550" s="139" t="n">
        <v>2654.87662</v>
      </c>
      <c r="F2550" s="143" t="n">
        <f aca="false">IF(REF_DT&lt;=LastDay,INDEX(IntraMonth_Buckets,MATCH($A2550,IntraSumMonths,0),1),INDEX(BucketTable,MATCH($A2550,SumMonths,0),1))</f>
        <v>6</v>
      </c>
      <c r="G2550" s="138" t="str">
        <f aca="false">INDEX(Book_Type,MATCH($B2550,Book,0),1)</f>
        <v>D</v>
      </c>
      <c r="H2550" s="138" t="str">
        <f aca="false">$F2550&amp;$C2550</f>
        <v>6IF-ELPO/PERMIAN</v>
      </c>
    </row>
    <row r="2551" customFormat="false" ht="12.75" hidden="false" customHeight="false" outlineLevel="0" collapsed="false">
      <c r="A2551" s="142" t="n">
        <v>38353</v>
      </c>
      <c r="B2551" s="138" t="s">
        <v>125</v>
      </c>
      <c r="C2551" s="138" t="s">
        <v>51</v>
      </c>
      <c r="D2551" s="139" t="n">
        <v>10795.193</v>
      </c>
      <c r="E2551" s="139" t="n">
        <v>-1079.5193</v>
      </c>
      <c r="F2551" s="143" t="n">
        <f aca="false">IF(REF_DT&lt;=LastDay,INDEX(IntraMonth_Buckets,MATCH($A2551,IntraSumMonths,0),1),INDEX(BucketTable,MATCH($A2551,SumMonths,0),1))</f>
        <v>6</v>
      </c>
      <c r="G2551" s="138" t="str">
        <f aca="false">INDEX(Book_Type,MATCH($B2551,Book,0),1)</f>
        <v>D</v>
      </c>
      <c r="H2551" s="138" t="str">
        <f aca="false">$F2551&amp;$C2551</f>
        <v>6IF-ELPO/SJ</v>
      </c>
    </row>
    <row r="2552" customFormat="false" ht="12.75" hidden="false" customHeight="false" outlineLevel="0" collapsed="false">
      <c r="A2552" s="142" t="n">
        <v>38353</v>
      </c>
      <c r="B2552" s="138" t="s">
        <v>125</v>
      </c>
      <c r="C2552" s="138" t="s">
        <v>27</v>
      </c>
      <c r="D2552" s="139" t="n">
        <v>410111.4972</v>
      </c>
      <c r="E2552" s="139" t="n">
        <v>-41011.14972</v>
      </c>
      <c r="F2552" s="143" t="n">
        <f aca="false">IF(REF_DT&lt;=LastDay,INDEX(IntraMonth_Buckets,MATCH($A2552,IntraSumMonths,0),1),INDEX(BucketTable,MATCH($A2552,SumMonths,0),1))</f>
        <v>6</v>
      </c>
      <c r="G2552" s="138" t="str">
        <f aca="false">INDEX(Book_Type,MATCH($B2552,Book,0),1)</f>
        <v>D</v>
      </c>
      <c r="H2552" s="138" t="str">
        <f aca="false">$F2552&amp;$C2552</f>
        <v>6IF-NWPL_ROCKY_M</v>
      </c>
    </row>
    <row r="2553" customFormat="false" ht="12.75" hidden="false" customHeight="false" outlineLevel="0" collapsed="false">
      <c r="A2553" s="142" t="n">
        <v>38353</v>
      </c>
      <c r="B2553" s="138" t="s">
        <v>125</v>
      </c>
      <c r="C2553" s="138" t="s">
        <v>58</v>
      </c>
      <c r="D2553" s="139" t="n">
        <v>13670.3833</v>
      </c>
      <c r="E2553" s="139" t="n">
        <v>-2734.07666</v>
      </c>
      <c r="F2553" s="143" t="n">
        <f aca="false">IF(REF_DT&lt;=LastDay,INDEX(IntraMonth_Buckets,MATCH($A2553,IntraSumMonths,0),1),INDEX(BucketTable,MATCH($A2553,SumMonths,0),1))</f>
        <v>6</v>
      </c>
      <c r="G2553" s="138" t="str">
        <f aca="false">INDEX(Book_Type,MATCH($B2553,Book,0),1)</f>
        <v>D</v>
      </c>
      <c r="H2553" s="138" t="str">
        <f aca="false">$F2553&amp;$C2553</f>
        <v>6IF-WAHA-TX</v>
      </c>
    </row>
    <row r="2554" customFormat="false" ht="12.75" hidden="false" customHeight="false" outlineLevel="0" collapsed="false">
      <c r="A2554" s="142" t="n">
        <v>38353</v>
      </c>
      <c r="B2554" s="138" t="s">
        <v>125</v>
      </c>
      <c r="C2554" s="138" t="s">
        <v>18</v>
      </c>
      <c r="D2554" s="139" t="n">
        <v>0</v>
      </c>
      <c r="E2554" s="139" t="n">
        <v>0</v>
      </c>
      <c r="F2554" s="143" t="n">
        <f aca="false">IF(REF_DT&lt;=LastDay,INDEX(IntraMonth_Buckets,MATCH($A2554,IntraSumMonths,0),1),INDEX(BucketTable,MATCH($A2554,SumMonths,0),1))</f>
        <v>6</v>
      </c>
      <c r="G2554" s="138" t="str">
        <f aca="false">INDEX(Book_Type,MATCH($B2554,Book,0),1)</f>
        <v>D</v>
      </c>
      <c r="H2554" s="138" t="str">
        <f aca="false">$F2554&amp;$C2554</f>
        <v>6NGI-MALIN</v>
      </c>
    </row>
    <row r="2555" customFormat="false" ht="12.75" hidden="false" customHeight="false" outlineLevel="0" collapsed="false">
      <c r="A2555" s="142" t="n">
        <v>38353</v>
      </c>
      <c r="B2555" s="138" t="s">
        <v>125</v>
      </c>
      <c r="C2555" s="138" t="s">
        <v>20</v>
      </c>
      <c r="D2555" s="139" t="n">
        <v>132798.5126</v>
      </c>
      <c r="E2555" s="139" t="n">
        <v>-13279.85126</v>
      </c>
      <c r="F2555" s="143" t="n">
        <f aca="false">IF(REF_DT&lt;=LastDay,INDEX(IntraMonth_Buckets,MATCH($A2555,IntraSumMonths,0),1),INDEX(BucketTable,MATCH($A2555,SumMonths,0),1))</f>
        <v>6</v>
      </c>
      <c r="G2555" s="138" t="str">
        <f aca="false">INDEX(Book_Type,MATCH($B2555,Book,0),1)</f>
        <v>D</v>
      </c>
      <c r="H2555" s="138" t="str">
        <f aca="false">$F2555&amp;$C2555</f>
        <v>6NGI-SOCAL</v>
      </c>
    </row>
    <row r="2556" customFormat="false" ht="12.75" hidden="false" customHeight="false" outlineLevel="0" collapsed="false">
      <c r="A2556" s="142" t="n">
        <v>38353</v>
      </c>
      <c r="B2556" s="138" t="s">
        <v>125</v>
      </c>
      <c r="C2556" s="138" t="s">
        <v>174</v>
      </c>
      <c r="D2556" s="139" t="n">
        <v>-136703.8324</v>
      </c>
      <c r="E2556" s="139" t="n">
        <v>0</v>
      </c>
      <c r="F2556" s="143" t="n">
        <f aca="false">IF(REF_DT&lt;=LastDay,INDEX(IntraMonth_Buckets,MATCH($A2556,IntraSumMonths,0),1),INDEX(BucketTable,MATCH($A2556,SumMonths,0),1))</f>
        <v>6</v>
      </c>
      <c r="G2556" s="138" t="str">
        <f aca="false">INDEX(Book_Type,MATCH($B2556,Book,0),1)</f>
        <v>D</v>
      </c>
      <c r="H2556" s="138" t="str">
        <f aca="false">$F2556&amp;$C2556</f>
        <v>6NGW/OPAL</v>
      </c>
    </row>
    <row r="2557" customFormat="false" ht="12.75" hidden="false" customHeight="false" outlineLevel="0" collapsed="false">
      <c r="A2557" s="142" t="n">
        <v>38384</v>
      </c>
      <c r="B2557" s="138" t="s">
        <v>125</v>
      </c>
      <c r="C2557" s="138" t="s">
        <v>36</v>
      </c>
      <c r="D2557" s="139" t="n">
        <v>-6218.4264</v>
      </c>
      <c r="E2557" s="139" t="n">
        <v>62.184264</v>
      </c>
      <c r="F2557" s="143" t="n">
        <f aca="false">IF(REF_DT&lt;=LastDay,INDEX(IntraMonth_Buckets,MATCH($A2557,IntraSumMonths,0),1),INDEX(BucketTable,MATCH($A2557,SumMonths,0),1))</f>
        <v>6</v>
      </c>
      <c r="G2557" s="138" t="str">
        <f aca="false">INDEX(Book_Type,MATCH($B2557,Book,0),1)</f>
        <v>D</v>
      </c>
      <c r="H2557" s="138" t="str">
        <f aca="false">$F2557&amp;$C2557</f>
        <v>6IF-CIG/RKYMTN</v>
      </c>
    </row>
    <row r="2558" customFormat="false" ht="12.75" hidden="false" customHeight="false" outlineLevel="0" collapsed="false">
      <c r="A2558" s="142" t="n">
        <v>38384</v>
      </c>
      <c r="B2558" s="138" t="s">
        <v>125</v>
      </c>
      <c r="C2558" s="138" t="s">
        <v>35</v>
      </c>
      <c r="D2558" s="139" t="n">
        <v>-245787.6052</v>
      </c>
      <c r="E2558" s="139" t="n">
        <v>2457.876052</v>
      </c>
      <c r="F2558" s="143" t="n">
        <f aca="false">IF(REF_DT&lt;=LastDay,INDEX(IntraMonth_Buckets,MATCH($A2558,IntraSumMonths,0),1),INDEX(BucketTable,MATCH($A2558,SumMonths,0),1))</f>
        <v>6</v>
      </c>
      <c r="G2558" s="138" t="str">
        <f aca="false">INDEX(Book_Type,MATCH($B2558,Book,0),1)</f>
        <v>D</v>
      </c>
      <c r="H2558" s="138" t="str">
        <f aca="false">$F2558&amp;$C2558</f>
        <v>6IF-CIG/WIC</v>
      </c>
    </row>
    <row r="2559" customFormat="false" ht="12.75" hidden="false" customHeight="false" outlineLevel="0" collapsed="false">
      <c r="A2559" s="142" t="n">
        <v>38384</v>
      </c>
      <c r="B2559" s="138" t="s">
        <v>125</v>
      </c>
      <c r="C2559" s="138" t="s">
        <v>46</v>
      </c>
      <c r="D2559" s="139" t="n">
        <v>-11990.046</v>
      </c>
      <c r="E2559" s="139" t="n">
        <v>1199.0046</v>
      </c>
      <c r="F2559" s="143" t="n">
        <f aca="false">IF(REF_DT&lt;=LastDay,INDEX(IntraMonth_Buckets,MATCH($A2559,IntraSumMonths,0),1),INDEX(BucketTable,MATCH($A2559,SumMonths,0),1))</f>
        <v>6</v>
      </c>
      <c r="G2559" s="138" t="str">
        <f aca="false">INDEX(Book_Type,MATCH($B2559,Book,0),1)</f>
        <v>D</v>
      </c>
      <c r="H2559" s="138" t="str">
        <f aca="false">$F2559&amp;$C2559</f>
        <v>6IF-ELPO/PERMIAN</v>
      </c>
    </row>
    <row r="2560" customFormat="false" ht="12.75" hidden="false" customHeight="false" outlineLevel="0" collapsed="false">
      <c r="A2560" s="142" t="n">
        <v>38384</v>
      </c>
      <c r="B2560" s="138" t="s">
        <v>125</v>
      </c>
      <c r="C2560" s="138" t="s">
        <v>51</v>
      </c>
      <c r="D2560" s="139" t="n">
        <v>12148.9302</v>
      </c>
      <c r="E2560" s="139" t="n">
        <v>-1214.89302</v>
      </c>
      <c r="F2560" s="143" t="n">
        <f aca="false">IF(REF_DT&lt;=LastDay,INDEX(IntraMonth_Buckets,MATCH($A2560,IntraSumMonths,0),1),INDEX(BucketTable,MATCH($A2560,SumMonths,0),1))</f>
        <v>6</v>
      </c>
      <c r="G2560" s="138" t="str">
        <f aca="false">INDEX(Book_Type,MATCH($B2560,Book,0),1)</f>
        <v>D</v>
      </c>
      <c r="H2560" s="138" t="str">
        <f aca="false">$F2560&amp;$C2560</f>
        <v>6IF-ELPO/SJ</v>
      </c>
    </row>
    <row r="2561" customFormat="false" ht="12.75" hidden="false" customHeight="false" outlineLevel="0" collapsed="false">
      <c r="A2561" s="142" t="n">
        <v>38384</v>
      </c>
      <c r="B2561" s="138" t="s">
        <v>125</v>
      </c>
      <c r="C2561" s="138" t="s">
        <v>27</v>
      </c>
      <c r="D2561" s="139" t="n">
        <v>368681.4078</v>
      </c>
      <c r="E2561" s="139" t="n">
        <v>-36868.14078</v>
      </c>
      <c r="F2561" s="143" t="n">
        <f aca="false">IF(REF_DT&lt;=LastDay,INDEX(IntraMonth_Buckets,MATCH($A2561,IntraSumMonths,0),1),INDEX(BucketTable,MATCH($A2561,SumMonths,0),1))</f>
        <v>6</v>
      </c>
      <c r="G2561" s="138" t="str">
        <f aca="false">INDEX(Book_Type,MATCH($B2561,Book,0),1)</f>
        <v>D</v>
      </c>
      <c r="H2561" s="138" t="str">
        <f aca="false">$F2561&amp;$C2561</f>
        <v>6IF-NWPL_ROCKY_M</v>
      </c>
    </row>
    <row r="2562" customFormat="false" ht="12.75" hidden="false" customHeight="false" outlineLevel="0" collapsed="false">
      <c r="A2562" s="142" t="n">
        <v>38384</v>
      </c>
      <c r="B2562" s="138" t="s">
        <v>125</v>
      </c>
      <c r="C2562" s="138" t="s">
        <v>58</v>
      </c>
      <c r="D2562" s="139" t="n">
        <v>12289.3803</v>
      </c>
      <c r="E2562" s="139" t="n">
        <v>-2457.87606</v>
      </c>
      <c r="F2562" s="143" t="n">
        <f aca="false">IF(REF_DT&lt;=LastDay,INDEX(IntraMonth_Buckets,MATCH($A2562,IntraSumMonths,0),1),INDEX(BucketTable,MATCH($A2562,SumMonths,0),1))</f>
        <v>6</v>
      </c>
      <c r="G2562" s="138" t="str">
        <f aca="false">INDEX(Book_Type,MATCH($B2562,Book,0),1)</f>
        <v>D</v>
      </c>
      <c r="H2562" s="138" t="str">
        <f aca="false">$F2562&amp;$C2562</f>
        <v>6IF-WAHA-TX</v>
      </c>
    </row>
    <row r="2563" customFormat="false" ht="12.75" hidden="false" customHeight="false" outlineLevel="0" collapsed="false">
      <c r="A2563" s="142" t="n">
        <v>38384</v>
      </c>
      <c r="B2563" s="138" t="s">
        <v>125</v>
      </c>
      <c r="C2563" s="138" t="s">
        <v>18</v>
      </c>
      <c r="D2563" s="139" t="n">
        <v>0</v>
      </c>
      <c r="E2563" s="139" t="n">
        <v>0</v>
      </c>
      <c r="F2563" s="143" t="n">
        <f aca="false">IF(REF_DT&lt;=LastDay,INDEX(IntraMonth_Buckets,MATCH($A2563,IntraSumMonths,0),1),INDEX(BucketTable,MATCH($A2563,SumMonths,0),1))</f>
        <v>6</v>
      </c>
      <c r="G2563" s="138" t="str">
        <f aca="false">INDEX(Book_Type,MATCH($B2563,Book,0),1)</f>
        <v>D</v>
      </c>
      <c r="H2563" s="138" t="str">
        <f aca="false">$F2563&amp;$C2563</f>
        <v>6NGI-MALIN</v>
      </c>
    </row>
    <row r="2564" customFormat="false" ht="12.75" hidden="false" customHeight="false" outlineLevel="0" collapsed="false">
      <c r="A2564" s="142" t="n">
        <v>38384</v>
      </c>
      <c r="B2564" s="138" t="s">
        <v>125</v>
      </c>
      <c r="C2564" s="138" t="s">
        <v>20</v>
      </c>
      <c r="D2564" s="139" t="n">
        <v>127483.0082</v>
      </c>
      <c r="E2564" s="139" t="n">
        <v>-12748.30082</v>
      </c>
      <c r="F2564" s="143" t="n">
        <f aca="false">IF(REF_DT&lt;=LastDay,INDEX(IntraMonth_Buckets,MATCH($A2564,IntraSumMonths,0),1),INDEX(BucketTable,MATCH($A2564,SumMonths,0),1))</f>
        <v>6</v>
      </c>
      <c r="G2564" s="138" t="str">
        <f aca="false">INDEX(Book_Type,MATCH($B2564,Book,0),1)</f>
        <v>D</v>
      </c>
      <c r="H2564" s="138" t="str">
        <f aca="false">$F2564&amp;$C2564</f>
        <v>6NGI-SOCAL</v>
      </c>
    </row>
    <row r="2565" customFormat="false" ht="12.75" hidden="false" customHeight="false" outlineLevel="0" collapsed="false">
      <c r="A2565" s="142" t="n">
        <v>38384</v>
      </c>
      <c r="B2565" s="138" t="s">
        <v>125</v>
      </c>
      <c r="C2565" s="138" t="s">
        <v>174</v>
      </c>
      <c r="D2565" s="139" t="n">
        <v>-122893.8026</v>
      </c>
      <c r="E2565" s="139" t="n">
        <v>0</v>
      </c>
      <c r="F2565" s="143" t="n">
        <f aca="false">IF(REF_DT&lt;=LastDay,INDEX(IntraMonth_Buckets,MATCH($A2565,IntraSumMonths,0),1),INDEX(BucketTable,MATCH($A2565,SumMonths,0),1))</f>
        <v>6</v>
      </c>
      <c r="G2565" s="138" t="str">
        <f aca="false">INDEX(Book_Type,MATCH($B2565,Book,0),1)</f>
        <v>D</v>
      </c>
      <c r="H2565" s="138" t="str">
        <f aca="false">$F2565&amp;$C2565</f>
        <v>6NGW/OPAL</v>
      </c>
    </row>
    <row r="2566" customFormat="false" ht="12.75" hidden="false" customHeight="false" outlineLevel="0" collapsed="false">
      <c r="A2566" s="142" t="n">
        <v>38412</v>
      </c>
      <c r="B2566" s="138" t="s">
        <v>125</v>
      </c>
      <c r="C2566" s="138" t="s">
        <v>36</v>
      </c>
      <c r="D2566" s="139" t="n">
        <v>-6855.0206</v>
      </c>
      <c r="E2566" s="139" t="n">
        <v>68.550206</v>
      </c>
      <c r="F2566" s="143" t="n">
        <f aca="false">IF(REF_DT&lt;=LastDay,INDEX(IntraMonth_Buckets,MATCH($A2566,IntraSumMonths,0),1),INDEX(BucketTable,MATCH($A2566,SumMonths,0),1))</f>
        <v>6</v>
      </c>
      <c r="G2566" s="138" t="str">
        <f aca="false">INDEX(Book_Type,MATCH($B2566,Book,0),1)</f>
        <v>D</v>
      </c>
      <c r="H2566" s="138" t="str">
        <f aca="false">$F2566&amp;$C2566</f>
        <v>6IF-CIG/RKYMTN</v>
      </c>
    </row>
    <row r="2567" customFormat="false" ht="12.75" hidden="false" customHeight="false" outlineLevel="0" collapsed="false">
      <c r="A2567" s="142" t="n">
        <v>38412</v>
      </c>
      <c r="B2567" s="138" t="s">
        <v>125</v>
      </c>
      <c r="C2567" s="138" t="s">
        <v>35</v>
      </c>
      <c r="D2567" s="139" t="n">
        <v>-270949.4297</v>
      </c>
      <c r="E2567" s="139" t="n">
        <v>2709.494297</v>
      </c>
      <c r="F2567" s="143" t="n">
        <f aca="false">IF(REF_DT&lt;=LastDay,INDEX(IntraMonth_Buckets,MATCH($A2567,IntraSumMonths,0),1),INDEX(BucketTable,MATCH($A2567,SumMonths,0),1))</f>
        <v>6</v>
      </c>
      <c r="G2567" s="138" t="str">
        <f aca="false">INDEX(Book_Type,MATCH($B2567,Book,0),1)</f>
        <v>D</v>
      </c>
      <c r="H2567" s="138" t="str">
        <f aca="false">$F2567&amp;$C2567</f>
        <v>6IF-CIG/WIC</v>
      </c>
    </row>
    <row r="2568" customFormat="false" ht="12.75" hidden="false" customHeight="false" outlineLevel="0" collapsed="false">
      <c r="A2568" s="142" t="n">
        <v>38412</v>
      </c>
      <c r="B2568" s="138" t="s">
        <v>125</v>
      </c>
      <c r="C2568" s="138" t="s">
        <v>46</v>
      </c>
      <c r="D2568" s="139" t="n">
        <v>-25048.8379</v>
      </c>
      <c r="E2568" s="139" t="n">
        <v>2504.88379</v>
      </c>
      <c r="F2568" s="143" t="n">
        <f aca="false">IF(REF_DT&lt;=LastDay,INDEX(IntraMonth_Buckets,MATCH($A2568,IntraSumMonths,0),1),INDEX(BucketTable,MATCH($A2568,SumMonths,0),1))</f>
        <v>6</v>
      </c>
      <c r="G2568" s="138" t="str">
        <f aca="false">INDEX(Book_Type,MATCH($B2568,Book,0),1)</f>
        <v>D</v>
      </c>
      <c r="H2568" s="138" t="str">
        <f aca="false">$F2568&amp;$C2568</f>
        <v>6IF-ELPO/PERMIAN</v>
      </c>
    </row>
    <row r="2569" customFormat="false" ht="12.75" hidden="false" customHeight="false" outlineLevel="0" collapsed="false">
      <c r="A2569" s="142" t="n">
        <v>38412</v>
      </c>
      <c r="B2569" s="138" t="s">
        <v>125</v>
      </c>
      <c r="C2569" s="138" t="s">
        <v>51</v>
      </c>
      <c r="D2569" s="139" t="n">
        <v>16211.5162</v>
      </c>
      <c r="E2569" s="139" t="n">
        <v>-1621.15162</v>
      </c>
      <c r="F2569" s="143" t="n">
        <f aca="false">IF(REF_DT&lt;=LastDay,INDEX(IntraMonth_Buckets,MATCH($A2569,IntraSumMonths,0),1),INDEX(BucketTable,MATCH($A2569,SumMonths,0),1))</f>
        <v>6</v>
      </c>
      <c r="G2569" s="138" t="str">
        <f aca="false">INDEX(Book_Type,MATCH($B2569,Book,0),1)</f>
        <v>D</v>
      </c>
      <c r="H2569" s="138" t="str">
        <f aca="false">$F2569&amp;$C2569</f>
        <v>6IF-ELPO/SJ</v>
      </c>
    </row>
    <row r="2570" customFormat="false" ht="12.75" hidden="false" customHeight="false" outlineLevel="0" collapsed="false">
      <c r="A2570" s="142" t="n">
        <v>38412</v>
      </c>
      <c r="B2570" s="138" t="s">
        <v>125</v>
      </c>
      <c r="C2570" s="138" t="s">
        <v>27</v>
      </c>
      <c r="D2570" s="139" t="n">
        <v>406424.1444</v>
      </c>
      <c r="E2570" s="139" t="n">
        <v>-40642.41444</v>
      </c>
      <c r="F2570" s="143" t="n">
        <f aca="false">IF(REF_DT&lt;=LastDay,INDEX(IntraMonth_Buckets,MATCH($A2570,IntraSumMonths,0),1),INDEX(BucketTable,MATCH($A2570,SumMonths,0),1))</f>
        <v>6</v>
      </c>
      <c r="G2570" s="138" t="str">
        <f aca="false">INDEX(Book_Type,MATCH($B2570,Book,0),1)</f>
        <v>D</v>
      </c>
      <c r="H2570" s="138" t="str">
        <f aca="false">$F2570&amp;$C2570</f>
        <v>6IF-NWPL_ROCKY_M</v>
      </c>
    </row>
    <row r="2571" customFormat="false" ht="12.75" hidden="false" customHeight="false" outlineLevel="0" collapsed="false">
      <c r="A2571" s="142" t="n">
        <v>38412</v>
      </c>
      <c r="B2571" s="138" t="s">
        <v>125</v>
      </c>
      <c r="C2571" s="138" t="s">
        <v>58</v>
      </c>
      <c r="D2571" s="139" t="n">
        <v>13547.4716</v>
      </c>
      <c r="E2571" s="139" t="n">
        <v>-2709.49432</v>
      </c>
      <c r="F2571" s="143" t="n">
        <f aca="false">IF(REF_DT&lt;=LastDay,INDEX(IntraMonth_Buckets,MATCH($A2571,IntraSumMonths,0),1),INDEX(BucketTable,MATCH($A2571,SumMonths,0),1))</f>
        <v>6</v>
      </c>
      <c r="G2571" s="138" t="str">
        <f aca="false">INDEX(Book_Type,MATCH($B2571,Book,0),1)</f>
        <v>D</v>
      </c>
      <c r="H2571" s="138" t="str">
        <f aca="false">$F2571&amp;$C2571</f>
        <v>6IF-WAHA-TX</v>
      </c>
    </row>
    <row r="2572" customFormat="false" ht="12.75" hidden="false" customHeight="false" outlineLevel="0" collapsed="false">
      <c r="A2572" s="142" t="n">
        <v>38412</v>
      </c>
      <c r="B2572" s="138" t="s">
        <v>125</v>
      </c>
      <c r="C2572" s="138" t="s">
        <v>18</v>
      </c>
      <c r="D2572" s="139" t="n">
        <v>0</v>
      </c>
      <c r="E2572" s="139" t="n">
        <v>0</v>
      </c>
      <c r="F2572" s="143" t="n">
        <f aca="false">IF(REF_DT&lt;=LastDay,INDEX(IntraMonth_Buckets,MATCH($A2572,IntraSumMonths,0),1),INDEX(BucketTable,MATCH($A2572,SumMonths,0),1))</f>
        <v>6</v>
      </c>
      <c r="G2572" s="138" t="str">
        <f aca="false">INDEX(Book_Type,MATCH($B2572,Book,0),1)</f>
        <v>D</v>
      </c>
      <c r="H2572" s="138" t="str">
        <f aca="false">$F2572&amp;$C2572</f>
        <v>6NGI-MALIN</v>
      </c>
    </row>
    <row r="2573" customFormat="false" ht="12.75" hidden="false" customHeight="false" outlineLevel="0" collapsed="false">
      <c r="A2573" s="142" t="n">
        <v>38412</v>
      </c>
      <c r="B2573" s="138" t="s">
        <v>125</v>
      </c>
      <c r="C2573" s="138" t="s">
        <v>20</v>
      </c>
      <c r="D2573" s="139" t="n">
        <v>142587.5743</v>
      </c>
      <c r="E2573" s="139" t="n">
        <v>-14258.75743</v>
      </c>
      <c r="F2573" s="143" t="n">
        <f aca="false">IF(REF_DT&lt;=LastDay,INDEX(IntraMonth_Buckets,MATCH($A2573,IntraSumMonths,0),1),INDEX(BucketTable,MATCH($A2573,SumMonths,0),1))</f>
        <v>6</v>
      </c>
      <c r="G2573" s="138" t="str">
        <f aca="false">INDEX(Book_Type,MATCH($B2573,Book,0),1)</f>
        <v>D</v>
      </c>
      <c r="H2573" s="138" t="str">
        <f aca="false">$F2573&amp;$C2573</f>
        <v>6NGI-SOCAL</v>
      </c>
    </row>
    <row r="2574" customFormat="false" ht="12.75" hidden="false" customHeight="false" outlineLevel="0" collapsed="false">
      <c r="A2574" s="142" t="n">
        <v>38412</v>
      </c>
      <c r="B2574" s="138" t="s">
        <v>125</v>
      </c>
      <c r="C2574" s="138" t="s">
        <v>174</v>
      </c>
      <c r="D2574" s="139" t="n">
        <v>-135474.7148</v>
      </c>
      <c r="E2574" s="139" t="n">
        <v>0</v>
      </c>
      <c r="F2574" s="143" t="n">
        <f aca="false">IF(REF_DT&lt;=LastDay,INDEX(IntraMonth_Buckets,MATCH($A2574,IntraSumMonths,0),1),INDEX(BucketTable,MATCH($A2574,SumMonths,0),1))</f>
        <v>6</v>
      </c>
      <c r="G2574" s="138" t="str">
        <f aca="false">INDEX(Book_Type,MATCH($B2574,Book,0),1)</f>
        <v>D</v>
      </c>
      <c r="H2574" s="138" t="str">
        <f aca="false">$F2574&amp;$C2574</f>
        <v>6NGW/OPAL</v>
      </c>
    </row>
    <row r="2575" customFormat="false" ht="12.75" hidden="false" customHeight="false" outlineLevel="0" collapsed="false">
      <c r="A2575" s="142" t="n">
        <v>38443</v>
      </c>
      <c r="B2575" s="138" t="s">
        <v>125</v>
      </c>
      <c r="C2575" s="138" t="s">
        <v>36</v>
      </c>
      <c r="D2575" s="139" t="n">
        <v>-6602.4504</v>
      </c>
      <c r="E2575" s="139" t="n">
        <v>66.024504</v>
      </c>
      <c r="F2575" s="143" t="n">
        <f aca="false">IF(REF_DT&lt;=LastDay,INDEX(IntraMonth_Buckets,MATCH($A2575,IntraSumMonths,0),1),INDEX(BucketTable,MATCH($A2575,SumMonths,0),1))</f>
        <v>6</v>
      </c>
      <c r="G2575" s="138" t="str">
        <f aca="false">INDEX(Book_Type,MATCH($B2575,Book,0),1)</f>
        <v>D</v>
      </c>
      <c r="H2575" s="138" t="str">
        <f aca="false">$F2575&amp;$C2575</f>
        <v>6IF-CIG/RKYMTN</v>
      </c>
    </row>
    <row r="2576" customFormat="false" ht="12.75" hidden="false" customHeight="false" outlineLevel="0" collapsed="false">
      <c r="A2576" s="142" t="n">
        <v>38443</v>
      </c>
      <c r="B2576" s="138" t="s">
        <v>125</v>
      </c>
      <c r="C2576" s="138" t="s">
        <v>46</v>
      </c>
      <c r="D2576" s="139" t="n">
        <v>-24347.297</v>
      </c>
      <c r="E2576" s="139" t="n">
        <v>2434.7297</v>
      </c>
      <c r="F2576" s="143" t="n">
        <f aca="false">IF(REF_DT&lt;=LastDay,INDEX(IntraMonth_Buckets,MATCH($A2576,IntraSumMonths,0),1),INDEX(BucketTable,MATCH($A2576,SumMonths,0),1))</f>
        <v>6</v>
      </c>
      <c r="G2576" s="138" t="str">
        <f aca="false">INDEX(Book_Type,MATCH($B2576,Book,0),1)</f>
        <v>D</v>
      </c>
      <c r="H2576" s="138" t="str">
        <f aca="false">$F2576&amp;$C2576</f>
        <v>6IF-ELPO/PERMIAN</v>
      </c>
    </row>
    <row r="2577" customFormat="false" ht="12.75" hidden="false" customHeight="false" outlineLevel="0" collapsed="false">
      <c r="A2577" s="142" t="n">
        <v>38443</v>
      </c>
      <c r="B2577" s="138" t="s">
        <v>125</v>
      </c>
      <c r="C2577" s="138" t="s">
        <v>51</v>
      </c>
      <c r="D2577" s="139" t="n">
        <v>17568.2592</v>
      </c>
      <c r="E2577" s="139" t="n">
        <v>-1756.82592</v>
      </c>
      <c r="F2577" s="143" t="n">
        <f aca="false">IF(REF_DT&lt;=LastDay,INDEX(IntraMonth_Buckets,MATCH($A2577,IntraSumMonths,0),1),INDEX(BucketTable,MATCH($A2577,SumMonths,0),1))</f>
        <v>6</v>
      </c>
      <c r="G2577" s="138" t="str">
        <f aca="false">INDEX(Book_Type,MATCH($B2577,Book,0),1)</f>
        <v>D</v>
      </c>
      <c r="H2577" s="138" t="str">
        <f aca="false">$F2577&amp;$C2577</f>
        <v>6IF-ELPO/SJ</v>
      </c>
    </row>
    <row r="2578" customFormat="false" ht="12.75" hidden="false" customHeight="false" outlineLevel="0" collapsed="false">
      <c r="A2578" s="142" t="n">
        <v>38443</v>
      </c>
      <c r="B2578" s="138" t="s">
        <v>125</v>
      </c>
      <c r="C2578" s="138" t="s">
        <v>27</v>
      </c>
      <c r="D2578" s="139" t="n">
        <v>130483.2089</v>
      </c>
      <c r="E2578" s="139" t="n">
        <v>-13048.32089</v>
      </c>
      <c r="F2578" s="143" t="n">
        <f aca="false">IF(REF_DT&lt;=LastDay,INDEX(IntraMonth_Buckets,MATCH($A2578,IntraSumMonths,0),1),INDEX(BucketTable,MATCH($A2578,SumMonths,0),1))</f>
        <v>6</v>
      </c>
      <c r="G2578" s="138" t="str">
        <f aca="false">INDEX(Book_Type,MATCH($B2578,Book,0),1)</f>
        <v>D</v>
      </c>
      <c r="H2578" s="138" t="str">
        <f aca="false">$F2578&amp;$C2578</f>
        <v>6IF-NWPL_ROCKY_M</v>
      </c>
    </row>
    <row r="2579" customFormat="false" ht="12.75" hidden="false" customHeight="false" outlineLevel="0" collapsed="false">
      <c r="A2579" s="142" t="n">
        <v>38443</v>
      </c>
      <c r="B2579" s="138" t="s">
        <v>125</v>
      </c>
      <c r="C2579" s="138" t="s">
        <v>58</v>
      </c>
      <c r="D2579" s="139" t="n">
        <v>13048.3209</v>
      </c>
      <c r="E2579" s="139" t="n">
        <v>-2609.66418</v>
      </c>
      <c r="F2579" s="143" t="n">
        <f aca="false">IF(REF_DT&lt;=LastDay,INDEX(IntraMonth_Buckets,MATCH($A2579,IntraSumMonths,0),1),INDEX(BucketTable,MATCH($A2579,SumMonths,0),1))</f>
        <v>6</v>
      </c>
      <c r="G2579" s="138" t="str">
        <f aca="false">INDEX(Book_Type,MATCH($B2579,Book,0),1)</f>
        <v>D</v>
      </c>
      <c r="H2579" s="138" t="str">
        <f aca="false">$F2579&amp;$C2579</f>
        <v>6IF-WAHA-TX</v>
      </c>
    </row>
    <row r="2580" customFormat="false" ht="12.75" hidden="false" customHeight="false" outlineLevel="0" collapsed="false">
      <c r="A2580" s="142" t="n">
        <v>38443</v>
      </c>
      <c r="B2580" s="138" t="s">
        <v>125</v>
      </c>
      <c r="C2580" s="138" t="s">
        <v>18</v>
      </c>
      <c r="D2580" s="139" t="n">
        <v>0</v>
      </c>
      <c r="E2580" s="139" t="n">
        <v>0</v>
      </c>
      <c r="F2580" s="143" t="n">
        <f aca="false">IF(REF_DT&lt;=LastDay,INDEX(IntraMonth_Buckets,MATCH($A2580,IntraSumMonths,0),1),INDEX(BucketTable,MATCH($A2580,SumMonths,0),1))</f>
        <v>6</v>
      </c>
      <c r="G2580" s="138" t="str">
        <f aca="false">INDEX(Book_Type,MATCH($B2580,Book,0),1)</f>
        <v>D</v>
      </c>
      <c r="H2580" s="138" t="str">
        <f aca="false">$F2580&amp;$C2580</f>
        <v>6NGI-MALIN</v>
      </c>
    </row>
    <row r="2581" customFormat="false" ht="12.75" hidden="false" customHeight="false" outlineLevel="0" collapsed="false">
      <c r="A2581" s="142" t="n">
        <v>38443</v>
      </c>
      <c r="B2581" s="138" t="s">
        <v>125</v>
      </c>
      <c r="C2581" s="138" t="s">
        <v>20</v>
      </c>
      <c r="D2581" s="139" t="n">
        <v>143817.723</v>
      </c>
      <c r="E2581" s="139" t="n">
        <v>-14381.7723</v>
      </c>
      <c r="F2581" s="143" t="n">
        <f aca="false">IF(REF_DT&lt;=LastDay,INDEX(IntraMonth_Buckets,MATCH($A2581,IntraSumMonths,0),1),INDEX(BucketTable,MATCH($A2581,SumMonths,0),1))</f>
        <v>6</v>
      </c>
      <c r="G2581" s="138" t="str">
        <f aca="false">INDEX(Book_Type,MATCH($B2581,Book,0),1)</f>
        <v>D</v>
      </c>
      <c r="H2581" s="138" t="str">
        <f aca="false">$F2581&amp;$C2581</f>
        <v>6NGI-SOCAL</v>
      </c>
    </row>
    <row r="2582" customFormat="false" ht="12.75" hidden="false" customHeight="false" outlineLevel="0" collapsed="false">
      <c r="A2582" s="142" t="n">
        <v>38443</v>
      </c>
      <c r="B2582" s="138" t="s">
        <v>125</v>
      </c>
      <c r="C2582" s="138" t="s">
        <v>174</v>
      </c>
      <c r="D2582" s="139" t="n">
        <v>-130483.2088</v>
      </c>
      <c r="E2582" s="139" t="n">
        <v>0</v>
      </c>
      <c r="F2582" s="143" t="n">
        <f aca="false">IF(REF_DT&lt;=LastDay,INDEX(IntraMonth_Buckets,MATCH($A2582,IntraSumMonths,0),1),INDEX(BucketTable,MATCH($A2582,SumMonths,0),1))</f>
        <v>6</v>
      </c>
      <c r="G2582" s="138" t="str">
        <f aca="false">INDEX(Book_Type,MATCH($B2582,Book,0),1)</f>
        <v>D</v>
      </c>
      <c r="H2582" s="138" t="str">
        <f aca="false">$F2582&amp;$C2582</f>
        <v>6NGW/OPAL</v>
      </c>
    </row>
    <row r="2583" customFormat="false" ht="12.75" hidden="false" customHeight="false" outlineLevel="0" collapsed="false">
      <c r="A2583" s="142" t="n">
        <v>38473</v>
      </c>
      <c r="B2583" s="138" t="s">
        <v>125</v>
      </c>
      <c r="C2583" s="138" t="s">
        <v>36</v>
      </c>
      <c r="D2583" s="139" t="n">
        <v>-6791.4025</v>
      </c>
      <c r="E2583" s="139" t="n">
        <v>67.914025</v>
      </c>
      <c r="F2583" s="143" t="n">
        <f aca="false">IF(REF_DT&lt;=LastDay,INDEX(IntraMonth_Buckets,MATCH($A2583,IntraSumMonths,0),1),INDEX(BucketTable,MATCH($A2583,SumMonths,0),1))</f>
        <v>6</v>
      </c>
      <c r="G2583" s="138" t="str">
        <f aca="false">INDEX(Book_Type,MATCH($B2583,Book,0),1)</f>
        <v>D</v>
      </c>
      <c r="H2583" s="138" t="str">
        <f aca="false">$F2583&amp;$C2583</f>
        <v>6IF-CIG/RKYMTN</v>
      </c>
    </row>
    <row r="2584" customFormat="false" ht="12.75" hidden="false" customHeight="false" outlineLevel="0" collapsed="false">
      <c r="A2584" s="142" t="n">
        <v>38473</v>
      </c>
      <c r="B2584" s="138" t="s">
        <v>125</v>
      </c>
      <c r="C2584" s="138" t="s">
        <v>46</v>
      </c>
      <c r="D2584" s="139" t="n">
        <v>-24816.3717</v>
      </c>
      <c r="E2584" s="139" t="n">
        <v>2481.63717</v>
      </c>
      <c r="F2584" s="143" t="n">
        <f aca="false">IF(REF_DT&lt;=LastDay,INDEX(IntraMonth_Buckets,MATCH($A2584,IntraSumMonths,0),1),INDEX(BucketTable,MATCH($A2584,SumMonths,0),1))</f>
        <v>6</v>
      </c>
      <c r="G2584" s="138" t="str">
        <f aca="false">INDEX(Book_Type,MATCH($B2584,Book,0),1)</f>
        <v>D</v>
      </c>
      <c r="H2584" s="138" t="str">
        <f aca="false">$F2584&amp;$C2584</f>
        <v>6IF-ELPO/PERMIAN</v>
      </c>
    </row>
    <row r="2585" customFormat="false" ht="12.75" hidden="false" customHeight="false" outlineLevel="0" collapsed="false">
      <c r="A2585" s="142" t="n">
        <v>38473</v>
      </c>
      <c r="B2585" s="138" t="s">
        <v>125</v>
      </c>
      <c r="C2585" s="138" t="s">
        <v>51</v>
      </c>
      <c r="D2585" s="139" t="n">
        <v>18930.7205</v>
      </c>
      <c r="E2585" s="139" t="n">
        <v>-1893.07205</v>
      </c>
      <c r="F2585" s="143" t="n">
        <f aca="false">IF(REF_DT&lt;=LastDay,INDEX(IntraMonth_Buckets,MATCH($A2585,IntraSumMonths,0),1),INDEX(BucketTable,MATCH($A2585,SumMonths,0),1))</f>
        <v>6</v>
      </c>
      <c r="G2585" s="138" t="str">
        <f aca="false">INDEX(Book_Type,MATCH($B2585,Book,0),1)</f>
        <v>D</v>
      </c>
      <c r="H2585" s="138" t="str">
        <f aca="false">$F2585&amp;$C2585</f>
        <v>6IF-ELPO/SJ</v>
      </c>
    </row>
    <row r="2586" customFormat="false" ht="12.75" hidden="false" customHeight="false" outlineLevel="0" collapsed="false">
      <c r="A2586" s="142" t="n">
        <v>38473</v>
      </c>
      <c r="B2586" s="138" t="s">
        <v>125</v>
      </c>
      <c r="C2586" s="138" t="s">
        <v>27</v>
      </c>
      <c r="D2586" s="139" t="n">
        <v>134217.4405</v>
      </c>
      <c r="E2586" s="139" t="n">
        <v>-13421.74405</v>
      </c>
      <c r="F2586" s="143" t="n">
        <f aca="false">IF(REF_DT&lt;=LastDay,INDEX(IntraMonth_Buckets,MATCH($A2586,IntraSumMonths,0),1),INDEX(BucketTable,MATCH($A2586,SumMonths,0),1))</f>
        <v>6</v>
      </c>
      <c r="G2586" s="138" t="str">
        <f aca="false">INDEX(Book_Type,MATCH($B2586,Book,0),1)</f>
        <v>D</v>
      </c>
      <c r="H2586" s="138" t="str">
        <f aca="false">$F2586&amp;$C2586</f>
        <v>6IF-NWPL_ROCKY_M</v>
      </c>
    </row>
    <row r="2587" customFormat="false" ht="12.75" hidden="false" customHeight="false" outlineLevel="0" collapsed="false">
      <c r="A2587" s="142" t="n">
        <v>38473</v>
      </c>
      <c r="B2587" s="138" t="s">
        <v>125</v>
      </c>
      <c r="C2587" s="138" t="s">
        <v>58</v>
      </c>
      <c r="D2587" s="139" t="n">
        <v>13421.7441</v>
      </c>
      <c r="E2587" s="139" t="n">
        <v>-2684.34882</v>
      </c>
      <c r="F2587" s="143" t="n">
        <f aca="false">IF(REF_DT&lt;=LastDay,INDEX(IntraMonth_Buckets,MATCH($A2587,IntraSumMonths,0),1),INDEX(BucketTable,MATCH($A2587,SumMonths,0),1))</f>
        <v>6</v>
      </c>
      <c r="G2587" s="138" t="str">
        <f aca="false">INDEX(Book_Type,MATCH($B2587,Book,0),1)</f>
        <v>D</v>
      </c>
      <c r="H2587" s="138" t="str">
        <f aca="false">$F2587&amp;$C2587</f>
        <v>6IF-WAHA-TX</v>
      </c>
    </row>
    <row r="2588" customFormat="false" ht="12.75" hidden="false" customHeight="false" outlineLevel="0" collapsed="false">
      <c r="A2588" s="142" t="n">
        <v>38473</v>
      </c>
      <c r="B2588" s="138" t="s">
        <v>125</v>
      </c>
      <c r="C2588" s="138" t="s">
        <v>18</v>
      </c>
      <c r="D2588" s="139" t="n">
        <v>0</v>
      </c>
      <c r="E2588" s="139" t="n">
        <v>0</v>
      </c>
      <c r="F2588" s="143" t="n">
        <f aca="false">IF(REF_DT&lt;=LastDay,INDEX(IntraMonth_Buckets,MATCH($A2588,IntraSumMonths,0),1),INDEX(BucketTable,MATCH($A2588,SumMonths,0),1))</f>
        <v>6</v>
      </c>
      <c r="G2588" s="138" t="str">
        <f aca="false">INDEX(Book_Type,MATCH($B2588,Book,0),1)</f>
        <v>D</v>
      </c>
      <c r="H2588" s="138" t="str">
        <f aca="false">$F2588&amp;$C2588</f>
        <v>6NGI-MALIN</v>
      </c>
    </row>
    <row r="2589" customFormat="false" ht="12.75" hidden="false" customHeight="false" outlineLevel="0" collapsed="false">
      <c r="A2589" s="142" t="n">
        <v>38473</v>
      </c>
      <c r="B2589" s="138" t="s">
        <v>125</v>
      </c>
      <c r="C2589" s="138" t="s">
        <v>20</v>
      </c>
      <c r="D2589" s="139" t="n">
        <v>164144.466</v>
      </c>
      <c r="E2589" s="139" t="n">
        <v>-16414.4466</v>
      </c>
      <c r="F2589" s="143" t="n">
        <f aca="false">IF(REF_DT&lt;=LastDay,INDEX(IntraMonth_Buckets,MATCH($A2589,IntraSumMonths,0),1),INDEX(BucketTable,MATCH($A2589,SumMonths,0),1))</f>
        <v>6</v>
      </c>
      <c r="G2589" s="138" t="str">
        <f aca="false">INDEX(Book_Type,MATCH($B2589,Book,0),1)</f>
        <v>D</v>
      </c>
      <c r="H2589" s="138" t="str">
        <f aca="false">$F2589&amp;$C2589</f>
        <v>6NGI-SOCAL</v>
      </c>
    </row>
    <row r="2590" customFormat="false" ht="12.75" hidden="false" customHeight="false" outlineLevel="0" collapsed="false">
      <c r="A2590" s="142" t="n">
        <v>38473</v>
      </c>
      <c r="B2590" s="138" t="s">
        <v>125</v>
      </c>
      <c r="C2590" s="138" t="s">
        <v>174</v>
      </c>
      <c r="D2590" s="139" t="n">
        <v>-134217.4404</v>
      </c>
      <c r="E2590" s="139" t="n">
        <v>0</v>
      </c>
      <c r="F2590" s="143" t="n">
        <f aca="false">IF(REF_DT&lt;=LastDay,INDEX(IntraMonth_Buckets,MATCH($A2590,IntraSumMonths,0),1),INDEX(BucketTable,MATCH($A2590,SumMonths,0),1))</f>
        <v>6</v>
      </c>
      <c r="G2590" s="138" t="str">
        <f aca="false">INDEX(Book_Type,MATCH($B2590,Book,0),1)</f>
        <v>D</v>
      </c>
      <c r="H2590" s="138" t="str">
        <f aca="false">$F2590&amp;$C2590</f>
        <v>6NGW/OPAL</v>
      </c>
    </row>
    <row r="2591" customFormat="false" ht="12.75" hidden="false" customHeight="false" outlineLevel="0" collapsed="false">
      <c r="A2591" s="142" t="n">
        <v>38504</v>
      </c>
      <c r="B2591" s="138" t="s">
        <v>125</v>
      </c>
      <c r="C2591" s="138" t="s">
        <v>36</v>
      </c>
      <c r="D2591" s="139" t="n">
        <v>-6540.9426</v>
      </c>
      <c r="E2591" s="139" t="n">
        <v>65.409426</v>
      </c>
      <c r="F2591" s="143" t="n">
        <f aca="false">IF(REF_DT&lt;=LastDay,INDEX(IntraMonth_Buckets,MATCH($A2591,IntraSumMonths,0),1),INDEX(BucketTable,MATCH($A2591,SumMonths,0),1))</f>
        <v>6</v>
      </c>
      <c r="G2591" s="138" t="str">
        <f aca="false">INDEX(Book_Type,MATCH($B2591,Book,0),1)</f>
        <v>D</v>
      </c>
      <c r="H2591" s="138" t="str">
        <f aca="false">$F2591&amp;$C2591</f>
        <v>6IF-CIG/RKYMTN</v>
      </c>
    </row>
    <row r="2592" customFormat="false" ht="12.75" hidden="false" customHeight="false" outlineLevel="0" collapsed="false">
      <c r="A2592" s="142" t="n">
        <v>38504</v>
      </c>
      <c r="B2592" s="138" t="s">
        <v>125</v>
      </c>
      <c r="C2592" s="138" t="s">
        <v>46</v>
      </c>
      <c r="D2592" s="139" t="n">
        <v>-21632.5086</v>
      </c>
      <c r="E2592" s="139" t="n">
        <v>2163.25086</v>
      </c>
      <c r="F2592" s="143" t="n">
        <f aca="false">IF(REF_DT&lt;=LastDay,INDEX(IntraMonth_Buckets,MATCH($A2592,IntraSumMonths,0),1),INDEX(BucketTable,MATCH($A2592,SumMonths,0),1))</f>
        <v>6</v>
      </c>
      <c r="G2592" s="138" t="str">
        <f aca="false">INDEX(Book_Type,MATCH($B2592,Book,0),1)</f>
        <v>D</v>
      </c>
      <c r="H2592" s="138" t="str">
        <f aca="false">$F2592&amp;$C2592</f>
        <v>6IF-ELPO/PERMIAN</v>
      </c>
    </row>
    <row r="2593" customFormat="false" ht="12.75" hidden="false" customHeight="false" outlineLevel="0" collapsed="false">
      <c r="A2593" s="142" t="n">
        <v>38504</v>
      </c>
      <c r="B2593" s="138" t="s">
        <v>125</v>
      </c>
      <c r="C2593" s="138" t="s">
        <v>51</v>
      </c>
      <c r="D2593" s="139" t="n">
        <v>18938.5711</v>
      </c>
      <c r="E2593" s="139" t="n">
        <v>-1893.85711</v>
      </c>
      <c r="F2593" s="143" t="n">
        <f aca="false">IF(REF_DT&lt;=LastDay,INDEX(IntraMonth_Buckets,MATCH($A2593,IntraSumMonths,0),1),INDEX(BucketTable,MATCH($A2593,SumMonths,0),1))</f>
        <v>6</v>
      </c>
      <c r="G2593" s="138" t="str">
        <f aca="false">INDEX(Book_Type,MATCH($B2593,Book,0),1)</f>
        <v>D</v>
      </c>
      <c r="H2593" s="138" t="str">
        <f aca="false">$F2593&amp;$C2593</f>
        <v>6IF-ELPO/SJ</v>
      </c>
    </row>
    <row r="2594" customFormat="false" ht="12.75" hidden="false" customHeight="false" outlineLevel="0" collapsed="false">
      <c r="A2594" s="142" t="n">
        <v>38504</v>
      </c>
      <c r="B2594" s="138" t="s">
        <v>125</v>
      </c>
      <c r="C2594" s="138" t="s">
        <v>27</v>
      </c>
      <c r="D2594" s="139" t="n">
        <v>129267.6401</v>
      </c>
      <c r="E2594" s="139" t="n">
        <v>-12926.76401</v>
      </c>
      <c r="F2594" s="143" t="n">
        <f aca="false">IF(REF_DT&lt;=LastDay,INDEX(IntraMonth_Buckets,MATCH($A2594,IntraSumMonths,0),1),INDEX(BucketTable,MATCH($A2594,SumMonths,0),1))</f>
        <v>6</v>
      </c>
      <c r="G2594" s="138" t="str">
        <f aca="false">INDEX(Book_Type,MATCH($B2594,Book,0),1)</f>
        <v>D</v>
      </c>
      <c r="H2594" s="138" t="str">
        <f aca="false">$F2594&amp;$C2594</f>
        <v>6IF-NWPL_ROCKY_M</v>
      </c>
    </row>
    <row r="2595" customFormat="false" ht="12.75" hidden="false" customHeight="false" outlineLevel="0" collapsed="false">
      <c r="A2595" s="142" t="n">
        <v>38504</v>
      </c>
      <c r="B2595" s="138" t="s">
        <v>125</v>
      </c>
      <c r="C2595" s="138" t="s">
        <v>58</v>
      </c>
      <c r="D2595" s="139" t="n">
        <v>12926.7641</v>
      </c>
      <c r="E2595" s="139" t="n">
        <v>-2585.35282</v>
      </c>
      <c r="F2595" s="143" t="n">
        <f aca="false">IF(REF_DT&lt;=LastDay,INDEX(IntraMonth_Buckets,MATCH($A2595,IntraSumMonths,0),1),INDEX(BucketTable,MATCH($A2595,SumMonths,0),1))</f>
        <v>6</v>
      </c>
      <c r="G2595" s="138" t="str">
        <f aca="false">INDEX(Book_Type,MATCH($B2595,Book,0),1)</f>
        <v>D</v>
      </c>
      <c r="H2595" s="138" t="str">
        <f aca="false">$F2595&amp;$C2595</f>
        <v>6IF-WAHA-TX</v>
      </c>
    </row>
    <row r="2596" customFormat="false" ht="12.75" hidden="false" customHeight="false" outlineLevel="0" collapsed="false">
      <c r="A2596" s="142" t="n">
        <v>38504</v>
      </c>
      <c r="B2596" s="138" t="s">
        <v>125</v>
      </c>
      <c r="C2596" s="138" t="s">
        <v>18</v>
      </c>
      <c r="D2596" s="139" t="n">
        <v>0</v>
      </c>
      <c r="E2596" s="139" t="n">
        <v>0</v>
      </c>
      <c r="F2596" s="143" t="n">
        <f aca="false">IF(REF_DT&lt;=LastDay,INDEX(IntraMonth_Buckets,MATCH($A2596,IntraSumMonths,0),1),INDEX(BucketTable,MATCH($A2596,SumMonths,0),1))</f>
        <v>6</v>
      </c>
      <c r="G2596" s="138" t="str">
        <f aca="false">INDEX(Book_Type,MATCH($B2596,Book,0),1)</f>
        <v>D</v>
      </c>
      <c r="H2596" s="138" t="str">
        <f aca="false">$F2596&amp;$C2596</f>
        <v>6NGI-MALIN</v>
      </c>
    </row>
    <row r="2597" customFormat="false" ht="12.75" hidden="false" customHeight="false" outlineLevel="0" collapsed="false">
      <c r="A2597" s="142" t="n">
        <v>38504</v>
      </c>
      <c r="B2597" s="138" t="s">
        <v>125</v>
      </c>
      <c r="C2597" s="138" t="s">
        <v>20</v>
      </c>
      <c r="D2597" s="139" t="n">
        <v>134551.2396</v>
      </c>
      <c r="E2597" s="139" t="n">
        <v>-13455.12396</v>
      </c>
      <c r="F2597" s="143" t="n">
        <f aca="false">IF(REF_DT&lt;=LastDay,INDEX(IntraMonth_Buckets,MATCH($A2597,IntraSumMonths,0),1),INDEX(BucketTable,MATCH($A2597,SumMonths,0),1))</f>
        <v>6</v>
      </c>
      <c r="G2597" s="138" t="str">
        <f aca="false">INDEX(Book_Type,MATCH($B2597,Book,0),1)</f>
        <v>D</v>
      </c>
      <c r="H2597" s="138" t="str">
        <f aca="false">$F2597&amp;$C2597</f>
        <v>6NGI-SOCAL</v>
      </c>
    </row>
    <row r="2598" customFormat="false" ht="12.75" hidden="false" customHeight="false" outlineLevel="0" collapsed="false">
      <c r="A2598" s="142" t="n">
        <v>38504</v>
      </c>
      <c r="B2598" s="138" t="s">
        <v>125</v>
      </c>
      <c r="C2598" s="138" t="s">
        <v>174</v>
      </c>
      <c r="D2598" s="139" t="n">
        <v>-129267.64</v>
      </c>
      <c r="E2598" s="139" t="n">
        <v>0</v>
      </c>
      <c r="F2598" s="143" t="n">
        <f aca="false">IF(REF_DT&lt;=LastDay,INDEX(IntraMonth_Buckets,MATCH($A2598,IntraSumMonths,0),1),INDEX(BucketTable,MATCH($A2598,SumMonths,0),1))</f>
        <v>6</v>
      </c>
      <c r="G2598" s="138" t="str">
        <f aca="false">INDEX(Book_Type,MATCH($B2598,Book,0),1)</f>
        <v>D</v>
      </c>
      <c r="H2598" s="138" t="str">
        <f aca="false">$F2598&amp;$C2598</f>
        <v>6NGW/OPAL</v>
      </c>
    </row>
    <row r="2599" customFormat="false" ht="12.75" hidden="false" customHeight="false" outlineLevel="0" collapsed="false">
      <c r="A2599" s="142" t="n">
        <v>38534</v>
      </c>
      <c r="B2599" s="138" t="s">
        <v>125</v>
      </c>
      <c r="C2599" s="138" t="s">
        <v>36</v>
      </c>
      <c r="D2599" s="139" t="n">
        <v>-6727.6789</v>
      </c>
      <c r="E2599" s="139" t="n">
        <v>67.276789</v>
      </c>
      <c r="F2599" s="143" t="n">
        <f aca="false">IF(REF_DT&lt;=LastDay,INDEX(IntraMonth_Buckets,MATCH($A2599,IntraSumMonths,0),1),INDEX(BucketTable,MATCH($A2599,SumMonths,0),1))</f>
        <v>6</v>
      </c>
      <c r="G2599" s="138" t="str">
        <f aca="false">INDEX(Book_Type,MATCH($B2599,Book,0),1)</f>
        <v>D</v>
      </c>
      <c r="H2599" s="138" t="str">
        <f aca="false">$F2599&amp;$C2599</f>
        <v>6IF-CIG/RKYMTN</v>
      </c>
    </row>
    <row r="2600" customFormat="false" ht="12.75" hidden="false" customHeight="false" outlineLevel="0" collapsed="false">
      <c r="A2600" s="142" t="n">
        <v>38534</v>
      </c>
      <c r="B2600" s="138" t="s">
        <v>125</v>
      </c>
      <c r="C2600" s="138" t="s">
        <v>46</v>
      </c>
      <c r="D2600" s="139" t="n">
        <v>-24583.5203</v>
      </c>
      <c r="E2600" s="139" t="n">
        <v>2458.35203</v>
      </c>
      <c r="F2600" s="143" t="n">
        <f aca="false">IF(REF_DT&lt;=LastDay,INDEX(IntraMonth_Buckets,MATCH($A2600,IntraSumMonths,0),1),INDEX(BucketTable,MATCH($A2600,SumMonths,0),1))</f>
        <v>6</v>
      </c>
      <c r="G2600" s="138" t="str">
        <f aca="false">INDEX(Book_Type,MATCH($B2600,Book,0),1)</f>
        <v>D</v>
      </c>
      <c r="H2600" s="138" t="str">
        <f aca="false">$F2600&amp;$C2600</f>
        <v>6IF-ELPO/PERMIAN</v>
      </c>
    </row>
    <row r="2601" customFormat="false" ht="12.75" hidden="false" customHeight="false" outlineLevel="0" collapsed="false">
      <c r="A2601" s="142" t="n">
        <v>38534</v>
      </c>
      <c r="B2601" s="138" t="s">
        <v>125</v>
      </c>
      <c r="C2601" s="138" t="s">
        <v>51</v>
      </c>
      <c r="D2601" s="139" t="n">
        <v>18948.671</v>
      </c>
      <c r="E2601" s="139" t="n">
        <v>-1894.8671</v>
      </c>
      <c r="F2601" s="143" t="n">
        <f aca="false">IF(REF_DT&lt;=LastDay,INDEX(IntraMonth_Buckets,MATCH($A2601,IntraSumMonths,0),1),INDEX(BucketTable,MATCH($A2601,SumMonths,0),1))</f>
        <v>6</v>
      </c>
      <c r="G2601" s="138" t="str">
        <f aca="false">INDEX(Book_Type,MATCH($B2601,Book,0),1)</f>
        <v>D</v>
      </c>
      <c r="H2601" s="138" t="str">
        <f aca="false">$F2601&amp;$C2601</f>
        <v>6IF-ELPO/SJ</v>
      </c>
    </row>
    <row r="2602" customFormat="false" ht="12.75" hidden="false" customHeight="false" outlineLevel="0" collapsed="false">
      <c r="A2602" s="142" t="n">
        <v>38534</v>
      </c>
      <c r="B2602" s="138" t="s">
        <v>125</v>
      </c>
      <c r="C2602" s="138" t="s">
        <v>27</v>
      </c>
      <c r="D2602" s="139" t="n">
        <v>132958.0807</v>
      </c>
      <c r="E2602" s="139" t="n">
        <v>-13295.80807</v>
      </c>
      <c r="F2602" s="143" t="n">
        <f aca="false">IF(REF_DT&lt;=LastDay,INDEX(IntraMonth_Buckets,MATCH($A2602,IntraSumMonths,0),1),INDEX(BucketTable,MATCH($A2602,SumMonths,0),1))</f>
        <v>6</v>
      </c>
      <c r="G2602" s="138" t="str">
        <f aca="false">INDEX(Book_Type,MATCH($B2602,Book,0),1)</f>
        <v>D</v>
      </c>
      <c r="H2602" s="138" t="str">
        <f aca="false">$F2602&amp;$C2602</f>
        <v>6IF-NWPL_ROCKY_M</v>
      </c>
    </row>
    <row r="2603" customFormat="false" ht="12.75" hidden="false" customHeight="false" outlineLevel="0" collapsed="false">
      <c r="A2603" s="142" t="n">
        <v>38534</v>
      </c>
      <c r="B2603" s="138" t="s">
        <v>125</v>
      </c>
      <c r="C2603" s="138" t="s">
        <v>58</v>
      </c>
      <c r="D2603" s="139" t="n">
        <v>13295.8081</v>
      </c>
      <c r="E2603" s="139" t="n">
        <v>-2659.16162</v>
      </c>
      <c r="F2603" s="143" t="n">
        <f aca="false">IF(REF_DT&lt;=LastDay,INDEX(IntraMonth_Buckets,MATCH($A2603,IntraSumMonths,0),1),INDEX(BucketTable,MATCH($A2603,SumMonths,0),1))</f>
        <v>6</v>
      </c>
      <c r="G2603" s="138" t="str">
        <f aca="false">INDEX(Book_Type,MATCH($B2603,Book,0),1)</f>
        <v>D</v>
      </c>
      <c r="H2603" s="138" t="str">
        <f aca="false">$F2603&amp;$C2603</f>
        <v>6IF-WAHA-TX</v>
      </c>
    </row>
    <row r="2604" customFormat="false" ht="12.75" hidden="false" customHeight="false" outlineLevel="0" collapsed="false">
      <c r="A2604" s="142" t="n">
        <v>38534</v>
      </c>
      <c r="B2604" s="138" t="s">
        <v>125</v>
      </c>
      <c r="C2604" s="138" t="s">
        <v>18</v>
      </c>
      <c r="D2604" s="139" t="n">
        <v>0</v>
      </c>
      <c r="E2604" s="139" t="n">
        <v>0</v>
      </c>
      <c r="F2604" s="143" t="n">
        <f aca="false">IF(REF_DT&lt;=LastDay,INDEX(IntraMonth_Buckets,MATCH($A2604,IntraSumMonths,0),1),INDEX(BucketTable,MATCH($A2604,SumMonths,0),1))</f>
        <v>6</v>
      </c>
      <c r="G2604" s="138" t="str">
        <f aca="false">INDEX(Book_Type,MATCH($B2604,Book,0),1)</f>
        <v>D</v>
      </c>
      <c r="H2604" s="138" t="str">
        <f aca="false">$F2604&amp;$C2604</f>
        <v>6NGI-MALIN</v>
      </c>
    </row>
    <row r="2605" customFormat="false" ht="12.75" hidden="false" customHeight="false" outlineLevel="0" collapsed="false">
      <c r="A2605" s="142" t="n">
        <v>38534</v>
      </c>
      <c r="B2605" s="138" t="s">
        <v>125</v>
      </c>
      <c r="C2605" s="138" t="s">
        <v>20</v>
      </c>
      <c r="D2605" s="139" t="n">
        <v>146700.7997</v>
      </c>
      <c r="E2605" s="139" t="n">
        <v>-14670.07997</v>
      </c>
      <c r="F2605" s="143" t="n">
        <f aca="false">IF(REF_DT&lt;=LastDay,INDEX(IntraMonth_Buckets,MATCH($A2605,IntraSumMonths,0),1),INDEX(BucketTable,MATCH($A2605,SumMonths,0),1))</f>
        <v>6</v>
      </c>
      <c r="G2605" s="138" t="str">
        <f aca="false">INDEX(Book_Type,MATCH($B2605,Book,0),1)</f>
        <v>D</v>
      </c>
      <c r="H2605" s="138" t="str">
        <f aca="false">$F2605&amp;$C2605</f>
        <v>6NGI-SOCAL</v>
      </c>
    </row>
    <row r="2606" customFormat="false" ht="12.75" hidden="false" customHeight="false" outlineLevel="0" collapsed="false">
      <c r="A2606" s="142" t="n">
        <v>38534</v>
      </c>
      <c r="B2606" s="138" t="s">
        <v>125</v>
      </c>
      <c r="C2606" s="138" t="s">
        <v>174</v>
      </c>
      <c r="D2606" s="139" t="n">
        <v>-132958.0808</v>
      </c>
      <c r="E2606" s="139" t="n">
        <v>0</v>
      </c>
      <c r="F2606" s="143" t="n">
        <f aca="false">IF(REF_DT&lt;=LastDay,INDEX(IntraMonth_Buckets,MATCH($A2606,IntraSumMonths,0),1),INDEX(BucketTable,MATCH($A2606,SumMonths,0),1))</f>
        <v>6</v>
      </c>
      <c r="G2606" s="138" t="str">
        <f aca="false">INDEX(Book_Type,MATCH($B2606,Book,0),1)</f>
        <v>D</v>
      </c>
      <c r="H2606" s="138" t="str">
        <f aca="false">$F2606&amp;$C2606</f>
        <v>6NGW/OPAL</v>
      </c>
    </row>
    <row r="2607" customFormat="false" ht="12.75" hidden="false" customHeight="false" outlineLevel="0" collapsed="false">
      <c r="A2607" s="142" t="n">
        <v>38565</v>
      </c>
      <c r="B2607" s="138" t="s">
        <v>125</v>
      </c>
      <c r="C2607" s="138" t="s">
        <v>36</v>
      </c>
      <c r="D2607" s="139" t="n">
        <v>-6695.4301</v>
      </c>
      <c r="E2607" s="139" t="n">
        <v>66.954301</v>
      </c>
      <c r="F2607" s="143" t="n">
        <f aca="false">IF(REF_DT&lt;=LastDay,INDEX(IntraMonth_Buckets,MATCH($A2607,IntraSumMonths,0),1),INDEX(BucketTable,MATCH($A2607,SumMonths,0),1))</f>
        <v>6</v>
      </c>
      <c r="G2607" s="138" t="str">
        <f aca="false">INDEX(Book_Type,MATCH($B2607,Book,0),1)</f>
        <v>D</v>
      </c>
      <c r="H2607" s="138" t="str">
        <f aca="false">$F2607&amp;$C2607</f>
        <v>6IF-CIG/RKYMTN</v>
      </c>
    </row>
    <row r="2608" customFormat="false" ht="12.75" hidden="false" customHeight="false" outlineLevel="0" collapsed="false">
      <c r="A2608" s="142" t="n">
        <v>38565</v>
      </c>
      <c r="B2608" s="138" t="s">
        <v>125</v>
      </c>
      <c r="C2608" s="138" t="s">
        <v>46</v>
      </c>
      <c r="D2608" s="139" t="n">
        <v>-25697.5442</v>
      </c>
      <c r="E2608" s="139" t="n">
        <v>2569.75442</v>
      </c>
      <c r="F2608" s="143" t="n">
        <f aca="false">IF(REF_DT&lt;=LastDay,INDEX(IntraMonth_Buckets,MATCH($A2608,IntraSumMonths,0),1),INDEX(BucketTable,MATCH($A2608,SumMonths,0),1))</f>
        <v>6</v>
      </c>
      <c r="G2608" s="138" t="str">
        <f aca="false">INDEX(Book_Type,MATCH($B2608,Book,0),1)</f>
        <v>D</v>
      </c>
      <c r="H2608" s="138" t="str">
        <f aca="false">$F2608&amp;$C2608</f>
        <v>6IF-ELPO/PERMIAN</v>
      </c>
    </row>
    <row r="2609" customFormat="false" ht="12.75" hidden="false" customHeight="false" outlineLevel="0" collapsed="false">
      <c r="A2609" s="142" t="n">
        <v>38565</v>
      </c>
      <c r="B2609" s="138" t="s">
        <v>125</v>
      </c>
      <c r="C2609" s="138" t="s">
        <v>51</v>
      </c>
      <c r="D2609" s="139" t="n">
        <v>17602.075</v>
      </c>
      <c r="E2609" s="139" t="n">
        <v>-1760.2075</v>
      </c>
      <c r="F2609" s="143" t="n">
        <f aca="false">IF(REF_DT&lt;=LastDay,INDEX(IntraMonth_Buckets,MATCH($A2609,IntraSumMonths,0),1),INDEX(BucketTable,MATCH($A2609,SumMonths,0),1))</f>
        <v>6</v>
      </c>
      <c r="G2609" s="138" t="str">
        <f aca="false">INDEX(Book_Type,MATCH($B2609,Book,0),1)</f>
        <v>D</v>
      </c>
      <c r="H2609" s="138" t="str">
        <f aca="false">$F2609&amp;$C2609</f>
        <v>6IF-ELPO/SJ</v>
      </c>
    </row>
    <row r="2610" customFormat="false" ht="12.75" hidden="false" customHeight="false" outlineLevel="0" collapsed="false">
      <c r="A2610" s="142" t="n">
        <v>38565</v>
      </c>
      <c r="B2610" s="138" t="s">
        <v>125</v>
      </c>
      <c r="C2610" s="138" t="s">
        <v>27</v>
      </c>
      <c r="D2610" s="139" t="n">
        <v>132320.7541</v>
      </c>
      <c r="E2610" s="139" t="n">
        <v>-13232.07541</v>
      </c>
      <c r="F2610" s="143" t="n">
        <f aca="false">IF(REF_DT&lt;=LastDay,INDEX(IntraMonth_Buckets,MATCH($A2610,IntraSumMonths,0),1),INDEX(BucketTable,MATCH($A2610,SumMonths,0),1))</f>
        <v>6</v>
      </c>
      <c r="G2610" s="138" t="str">
        <f aca="false">INDEX(Book_Type,MATCH($B2610,Book,0),1)</f>
        <v>D</v>
      </c>
      <c r="H2610" s="138" t="str">
        <f aca="false">$F2610&amp;$C2610</f>
        <v>6IF-NWPL_ROCKY_M</v>
      </c>
    </row>
    <row r="2611" customFormat="false" ht="12.75" hidden="false" customHeight="false" outlineLevel="0" collapsed="false">
      <c r="A2611" s="142" t="n">
        <v>38565</v>
      </c>
      <c r="B2611" s="138" t="s">
        <v>125</v>
      </c>
      <c r="C2611" s="138" t="s">
        <v>58</v>
      </c>
      <c r="D2611" s="139" t="n">
        <v>13232.0755</v>
      </c>
      <c r="E2611" s="139" t="n">
        <v>-2646.4151</v>
      </c>
      <c r="F2611" s="143" t="n">
        <f aca="false">IF(REF_DT&lt;=LastDay,INDEX(IntraMonth_Buckets,MATCH($A2611,IntraSumMonths,0),1),INDEX(BucketTable,MATCH($A2611,SumMonths,0),1))</f>
        <v>6</v>
      </c>
      <c r="G2611" s="138" t="str">
        <f aca="false">INDEX(Book_Type,MATCH($B2611,Book,0),1)</f>
        <v>D</v>
      </c>
      <c r="H2611" s="138" t="str">
        <f aca="false">$F2611&amp;$C2611</f>
        <v>6IF-WAHA-TX</v>
      </c>
    </row>
    <row r="2612" customFormat="false" ht="12.75" hidden="false" customHeight="false" outlineLevel="0" collapsed="false">
      <c r="A2612" s="142" t="n">
        <v>38565</v>
      </c>
      <c r="B2612" s="138" t="s">
        <v>125</v>
      </c>
      <c r="C2612" s="138" t="s">
        <v>18</v>
      </c>
      <c r="D2612" s="139" t="n">
        <v>0</v>
      </c>
      <c r="E2612" s="139" t="n">
        <v>0</v>
      </c>
      <c r="F2612" s="143" t="n">
        <f aca="false">IF(REF_DT&lt;=LastDay,INDEX(IntraMonth_Buckets,MATCH($A2612,IntraSumMonths,0),1),INDEX(BucketTable,MATCH($A2612,SumMonths,0),1))</f>
        <v>6</v>
      </c>
      <c r="G2612" s="138" t="str">
        <f aca="false">INDEX(Book_Type,MATCH($B2612,Book,0),1)</f>
        <v>D</v>
      </c>
      <c r="H2612" s="138" t="str">
        <f aca="false">$F2612&amp;$C2612</f>
        <v>6NGI-MALIN</v>
      </c>
    </row>
    <row r="2613" customFormat="false" ht="12.75" hidden="false" customHeight="false" outlineLevel="0" collapsed="false">
      <c r="A2613" s="142" t="n">
        <v>38565</v>
      </c>
      <c r="B2613" s="138" t="s">
        <v>125</v>
      </c>
      <c r="C2613" s="138" t="s">
        <v>20</v>
      </c>
      <c r="D2613" s="139" t="n">
        <v>84858.58</v>
      </c>
      <c r="E2613" s="139" t="n">
        <v>-8485.858</v>
      </c>
      <c r="F2613" s="143" t="n">
        <f aca="false">IF(REF_DT&lt;=LastDay,INDEX(IntraMonth_Buckets,MATCH($A2613,IntraSumMonths,0),1),INDEX(BucketTable,MATCH($A2613,SumMonths,0),1))</f>
        <v>6</v>
      </c>
      <c r="G2613" s="138" t="str">
        <f aca="false">INDEX(Book_Type,MATCH($B2613,Book,0),1)</f>
        <v>D</v>
      </c>
      <c r="H2613" s="138" t="str">
        <f aca="false">$F2613&amp;$C2613</f>
        <v>6NGI-SOCAL</v>
      </c>
    </row>
    <row r="2614" customFormat="false" ht="12.75" hidden="false" customHeight="false" outlineLevel="0" collapsed="false">
      <c r="A2614" s="142" t="n">
        <v>38565</v>
      </c>
      <c r="B2614" s="138" t="s">
        <v>125</v>
      </c>
      <c r="C2614" s="138" t="s">
        <v>174</v>
      </c>
      <c r="D2614" s="139" t="n">
        <v>-132320.754</v>
      </c>
      <c r="E2614" s="139" t="n">
        <v>0</v>
      </c>
      <c r="F2614" s="143" t="n">
        <f aca="false">IF(REF_DT&lt;=LastDay,INDEX(IntraMonth_Buckets,MATCH($A2614,IntraSumMonths,0),1),INDEX(BucketTable,MATCH($A2614,SumMonths,0),1))</f>
        <v>6</v>
      </c>
      <c r="G2614" s="138" t="str">
        <f aca="false">INDEX(Book_Type,MATCH($B2614,Book,0),1)</f>
        <v>D</v>
      </c>
      <c r="H2614" s="138" t="str">
        <f aca="false">$F2614&amp;$C2614</f>
        <v>6NGW/OPAL</v>
      </c>
    </row>
    <row r="2615" customFormat="false" ht="12.75" hidden="false" customHeight="false" outlineLevel="0" collapsed="false">
      <c r="A2615" s="142" t="n">
        <v>38596</v>
      </c>
      <c r="B2615" s="138" t="s">
        <v>125</v>
      </c>
      <c r="C2615" s="138" t="s">
        <v>36</v>
      </c>
      <c r="D2615" s="139" t="n">
        <v>-6448.0212</v>
      </c>
      <c r="E2615" s="139" t="n">
        <v>64.480212</v>
      </c>
      <c r="F2615" s="143" t="n">
        <f aca="false">IF(REF_DT&lt;=LastDay,INDEX(IntraMonth_Buckets,MATCH($A2615,IntraSumMonths,0),1),INDEX(BucketTable,MATCH($A2615,SumMonths,0),1))</f>
        <v>6</v>
      </c>
      <c r="G2615" s="138" t="str">
        <f aca="false">INDEX(Book_Type,MATCH($B2615,Book,0),1)</f>
        <v>D</v>
      </c>
      <c r="H2615" s="138" t="str">
        <f aca="false">$F2615&amp;$C2615</f>
        <v>6IF-CIG/RKYMTN</v>
      </c>
    </row>
    <row r="2616" customFormat="false" ht="12.75" hidden="false" customHeight="false" outlineLevel="0" collapsed="false">
      <c r="A2616" s="142" t="n">
        <v>38596</v>
      </c>
      <c r="B2616" s="138" t="s">
        <v>125</v>
      </c>
      <c r="C2616" s="138" t="s">
        <v>46</v>
      </c>
      <c r="D2616" s="139" t="n">
        <v>-20099.3062</v>
      </c>
      <c r="E2616" s="139" t="n">
        <v>2009.93062</v>
      </c>
      <c r="F2616" s="143" t="n">
        <f aca="false">IF(REF_DT&lt;=LastDay,INDEX(IntraMonth_Buckets,MATCH($A2616,IntraSumMonths,0),1),INDEX(BucketTable,MATCH($A2616,SumMonths,0),1))</f>
        <v>6</v>
      </c>
      <c r="G2616" s="138" t="str">
        <f aca="false">INDEX(Book_Type,MATCH($B2616,Book,0),1)</f>
        <v>D</v>
      </c>
      <c r="H2616" s="138" t="str">
        <f aca="false">$F2616&amp;$C2616</f>
        <v>6IF-ELPO/PERMIAN</v>
      </c>
    </row>
    <row r="2617" customFormat="false" ht="12.75" hidden="false" customHeight="false" outlineLevel="0" collapsed="false">
      <c r="A2617" s="142" t="n">
        <v>38596</v>
      </c>
      <c r="B2617" s="138" t="s">
        <v>125</v>
      </c>
      <c r="C2617" s="138" t="s">
        <v>51</v>
      </c>
      <c r="D2617" s="139" t="n">
        <v>17607.6006</v>
      </c>
      <c r="E2617" s="139" t="n">
        <v>-1760.76006</v>
      </c>
      <c r="F2617" s="143" t="n">
        <f aca="false">IF(REF_DT&lt;=LastDay,INDEX(IntraMonth_Buckets,MATCH($A2617,IntraSumMonths,0),1),INDEX(BucketTable,MATCH($A2617,SumMonths,0),1))</f>
        <v>6</v>
      </c>
      <c r="G2617" s="138" t="str">
        <f aca="false">INDEX(Book_Type,MATCH($B2617,Book,0),1)</f>
        <v>D</v>
      </c>
      <c r="H2617" s="138" t="str">
        <f aca="false">$F2617&amp;$C2617</f>
        <v>6IF-ELPO/SJ</v>
      </c>
    </row>
    <row r="2618" customFormat="false" ht="12.75" hidden="false" customHeight="false" outlineLevel="0" collapsed="false">
      <c r="A2618" s="142" t="n">
        <v>38596</v>
      </c>
      <c r="B2618" s="138" t="s">
        <v>125</v>
      </c>
      <c r="C2618" s="138" t="s">
        <v>27</v>
      </c>
      <c r="D2618" s="139" t="n">
        <v>127431.2502</v>
      </c>
      <c r="E2618" s="139" t="n">
        <v>-12743.12502</v>
      </c>
      <c r="F2618" s="143" t="n">
        <f aca="false">IF(REF_DT&lt;=LastDay,INDEX(IntraMonth_Buckets,MATCH($A2618,IntraSumMonths,0),1),INDEX(BucketTable,MATCH($A2618,SumMonths,0),1))</f>
        <v>6</v>
      </c>
      <c r="G2618" s="138" t="str">
        <f aca="false">INDEX(Book_Type,MATCH($B2618,Book,0),1)</f>
        <v>D</v>
      </c>
      <c r="H2618" s="138" t="str">
        <f aca="false">$F2618&amp;$C2618</f>
        <v>6IF-NWPL_ROCKY_M</v>
      </c>
    </row>
    <row r="2619" customFormat="false" ht="12.75" hidden="false" customHeight="false" outlineLevel="0" collapsed="false">
      <c r="A2619" s="142" t="n">
        <v>38596</v>
      </c>
      <c r="B2619" s="138" t="s">
        <v>125</v>
      </c>
      <c r="C2619" s="138" t="s">
        <v>58</v>
      </c>
      <c r="D2619" s="139" t="n">
        <v>12743.1249</v>
      </c>
      <c r="E2619" s="139" t="n">
        <v>-2548.62498</v>
      </c>
      <c r="F2619" s="143" t="n">
        <f aca="false">IF(REF_DT&lt;=LastDay,INDEX(IntraMonth_Buckets,MATCH($A2619,IntraSumMonths,0),1),INDEX(BucketTable,MATCH($A2619,SumMonths,0),1))</f>
        <v>6</v>
      </c>
      <c r="G2619" s="138" t="str">
        <f aca="false">INDEX(Book_Type,MATCH($B2619,Book,0),1)</f>
        <v>D</v>
      </c>
      <c r="H2619" s="138" t="str">
        <f aca="false">$F2619&amp;$C2619</f>
        <v>6IF-WAHA-TX</v>
      </c>
    </row>
    <row r="2620" customFormat="false" ht="12.75" hidden="false" customHeight="false" outlineLevel="0" collapsed="false">
      <c r="A2620" s="142" t="n">
        <v>38596</v>
      </c>
      <c r="B2620" s="138" t="s">
        <v>125</v>
      </c>
      <c r="C2620" s="138" t="s">
        <v>18</v>
      </c>
      <c r="D2620" s="139" t="n">
        <v>0</v>
      </c>
      <c r="E2620" s="139" t="n">
        <v>0</v>
      </c>
      <c r="F2620" s="143" t="n">
        <f aca="false">IF(REF_DT&lt;=LastDay,INDEX(IntraMonth_Buckets,MATCH($A2620,IntraSumMonths,0),1),INDEX(BucketTable,MATCH($A2620,SumMonths,0),1))</f>
        <v>6</v>
      </c>
      <c r="G2620" s="138" t="str">
        <f aca="false">INDEX(Book_Type,MATCH($B2620,Book,0),1)</f>
        <v>D</v>
      </c>
      <c r="H2620" s="138" t="str">
        <f aca="false">$F2620&amp;$C2620</f>
        <v>6NGI-MALIN</v>
      </c>
    </row>
    <row r="2621" customFormat="false" ht="12.75" hidden="false" customHeight="false" outlineLevel="0" collapsed="false">
      <c r="A2621" s="142" t="n">
        <v>38596</v>
      </c>
      <c r="B2621" s="138" t="s">
        <v>125</v>
      </c>
      <c r="C2621" s="138" t="s">
        <v>20</v>
      </c>
      <c r="D2621" s="139" t="n">
        <v>116497.6487</v>
      </c>
      <c r="E2621" s="139" t="n">
        <v>-11649.76487</v>
      </c>
      <c r="F2621" s="143" t="n">
        <f aca="false">IF(REF_DT&lt;=LastDay,INDEX(IntraMonth_Buckets,MATCH($A2621,IntraSumMonths,0),1),INDEX(BucketTable,MATCH($A2621,SumMonths,0),1))</f>
        <v>6</v>
      </c>
      <c r="G2621" s="138" t="str">
        <f aca="false">INDEX(Book_Type,MATCH($B2621,Book,0),1)</f>
        <v>D</v>
      </c>
      <c r="H2621" s="138" t="str">
        <f aca="false">$F2621&amp;$C2621</f>
        <v>6NGI-SOCAL</v>
      </c>
    </row>
    <row r="2622" customFormat="false" ht="12.75" hidden="false" customHeight="false" outlineLevel="0" collapsed="false">
      <c r="A2622" s="142" t="n">
        <v>38596</v>
      </c>
      <c r="B2622" s="138" t="s">
        <v>125</v>
      </c>
      <c r="C2622" s="138" t="s">
        <v>174</v>
      </c>
      <c r="D2622" s="139" t="n">
        <v>-127431.2502</v>
      </c>
      <c r="E2622" s="139" t="n">
        <v>0</v>
      </c>
      <c r="F2622" s="143" t="n">
        <f aca="false">IF(REF_DT&lt;=LastDay,INDEX(IntraMonth_Buckets,MATCH($A2622,IntraSumMonths,0),1),INDEX(BucketTable,MATCH($A2622,SumMonths,0),1))</f>
        <v>6</v>
      </c>
      <c r="G2622" s="138" t="str">
        <f aca="false">INDEX(Book_Type,MATCH($B2622,Book,0),1)</f>
        <v>D</v>
      </c>
      <c r="H2622" s="138" t="str">
        <f aca="false">$F2622&amp;$C2622</f>
        <v>6NGW/OPAL</v>
      </c>
    </row>
    <row r="2623" customFormat="false" ht="12.75" hidden="false" customHeight="false" outlineLevel="0" collapsed="false">
      <c r="A2623" s="142" t="n">
        <v>38626</v>
      </c>
      <c r="B2623" s="138" t="s">
        <v>125</v>
      </c>
      <c r="C2623" s="138" t="s">
        <v>36</v>
      </c>
      <c r="D2623" s="139" t="n">
        <v>-6631.5384</v>
      </c>
      <c r="E2623" s="139" t="n">
        <v>66.315384</v>
      </c>
      <c r="F2623" s="143" t="n">
        <f aca="false">IF(REF_DT&lt;=LastDay,INDEX(IntraMonth_Buckets,MATCH($A2623,IntraSumMonths,0),1),INDEX(BucketTable,MATCH($A2623,SumMonths,0),1))</f>
        <v>6</v>
      </c>
      <c r="G2623" s="138" t="str">
        <f aca="false">INDEX(Book_Type,MATCH($B2623,Book,0),1)</f>
        <v>D</v>
      </c>
      <c r="H2623" s="138" t="str">
        <f aca="false">$F2623&amp;$C2623</f>
        <v>6IF-CIG/RKYMTN</v>
      </c>
    </row>
    <row r="2624" customFormat="false" ht="12.75" hidden="false" customHeight="false" outlineLevel="0" collapsed="false">
      <c r="A2624" s="142" t="n">
        <v>38626</v>
      </c>
      <c r="B2624" s="138" t="s">
        <v>125</v>
      </c>
      <c r="C2624" s="138" t="s">
        <v>46</v>
      </c>
      <c r="D2624" s="139" t="n">
        <v>-24232.2145</v>
      </c>
      <c r="E2624" s="139" t="n">
        <v>2423.22145</v>
      </c>
      <c r="F2624" s="143" t="n">
        <f aca="false">IF(REF_DT&lt;=LastDay,INDEX(IntraMonth_Buckets,MATCH($A2624,IntraSumMonths,0),1),INDEX(BucketTable,MATCH($A2624,SumMonths,0),1))</f>
        <v>6</v>
      </c>
      <c r="G2624" s="138" t="str">
        <f aca="false">INDEX(Book_Type,MATCH($B2624,Book,0),1)</f>
        <v>D</v>
      </c>
      <c r="H2624" s="138" t="str">
        <f aca="false">$F2624&amp;$C2624</f>
        <v>6IF-ELPO/PERMIAN</v>
      </c>
    </row>
    <row r="2625" customFormat="false" ht="12.75" hidden="false" customHeight="false" outlineLevel="0" collapsed="false">
      <c r="A2625" s="142" t="n">
        <v>38626</v>
      </c>
      <c r="B2625" s="138" t="s">
        <v>125</v>
      </c>
      <c r="C2625" s="138" t="s">
        <v>51</v>
      </c>
      <c r="D2625" s="139" t="n">
        <v>17616.7413</v>
      </c>
      <c r="E2625" s="139" t="n">
        <v>-1761.67413</v>
      </c>
      <c r="F2625" s="143" t="n">
        <f aca="false">IF(REF_DT&lt;=LastDay,INDEX(IntraMonth_Buckets,MATCH($A2625,IntraSumMonths,0),1),INDEX(BucketTable,MATCH($A2625,SumMonths,0),1))</f>
        <v>6</v>
      </c>
      <c r="G2625" s="138" t="str">
        <f aca="false">INDEX(Book_Type,MATCH($B2625,Book,0),1)</f>
        <v>D</v>
      </c>
      <c r="H2625" s="138" t="str">
        <f aca="false">$F2625&amp;$C2625</f>
        <v>6IF-ELPO/SJ</v>
      </c>
    </row>
    <row r="2626" customFormat="false" ht="12.75" hidden="false" customHeight="false" outlineLevel="0" collapsed="false">
      <c r="A2626" s="142" t="n">
        <v>38626</v>
      </c>
      <c r="B2626" s="138" t="s">
        <v>125</v>
      </c>
      <c r="C2626" s="138" t="s">
        <v>27</v>
      </c>
      <c r="D2626" s="139" t="n">
        <v>131058.0709</v>
      </c>
      <c r="E2626" s="139" t="n">
        <v>-13105.80709</v>
      </c>
      <c r="F2626" s="143" t="n">
        <f aca="false">IF(REF_DT&lt;=LastDay,INDEX(IntraMonth_Buckets,MATCH($A2626,IntraSumMonths,0),1),INDEX(BucketTable,MATCH($A2626,SumMonths,0),1))</f>
        <v>6</v>
      </c>
      <c r="G2626" s="138" t="str">
        <f aca="false">INDEX(Book_Type,MATCH($B2626,Book,0),1)</f>
        <v>D</v>
      </c>
      <c r="H2626" s="138" t="str">
        <f aca="false">$F2626&amp;$C2626</f>
        <v>6IF-NWPL_ROCKY_M</v>
      </c>
    </row>
    <row r="2627" customFormat="false" ht="12.75" hidden="false" customHeight="false" outlineLevel="0" collapsed="false">
      <c r="A2627" s="142" t="n">
        <v>38626</v>
      </c>
      <c r="B2627" s="138" t="s">
        <v>125</v>
      </c>
      <c r="C2627" s="138" t="s">
        <v>58</v>
      </c>
      <c r="D2627" s="139" t="n">
        <v>13105.807</v>
      </c>
      <c r="E2627" s="139" t="n">
        <v>-2621.1614</v>
      </c>
      <c r="F2627" s="143" t="n">
        <f aca="false">IF(REF_DT&lt;=LastDay,INDEX(IntraMonth_Buckets,MATCH($A2627,IntraSumMonths,0),1),INDEX(BucketTable,MATCH($A2627,SumMonths,0),1))</f>
        <v>6</v>
      </c>
      <c r="G2627" s="138" t="str">
        <f aca="false">INDEX(Book_Type,MATCH($B2627,Book,0),1)</f>
        <v>D</v>
      </c>
      <c r="H2627" s="138" t="str">
        <f aca="false">$F2627&amp;$C2627</f>
        <v>6IF-WAHA-TX</v>
      </c>
    </row>
    <row r="2628" customFormat="false" ht="12.75" hidden="false" customHeight="false" outlineLevel="0" collapsed="false">
      <c r="A2628" s="142" t="n">
        <v>38626</v>
      </c>
      <c r="B2628" s="138" t="s">
        <v>125</v>
      </c>
      <c r="C2628" s="138" t="s">
        <v>18</v>
      </c>
      <c r="D2628" s="139" t="n">
        <v>0</v>
      </c>
      <c r="E2628" s="139" t="n">
        <v>0</v>
      </c>
      <c r="F2628" s="143" t="n">
        <f aca="false">IF(REF_DT&lt;=LastDay,INDEX(IntraMonth_Buckets,MATCH($A2628,IntraSumMonths,0),1),INDEX(BucketTable,MATCH($A2628,SumMonths,0),1))</f>
        <v>6</v>
      </c>
      <c r="G2628" s="138" t="str">
        <f aca="false">INDEX(Book_Type,MATCH($B2628,Book,0),1)</f>
        <v>D</v>
      </c>
      <c r="H2628" s="138" t="str">
        <f aca="false">$F2628&amp;$C2628</f>
        <v>6NGI-MALIN</v>
      </c>
    </row>
    <row r="2629" customFormat="false" ht="12.75" hidden="false" customHeight="false" outlineLevel="0" collapsed="false">
      <c r="A2629" s="142" t="n">
        <v>38626</v>
      </c>
      <c r="B2629" s="138" t="s">
        <v>125</v>
      </c>
      <c r="C2629" s="138" t="s">
        <v>20</v>
      </c>
      <c r="D2629" s="139" t="n">
        <v>97040.4689</v>
      </c>
      <c r="E2629" s="139" t="n">
        <v>-9704.04689</v>
      </c>
      <c r="F2629" s="143" t="n">
        <f aca="false">IF(REF_DT&lt;=LastDay,INDEX(IntraMonth_Buckets,MATCH($A2629,IntraSumMonths,0),1),INDEX(BucketTable,MATCH($A2629,SumMonths,0),1))</f>
        <v>6</v>
      </c>
      <c r="G2629" s="138" t="str">
        <f aca="false">INDEX(Book_Type,MATCH($B2629,Book,0),1)</f>
        <v>D</v>
      </c>
      <c r="H2629" s="138" t="str">
        <f aca="false">$F2629&amp;$C2629</f>
        <v>6NGI-SOCAL</v>
      </c>
    </row>
    <row r="2630" customFormat="false" ht="12.75" hidden="false" customHeight="false" outlineLevel="0" collapsed="false">
      <c r="A2630" s="142" t="n">
        <v>38626</v>
      </c>
      <c r="B2630" s="138" t="s">
        <v>125</v>
      </c>
      <c r="C2630" s="138" t="s">
        <v>174</v>
      </c>
      <c r="D2630" s="139" t="n">
        <v>-131058.071</v>
      </c>
      <c r="E2630" s="139" t="n">
        <v>0</v>
      </c>
      <c r="F2630" s="143" t="n">
        <f aca="false">IF(REF_DT&lt;=LastDay,INDEX(IntraMonth_Buckets,MATCH($A2630,IntraSumMonths,0),1),INDEX(BucketTable,MATCH($A2630,SumMonths,0),1))</f>
        <v>6</v>
      </c>
      <c r="G2630" s="138" t="str">
        <f aca="false">INDEX(Book_Type,MATCH($B2630,Book,0),1)</f>
        <v>D</v>
      </c>
      <c r="H2630" s="138" t="str">
        <f aca="false">$F2630&amp;$C2630</f>
        <v>6NGW/OPAL</v>
      </c>
    </row>
    <row r="2631" customFormat="false" ht="12.75" hidden="false" customHeight="false" outlineLevel="0" collapsed="false">
      <c r="A2631" s="142" t="n">
        <v>38657</v>
      </c>
      <c r="B2631" s="138" t="s">
        <v>125</v>
      </c>
      <c r="C2631" s="138" t="s">
        <v>36</v>
      </c>
      <c r="D2631" s="139" t="n">
        <v>-6386.4832</v>
      </c>
      <c r="E2631" s="139" t="n">
        <v>63.864832</v>
      </c>
      <c r="F2631" s="143" t="n">
        <f aca="false">IF(REF_DT&lt;=LastDay,INDEX(IntraMonth_Buckets,MATCH($A2631,IntraSumMonths,0),1),INDEX(BucketTable,MATCH($A2631,SumMonths,0),1))</f>
        <v>6</v>
      </c>
      <c r="G2631" s="138" t="str">
        <f aca="false">INDEX(Book_Type,MATCH($B2631,Book,0),1)</f>
        <v>D</v>
      </c>
      <c r="H2631" s="138" t="str">
        <f aca="false">$F2631&amp;$C2631</f>
        <v>6IF-CIG/RKYMTN</v>
      </c>
    </row>
    <row r="2632" customFormat="false" ht="12.75" hidden="false" customHeight="false" outlineLevel="0" collapsed="false">
      <c r="A2632" s="142" t="n">
        <v>38657</v>
      </c>
      <c r="B2632" s="138" t="s">
        <v>125</v>
      </c>
      <c r="C2632" s="138" t="s">
        <v>46</v>
      </c>
      <c r="D2632" s="139" t="n">
        <v>-21121.6735</v>
      </c>
      <c r="E2632" s="139" t="n">
        <v>2112.16735</v>
      </c>
      <c r="F2632" s="143" t="n">
        <f aca="false">IF(REF_DT&lt;=LastDay,INDEX(IntraMonth_Buckets,MATCH($A2632,IntraSumMonths,0),1),INDEX(BucketTable,MATCH($A2632,SumMonths,0),1))</f>
        <v>6</v>
      </c>
      <c r="G2632" s="138" t="str">
        <f aca="false">INDEX(Book_Type,MATCH($B2632,Book,0),1)</f>
        <v>D</v>
      </c>
      <c r="H2632" s="138" t="str">
        <f aca="false">$F2632&amp;$C2632</f>
        <v>6IF-ELPO/PERMIAN</v>
      </c>
    </row>
    <row r="2633" customFormat="false" ht="12.75" hidden="false" customHeight="false" outlineLevel="0" collapsed="false">
      <c r="A2633" s="142" t="n">
        <v>38657</v>
      </c>
      <c r="B2633" s="138" t="s">
        <v>125</v>
      </c>
      <c r="C2633" s="138" t="s">
        <v>51</v>
      </c>
      <c r="D2633" s="139" t="n">
        <v>14912.7328</v>
      </c>
      <c r="E2633" s="139" t="n">
        <v>-1491.27328</v>
      </c>
      <c r="F2633" s="143" t="n">
        <f aca="false">IF(REF_DT&lt;=LastDay,INDEX(IntraMonth_Buckets,MATCH($A2633,IntraSumMonths,0),1),INDEX(BucketTable,MATCH($A2633,SumMonths,0),1))</f>
        <v>6</v>
      </c>
      <c r="G2633" s="138" t="str">
        <f aca="false">INDEX(Book_Type,MATCH($B2633,Book,0),1)</f>
        <v>D</v>
      </c>
      <c r="H2633" s="138" t="str">
        <f aca="false">$F2633&amp;$C2633</f>
        <v>6IF-ELPO/SJ</v>
      </c>
    </row>
    <row r="2634" customFormat="false" ht="12.75" hidden="false" customHeight="false" outlineLevel="0" collapsed="false">
      <c r="A2634" s="142" t="n">
        <v>38657</v>
      </c>
      <c r="B2634" s="138" t="s">
        <v>125</v>
      </c>
      <c r="C2634" s="138" t="s">
        <v>27</v>
      </c>
      <c r="D2634" s="139" t="n">
        <v>126215.0834</v>
      </c>
      <c r="E2634" s="139" t="n">
        <v>-12621.50834</v>
      </c>
      <c r="F2634" s="143" t="n">
        <f aca="false">IF(REF_DT&lt;=LastDay,INDEX(IntraMonth_Buckets,MATCH($A2634,IntraSumMonths,0),1),INDEX(BucketTable,MATCH($A2634,SumMonths,0),1))</f>
        <v>6</v>
      </c>
      <c r="G2634" s="138" t="str">
        <f aca="false">INDEX(Book_Type,MATCH($B2634,Book,0),1)</f>
        <v>D</v>
      </c>
      <c r="H2634" s="138" t="str">
        <f aca="false">$F2634&amp;$C2634</f>
        <v>6IF-NWPL_ROCKY_M</v>
      </c>
    </row>
    <row r="2635" customFormat="false" ht="12.75" hidden="false" customHeight="false" outlineLevel="0" collapsed="false">
      <c r="A2635" s="142" t="n">
        <v>38657</v>
      </c>
      <c r="B2635" s="138" t="s">
        <v>125</v>
      </c>
      <c r="C2635" s="138" t="s">
        <v>58</v>
      </c>
      <c r="D2635" s="139" t="n">
        <v>12621.5083</v>
      </c>
      <c r="E2635" s="139" t="n">
        <v>-2524.30166</v>
      </c>
      <c r="F2635" s="143" t="n">
        <f aca="false">IF(REF_DT&lt;=LastDay,INDEX(IntraMonth_Buckets,MATCH($A2635,IntraSumMonths,0),1),INDEX(BucketTable,MATCH($A2635,SumMonths,0),1))</f>
        <v>6</v>
      </c>
      <c r="G2635" s="138" t="str">
        <f aca="false">INDEX(Book_Type,MATCH($B2635,Book,0),1)</f>
        <v>D</v>
      </c>
      <c r="H2635" s="138" t="str">
        <f aca="false">$F2635&amp;$C2635</f>
        <v>6IF-WAHA-TX</v>
      </c>
    </row>
    <row r="2636" customFormat="false" ht="12.75" hidden="false" customHeight="false" outlineLevel="0" collapsed="false">
      <c r="A2636" s="142" t="n">
        <v>38657</v>
      </c>
      <c r="B2636" s="138" t="s">
        <v>125</v>
      </c>
      <c r="C2636" s="138" t="s">
        <v>18</v>
      </c>
      <c r="D2636" s="139" t="n">
        <v>0</v>
      </c>
      <c r="E2636" s="139" t="n">
        <v>0</v>
      </c>
      <c r="F2636" s="143" t="n">
        <f aca="false">IF(REF_DT&lt;=LastDay,INDEX(IntraMonth_Buckets,MATCH($A2636,IntraSumMonths,0),1),INDEX(BucketTable,MATCH($A2636,SumMonths,0),1))</f>
        <v>6</v>
      </c>
      <c r="G2636" s="138" t="str">
        <f aca="false">INDEX(Book_Type,MATCH($B2636,Book,0),1)</f>
        <v>D</v>
      </c>
      <c r="H2636" s="138" t="str">
        <f aca="false">$F2636&amp;$C2636</f>
        <v>6NGI-MALIN</v>
      </c>
    </row>
    <row r="2637" customFormat="false" ht="12.75" hidden="false" customHeight="false" outlineLevel="0" collapsed="false">
      <c r="A2637" s="142" t="n">
        <v>38657</v>
      </c>
      <c r="B2637" s="138" t="s">
        <v>125</v>
      </c>
      <c r="C2637" s="138" t="s">
        <v>20</v>
      </c>
      <c r="D2637" s="139" t="n">
        <v>57491.812</v>
      </c>
      <c r="E2637" s="139" t="n">
        <v>-5749.1812</v>
      </c>
      <c r="F2637" s="143" t="n">
        <f aca="false">IF(REF_DT&lt;=LastDay,INDEX(IntraMonth_Buckets,MATCH($A2637,IntraSumMonths,0),1),INDEX(BucketTable,MATCH($A2637,SumMonths,0),1))</f>
        <v>6</v>
      </c>
      <c r="G2637" s="138" t="str">
        <f aca="false">INDEX(Book_Type,MATCH($B2637,Book,0),1)</f>
        <v>D</v>
      </c>
      <c r="H2637" s="138" t="str">
        <f aca="false">$F2637&amp;$C2637</f>
        <v>6NGI-SOCAL</v>
      </c>
    </row>
    <row r="2638" customFormat="false" ht="12.75" hidden="false" customHeight="false" outlineLevel="0" collapsed="false">
      <c r="A2638" s="142" t="n">
        <v>38657</v>
      </c>
      <c r="B2638" s="138" t="s">
        <v>125</v>
      </c>
      <c r="C2638" s="138" t="s">
        <v>174</v>
      </c>
      <c r="D2638" s="139" t="n">
        <v>-126215.0834</v>
      </c>
      <c r="E2638" s="139" t="n">
        <v>0</v>
      </c>
      <c r="F2638" s="143" t="n">
        <f aca="false">IF(REF_DT&lt;=LastDay,INDEX(IntraMonth_Buckets,MATCH($A2638,IntraSumMonths,0),1),INDEX(BucketTable,MATCH($A2638,SumMonths,0),1))</f>
        <v>6</v>
      </c>
      <c r="G2638" s="138" t="str">
        <f aca="false">INDEX(Book_Type,MATCH($B2638,Book,0),1)</f>
        <v>D</v>
      </c>
      <c r="H2638" s="138" t="str">
        <f aca="false">$F2638&amp;$C2638</f>
        <v>6NGW/OPAL</v>
      </c>
    </row>
    <row r="2639" customFormat="false" ht="12.75" hidden="false" customHeight="false" outlineLevel="0" collapsed="false">
      <c r="A2639" s="142" t="n">
        <v>38687</v>
      </c>
      <c r="B2639" s="138" t="s">
        <v>125</v>
      </c>
      <c r="C2639" s="138" t="s">
        <v>46</v>
      </c>
      <c r="D2639" s="139" t="n">
        <v>-24000.2294</v>
      </c>
      <c r="E2639" s="139" t="n">
        <v>2400.02294</v>
      </c>
      <c r="F2639" s="143" t="n">
        <f aca="false">IF(REF_DT&lt;=LastDay,INDEX(IntraMonth_Buckets,MATCH($A2639,IntraSumMonths,0),1),INDEX(BucketTable,MATCH($A2639,SumMonths,0),1))</f>
        <v>6</v>
      </c>
      <c r="G2639" s="138" t="str">
        <f aca="false">INDEX(Book_Type,MATCH($B2639,Book,0),1)</f>
        <v>D</v>
      </c>
      <c r="H2639" s="138" t="str">
        <f aca="false">$F2639&amp;$C2639</f>
        <v>6IF-ELPO/PERMIAN</v>
      </c>
    </row>
    <row r="2640" customFormat="false" ht="12.75" hidden="false" customHeight="false" outlineLevel="0" collapsed="false">
      <c r="A2640" s="142" t="n">
        <v>38687</v>
      </c>
      <c r="B2640" s="138" t="s">
        <v>125</v>
      </c>
      <c r="C2640" s="138" t="s">
        <v>51</v>
      </c>
      <c r="D2640" s="139" t="n">
        <v>12207.3814</v>
      </c>
      <c r="E2640" s="139" t="n">
        <v>-1220.73814</v>
      </c>
      <c r="F2640" s="143" t="n">
        <f aca="false">IF(REF_DT&lt;=LastDay,INDEX(IntraMonth_Buckets,MATCH($A2640,IntraSumMonths,0),1),INDEX(BucketTable,MATCH($A2640,SumMonths,0),1))</f>
        <v>6</v>
      </c>
      <c r="G2640" s="138" t="str">
        <f aca="false">INDEX(Book_Type,MATCH($B2640,Book,0),1)</f>
        <v>D</v>
      </c>
      <c r="H2640" s="138" t="str">
        <f aca="false">$F2640&amp;$C2640</f>
        <v>6IF-ELPO/SJ</v>
      </c>
    </row>
    <row r="2641" customFormat="false" ht="12.75" hidden="false" customHeight="false" outlineLevel="0" collapsed="false">
      <c r="A2641" s="142" t="n">
        <v>38687</v>
      </c>
      <c r="B2641" s="138" t="s">
        <v>125</v>
      </c>
      <c r="C2641" s="138" t="s">
        <v>27</v>
      </c>
      <c r="D2641" s="139" t="n">
        <v>129803.3975</v>
      </c>
      <c r="E2641" s="139" t="n">
        <v>-12980.33975</v>
      </c>
      <c r="F2641" s="143" t="n">
        <f aca="false">IF(REF_DT&lt;=LastDay,INDEX(IntraMonth_Buckets,MATCH($A2641,IntraSumMonths,0),1),INDEX(BucketTable,MATCH($A2641,SumMonths,0),1))</f>
        <v>6</v>
      </c>
      <c r="G2641" s="138" t="str">
        <f aca="false">INDEX(Book_Type,MATCH($B2641,Book,0),1)</f>
        <v>D</v>
      </c>
      <c r="H2641" s="138" t="str">
        <f aca="false">$F2641&amp;$C2641</f>
        <v>6IF-NWPL_ROCKY_M</v>
      </c>
    </row>
    <row r="2642" customFormat="false" ht="12.75" hidden="false" customHeight="false" outlineLevel="0" collapsed="false">
      <c r="A2642" s="142" t="n">
        <v>38687</v>
      </c>
      <c r="B2642" s="138" t="s">
        <v>125</v>
      </c>
      <c r="C2642" s="138" t="s">
        <v>58</v>
      </c>
      <c r="D2642" s="139" t="n">
        <v>12980.3398</v>
      </c>
      <c r="E2642" s="139" t="n">
        <v>-2596.06796</v>
      </c>
      <c r="F2642" s="143" t="n">
        <f aca="false">IF(REF_DT&lt;=LastDay,INDEX(IntraMonth_Buckets,MATCH($A2642,IntraSumMonths,0),1),INDEX(BucketTable,MATCH($A2642,SumMonths,0),1))</f>
        <v>6</v>
      </c>
      <c r="G2642" s="138" t="str">
        <f aca="false">INDEX(Book_Type,MATCH($B2642,Book,0),1)</f>
        <v>D</v>
      </c>
      <c r="H2642" s="138" t="str">
        <f aca="false">$F2642&amp;$C2642</f>
        <v>6IF-WAHA-TX</v>
      </c>
    </row>
    <row r="2643" customFormat="false" ht="12.75" hidden="false" customHeight="false" outlineLevel="0" collapsed="false">
      <c r="A2643" s="142" t="n">
        <v>38687</v>
      </c>
      <c r="B2643" s="138" t="s">
        <v>125</v>
      </c>
      <c r="C2643" s="138" t="s">
        <v>18</v>
      </c>
      <c r="D2643" s="139" t="n">
        <v>0</v>
      </c>
      <c r="E2643" s="139" t="n">
        <v>0</v>
      </c>
      <c r="F2643" s="143" t="n">
        <f aca="false">IF(REF_DT&lt;=LastDay,INDEX(IntraMonth_Buckets,MATCH($A2643,IntraSumMonths,0),1),INDEX(BucketTable,MATCH($A2643,SumMonths,0),1))</f>
        <v>6</v>
      </c>
      <c r="G2643" s="138" t="str">
        <f aca="false">INDEX(Book_Type,MATCH($B2643,Book,0),1)</f>
        <v>D</v>
      </c>
      <c r="H2643" s="138" t="str">
        <f aca="false">$F2643&amp;$C2643</f>
        <v>6NGI-MALIN</v>
      </c>
    </row>
    <row r="2644" customFormat="false" ht="12.75" hidden="false" customHeight="false" outlineLevel="0" collapsed="false">
      <c r="A2644" s="142" t="n">
        <v>38687</v>
      </c>
      <c r="B2644" s="138" t="s">
        <v>125</v>
      </c>
      <c r="C2644" s="138" t="s">
        <v>20</v>
      </c>
      <c r="D2644" s="139" t="n">
        <v>56336.3494</v>
      </c>
      <c r="E2644" s="139" t="n">
        <v>-5633.63494</v>
      </c>
      <c r="F2644" s="143" t="n">
        <f aca="false">IF(REF_DT&lt;=LastDay,INDEX(IntraMonth_Buckets,MATCH($A2644,IntraSumMonths,0),1),INDEX(BucketTable,MATCH($A2644,SumMonths,0),1))</f>
        <v>6</v>
      </c>
      <c r="G2644" s="138" t="str">
        <f aca="false">INDEX(Book_Type,MATCH($B2644,Book,0),1)</f>
        <v>D</v>
      </c>
      <c r="H2644" s="138" t="str">
        <f aca="false">$F2644&amp;$C2644</f>
        <v>6NGI-SOCAL</v>
      </c>
    </row>
    <row r="2645" customFormat="false" ht="12.75" hidden="false" customHeight="false" outlineLevel="0" collapsed="false">
      <c r="A2645" s="142" t="n">
        <v>38687</v>
      </c>
      <c r="B2645" s="138" t="s">
        <v>125</v>
      </c>
      <c r="C2645" s="138" t="s">
        <v>174</v>
      </c>
      <c r="D2645" s="139" t="n">
        <v>-129803.3974</v>
      </c>
      <c r="E2645" s="139" t="n">
        <v>0</v>
      </c>
      <c r="F2645" s="143" t="n">
        <f aca="false">IF(REF_DT&lt;=LastDay,INDEX(IntraMonth_Buckets,MATCH($A2645,IntraSumMonths,0),1),INDEX(BucketTable,MATCH($A2645,SumMonths,0),1))</f>
        <v>6</v>
      </c>
      <c r="G2645" s="138" t="str">
        <f aca="false">INDEX(Book_Type,MATCH($B2645,Book,0),1)</f>
        <v>D</v>
      </c>
      <c r="H2645" s="138" t="str">
        <f aca="false">$F2645&amp;$C2645</f>
        <v>6NGW/OPAL</v>
      </c>
    </row>
    <row r="2646" customFormat="false" ht="12.75" hidden="false" customHeight="false" outlineLevel="0" collapsed="false">
      <c r="A2646" s="142" t="n">
        <v>38718</v>
      </c>
      <c r="B2646" s="138" t="s">
        <v>125</v>
      </c>
      <c r="C2646" s="138" t="s">
        <v>46</v>
      </c>
      <c r="D2646" s="139" t="n">
        <v>104084.6581</v>
      </c>
      <c r="E2646" s="139" t="n">
        <v>-10408.46581</v>
      </c>
      <c r="F2646" s="143" t="n">
        <f aca="false">IF(REF_DT&lt;=LastDay,INDEX(IntraMonth_Buckets,MATCH($A2646,IntraSumMonths,0),1),INDEX(BucketTable,MATCH($A2646,SumMonths,0),1))</f>
        <v>6</v>
      </c>
      <c r="G2646" s="138" t="str">
        <f aca="false">INDEX(Book_Type,MATCH($B2646,Book,0),1)</f>
        <v>D</v>
      </c>
      <c r="H2646" s="138" t="str">
        <f aca="false">$F2646&amp;$C2646</f>
        <v>6IF-ELPO/PERMIAN</v>
      </c>
    </row>
    <row r="2647" customFormat="false" ht="12.75" hidden="false" customHeight="false" outlineLevel="0" collapsed="false">
      <c r="A2647" s="142" t="n">
        <v>38718</v>
      </c>
      <c r="B2647" s="138" t="s">
        <v>125</v>
      </c>
      <c r="C2647" s="138" t="s">
        <v>51</v>
      </c>
      <c r="D2647" s="139" t="n">
        <v>10856.1453</v>
      </c>
      <c r="E2647" s="139" t="n">
        <v>-1085.61453</v>
      </c>
      <c r="F2647" s="143" t="n">
        <f aca="false">IF(REF_DT&lt;=LastDay,INDEX(IntraMonth_Buckets,MATCH($A2647,IntraSumMonths,0),1),INDEX(BucketTable,MATCH($A2647,SumMonths,0),1))</f>
        <v>6</v>
      </c>
      <c r="G2647" s="138" t="str">
        <f aca="false">INDEX(Book_Type,MATCH($B2647,Book,0),1)</f>
        <v>D</v>
      </c>
      <c r="H2647" s="138" t="str">
        <f aca="false">$F2647&amp;$C2647</f>
        <v>6IF-ELPO/SJ</v>
      </c>
    </row>
    <row r="2648" customFormat="false" ht="12.75" hidden="false" customHeight="false" outlineLevel="0" collapsed="false">
      <c r="A2648" s="142" t="n">
        <v>38718</v>
      </c>
      <c r="B2648" s="138" t="s">
        <v>125</v>
      </c>
      <c r="C2648" s="138" t="s">
        <v>27</v>
      </c>
      <c r="D2648" s="139" t="n">
        <v>129170.379</v>
      </c>
      <c r="E2648" s="139" t="n">
        <v>-12917.0379</v>
      </c>
      <c r="F2648" s="143" t="n">
        <f aca="false">IF(REF_DT&lt;=LastDay,INDEX(IntraMonth_Buckets,MATCH($A2648,IntraSumMonths,0),1),INDEX(BucketTable,MATCH($A2648,SumMonths,0),1))</f>
        <v>6</v>
      </c>
      <c r="G2648" s="138" t="str">
        <f aca="false">INDEX(Book_Type,MATCH($B2648,Book,0),1)</f>
        <v>D</v>
      </c>
      <c r="H2648" s="138" t="str">
        <f aca="false">$F2648&amp;$C2648</f>
        <v>6IF-NWPL_ROCKY_M</v>
      </c>
    </row>
    <row r="2649" customFormat="false" ht="12.75" hidden="false" customHeight="false" outlineLevel="0" collapsed="false">
      <c r="A2649" s="142" t="n">
        <v>38718</v>
      </c>
      <c r="B2649" s="138" t="s">
        <v>125</v>
      </c>
      <c r="C2649" s="138" t="s">
        <v>58</v>
      </c>
      <c r="D2649" s="139" t="n">
        <v>12917.0379</v>
      </c>
      <c r="E2649" s="139" t="n">
        <v>-2583.40758</v>
      </c>
      <c r="F2649" s="143" t="n">
        <f aca="false">IF(REF_DT&lt;=LastDay,INDEX(IntraMonth_Buckets,MATCH($A2649,IntraSumMonths,0),1),INDEX(BucketTable,MATCH($A2649,SumMonths,0),1))</f>
        <v>6</v>
      </c>
      <c r="G2649" s="138" t="str">
        <f aca="false">INDEX(Book_Type,MATCH($B2649,Book,0),1)</f>
        <v>D</v>
      </c>
      <c r="H2649" s="138" t="str">
        <f aca="false">$F2649&amp;$C2649</f>
        <v>6IF-WAHA-TX</v>
      </c>
    </row>
    <row r="2650" customFormat="false" ht="12.75" hidden="false" customHeight="false" outlineLevel="0" collapsed="false">
      <c r="A2650" s="142" t="n">
        <v>38718</v>
      </c>
      <c r="B2650" s="138" t="s">
        <v>125</v>
      </c>
      <c r="C2650" s="138" t="s">
        <v>18</v>
      </c>
      <c r="D2650" s="139" t="n">
        <v>0</v>
      </c>
      <c r="E2650" s="139" t="n">
        <v>0</v>
      </c>
      <c r="F2650" s="143" t="n">
        <f aca="false">IF(REF_DT&lt;=LastDay,INDEX(IntraMonth_Buckets,MATCH($A2650,IntraSumMonths,0),1),INDEX(BucketTable,MATCH($A2650,SumMonths,0),1))</f>
        <v>6</v>
      </c>
      <c r="G2650" s="138" t="str">
        <f aca="false">INDEX(Book_Type,MATCH($B2650,Book,0),1)</f>
        <v>D</v>
      </c>
      <c r="H2650" s="138" t="str">
        <f aca="false">$F2650&amp;$C2650</f>
        <v>6NGI-MALIN</v>
      </c>
    </row>
    <row r="2651" customFormat="false" ht="12.75" hidden="false" customHeight="false" outlineLevel="0" collapsed="false">
      <c r="A2651" s="142" t="n">
        <v>38718</v>
      </c>
      <c r="B2651" s="138" t="s">
        <v>125</v>
      </c>
      <c r="C2651" s="138" t="s">
        <v>20</v>
      </c>
      <c r="D2651" s="139" t="n">
        <v>-232558.3502</v>
      </c>
      <c r="E2651" s="139" t="n">
        <v>23255.83502</v>
      </c>
      <c r="F2651" s="143" t="n">
        <f aca="false">IF(REF_DT&lt;=LastDay,INDEX(IntraMonth_Buckets,MATCH($A2651,IntraSumMonths,0),1),INDEX(BucketTable,MATCH($A2651,SumMonths,0),1))</f>
        <v>6</v>
      </c>
      <c r="G2651" s="138" t="str">
        <f aca="false">INDEX(Book_Type,MATCH($B2651,Book,0),1)</f>
        <v>D</v>
      </c>
      <c r="H2651" s="138" t="str">
        <f aca="false">$F2651&amp;$C2651</f>
        <v>6NGI-SOCAL</v>
      </c>
    </row>
    <row r="2652" customFormat="false" ht="12.75" hidden="false" customHeight="false" outlineLevel="0" collapsed="false">
      <c r="A2652" s="142" t="n">
        <v>38718</v>
      </c>
      <c r="B2652" s="138" t="s">
        <v>125</v>
      </c>
      <c r="C2652" s="138" t="s">
        <v>174</v>
      </c>
      <c r="D2652" s="139" t="n">
        <v>-129170.379</v>
      </c>
      <c r="E2652" s="139" t="n">
        <v>0</v>
      </c>
      <c r="F2652" s="143" t="n">
        <f aca="false">IF(REF_DT&lt;=LastDay,INDEX(IntraMonth_Buckets,MATCH($A2652,IntraSumMonths,0),1),INDEX(BucketTable,MATCH($A2652,SumMonths,0),1))</f>
        <v>6</v>
      </c>
      <c r="G2652" s="138" t="str">
        <f aca="false">INDEX(Book_Type,MATCH($B2652,Book,0),1)</f>
        <v>D</v>
      </c>
      <c r="H2652" s="138" t="str">
        <f aca="false">$F2652&amp;$C2652</f>
        <v>6NGW/OPAL</v>
      </c>
    </row>
    <row r="2653" customFormat="false" ht="12.75" hidden="false" customHeight="false" outlineLevel="0" collapsed="false">
      <c r="A2653" s="142" t="n">
        <v>38749</v>
      </c>
      <c r="B2653" s="138" t="s">
        <v>125</v>
      </c>
      <c r="C2653" s="138" t="s">
        <v>36</v>
      </c>
      <c r="D2653" s="139" t="n">
        <v>-5875.2709</v>
      </c>
      <c r="E2653" s="139" t="n">
        <v>-198.128939690384</v>
      </c>
      <c r="F2653" s="143" t="n">
        <f aca="false">IF(REF_DT&lt;=LastDay,INDEX(IntraMonth_Buckets,MATCH($A2653,IntraSumMonths,0),1),INDEX(BucketTable,MATCH($A2653,SumMonths,0),1))</f>
        <v>6</v>
      </c>
      <c r="G2653" s="138" t="str">
        <f aca="false">INDEX(Book_Type,MATCH($B2653,Book,0),1)</f>
        <v>D</v>
      </c>
      <c r="H2653" s="138" t="str">
        <f aca="false">$F2653&amp;$C2653</f>
        <v>6IF-CIG/RKYMTN</v>
      </c>
    </row>
    <row r="2654" customFormat="false" ht="12.75" hidden="false" customHeight="false" outlineLevel="0" collapsed="false">
      <c r="A2654" s="142" t="n">
        <v>38749</v>
      </c>
      <c r="B2654" s="138" t="s">
        <v>125</v>
      </c>
      <c r="C2654" s="138" t="s">
        <v>46</v>
      </c>
      <c r="D2654" s="139" t="n">
        <v>104783.6823</v>
      </c>
      <c r="E2654" s="139" t="n">
        <v>-10478.36823</v>
      </c>
      <c r="F2654" s="143" t="n">
        <f aca="false">IF(REF_DT&lt;=LastDay,INDEX(IntraMonth_Buckets,MATCH($A2654,IntraSumMonths,0),1),INDEX(BucketTable,MATCH($A2654,SumMonths,0),1))</f>
        <v>6</v>
      </c>
      <c r="G2654" s="138" t="str">
        <f aca="false">INDEX(Book_Type,MATCH($B2654,Book,0),1)</f>
        <v>D</v>
      </c>
      <c r="H2654" s="138" t="str">
        <f aca="false">$F2654&amp;$C2654</f>
        <v>6IF-ELPO/PERMIAN</v>
      </c>
    </row>
    <row r="2655" customFormat="false" ht="12.75" hidden="false" customHeight="false" outlineLevel="0" collapsed="false">
      <c r="A2655" s="142" t="n">
        <v>38749</v>
      </c>
      <c r="B2655" s="138" t="s">
        <v>125</v>
      </c>
      <c r="C2655" s="138" t="s">
        <v>51</v>
      </c>
      <c r="D2655" s="139" t="n">
        <v>12216.6489</v>
      </c>
      <c r="E2655" s="139" t="n">
        <v>-1221.66489</v>
      </c>
      <c r="F2655" s="143" t="n">
        <f aca="false">IF(REF_DT&lt;=LastDay,INDEX(IntraMonth_Buckets,MATCH($A2655,IntraSumMonths,0),1),INDEX(BucketTable,MATCH($A2655,SumMonths,0),1))</f>
        <v>6</v>
      </c>
      <c r="G2655" s="138" t="str">
        <f aca="false">INDEX(Book_Type,MATCH($B2655,Book,0),1)</f>
        <v>D</v>
      </c>
      <c r="H2655" s="138" t="str">
        <f aca="false">$F2655&amp;$C2655</f>
        <v>6IF-ELPO/SJ</v>
      </c>
    </row>
    <row r="2656" customFormat="false" ht="12.75" hidden="false" customHeight="false" outlineLevel="0" collapsed="false">
      <c r="A2656" s="142" t="n">
        <v>38749</v>
      </c>
      <c r="B2656" s="138" t="s">
        <v>125</v>
      </c>
      <c r="C2656" s="138" t="s">
        <v>27</v>
      </c>
      <c r="D2656" s="139" t="n">
        <v>116112.0738</v>
      </c>
      <c r="E2656" s="139" t="n">
        <v>-11611.20738</v>
      </c>
      <c r="F2656" s="143" t="n">
        <f aca="false">IF(REF_DT&lt;=LastDay,INDEX(IntraMonth_Buckets,MATCH($A2656,IntraSumMonths,0),1),INDEX(BucketTable,MATCH($A2656,SumMonths,0),1))</f>
        <v>6</v>
      </c>
      <c r="G2656" s="138" t="str">
        <f aca="false">INDEX(Book_Type,MATCH($B2656,Book,0),1)</f>
        <v>D</v>
      </c>
      <c r="H2656" s="138" t="str">
        <f aca="false">$F2656&amp;$C2656</f>
        <v>6IF-NWPL_ROCKY_M</v>
      </c>
    </row>
    <row r="2657" customFormat="false" ht="12.75" hidden="false" customHeight="false" outlineLevel="0" collapsed="false">
      <c r="A2657" s="142" t="n">
        <v>38749</v>
      </c>
      <c r="B2657" s="138" t="s">
        <v>125</v>
      </c>
      <c r="C2657" s="138" t="s">
        <v>58</v>
      </c>
      <c r="D2657" s="139" t="n">
        <v>11611.2074</v>
      </c>
      <c r="E2657" s="139" t="n">
        <v>-2322.24148</v>
      </c>
      <c r="F2657" s="143" t="n">
        <f aca="false">IF(REF_DT&lt;=LastDay,INDEX(IntraMonth_Buckets,MATCH($A2657,IntraSumMonths,0),1),INDEX(BucketTable,MATCH($A2657,SumMonths,0),1))</f>
        <v>6</v>
      </c>
      <c r="G2657" s="138" t="str">
        <f aca="false">INDEX(Book_Type,MATCH($B2657,Book,0),1)</f>
        <v>D</v>
      </c>
      <c r="H2657" s="138" t="str">
        <f aca="false">$F2657&amp;$C2657</f>
        <v>6IF-WAHA-TX</v>
      </c>
    </row>
    <row r="2658" customFormat="false" ht="12.75" hidden="false" customHeight="false" outlineLevel="0" collapsed="false">
      <c r="A2658" s="142" t="n">
        <v>38749</v>
      </c>
      <c r="B2658" s="138" t="s">
        <v>125</v>
      </c>
      <c r="C2658" s="138" t="s">
        <v>18</v>
      </c>
      <c r="D2658" s="139" t="n">
        <v>0</v>
      </c>
      <c r="E2658" s="139" t="n">
        <v>0</v>
      </c>
      <c r="F2658" s="143" t="n">
        <f aca="false">IF(REF_DT&lt;=LastDay,INDEX(IntraMonth_Buckets,MATCH($A2658,IntraSumMonths,0),1),INDEX(BucketTable,MATCH($A2658,SumMonths,0),1))</f>
        <v>6</v>
      </c>
      <c r="G2658" s="138" t="str">
        <f aca="false">INDEX(Book_Type,MATCH($B2658,Book,0),1)</f>
        <v>D</v>
      </c>
      <c r="H2658" s="138" t="str">
        <f aca="false">$F2658&amp;$C2658</f>
        <v>6NGI-MALIN</v>
      </c>
    </row>
    <row r="2659" customFormat="false" ht="12.75" hidden="false" customHeight="false" outlineLevel="0" collapsed="false">
      <c r="A2659" s="142" t="n">
        <v>38749</v>
      </c>
      <c r="B2659" s="138" t="s">
        <v>125</v>
      </c>
      <c r="C2659" s="138" t="s">
        <v>20</v>
      </c>
      <c r="D2659" s="139" t="n">
        <v>-222736.1325</v>
      </c>
      <c r="E2659" s="139" t="n">
        <v>22273.61325</v>
      </c>
      <c r="F2659" s="143" t="n">
        <f aca="false">IF(REF_DT&lt;=LastDay,INDEX(IntraMonth_Buckets,MATCH($A2659,IntraSumMonths,0),1),INDEX(BucketTable,MATCH($A2659,SumMonths,0),1))</f>
        <v>6</v>
      </c>
      <c r="G2659" s="138" t="str">
        <f aca="false">INDEX(Book_Type,MATCH($B2659,Book,0),1)</f>
        <v>D</v>
      </c>
      <c r="H2659" s="138" t="str">
        <f aca="false">$F2659&amp;$C2659</f>
        <v>6NGI-SOCAL</v>
      </c>
    </row>
    <row r="2660" customFormat="false" ht="12.75" hidden="false" customHeight="false" outlineLevel="0" collapsed="false">
      <c r="A2660" s="142" t="n">
        <v>38749</v>
      </c>
      <c r="B2660" s="138" t="s">
        <v>125</v>
      </c>
      <c r="C2660" s="138" t="s">
        <v>174</v>
      </c>
      <c r="D2660" s="139" t="n">
        <v>-116112.0738</v>
      </c>
      <c r="E2660" s="139" t="n">
        <v>0</v>
      </c>
      <c r="F2660" s="143" t="n">
        <f aca="false">IF(REF_DT&lt;=LastDay,INDEX(IntraMonth_Buckets,MATCH($A2660,IntraSumMonths,0),1),INDEX(BucketTable,MATCH($A2660,SumMonths,0),1))</f>
        <v>6</v>
      </c>
      <c r="G2660" s="138" t="str">
        <f aca="false">INDEX(Book_Type,MATCH($B2660,Book,0),1)</f>
        <v>D</v>
      </c>
      <c r="H2660" s="138" t="str">
        <f aca="false">$F2660&amp;$C2660</f>
        <v>6NGW/OPAL</v>
      </c>
    </row>
    <row r="2661" customFormat="false" ht="12.75" hidden="false" customHeight="false" outlineLevel="0" collapsed="false">
      <c r="A2661" s="142" t="n">
        <v>38777</v>
      </c>
      <c r="B2661" s="138" t="s">
        <v>125</v>
      </c>
      <c r="C2661" s="138" t="s">
        <v>36</v>
      </c>
      <c r="D2661" s="139" t="n">
        <v>-6476.4179</v>
      </c>
      <c r="E2661" s="139" t="n">
        <v>-339.285503236879</v>
      </c>
      <c r="F2661" s="143" t="n">
        <f aca="false">IF(REF_DT&lt;=LastDay,INDEX(IntraMonth_Buckets,MATCH($A2661,IntraSumMonths,0),1),INDEX(BucketTable,MATCH($A2661,SumMonths,0),1))</f>
        <v>6</v>
      </c>
      <c r="G2661" s="138" t="str">
        <f aca="false">INDEX(Book_Type,MATCH($B2661,Book,0),1)</f>
        <v>D</v>
      </c>
      <c r="H2661" s="138" t="str">
        <f aca="false">$F2661&amp;$C2661</f>
        <v>6IF-CIG/RKYMTN</v>
      </c>
    </row>
    <row r="2662" customFormat="false" ht="12.75" hidden="false" customHeight="false" outlineLevel="0" collapsed="false">
      <c r="A2662" s="142" t="n">
        <v>38777</v>
      </c>
      <c r="B2662" s="138" t="s">
        <v>125</v>
      </c>
      <c r="C2662" s="138" t="s">
        <v>46</v>
      </c>
      <c r="D2662" s="139" t="n">
        <v>100751.526</v>
      </c>
      <c r="E2662" s="139" t="n">
        <v>-10075.1526</v>
      </c>
      <c r="F2662" s="143" t="n">
        <f aca="false">IF(REF_DT&lt;=LastDay,INDEX(IntraMonth_Buckets,MATCH($A2662,IntraSumMonths,0),1),INDEX(BucketTable,MATCH($A2662,SumMonths,0),1))</f>
        <v>6</v>
      </c>
      <c r="G2662" s="138" t="str">
        <f aca="false">INDEX(Book_Type,MATCH($B2662,Book,0),1)</f>
        <v>D</v>
      </c>
      <c r="H2662" s="138" t="str">
        <f aca="false">$F2662&amp;$C2662</f>
        <v>6IF-ELPO/PERMIAN</v>
      </c>
    </row>
    <row r="2663" customFormat="false" ht="12.75" hidden="false" customHeight="false" outlineLevel="0" collapsed="false">
      <c r="A2663" s="142" t="n">
        <v>38777</v>
      </c>
      <c r="B2663" s="138" t="s">
        <v>125</v>
      </c>
      <c r="C2663" s="138" t="s">
        <v>51</v>
      </c>
      <c r="D2663" s="139" t="n">
        <v>16301.2833</v>
      </c>
      <c r="E2663" s="139" t="n">
        <v>-1630.12833</v>
      </c>
      <c r="F2663" s="143" t="n">
        <f aca="false">IF(REF_DT&lt;=LastDay,INDEX(IntraMonth_Buckets,MATCH($A2663,IntraSumMonths,0),1),INDEX(BucketTable,MATCH($A2663,SumMonths,0),1))</f>
        <v>6</v>
      </c>
      <c r="G2663" s="138" t="str">
        <f aca="false">INDEX(Book_Type,MATCH($B2663,Book,0),1)</f>
        <v>D</v>
      </c>
      <c r="H2663" s="138" t="str">
        <f aca="false">$F2663&amp;$C2663</f>
        <v>6IF-ELPO/SJ</v>
      </c>
    </row>
    <row r="2664" customFormat="false" ht="12.75" hidden="false" customHeight="false" outlineLevel="0" collapsed="false">
      <c r="A2664" s="142" t="n">
        <v>38777</v>
      </c>
      <c r="B2664" s="138" t="s">
        <v>125</v>
      </c>
      <c r="C2664" s="138" t="s">
        <v>27</v>
      </c>
      <c r="D2664" s="139" t="n">
        <v>127992.4478</v>
      </c>
      <c r="E2664" s="139" t="n">
        <v>-12799.24478</v>
      </c>
      <c r="F2664" s="143" t="n">
        <f aca="false">IF(REF_DT&lt;=LastDay,INDEX(IntraMonth_Buckets,MATCH($A2664,IntraSumMonths,0),1),INDEX(BucketTable,MATCH($A2664,SumMonths,0),1))</f>
        <v>6</v>
      </c>
      <c r="G2664" s="138" t="str">
        <f aca="false">INDEX(Book_Type,MATCH($B2664,Book,0),1)</f>
        <v>D</v>
      </c>
      <c r="H2664" s="138" t="str">
        <f aca="false">$F2664&amp;$C2664</f>
        <v>6IF-NWPL_ROCKY_M</v>
      </c>
    </row>
    <row r="2665" customFormat="false" ht="12.75" hidden="false" customHeight="false" outlineLevel="0" collapsed="false">
      <c r="A2665" s="142" t="n">
        <v>38777</v>
      </c>
      <c r="B2665" s="138" t="s">
        <v>125</v>
      </c>
      <c r="C2665" s="138" t="s">
        <v>58</v>
      </c>
      <c r="D2665" s="139" t="n">
        <v>12799.2447</v>
      </c>
      <c r="E2665" s="139" t="n">
        <v>-2559.84894</v>
      </c>
      <c r="F2665" s="143" t="n">
        <f aca="false">IF(REF_DT&lt;=LastDay,INDEX(IntraMonth_Buckets,MATCH($A2665,IntraSumMonths,0),1),INDEX(BucketTable,MATCH($A2665,SumMonths,0),1))</f>
        <v>6</v>
      </c>
      <c r="G2665" s="138" t="str">
        <f aca="false">INDEX(Book_Type,MATCH($B2665,Book,0),1)</f>
        <v>D</v>
      </c>
      <c r="H2665" s="138" t="str">
        <f aca="false">$F2665&amp;$C2665</f>
        <v>6IF-WAHA-TX</v>
      </c>
    </row>
    <row r="2666" customFormat="false" ht="12.75" hidden="false" customHeight="false" outlineLevel="0" collapsed="false">
      <c r="A2666" s="142" t="n">
        <v>38777</v>
      </c>
      <c r="B2666" s="138" t="s">
        <v>125</v>
      </c>
      <c r="C2666" s="138" t="s">
        <v>18</v>
      </c>
      <c r="D2666" s="139" t="n">
        <v>0</v>
      </c>
      <c r="E2666" s="139" t="n">
        <v>0</v>
      </c>
      <c r="F2666" s="143" t="n">
        <f aca="false">IF(REF_DT&lt;=LastDay,INDEX(IntraMonth_Buckets,MATCH($A2666,IntraSumMonths,0),1),INDEX(BucketTable,MATCH($A2666,SumMonths,0),1))</f>
        <v>6</v>
      </c>
      <c r="G2666" s="138" t="str">
        <f aca="false">INDEX(Book_Type,MATCH($B2666,Book,0),1)</f>
        <v>D</v>
      </c>
      <c r="H2666" s="138" t="str">
        <f aca="false">$F2666&amp;$C2666</f>
        <v>6NGI-MALIN</v>
      </c>
    </row>
    <row r="2667" customFormat="false" ht="12.75" hidden="false" customHeight="false" outlineLevel="0" collapsed="false">
      <c r="A2667" s="142" t="n">
        <v>38777</v>
      </c>
      <c r="B2667" s="138" t="s">
        <v>125</v>
      </c>
      <c r="C2667" s="138" t="s">
        <v>20</v>
      </c>
      <c r="D2667" s="139" t="n">
        <v>-205439.4395</v>
      </c>
      <c r="E2667" s="139" t="n">
        <v>20543.94395</v>
      </c>
      <c r="F2667" s="143" t="n">
        <f aca="false">IF(REF_DT&lt;=LastDay,INDEX(IntraMonth_Buckets,MATCH($A2667,IntraSumMonths,0),1),INDEX(BucketTable,MATCH($A2667,SumMonths,0),1))</f>
        <v>6</v>
      </c>
      <c r="G2667" s="138" t="str">
        <f aca="false">INDEX(Book_Type,MATCH($B2667,Book,0),1)</f>
        <v>D</v>
      </c>
      <c r="H2667" s="138" t="str">
        <f aca="false">$F2667&amp;$C2667</f>
        <v>6NGI-SOCAL</v>
      </c>
    </row>
    <row r="2668" customFormat="false" ht="12.75" hidden="false" customHeight="false" outlineLevel="0" collapsed="false">
      <c r="A2668" s="142" t="n">
        <v>38777</v>
      </c>
      <c r="B2668" s="138" t="s">
        <v>125</v>
      </c>
      <c r="C2668" s="138" t="s">
        <v>174</v>
      </c>
      <c r="D2668" s="139" t="n">
        <v>-127992.4478</v>
      </c>
      <c r="E2668" s="139" t="n">
        <v>0</v>
      </c>
      <c r="F2668" s="143" t="n">
        <f aca="false">IF(REF_DT&lt;=LastDay,INDEX(IntraMonth_Buckets,MATCH($A2668,IntraSumMonths,0),1),INDEX(BucketTable,MATCH($A2668,SumMonths,0),1))</f>
        <v>6</v>
      </c>
      <c r="G2668" s="138" t="str">
        <f aca="false">INDEX(Book_Type,MATCH($B2668,Book,0),1)</f>
        <v>D</v>
      </c>
      <c r="H2668" s="138" t="str">
        <f aca="false">$F2668&amp;$C2668</f>
        <v>6NGW/OPAL</v>
      </c>
    </row>
    <row r="2669" customFormat="false" ht="12.75" hidden="false" customHeight="false" outlineLevel="0" collapsed="false">
      <c r="A2669" s="142" t="n">
        <v>38808</v>
      </c>
      <c r="B2669" s="138" t="s">
        <v>125</v>
      </c>
      <c r="C2669" s="138" t="s">
        <v>36</v>
      </c>
      <c r="D2669" s="139" t="n">
        <v>-6237.0106</v>
      </c>
      <c r="E2669" s="139" t="n">
        <v>-328.052793853766</v>
      </c>
      <c r="F2669" s="143" t="n">
        <f aca="false">IF(REF_DT&lt;=LastDay,INDEX(IntraMonth_Buckets,MATCH($A2669,IntraSumMonths,0),1),INDEX(BucketTable,MATCH($A2669,SumMonths,0),1))</f>
        <v>6</v>
      </c>
      <c r="G2669" s="138" t="str">
        <f aca="false">INDEX(Book_Type,MATCH($B2669,Book,0),1)</f>
        <v>D</v>
      </c>
      <c r="H2669" s="138" t="str">
        <f aca="false">$F2669&amp;$C2669</f>
        <v>6IF-CIG/RKYMTN</v>
      </c>
    </row>
    <row r="2670" customFormat="false" ht="12.75" hidden="false" customHeight="false" outlineLevel="0" collapsed="false">
      <c r="A2670" s="142" t="n">
        <v>38808</v>
      </c>
      <c r="B2670" s="138" t="s">
        <v>125</v>
      </c>
      <c r="C2670" s="138" t="s">
        <v>46</v>
      </c>
      <c r="D2670" s="139" t="n">
        <v>103819.5196</v>
      </c>
      <c r="E2670" s="139" t="n">
        <v>-10381.95196</v>
      </c>
      <c r="F2670" s="143" t="n">
        <f aca="false">IF(REF_DT&lt;=LastDay,INDEX(IntraMonth_Buckets,MATCH($A2670,IntraSumMonths,0),1),INDEX(BucketTable,MATCH($A2670,SumMonths,0),1))</f>
        <v>6</v>
      </c>
      <c r="G2670" s="138" t="str">
        <f aca="false">INDEX(Book_Type,MATCH($B2670,Book,0),1)</f>
        <v>D</v>
      </c>
      <c r="H2670" s="138" t="str">
        <f aca="false">$F2670&amp;$C2670</f>
        <v>6IF-ELPO/PERMIAN</v>
      </c>
    </row>
    <row r="2671" customFormat="false" ht="12.75" hidden="false" customHeight="false" outlineLevel="0" collapsed="false">
      <c r="A2671" s="142" t="n">
        <v>38808</v>
      </c>
      <c r="B2671" s="138" t="s">
        <v>125</v>
      </c>
      <c r="C2671" s="138" t="s">
        <v>51</v>
      </c>
      <c r="D2671" s="139" t="n">
        <v>17664.956</v>
      </c>
      <c r="E2671" s="139" t="n">
        <v>-1766.4956</v>
      </c>
      <c r="F2671" s="143" t="n">
        <f aca="false">IF(REF_DT&lt;=LastDay,INDEX(IntraMonth_Buckets,MATCH($A2671,IntraSumMonths,0),1),INDEX(BucketTable,MATCH($A2671,SumMonths,0),1))</f>
        <v>6</v>
      </c>
      <c r="G2671" s="138" t="str">
        <f aca="false">INDEX(Book_Type,MATCH($B2671,Book,0),1)</f>
        <v>D</v>
      </c>
      <c r="H2671" s="138" t="str">
        <f aca="false">$F2671&amp;$C2671</f>
        <v>6IF-ELPO/SJ</v>
      </c>
    </row>
    <row r="2672" customFormat="false" ht="12.75" hidden="false" customHeight="false" outlineLevel="0" collapsed="false">
      <c r="A2672" s="142" t="n">
        <v>38808</v>
      </c>
      <c r="B2672" s="138" t="s">
        <v>125</v>
      </c>
      <c r="C2672" s="138" t="s">
        <v>27</v>
      </c>
      <c r="D2672" s="139" t="n">
        <v>123261.0786</v>
      </c>
      <c r="E2672" s="139" t="n">
        <v>-12326.10786</v>
      </c>
      <c r="F2672" s="143" t="n">
        <f aca="false">IF(REF_DT&lt;=LastDay,INDEX(IntraMonth_Buckets,MATCH($A2672,IntraSumMonths,0),1),INDEX(BucketTable,MATCH($A2672,SumMonths,0),1))</f>
        <v>6</v>
      </c>
      <c r="G2672" s="138" t="str">
        <f aca="false">INDEX(Book_Type,MATCH($B2672,Book,0),1)</f>
        <v>D</v>
      </c>
      <c r="H2672" s="138" t="str">
        <f aca="false">$F2672&amp;$C2672</f>
        <v>6IF-NWPL_ROCKY_M</v>
      </c>
    </row>
    <row r="2673" customFormat="false" ht="12.75" hidden="false" customHeight="false" outlineLevel="0" collapsed="false">
      <c r="A2673" s="142" t="n">
        <v>38808</v>
      </c>
      <c r="B2673" s="138" t="s">
        <v>125</v>
      </c>
      <c r="C2673" s="138" t="s">
        <v>58</v>
      </c>
      <c r="D2673" s="139" t="n">
        <v>12326.1079</v>
      </c>
      <c r="E2673" s="139" t="n">
        <v>-2465.22158</v>
      </c>
      <c r="F2673" s="143" t="n">
        <f aca="false">IF(REF_DT&lt;=LastDay,INDEX(IntraMonth_Buckets,MATCH($A2673,IntraSumMonths,0),1),INDEX(BucketTable,MATCH($A2673,SumMonths,0),1))</f>
        <v>6</v>
      </c>
      <c r="G2673" s="138" t="str">
        <f aca="false">INDEX(Book_Type,MATCH($B2673,Book,0),1)</f>
        <v>D</v>
      </c>
      <c r="H2673" s="138" t="str">
        <f aca="false">$F2673&amp;$C2673</f>
        <v>6IF-WAHA-TX</v>
      </c>
    </row>
    <row r="2674" customFormat="false" ht="12.75" hidden="false" customHeight="false" outlineLevel="0" collapsed="false">
      <c r="A2674" s="142" t="n">
        <v>38808</v>
      </c>
      <c r="B2674" s="138" t="s">
        <v>125</v>
      </c>
      <c r="C2674" s="138" t="s">
        <v>18</v>
      </c>
      <c r="D2674" s="139" t="n">
        <v>0</v>
      </c>
      <c r="E2674" s="139" t="n">
        <v>0</v>
      </c>
      <c r="F2674" s="143" t="n">
        <f aca="false">IF(REF_DT&lt;=LastDay,INDEX(IntraMonth_Buckets,MATCH($A2674,IntraSumMonths,0),1),INDEX(BucketTable,MATCH($A2674,SumMonths,0),1))</f>
        <v>6</v>
      </c>
      <c r="G2674" s="138" t="str">
        <f aca="false">INDEX(Book_Type,MATCH($B2674,Book,0),1)</f>
        <v>D</v>
      </c>
      <c r="H2674" s="138" t="str">
        <f aca="false">$F2674&amp;$C2674</f>
        <v>6NGI-MALIN</v>
      </c>
    </row>
    <row r="2675" customFormat="false" ht="12.75" hidden="false" customHeight="false" outlineLevel="0" collapsed="false">
      <c r="A2675" s="142" t="n">
        <v>38808</v>
      </c>
      <c r="B2675" s="138" t="s">
        <v>125</v>
      </c>
      <c r="C2675" s="138" t="s">
        <v>20</v>
      </c>
      <c r="D2675" s="139" t="n">
        <v>-126419.8493</v>
      </c>
      <c r="E2675" s="139" t="n">
        <v>12641.98493</v>
      </c>
      <c r="F2675" s="143" t="n">
        <f aca="false">IF(REF_DT&lt;=LastDay,INDEX(IntraMonth_Buckets,MATCH($A2675,IntraSumMonths,0),1),INDEX(BucketTable,MATCH($A2675,SumMonths,0),1))</f>
        <v>6</v>
      </c>
      <c r="G2675" s="138" t="str">
        <f aca="false">INDEX(Book_Type,MATCH($B2675,Book,0),1)</f>
        <v>D</v>
      </c>
      <c r="H2675" s="138" t="str">
        <f aca="false">$F2675&amp;$C2675</f>
        <v>6NGI-SOCAL</v>
      </c>
    </row>
    <row r="2676" customFormat="false" ht="12.75" hidden="false" customHeight="false" outlineLevel="0" collapsed="false">
      <c r="A2676" s="142" t="n">
        <v>38808</v>
      </c>
      <c r="B2676" s="138" t="s">
        <v>125</v>
      </c>
      <c r="C2676" s="138" t="s">
        <v>174</v>
      </c>
      <c r="D2676" s="139" t="n">
        <v>-123261.0786</v>
      </c>
      <c r="E2676" s="139" t="n">
        <v>0</v>
      </c>
      <c r="F2676" s="143" t="n">
        <f aca="false">IF(REF_DT&lt;=LastDay,INDEX(IntraMonth_Buckets,MATCH($A2676,IntraSumMonths,0),1),INDEX(BucketTable,MATCH($A2676,SumMonths,0),1))</f>
        <v>6</v>
      </c>
      <c r="G2676" s="138" t="str">
        <f aca="false">INDEX(Book_Type,MATCH($B2676,Book,0),1)</f>
        <v>D</v>
      </c>
      <c r="H2676" s="138" t="str">
        <f aca="false">$F2676&amp;$C2676</f>
        <v>6NGW/OPAL</v>
      </c>
    </row>
    <row r="2677" customFormat="false" ht="12.75" hidden="false" customHeight="false" outlineLevel="0" collapsed="false">
      <c r="A2677" s="142" t="n">
        <v>38838</v>
      </c>
      <c r="B2677" s="138" t="s">
        <v>125</v>
      </c>
      <c r="C2677" s="138" t="s">
        <v>36</v>
      </c>
      <c r="D2677" s="139" t="n">
        <v>-6414.3</v>
      </c>
      <c r="E2677" s="139" t="n">
        <v>-335.134353442901</v>
      </c>
      <c r="F2677" s="143" t="n">
        <f aca="false">IF(REF_DT&lt;=LastDay,INDEX(IntraMonth_Buckets,MATCH($A2677,IntraSumMonths,0),1),INDEX(BucketTable,MATCH($A2677,SumMonths,0),1))</f>
        <v>6</v>
      </c>
      <c r="G2677" s="138" t="str">
        <f aca="false">INDEX(Book_Type,MATCH($B2677,Book,0),1)</f>
        <v>D</v>
      </c>
      <c r="H2677" s="138" t="str">
        <f aca="false">$F2677&amp;$C2677</f>
        <v>6IF-CIG/RKYMTN</v>
      </c>
    </row>
    <row r="2678" customFormat="false" ht="12.75" hidden="false" customHeight="false" outlineLevel="0" collapsed="false">
      <c r="A2678" s="142" t="n">
        <v>38838</v>
      </c>
      <c r="B2678" s="138" t="s">
        <v>125</v>
      </c>
      <c r="C2678" s="138" t="s">
        <v>46</v>
      </c>
      <c r="D2678" s="139" t="n">
        <v>102146.2756</v>
      </c>
      <c r="E2678" s="139" t="n">
        <v>-10214.62756</v>
      </c>
      <c r="F2678" s="143" t="n">
        <f aca="false">IF(REF_DT&lt;=LastDay,INDEX(IntraMonth_Buckets,MATCH($A2678,IntraSumMonths,0),1),INDEX(BucketTable,MATCH($A2678,SumMonths,0),1))</f>
        <v>6</v>
      </c>
      <c r="G2678" s="138" t="str">
        <f aca="false">INDEX(Book_Type,MATCH($B2678,Book,0),1)</f>
        <v>D</v>
      </c>
      <c r="H2678" s="138" t="str">
        <f aca="false">$F2678&amp;$C2678</f>
        <v>6IF-ELPO/PERMIAN</v>
      </c>
    </row>
    <row r="2679" customFormat="false" ht="12.75" hidden="false" customHeight="false" outlineLevel="0" collapsed="false">
      <c r="A2679" s="142" t="n">
        <v>38838</v>
      </c>
      <c r="B2679" s="138" t="s">
        <v>125</v>
      </c>
      <c r="C2679" s="138" t="s">
        <v>51</v>
      </c>
      <c r="D2679" s="139" t="n">
        <v>19031.8979</v>
      </c>
      <c r="E2679" s="139" t="n">
        <v>-1903.18979</v>
      </c>
      <c r="F2679" s="143" t="n">
        <f aca="false">IF(REF_DT&lt;=LastDay,INDEX(IntraMonth_Buckets,MATCH($A2679,IntraSumMonths,0),1),INDEX(BucketTable,MATCH($A2679,SumMonths,0),1))</f>
        <v>6</v>
      </c>
      <c r="G2679" s="138" t="str">
        <f aca="false">INDEX(Book_Type,MATCH($B2679,Book,0),1)</f>
        <v>D</v>
      </c>
      <c r="H2679" s="138" t="str">
        <f aca="false">$F2679&amp;$C2679</f>
        <v>6IF-ELPO/SJ</v>
      </c>
    </row>
    <row r="2680" customFormat="false" ht="12.75" hidden="false" customHeight="false" outlineLevel="0" collapsed="false">
      <c r="A2680" s="142" t="n">
        <v>38838</v>
      </c>
      <c r="B2680" s="138" t="s">
        <v>125</v>
      </c>
      <c r="C2680" s="138" t="s">
        <v>27</v>
      </c>
      <c r="D2680" s="139" t="n">
        <v>126764.8218</v>
      </c>
      <c r="E2680" s="139" t="n">
        <v>-12676.48218</v>
      </c>
      <c r="F2680" s="143" t="n">
        <f aca="false">IF(REF_DT&lt;=LastDay,INDEX(IntraMonth_Buckets,MATCH($A2680,IntraSumMonths,0),1),INDEX(BucketTable,MATCH($A2680,SumMonths,0),1))</f>
        <v>6</v>
      </c>
      <c r="G2680" s="138" t="str">
        <f aca="false">INDEX(Book_Type,MATCH($B2680,Book,0),1)</f>
        <v>D</v>
      </c>
      <c r="H2680" s="138" t="str">
        <f aca="false">$F2680&amp;$C2680</f>
        <v>6IF-NWPL_ROCKY_M</v>
      </c>
    </row>
    <row r="2681" customFormat="false" ht="12.75" hidden="false" customHeight="false" outlineLevel="0" collapsed="false">
      <c r="A2681" s="142" t="n">
        <v>38838</v>
      </c>
      <c r="B2681" s="138" t="s">
        <v>125</v>
      </c>
      <c r="C2681" s="138" t="s">
        <v>58</v>
      </c>
      <c r="D2681" s="139" t="n">
        <v>12676.4823</v>
      </c>
      <c r="E2681" s="139" t="n">
        <v>-2535.29646</v>
      </c>
      <c r="F2681" s="143" t="n">
        <f aca="false">IF(REF_DT&lt;=LastDay,INDEX(IntraMonth_Buckets,MATCH($A2681,IntraSumMonths,0),1),INDEX(BucketTable,MATCH($A2681,SumMonths,0),1))</f>
        <v>6</v>
      </c>
      <c r="G2681" s="138" t="str">
        <f aca="false">INDEX(Book_Type,MATCH($B2681,Book,0),1)</f>
        <v>D</v>
      </c>
      <c r="H2681" s="138" t="str">
        <f aca="false">$F2681&amp;$C2681</f>
        <v>6IF-WAHA-TX</v>
      </c>
    </row>
    <row r="2682" customFormat="false" ht="12.75" hidden="false" customHeight="false" outlineLevel="0" collapsed="false">
      <c r="A2682" s="142" t="n">
        <v>38838</v>
      </c>
      <c r="B2682" s="138" t="s">
        <v>125</v>
      </c>
      <c r="C2682" s="138" t="s">
        <v>18</v>
      </c>
      <c r="D2682" s="139" t="n">
        <v>0</v>
      </c>
      <c r="E2682" s="139" t="n">
        <v>0</v>
      </c>
      <c r="F2682" s="143" t="n">
        <f aca="false">IF(REF_DT&lt;=LastDay,INDEX(IntraMonth_Buckets,MATCH($A2682,IntraSumMonths,0),1),INDEX(BucketTable,MATCH($A2682,SumMonths,0),1))</f>
        <v>6</v>
      </c>
      <c r="G2682" s="138" t="str">
        <f aca="false">INDEX(Book_Type,MATCH($B2682,Book,0),1)</f>
        <v>D</v>
      </c>
      <c r="H2682" s="138" t="str">
        <f aca="false">$F2682&amp;$C2682</f>
        <v>6NGI-MALIN</v>
      </c>
    </row>
    <row r="2683" customFormat="false" ht="12.75" hidden="false" customHeight="false" outlineLevel="0" collapsed="false">
      <c r="A2683" s="142" t="n">
        <v>38838</v>
      </c>
      <c r="B2683" s="138" t="s">
        <v>125</v>
      </c>
      <c r="C2683" s="138" t="s">
        <v>20</v>
      </c>
      <c r="D2683" s="139" t="n">
        <v>-105528.8517</v>
      </c>
      <c r="E2683" s="139" t="n">
        <v>10552.88517</v>
      </c>
      <c r="F2683" s="143" t="n">
        <f aca="false">IF(REF_DT&lt;=LastDay,INDEX(IntraMonth_Buckets,MATCH($A2683,IntraSumMonths,0),1),INDEX(BucketTable,MATCH($A2683,SumMonths,0),1))</f>
        <v>6</v>
      </c>
      <c r="G2683" s="138" t="str">
        <f aca="false">INDEX(Book_Type,MATCH($B2683,Book,0),1)</f>
        <v>D</v>
      </c>
      <c r="H2683" s="138" t="str">
        <f aca="false">$F2683&amp;$C2683</f>
        <v>6NGI-SOCAL</v>
      </c>
    </row>
    <row r="2684" customFormat="false" ht="12.75" hidden="false" customHeight="false" outlineLevel="0" collapsed="false">
      <c r="A2684" s="142" t="n">
        <v>38838</v>
      </c>
      <c r="B2684" s="138" t="s">
        <v>125</v>
      </c>
      <c r="C2684" s="138" t="s">
        <v>174</v>
      </c>
      <c r="D2684" s="139" t="n">
        <v>-126764.8218</v>
      </c>
      <c r="E2684" s="139" t="n">
        <v>0</v>
      </c>
      <c r="F2684" s="143" t="n">
        <f aca="false">IF(REF_DT&lt;=LastDay,INDEX(IntraMonth_Buckets,MATCH($A2684,IntraSumMonths,0),1),INDEX(BucketTable,MATCH($A2684,SumMonths,0),1))</f>
        <v>6</v>
      </c>
      <c r="G2684" s="138" t="str">
        <f aca="false">INDEX(Book_Type,MATCH($B2684,Book,0),1)</f>
        <v>D</v>
      </c>
      <c r="H2684" s="138" t="str">
        <f aca="false">$F2684&amp;$C2684</f>
        <v>6NGW/OPAL</v>
      </c>
    </row>
    <row r="2685" customFormat="false" ht="12.75" hidden="false" customHeight="false" outlineLevel="0" collapsed="false">
      <c r="A2685" s="142" t="n">
        <v>38869</v>
      </c>
      <c r="B2685" s="138" t="s">
        <v>125</v>
      </c>
      <c r="C2685" s="138" t="s">
        <v>36</v>
      </c>
      <c r="D2685" s="139" t="n">
        <v>-6176.659</v>
      </c>
      <c r="E2685" s="139" t="n">
        <v>-321.444997349884</v>
      </c>
      <c r="F2685" s="143" t="n">
        <f aca="false">IF(REF_DT&lt;=LastDay,INDEX(IntraMonth_Buckets,MATCH($A2685,IntraSumMonths,0),1),INDEX(BucketTable,MATCH($A2685,SumMonths,0),1))</f>
        <v>6</v>
      </c>
      <c r="G2685" s="138" t="str">
        <f aca="false">INDEX(Book_Type,MATCH($B2685,Book,0),1)</f>
        <v>D</v>
      </c>
      <c r="H2685" s="138" t="str">
        <f aca="false">$F2685&amp;$C2685</f>
        <v>6IF-CIG/RKYMTN</v>
      </c>
    </row>
    <row r="2686" customFormat="false" ht="12.75" hidden="false" customHeight="false" outlineLevel="0" collapsed="false">
      <c r="A2686" s="142" t="n">
        <v>38869</v>
      </c>
      <c r="B2686" s="138" t="s">
        <v>125</v>
      </c>
      <c r="C2686" s="138" t="s">
        <v>46</v>
      </c>
      <c r="D2686" s="139" t="n">
        <v>102814.9241</v>
      </c>
      <c r="E2686" s="139" t="n">
        <v>-10281.49241</v>
      </c>
      <c r="F2686" s="143" t="n">
        <f aca="false">IF(REF_DT&lt;=LastDay,INDEX(IntraMonth_Buckets,MATCH($A2686,IntraSumMonths,0),1),INDEX(BucketTable,MATCH($A2686,SumMonths,0),1))</f>
        <v>6</v>
      </c>
      <c r="G2686" s="138" t="str">
        <f aca="false">INDEX(Book_Type,MATCH($B2686,Book,0),1)</f>
        <v>D</v>
      </c>
      <c r="H2686" s="138" t="str">
        <f aca="false">$F2686&amp;$C2686</f>
        <v>6IF-ELPO/PERMIAN</v>
      </c>
    </row>
    <row r="2687" customFormat="false" ht="12.75" hidden="false" customHeight="false" outlineLevel="0" collapsed="false">
      <c r="A2687" s="142" t="n">
        <v>38869</v>
      </c>
      <c r="B2687" s="138" t="s">
        <v>125</v>
      </c>
      <c r="C2687" s="138" t="s">
        <v>51</v>
      </c>
      <c r="D2687" s="139" t="n">
        <v>17677.1261</v>
      </c>
      <c r="E2687" s="139" t="n">
        <v>-1767.71261</v>
      </c>
      <c r="F2687" s="143" t="n">
        <f aca="false">IF(REF_DT&lt;=LastDay,INDEX(IntraMonth_Buckets,MATCH($A2687,IntraSumMonths,0),1),INDEX(BucketTable,MATCH($A2687,SumMonths,0),1))</f>
        <v>6</v>
      </c>
      <c r="G2687" s="138" t="str">
        <f aca="false">INDEX(Book_Type,MATCH($B2687,Book,0),1)</f>
        <v>D</v>
      </c>
      <c r="H2687" s="138" t="str">
        <f aca="false">$F2687&amp;$C2687</f>
        <v>6IF-ELPO/SJ</v>
      </c>
    </row>
    <row r="2688" customFormat="false" ht="12.75" hidden="false" customHeight="false" outlineLevel="0" collapsed="false">
      <c r="A2688" s="142" t="n">
        <v>38869</v>
      </c>
      <c r="B2688" s="138" t="s">
        <v>125</v>
      </c>
      <c r="C2688" s="138" t="s">
        <v>27</v>
      </c>
      <c r="D2688" s="139" t="n">
        <v>122068.3596</v>
      </c>
      <c r="E2688" s="139" t="n">
        <v>-12206.83596</v>
      </c>
      <c r="F2688" s="143" t="n">
        <f aca="false">IF(REF_DT&lt;=LastDay,INDEX(IntraMonth_Buckets,MATCH($A2688,IntraSumMonths,0),1),INDEX(BucketTable,MATCH($A2688,SumMonths,0),1))</f>
        <v>6</v>
      </c>
      <c r="G2688" s="138" t="str">
        <f aca="false">INDEX(Book_Type,MATCH($B2688,Book,0),1)</f>
        <v>D</v>
      </c>
      <c r="H2688" s="138" t="str">
        <f aca="false">$F2688&amp;$C2688</f>
        <v>6IF-NWPL_ROCKY_M</v>
      </c>
    </row>
    <row r="2689" customFormat="false" ht="12.75" hidden="false" customHeight="false" outlineLevel="0" collapsed="false">
      <c r="A2689" s="142" t="n">
        <v>38869</v>
      </c>
      <c r="B2689" s="138" t="s">
        <v>125</v>
      </c>
      <c r="C2689" s="138" t="s">
        <v>58</v>
      </c>
      <c r="D2689" s="139" t="n">
        <v>12206.836</v>
      </c>
      <c r="E2689" s="139" t="n">
        <v>0</v>
      </c>
      <c r="F2689" s="143" t="n">
        <f aca="false">IF(REF_DT&lt;=LastDay,INDEX(IntraMonth_Buckets,MATCH($A2689,IntraSumMonths,0),1),INDEX(BucketTable,MATCH($A2689,SumMonths,0),1))</f>
        <v>6</v>
      </c>
      <c r="G2689" s="138" t="str">
        <f aca="false">INDEX(Book_Type,MATCH($B2689,Book,0),1)</f>
        <v>D</v>
      </c>
      <c r="H2689" s="138" t="str">
        <f aca="false">$F2689&amp;$C2689</f>
        <v>6IF-WAHA-TX</v>
      </c>
    </row>
    <row r="2690" customFormat="false" ht="12.75" hidden="false" customHeight="false" outlineLevel="0" collapsed="false">
      <c r="A2690" s="142" t="n">
        <v>38869</v>
      </c>
      <c r="B2690" s="138" t="s">
        <v>125</v>
      </c>
      <c r="C2690" s="138" t="s">
        <v>18</v>
      </c>
      <c r="D2690" s="139" t="n">
        <v>0</v>
      </c>
      <c r="E2690" s="139" t="n">
        <v>0</v>
      </c>
      <c r="F2690" s="143" t="n">
        <f aca="false">IF(REF_DT&lt;=LastDay,INDEX(IntraMonth_Buckets,MATCH($A2690,IntraSumMonths,0),1),INDEX(BucketTable,MATCH($A2690,SumMonths,0),1))</f>
        <v>6</v>
      </c>
      <c r="G2690" s="138" t="str">
        <f aca="false">INDEX(Book_Type,MATCH($B2690,Book,0),1)</f>
        <v>D</v>
      </c>
      <c r="H2690" s="138" t="str">
        <f aca="false">$F2690&amp;$C2690</f>
        <v>6NGI-MALIN</v>
      </c>
    </row>
    <row r="2691" customFormat="false" ht="12.75" hidden="false" customHeight="false" outlineLevel="0" collapsed="false">
      <c r="A2691" s="142" t="n">
        <v>38869</v>
      </c>
      <c r="B2691" s="138" t="s">
        <v>125</v>
      </c>
      <c r="C2691" s="138" t="s">
        <v>20</v>
      </c>
      <c r="D2691" s="139" t="n">
        <v>13817.3245</v>
      </c>
      <c r="E2691" s="139" t="n">
        <v>-1381.73245</v>
      </c>
      <c r="F2691" s="143" t="n">
        <f aca="false">IF(REF_DT&lt;=LastDay,INDEX(IntraMonth_Buckets,MATCH($A2691,IntraSumMonths,0),1),INDEX(BucketTable,MATCH($A2691,SumMonths,0),1))</f>
        <v>6</v>
      </c>
      <c r="G2691" s="138" t="str">
        <f aca="false">INDEX(Book_Type,MATCH($B2691,Book,0),1)</f>
        <v>D</v>
      </c>
      <c r="H2691" s="138" t="str">
        <f aca="false">$F2691&amp;$C2691</f>
        <v>6NGI-SOCAL</v>
      </c>
    </row>
    <row r="2692" customFormat="false" ht="12.75" hidden="false" customHeight="false" outlineLevel="0" collapsed="false">
      <c r="A2692" s="142" t="n">
        <v>38869</v>
      </c>
      <c r="B2692" s="138" t="s">
        <v>125</v>
      </c>
      <c r="C2692" s="138" t="s">
        <v>174</v>
      </c>
      <c r="D2692" s="139" t="n">
        <v>-122068.3596</v>
      </c>
      <c r="E2692" s="139" t="n">
        <v>0</v>
      </c>
      <c r="F2692" s="143" t="n">
        <f aca="false">IF(REF_DT&lt;=LastDay,INDEX(IntraMonth_Buckets,MATCH($A2692,IntraSumMonths,0),1),INDEX(BucketTable,MATCH($A2692,SumMonths,0),1))</f>
        <v>6</v>
      </c>
      <c r="G2692" s="138" t="str">
        <f aca="false">INDEX(Book_Type,MATCH($B2692,Book,0),1)</f>
        <v>D</v>
      </c>
      <c r="H2692" s="138" t="str">
        <f aca="false">$F2692&amp;$C2692</f>
        <v>6NGW/OPAL</v>
      </c>
    </row>
    <row r="2693" customFormat="false" ht="12.75" hidden="false" customHeight="false" outlineLevel="0" collapsed="false">
      <c r="A2693" s="142" t="n">
        <v>38899</v>
      </c>
      <c r="B2693" s="138" t="s">
        <v>125</v>
      </c>
      <c r="C2693" s="138" t="s">
        <v>36</v>
      </c>
      <c r="D2693" s="139" t="n">
        <v>-6351.7056</v>
      </c>
      <c r="E2693" s="139" t="n">
        <v>-311.597936580878</v>
      </c>
      <c r="F2693" s="143" t="n">
        <f aca="false">IF(REF_DT&lt;=LastDay,INDEX(IntraMonth_Buckets,MATCH($A2693,IntraSumMonths,0),1),INDEX(BucketTable,MATCH($A2693,SumMonths,0),1))</f>
        <v>6</v>
      </c>
      <c r="G2693" s="138" t="str">
        <f aca="false">INDEX(Book_Type,MATCH($B2693,Book,0),1)</f>
        <v>D</v>
      </c>
      <c r="H2693" s="138" t="str">
        <f aca="false">$F2693&amp;$C2693</f>
        <v>6IF-CIG/RKYMTN</v>
      </c>
    </row>
    <row r="2694" customFormat="false" ht="12.75" hidden="false" customHeight="false" outlineLevel="0" collapsed="false">
      <c r="A2694" s="142" t="n">
        <v>38899</v>
      </c>
      <c r="B2694" s="138" t="s">
        <v>125</v>
      </c>
      <c r="C2694" s="138" t="s">
        <v>46</v>
      </c>
      <c r="D2694" s="139" t="n">
        <v>101149.4741</v>
      </c>
      <c r="E2694" s="139" t="n">
        <v>-10114.94741</v>
      </c>
      <c r="F2694" s="143" t="n">
        <f aca="false">IF(REF_DT&lt;=LastDay,INDEX(IntraMonth_Buckets,MATCH($A2694,IntraSumMonths,0),1),INDEX(BucketTable,MATCH($A2694,SumMonths,0),1))</f>
        <v>6</v>
      </c>
      <c r="G2694" s="138" t="str">
        <f aca="false">INDEX(Book_Type,MATCH($B2694,Book,0),1)</f>
        <v>D</v>
      </c>
      <c r="H2694" s="138" t="str">
        <f aca="false">$F2694&amp;$C2694</f>
        <v>6IF-ELPO/PERMIAN</v>
      </c>
    </row>
    <row r="2695" customFormat="false" ht="12.75" hidden="false" customHeight="false" outlineLevel="0" collapsed="false">
      <c r="A2695" s="142" t="n">
        <v>38899</v>
      </c>
      <c r="B2695" s="138" t="s">
        <v>125</v>
      </c>
      <c r="C2695" s="138" t="s">
        <v>51</v>
      </c>
      <c r="D2695" s="139" t="n">
        <v>17684.0295</v>
      </c>
      <c r="E2695" s="139" t="n">
        <v>-1768.40295</v>
      </c>
      <c r="F2695" s="143" t="n">
        <f aca="false">IF(REF_DT&lt;=LastDay,INDEX(IntraMonth_Buckets,MATCH($A2695,IntraSumMonths,0),1),INDEX(BucketTable,MATCH($A2695,SumMonths,0),1))</f>
        <v>6</v>
      </c>
      <c r="G2695" s="138" t="str">
        <f aca="false">INDEX(Book_Type,MATCH($B2695,Book,0),1)</f>
        <v>D</v>
      </c>
      <c r="H2695" s="138" t="str">
        <f aca="false">$F2695&amp;$C2695</f>
        <v>6IF-ELPO/SJ</v>
      </c>
    </row>
    <row r="2696" customFormat="false" ht="12.75" hidden="false" customHeight="false" outlineLevel="0" collapsed="false">
      <c r="A2696" s="142" t="n">
        <v>38899</v>
      </c>
      <c r="B2696" s="138" t="s">
        <v>125</v>
      </c>
      <c r="C2696" s="138" t="s">
        <v>27</v>
      </c>
      <c r="D2696" s="139" t="n">
        <v>125527.7785</v>
      </c>
      <c r="E2696" s="139" t="n">
        <v>-12552.77785</v>
      </c>
      <c r="F2696" s="143" t="n">
        <f aca="false">IF(REF_DT&lt;=LastDay,INDEX(IntraMonth_Buckets,MATCH($A2696,IntraSumMonths,0),1),INDEX(BucketTable,MATCH($A2696,SumMonths,0),1))</f>
        <v>6</v>
      </c>
      <c r="G2696" s="138" t="str">
        <f aca="false">INDEX(Book_Type,MATCH($B2696,Book,0),1)</f>
        <v>D</v>
      </c>
      <c r="H2696" s="138" t="str">
        <f aca="false">$F2696&amp;$C2696</f>
        <v>6IF-NWPL_ROCKY_M</v>
      </c>
    </row>
    <row r="2697" customFormat="false" ht="12.75" hidden="false" customHeight="false" outlineLevel="0" collapsed="false">
      <c r="A2697" s="142" t="n">
        <v>38899</v>
      </c>
      <c r="B2697" s="138" t="s">
        <v>125</v>
      </c>
      <c r="C2697" s="138" t="s">
        <v>58</v>
      </c>
      <c r="D2697" s="139" t="n">
        <v>12552.7778</v>
      </c>
      <c r="E2697" s="139" t="n">
        <v>0</v>
      </c>
      <c r="F2697" s="143" t="n">
        <f aca="false">IF(REF_DT&lt;=LastDay,INDEX(IntraMonth_Buckets,MATCH($A2697,IntraSumMonths,0),1),INDEX(BucketTable,MATCH($A2697,SumMonths,0),1))</f>
        <v>6</v>
      </c>
      <c r="G2697" s="138" t="str">
        <f aca="false">INDEX(Book_Type,MATCH($B2697,Book,0),1)</f>
        <v>D</v>
      </c>
      <c r="H2697" s="138" t="str">
        <f aca="false">$F2697&amp;$C2697</f>
        <v>6IF-WAHA-TX</v>
      </c>
    </row>
    <row r="2698" customFormat="false" ht="12.75" hidden="false" customHeight="false" outlineLevel="0" collapsed="false">
      <c r="A2698" s="142" t="n">
        <v>38899</v>
      </c>
      <c r="B2698" s="138" t="s">
        <v>125</v>
      </c>
      <c r="C2698" s="138" t="s">
        <v>18</v>
      </c>
      <c r="D2698" s="139" t="n">
        <v>0</v>
      </c>
      <c r="E2698" s="139" t="n">
        <v>0</v>
      </c>
      <c r="F2698" s="143" t="n">
        <f aca="false">IF(REF_DT&lt;=LastDay,INDEX(IntraMonth_Buckets,MATCH($A2698,IntraSumMonths,0),1),INDEX(BucketTable,MATCH($A2698,SumMonths,0),1))</f>
        <v>6</v>
      </c>
      <c r="G2698" s="138" t="str">
        <f aca="false">INDEX(Book_Type,MATCH($B2698,Book,0),1)</f>
        <v>D</v>
      </c>
      <c r="H2698" s="138" t="str">
        <f aca="false">$F2698&amp;$C2698</f>
        <v>6NGI-MALIN</v>
      </c>
    </row>
    <row r="2699" customFormat="false" ht="12.75" hidden="false" customHeight="false" outlineLevel="0" collapsed="false">
      <c r="A2699" s="142" t="n">
        <v>38899</v>
      </c>
      <c r="B2699" s="138" t="s">
        <v>125</v>
      </c>
      <c r="C2699" s="138" t="s">
        <v>20</v>
      </c>
      <c r="D2699" s="139" t="n">
        <v>14544.2154</v>
      </c>
      <c r="E2699" s="139" t="n">
        <v>-1454.42154</v>
      </c>
      <c r="F2699" s="143" t="n">
        <f aca="false">IF(REF_DT&lt;=LastDay,INDEX(IntraMonth_Buckets,MATCH($A2699,IntraSumMonths,0),1),INDEX(BucketTable,MATCH($A2699,SumMonths,0),1))</f>
        <v>6</v>
      </c>
      <c r="G2699" s="138" t="str">
        <f aca="false">INDEX(Book_Type,MATCH($B2699,Book,0),1)</f>
        <v>D</v>
      </c>
      <c r="H2699" s="138" t="str">
        <f aca="false">$F2699&amp;$C2699</f>
        <v>6NGI-SOCAL</v>
      </c>
    </row>
    <row r="2700" customFormat="false" ht="12.75" hidden="false" customHeight="false" outlineLevel="0" collapsed="false">
      <c r="A2700" s="142" t="n">
        <v>38899</v>
      </c>
      <c r="B2700" s="138" t="s">
        <v>125</v>
      </c>
      <c r="C2700" s="138" t="s">
        <v>174</v>
      </c>
      <c r="D2700" s="139" t="n">
        <v>-125527.7786</v>
      </c>
      <c r="E2700" s="139" t="n">
        <v>0</v>
      </c>
      <c r="F2700" s="143" t="n">
        <f aca="false">IF(REF_DT&lt;=LastDay,INDEX(IntraMonth_Buckets,MATCH($A2700,IntraSumMonths,0),1),INDEX(BucketTable,MATCH($A2700,SumMonths,0),1))</f>
        <v>6</v>
      </c>
      <c r="G2700" s="138" t="str">
        <f aca="false">INDEX(Book_Type,MATCH($B2700,Book,0),1)</f>
        <v>D</v>
      </c>
      <c r="H2700" s="138" t="str">
        <f aca="false">$F2700&amp;$C2700</f>
        <v>6NGW/OPAL</v>
      </c>
    </row>
    <row r="2701" customFormat="false" ht="12.75" hidden="false" customHeight="false" outlineLevel="0" collapsed="false">
      <c r="A2701" s="142" t="n">
        <v>38930</v>
      </c>
      <c r="B2701" s="138" t="s">
        <v>125</v>
      </c>
      <c r="C2701" s="138" t="s">
        <v>36</v>
      </c>
      <c r="D2701" s="139" t="n">
        <v>-6319.721</v>
      </c>
      <c r="E2701" s="139" t="n">
        <v>-299.339297270105</v>
      </c>
      <c r="F2701" s="143" t="n">
        <f aca="false">IF(REF_DT&lt;=LastDay,INDEX(IntraMonth_Buckets,MATCH($A2701,IntraSumMonths,0),1),INDEX(BucketTable,MATCH($A2701,SumMonths,0),1))</f>
        <v>6</v>
      </c>
      <c r="G2701" s="138" t="str">
        <f aca="false">INDEX(Book_Type,MATCH($B2701,Book,0),1)</f>
        <v>D</v>
      </c>
      <c r="H2701" s="138" t="str">
        <f aca="false">$F2701&amp;$C2701</f>
        <v>6IF-CIG/RKYMTN</v>
      </c>
    </row>
    <row r="2702" customFormat="false" ht="12.75" hidden="false" customHeight="false" outlineLevel="0" collapsed="false">
      <c r="A2702" s="142" t="n">
        <v>38930</v>
      </c>
      <c r="B2702" s="138" t="s">
        <v>125</v>
      </c>
      <c r="C2702" s="138" t="s">
        <v>46</v>
      </c>
      <c r="D2702" s="139" t="n">
        <v>101802.8663</v>
      </c>
      <c r="E2702" s="139" t="n">
        <v>-10180.28663</v>
      </c>
      <c r="F2702" s="143" t="n">
        <f aca="false">IF(REF_DT&lt;=LastDay,INDEX(IntraMonth_Buckets,MATCH($A2702,IntraSumMonths,0),1),INDEX(BucketTable,MATCH($A2702,SumMonths,0),1))</f>
        <v>6</v>
      </c>
      <c r="G2702" s="138" t="str">
        <f aca="false">INDEX(Book_Type,MATCH($B2702,Book,0),1)</f>
        <v>D</v>
      </c>
      <c r="H2702" s="138" t="str">
        <f aca="false">$F2702&amp;$C2702</f>
        <v>6IF-ELPO/PERMIAN</v>
      </c>
    </row>
    <row r="2703" customFormat="false" ht="12.75" hidden="false" customHeight="false" outlineLevel="0" collapsed="false">
      <c r="A2703" s="142" t="n">
        <v>38930</v>
      </c>
      <c r="B2703" s="138" t="s">
        <v>125</v>
      </c>
      <c r="C2703" s="138" t="s">
        <v>51</v>
      </c>
      <c r="D2703" s="139" t="n">
        <v>17686.8389</v>
      </c>
      <c r="E2703" s="139" t="n">
        <v>-1768.68389</v>
      </c>
      <c r="F2703" s="143" t="n">
        <f aca="false">IF(REF_DT&lt;=LastDay,INDEX(IntraMonth_Buckets,MATCH($A2703,IntraSumMonths,0),1),INDEX(BucketTable,MATCH($A2703,SumMonths,0),1))</f>
        <v>6</v>
      </c>
      <c r="G2703" s="138" t="str">
        <f aca="false">INDEX(Book_Type,MATCH($B2703,Book,0),1)</f>
        <v>D</v>
      </c>
      <c r="H2703" s="138" t="str">
        <f aca="false">$F2703&amp;$C2703</f>
        <v>6IF-ELPO/SJ</v>
      </c>
    </row>
    <row r="2704" customFormat="false" ht="12.75" hidden="false" customHeight="false" outlineLevel="0" collapsed="false">
      <c r="A2704" s="142" t="n">
        <v>38930</v>
      </c>
      <c r="B2704" s="138" t="s">
        <v>125</v>
      </c>
      <c r="C2704" s="138" t="s">
        <v>27</v>
      </c>
      <c r="D2704" s="139" t="n">
        <v>124895.6734</v>
      </c>
      <c r="E2704" s="139" t="n">
        <v>-12489.56734</v>
      </c>
      <c r="F2704" s="143" t="n">
        <f aca="false">IF(REF_DT&lt;=LastDay,INDEX(IntraMonth_Buckets,MATCH($A2704,IntraSumMonths,0),1),INDEX(BucketTable,MATCH($A2704,SumMonths,0),1))</f>
        <v>6</v>
      </c>
      <c r="G2704" s="138" t="str">
        <f aca="false">INDEX(Book_Type,MATCH($B2704,Book,0),1)</f>
        <v>D</v>
      </c>
      <c r="H2704" s="138" t="str">
        <f aca="false">$F2704&amp;$C2704</f>
        <v>6IF-NWPL_ROCKY_M</v>
      </c>
    </row>
    <row r="2705" customFormat="false" ht="12.75" hidden="false" customHeight="false" outlineLevel="0" collapsed="false">
      <c r="A2705" s="142" t="n">
        <v>38930</v>
      </c>
      <c r="B2705" s="138" t="s">
        <v>125</v>
      </c>
      <c r="C2705" s="138" t="s">
        <v>58</v>
      </c>
      <c r="D2705" s="139" t="n">
        <v>12489.5673</v>
      </c>
      <c r="E2705" s="139" t="n">
        <v>0</v>
      </c>
      <c r="F2705" s="143" t="n">
        <f aca="false">IF(REF_DT&lt;=LastDay,INDEX(IntraMonth_Buckets,MATCH($A2705,IntraSumMonths,0),1),INDEX(BucketTable,MATCH($A2705,SumMonths,0),1))</f>
        <v>6</v>
      </c>
      <c r="G2705" s="138" t="str">
        <f aca="false">INDEX(Book_Type,MATCH($B2705,Book,0),1)</f>
        <v>D</v>
      </c>
      <c r="H2705" s="138" t="str">
        <f aca="false">$F2705&amp;$C2705</f>
        <v>6IF-WAHA-TX</v>
      </c>
    </row>
    <row r="2706" customFormat="false" ht="12.75" hidden="false" customHeight="false" outlineLevel="0" collapsed="false">
      <c r="A2706" s="142" t="n">
        <v>38930</v>
      </c>
      <c r="B2706" s="138" t="s">
        <v>125</v>
      </c>
      <c r="C2706" s="138" t="s">
        <v>18</v>
      </c>
      <c r="D2706" s="139" t="n">
        <v>0</v>
      </c>
      <c r="E2706" s="139" t="n">
        <v>0</v>
      </c>
      <c r="F2706" s="143" t="n">
        <f aca="false">IF(REF_DT&lt;=LastDay,INDEX(IntraMonth_Buckets,MATCH($A2706,IntraSumMonths,0),1),INDEX(BucketTable,MATCH($A2706,SumMonths,0),1))</f>
        <v>6</v>
      </c>
      <c r="G2706" s="138" t="str">
        <f aca="false">INDEX(Book_Type,MATCH($B2706,Book,0),1)</f>
        <v>D</v>
      </c>
      <c r="H2706" s="138" t="str">
        <f aca="false">$F2706&amp;$C2706</f>
        <v>6NGI-MALIN</v>
      </c>
    </row>
    <row r="2707" customFormat="false" ht="12.75" hidden="false" customHeight="false" outlineLevel="0" collapsed="false">
      <c r="A2707" s="142" t="n">
        <v>38930</v>
      </c>
      <c r="B2707" s="138" t="s">
        <v>125</v>
      </c>
      <c r="C2707" s="138" t="s">
        <v>20</v>
      </c>
      <c r="D2707" s="139" t="n">
        <v>10319.6057</v>
      </c>
      <c r="E2707" s="139" t="n">
        <v>-1031.96057</v>
      </c>
      <c r="F2707" s="143" t="n">
        <f aca="false">IF(REF_DT&lt;=LastDay,INDEX(IntraMonth_Buckets,MATCH($A2707,IntraSumMonths,0),1),INDEX(BucketTable,MATCH($A2707,SumMonths,0),1))</f>
        <v>6</v>
      </c>
      <c r="G2707" s="138" t="str">
        <f aca="false">INDEX(Book_Type,MATCH($B2707,Book,0),1)</f>
        <v>D</v>
      </c>
      <c r="H2707" s="138" t="str">
        <f aca="false">$F2707&amp;$C2707</f>
        <v>6NGI-SOCAL</v>
      </c>
    </row>
    <row r="2708" customFormat="false" ht="12.75" hidden="false" customHeight="false" outlineLevel="0" collapsed="false">
      <c r="A2708" s="142" t="n">
        <v>38930</v>
      </c>
      <c r="B2708" s="138" t="s">
        <v>125</v>
      </c>
      <c r="C2708" s="138" t="s">
        <v>174</v>
      </c>
      <c r="D2708" s="139" t="n">
        <v>-124895.6734</v>
      </c>
      <c r="E2708" s="139" t="n">
        <v>0</v>
      </c>
      <c r="F2708" s="143" t="n">
        <f aca="false">IF(REF_DT&lt;=LastDay,INDEX(IntraMonth_Buckets,MATCH($A2708,IntraSumMonths,0),1),INDEX(BucketTable,MATCH($A2708,SumMonths,0),1))</f>
        <v>6</v>
      </c>
      <c r="G2708" s="138" t="str">
        <f aca="false">INDEX(Book_Type,MATCH($B2708,Book,0),1)</f>
        <v>D</v>
      </c>
      <c r="H2708" s="138" t="str">
        <f aca="false">$F2708&amp;$C2708</f>
        <v>6NGW/OPAL</v>
      </c>
    </row>
    <row r="2709" customFormat="false" ht="12.75" hidden="false" customHeight="false" outlineLevel="0" collapsed="false">
      <c r="A2709" s="142" t="n">
        <v>38961</v>
      </c>
      <c r="B2709" s="138" t="s">
        <v>125</v>
      </c>
      <c r="C2709" s="138" t="s">
        <v>36</v>
      </c>
      <c r="D2709" s="139" t="n">
        <v>-6084.797</v>
      </c>
      <c r="E2709" s="139" t="n">
        <v>-279.816542949011</v>
      </c>
      <c r="F2709" s="143" t="n">
        <f aca="false">IF(REF_DT&lt;=LastDay,INDEX(IntraMonth_Buckets,MATCH($A2709,IntraSumMonths,0),1),INDEX(BucketTable,MATCH($A2709,SumMonths,0),1))</f>
        <v>6</v>
      </c>
      <c r="G2709" s="138" t="str">
        <f aca="false">INDEX(Book_Type,MATCH($B2709,Book,0),1)</f>
        <v>D</v>
      </c>
      <c r="H2709" s="138" t="str">
        <f aca="false">$F2709&amp;$C2709</f>
        <v>6IF-CIG/RKYMTN</v>
      </c>
    </row>
    <row r="2710" customFormat="false" ht="12.75" hidden="false" customHeight="false" outlineLevel="0" collapsed="false">
      <c r="A2710" s="142" t="n">
        <v>38961</v>
      </c>
      <c r="B2710" s="138" t="s">
        <v>125</v>
      </c>
      <c r="C2710" s="138" t="s">
        <v>46</v>
      </c>
      <c r="D2710" s="139" t="n">
        <v>101285.8164</v>
      </c>
      <c r="E2710" s="139" t="n">
        <v>-10128.58164</v>
      </c>
      <c r="F2710" s="143" t="n">
        <f aca="false">IF(REF_DT&lt;=LastDay,INDEX(IntraMonth_Buckets,MATCH($A2710,IntraSumMonths,0),1),INDEX(BucketTable,MATCH($A2710,SumMonths,0),1))</f>
        <v>6</v>
      </c>
      <c r="G2710" s="138" t="str">
        <f aca="false">INDEX(Book_Type,MATCH($B2710,Book,0),1)</f>
        <v>D</v>
      </c>
      <c r="H2710" s="138" t="str">
        <f aca="false">$F2710&amp;$C2710</f>
        <v>6IF-ELPO/PERMIAN</v>
      </c>
    </row>
    <row r="2711" customFormat="false" ht="12.75" hidden="false" customHeight="false" outlineLevel="0" collapsed="false">
      <c r="A2711" s="142" t="n">
        <v>38961</v>
      </c>
      <c r="B2711" s="138" t="s">
        <v>125</v>
      </c>
      <c r="C2711" s="138" t="s">
        <v>51</v>
      </c>
      <c r="D2711" s="139" t="n">
        <v>17689.2026</v>
      </c>
      <c r="E2711" s="139" t="n">
        <v>-1768.92026</v>
      </c>
      <c r="F2711" s="143" t="n">
        <f aca="false">IF(REF_DT&lt;=LastDay,INDEX(IntraMonth_Buckets,MATCH($A2711,IntraSumMonths,0),1),INDEX(BucketTable,MATCH($A2711,SumMonths,0),1))</f>
        <v>6</v>
      </c>
      <c r="G2711" s="138" t="str">
        <f aca="false">INDEX(Book_Type,MATCH($B2711,Book,0),1)</f>
        <v>D</v>
      </c>
      <c r="H2711" s="138" t="str">
        <f aca="false">$F2711&amp;$C2711</f>
        <v>6IF-ELPO/SJ</v>
      </c>
    </row>
    <row r="2712" customFormat="false" ht="12.75" hidden="false" customHeight="false" outlineLevel="0" collapsed="false">
      <c r="A2712" s="142" t="n">
        <v>38961</v>
      </c>
      <c r="B2712" s="138" t="s">
        <v>125</v>
      </c>
      <c r="C2712" s="138" t="s">
        <v>27</v>
      </c>
      <c r="D2712" s="139" t="n">
        <v>120252.9066</v>
      </c>
      <c r="E2712" s="139" t="n">
        <v>-12025.29066</v>
      </c>
      <c r="F2712" s="143" t="n">
        <f aca="false">IF(REF_DT&lt;=LastDay,INDEX(IntraMonth_Buckets,MATCH($A2712,IntraSumMonths,0),1),INDEX(BucketTable,MATCH($A2712,SumMonths,0),1))</f>
        <v>6</v>
      </c>
      <c r="G2712" s="138" t="str">
        <f aca="false">INDEX(Book_Type,MATCH($B2712,Book,0),1)</f>
        <v>D</v>
      </c>
      <c r="H2712" s="138" t="str">
        <f aca="false">$F2712&amp;$C2712</f>
        <v>6IF-NWPL_ROCKY_M</v>
      </c>
    </row>
    <row r="2713" customFormat="false" ht="12.75" hidden="false" customHeight="false" outlineLevel="0" collapsed="false">
      <c r="A2713" s="142" t="n">
        <v>38961</v>
      </c>
      <c r="B2713" s="138" t="s">
        <v>125</v>
      </c>
      <c r="C2713" s="138" t="s">
        <v>58</v>
      </c>
      <c r="D2713" s="139" t="n">
        <v>12025.2906</v>
      </c>
      <c r="E2713" s="139" t="n">
        <v>0</v>
      </c>
      <c r="F2713" s="143" t="n">
        <f aca="false">IF(REF_DT&lt;=LastDay,INDEX(IntraMonth_Buckets,MATCH($A2713,IntraSumMonths,0),1),INDEX(BucketTable,MATCH($A2713,SumMonths,0),1))</f>
        <v>6</v>
      </c>
      <c r="G2713" s="138" t="str">
        <f aca="false">INDEX(Book_Type,MATCH($B2713,Book,0),1)</f>
        <v>D</v>
      </c>
      <c r="H2713" s="138" t="str">
        <f aca="false">$F2713&amp;$C2713</f>
        <v>6IF-WAHA-TX</v>
      </c>
    </row>
    <row r="2714" customFormat="false" ht="12.75" hidden="false" customHeight="false" outlineLevel="0" collapsed="false">
      <c r="A2714" s="142" t="n">
        <v>38961</v>
      </c>
      <c r="B2714" s="138" t="s">
        <v>125</v>
      </c>
      <c r="C2714" s="138" t="s">
        <v>18</v>
      </c>
      <c r="D2714" s="139" t="n">
        <v>0</v>
      </c>
      <c r="E2714" s="139" t="n">
        <v>0</v>
      </c>
      <c r="F2714" s="143" t="n">
        <f aca="false">IF(REF_DT&lt;=LastDay,INDEX(IntraMonth_Buckets,MATCH($A2714,IntraSumMonths,0),1),INDEX(BucketTable,MATCH($A2714,SumMonths,0),1))</f>
        <v>6</v>
      </c>
      <c r="G2714" s="138" t="str">
        <f aca="false">INDEX(Book_Type,MATCH($B2714,Book,0),1)</f>
        <v>D</v>
      </c>
      <c r="H2714" s="138" t="str">
        <f aca="false">$F2714&amp;$C2714</f>
        <v>6NGI-MALIN</v>
      </c>
    </row>
    <row r="2715" customFormat="false" ht="12.75" hidden="false" customHeight="false" outlineLevel="0" collapsed="false">
      <c r="A2715" s="142" t="n">
        <v>38961</v>
      </c>
      <c r="B2715" s="138" t="s">
        <v>125</v>
      </c>
      <c r="C2715" s="138" t="s">
        <v>20</v>
      </c>
      <c r="D2715" s="139" t="n">
        <v>12133.5182</v>
      </c>
      <c r="E2715" s="139" t="n">
        <v>-1213.35182</v>
      </c>
      <c r="F2715" s="143" t="n">
        <f aca="false">IF(REF_DT&lt;=LastDay,INDEX(IntraMonth_Buckets,MATCH($A2715,IntraSumMonths,0),1),INDEX(BucketTable,MATCH($A2715,SumMonths,0),1))</f>
        <v>6</v>
      </c>
      <c r="G2715" s="138" t="str">
        <f aca="false">INDEX(Book_Type,MATCH($B2715,Book,0),1)</f>
        <v>D</v>
      </c>
      <c r="H2715" s="138" t="str">
        <f aca="false">$F2715&amp;$C2715</f>
        <v>6NGI-SOCAL</v>
      </c>
    </row>
    <row r="2716" customFormat="false" ht="12.75" hidden="false" customHeight="false" outlineLevel="0" collapsed="false">
      <c r="A2716" s="142" t="n">
        <v>38961</v>
      </c>
      <c r="B2716" s="138" t="s">
        <v>125</v>
      </c>
      <c r="C2716" s="138" t="s">
        <v>174</v>
      </c>
      <c r="D2716" s="139" t="n">
        <v>-120252.9066</v>
      </c>
      <c r="E2716" s="139" t="n">
        <v>0</v>
      </c>
      <c r="F2716" s="143" t="n">
        <f aca="false">IF(REF_DT&lt;=LastDay,INDEX(IntraMonth_Buckets,MATCH($A2716,IntraSumMonths,0),1),INDEX(BucketTable,MATCH($A2716,SumMonths,0),1))</f>
        <v>6</v>
      </c>
      <c r="G2716" s="138" t="str">
        <f aca="false">INDEX(Book_Type,MATCH($B2716,Book,0),1)</f>
        <v>D</v>
      </c>
      <c r="H2716" s="138" t="str">
        <f aca="false">$F2716&amp;$C2716</f>
        <v>6NGW/OPAL</v>
      </c>
    </row>
    <row r="2717" customFormat="false" ht="12.75" hidden="false" customHeight="false" outlineLevel="0" collapsed="false">
      <c r="A2717" s="142" t="n">
        <v>38991</v>
      </c>
      <c r="B2717" s="138" t="s">
        <v>125</v>
      </c>
      <c r="C2717" s="138" t="s">
        <v>36</v>
      </c>
      <c r="D2717" s="139" t="n">
        <v>-6256.4573</v>
      </c>
      <c r="E2717" s="139" t="n">
        <v>-279.094740546575</v>
      </c>
      <c r="F2717" s="143" t="n">
        <f aca="false">IF(REF_DT&lt;=LastDay,INDEX(IntraMonth_Buckets,MATCH($A2717,IntraSumMonths,0),1),INDEX(BucketTable,MATCH($A2717,SumMonths,0),1))</f>
        <v>6</v>
      </c>
      <c r="G2717" s="138" t="str">
        <f aca="false">INDEX(Book_Type,MATCH($B2717,Book,0),1)</f>
        <v>D</v>
      </c>
      <c r="H2717" s="138" t="str">
        <f aca="false">$F2717&amp;$C2717</f>
        <v>6IF-CIG/RKYMTN</v>
      </c>
    </row>
    <row r="2718" customFormat="false" ht="12.75" hidden="false" customHeight="false" outlineLevel="0" collapsed="false">
      <c r="A2718" s="142" t="n">
        <v>38991</v>
      </c>
      <c r="B2718" s="138" t="s">
        <v>125</v>
      </c>
      <c r="C2718" s="138" t="s">
        <v>46</v>
      </c>
      <c r="D2718" s="139" t="n">
        <v>99632.6668</v>
      </c>
      <c r="E2718" s="139" t="n">
        <v>-9963.26668</v>
      </c>
      <c r="F2718" s="143" t="n">
        <f aca="false">IF(REF_DT&lt;=LastDay,INDEX(IntraMonth_Buckets,MATCH($A2718,IntraSumMonths,0),1),INDEX(BucketTable,MATCH($A2718,SumMonths,0),1))</f>
        <v>6</v>
      </c>
      <c r="G2718" s="138" t="str">
        <f aca="false">INDEX(Book_Type,MATCH($B2718,Book,0),1)</f>
        <v>D</v>
      </c>
      <c r="H2718" s="138" t="str">
        <f aca="false">$F2718&amp;$C2718</f>
        <v>6IF-ELPO/PERMIAN</v>
      </c>
    </row>
    <row r="2719" customFormat="false" ht="12.75" hidden="false" customHeight="false" outlineLevel="0" collapsed="false">
      <c r="A2719" s="142" t="n">
        <v>38991</v>
      </c>
      <c r="B2719" s="138" t="s">
        <v>125</v>
      </c>
      <c r="C2719" s="138" t="s">
        <v>51</v>
      </c>
      <c r="D2719" s="139" t="n">
        <v>17694.8535</v>
      </c>
      <c r="E2719" s="139" t="n">
        <v>-1769.48535</v>
      </c>
      <c r="F2719" s="143" t="n">
        <f aca="false">IF(REF_DT&lt;=LastDay,INDEX(IntraMonth_Buckets,MATCH($A2719,IntraSumMonths,0),1),INDEX(BucketTable,MATCH($A2719,SumMonths,0),1))</f>
        <v>6</v>
      </c>
      <c r="G2719" s="138" t="str">
        <f aca="false">INDEX(Book_Type,MATCH($B2719,Book,0),1)</f>
        <v>D</v>
      </c>
      <c r="H2719" s="138" t="str">
        <f aca="false">$F2719&amp;$C2719</f>
        <v>6IF-ELPO/SJ</v>
      </c>
    </row>
    <row r="2720" customFormat="false" ht="12.75" hidden="false" customHeight="false" outlineLevel="0" collapsed="false">
      <c r="A2720" s="142" t="n">
        <v>38991</v>
      </c>
      <c r="B2720" s="138" t="s">
        <v>125</v>
      </c>
      <c r="C2720" s="138" t="s">
        <v>27</v>
      </c>
      <c r="D2720" s="139" t="n">
        <v>123645.4016</v>
      </c>
      <c r="E2720" s="139" t="n">
        <v>-12364.54016</v>
      </c>
      <c r="F2720" s="143" t="n">
        <f aca="false">IF(REF_DT&lt;=LastDay,INDEX(IntraMonth_Buckets,MATCH($A2720,IntraSumMonths,0),1),INDEX(BucketTable,MATCH($A2720,SumMonths,0),1))</f>
        <v>6</v>
      </c>
      <c r="G2720" s="138" t="str">
        <f aca="false">INDEX(Book_Type,MATCH($B2720,Book,0),1)</f>
        <v>D</v>
      </c>
      <c r="H2720" s="138" t="str">
        <f aca="false">$F2720&amp;$C2720</f>
        <v>6IF-NWPL_ROCKY_M</v>
      </c>
    </row>
    <row r="2721" customFormat="false" ht="12.75" hidden="false" customHeight="false" outlineLevel="0" collapsed="false">
      <c r="A2721" s="142" t="n">
        <v>38991</v>
      </c>
      <c r="B2721" s="138" t="s">
        <v>125</v>
      </c>
      <c r="C2721" s="138" t="s">
        <v>58</v>
      </c>
      <c r="D2721" s="139" t="n">
        <v>12364.5402</v>
      </c>
      <c r="E2721" s="139" t="n">
        <v>0</v>
      </c>
      <c r="F2721" s="143" t="n">
        <f aca="false">IF(REF_DT&lt;=LastDay,INDEX(IntraMonth_Buckets,MATCH($A2721,IntraSumMonths,0),1),INDEX(BucketTable,MATCH($A2721,SumMonths,0),1))</f>
        <v>6</v>
      </c>
      <c r="G2721" s="138" t="str">
        <f aca="false">INDEX(Book_Type,MATCH($B2721,Book,0),1)</f>
        <v>D</v>
      </c>
      <c r="H2721" s="138" t="str">
        <f aca="false">$F2721&amp;$C2721</f>
        <v>6IF-WAHA-TX</v>
      </c>
    </row>
    <row r="2722" customFormat="false" ht="12.75" hidden="false" customHeight="false" outlineLevel="0" collapsed="false">
      <c r="A2722" s="142" t="n">
        <v>38991</v>
      </c>
      <c r="B2722" s="138" t="s">
        <v>125</v>
      </c>
      <c r="C2722" s="138" t="s">
        <v>18</v>
      </c>
      <c r="D2722" s="139" t="n">
        <v>0</v>
      </c>
      <c r="E2722" s="139" t="n">
        <v>0</v>
      </c>
      <c r="F2722" s="143" t="n">
        <f aca="false">IF(REF_DT&lt;=LastDay,INDEX(IntraMonth_Buckets,MATCH($A2722,IntraSumMonths,0),1),INDEX(BucketTable,MATCH($A2722,SumMonths,0),1))</f>
        <v>6</v>
      </c>
      <c r="G2722" s="138" t="str">
        <f aca="false">INDEX(Book_Type,MATCH($B2722,Book,0),1)</f>
        <v>D</v>
      </c>
      <c r="H2722" s="138" t="str">
        <f aca="false">$F2722&amp;$C2722</f>
        <v>6NGI-MALIN</v>
      </c>
    </row>
    <row r="2723" customFormat="false" ht="12.75" hidden="false" customHeight="false" outlineLevel="0" collapsed="false">
      <c r="A2723" s="142" t="n">
        <v>38991</v>
      </c>
      <c r="B2723" s="138" t="s">
        <v>125</v>
      </c>
      <c r="C2723" s="138" t="s">
        <v>20</v>
      </c>
      <c r="D2723" s="139" t="n">
        <v>12963.6219</v>
      </c>
      <c r="E2723" s="139" t="n">
        <v>-1296.36219</v>
      </c>
      <c r="F2723" s="143" t="n">
        <f aca="false">IF(REF_DT&lt;=LastDay,INDEX(IntraMonth_Buckets,MATCH($A2723,IntraSumMonths,0),1),INDEX(BucketTable,MATCH($A2723,SumMonths,0),1))</f>
        <v>6</v>
      </c>
      <c r="G2723" s="138" t="str">
        <f aca="false">INDEX(Book_Type,MATCH($B2723,Book,0),1)</f>
        <v>D</v>
      </c>
      <c r="H2723" s="138" t="str">
        <f aca="false">$F2723&amp;$C2723</f>
        <v>6NGI-SOCAL</v>
      </c>
    </row>
    <row r="2724" customFormat="false" ht="12.75" hidden="false" customHeight="false" outlineLevel="0" collapsed="false">
      <c r="A2724" s="142" t="n">
        <v>38991</v>
      </c>
      <c r="B2724" s="138" t="s">
        <v>125</v>
      </c>
      <c r="C2724" s="138" t="s">
        <v>174</v>
      </c>
      <c r="D2724" s="139" t="n">
        <v>-123645.4016</v>
      </c>
      <c r="E2724" s="139" t="n">
        <v>0</v>
      </c>
      <c r="F2724" s="143" t="n">
        <f aca="false">IF(REF_DT&lt;=LastDay,INDEX(IntraMonth_Buckets,MATCH($A2724,IntraSumMonths,0),1),INDEX(BucketTable,MATCH($A2724,SumMonths,0),1))</f>
        <v>6</v>
      </c>
      <c r="G2724" s="138" t="str">
        <f aca="false">INDEX(Book_Type,MATCH($B2724,Book,0),1)</f>
        <v>D</v>
      </c>
      <c r="H2724" s="138" t="str">
        <f aca="false">$F2724&amp;$C2724</f>
        <v>6NGW/OPAL</v>
      </c>
    </row>
    <row r="2725" customFormat="false" ht="12.75" hidden="false" customHeight="false" outlineLevel="0" collapsed="false">
      <c r="A2725" s="142" t="n">
        <v>39022</v>
      </c>
      <c r="B2725" s="138" t="s">
        <v>125</v>
      </c>
      <c r="C2725" s="138" t="s">
        <v>36</v>
      </c>
      <c r="D2725" s="139" t="n">
        <v>-6023.8585</v>
      </c>
      <c r="E2725" s="139" t="n">
        <v>-215.783990882734</v>
      </c>
      <c r="F2725" s="143" t="n">
        <f aca="false">IF(REF_DT&lt;=LastDay,INDEX(IntraMonth_Buckets,MATCH($A2725,IntraSumMonths,0),1),INDEX(BucketTable,MATCH($A2725,SumMonths,0),1))</f>
        <v>6</v>
      </c>
      <c r="G2725" s="138" t="str">
        <f aca="false">INDEX(Book_Type,MATCH($B2725,Book,0),1)</f>
        <v>D</v>
      </c>
      <c r="H2725" s="138" t="str">
        <f aca="false">$F2725&amp;$C2725</f>
        <v>6IF-CIG/RKYMTN</v>
      </c>
    </row>
    <row r="2726" customFormat="false" ht="12.75" hidden="false" customHeight="false" outlineLevel="0" collapsed="false">
      <c r="A2726" s="142" t="n">
        <v>39022</v>
      </c>
      <c r="B2726" s="138" t="s">
        <v>125</v>
      </c>
      <c r="C2726" s="138" t="s">
        <v>46</v>
      </c>
      <c r="D2726" s="139" t="n">
        <v>99126.2026</v>
      </c>
      <c r="E2726" s="139" t="n">
        <v>-9912.62026</v>
      </c>
      <c r="F2726" s="143" t="n">
        <f aca="false">IF(REF_DT&lt;=LastDay,INDEX(IntraMonth_Buckets,MATCH($A2726,IntraSumMonths,0),1),INDEX(BucketTable,MATCH($A2726,SumMonths,0),1))</f>
        <v>6</v>
      </c>
      <c r="G2726" s="138" t="str">
        <f aca="false">INDEX(Book_Type,MATCH($B2726,Book,0),1)</f>
        <v>D</v>
      </c>
      <c r="H2726" s="138" t="str">
        <f aca="false">$F2726&amp;$C2726</f>
        <v>6IF-ELPO/PERMIAN</v>
      </c>
    </row>
    <row r="2727" customFormat="false" ht="12.75" hidden="false" customHeight="false" outlineLevel="0" collapsed="false">
      <c r="A2727" s="142" t="n">
        <v>39022</v>
      </c>
      <c r="B2727" s="138" t="s">
        <v>125</v>
      </c>
      <c r="C2727" s="138" t="s">
        <v>51</v>
      </c>
      <c r="D2727" s="139" t="n">
        <v>14975.5186</v>
      </c>
      <c r="E2727" s="139" t="n">
        <v>-1497.55186</v>
      </c>
      <c r="F2727" s="143" t="n">
        <f aca="false">IF(REF_DT&lt;=LastDay,INDEX(IntraMonth_Buckets,MATCH($A2727,IntraSumMonths,0),1),INDEX(BucketTable,MATCH($A2727,SumMonths,0),1))</f>
        <v>6</v>
      </c>
      <c r="G2727" s="138" t="str">
        <f aca="false">INDEX(Book_Type,MATCH($B2727,Book,0),1)</f>
        <v>D</v>
      </c>
      <c r="H2727" s="138" t="str">
        <f aca="false">$F2727&amp;$C2727</f>
        <v>6IF-ELPO/SJ</v>
      </c>
    </row>
    <row r="2728" customFormat="false" ht="12.75" hidden="false" customHeight="false" outlineLevel="0" collapsed="false">
      <c r="A2728" s="142" t="n">
        <v>39022</v>
      </c>
      <c r="B2728" s="138" t="s">
        <v>125</v>
      </c>
      <c r="C2728" s="138" t="s">
        <v>27</v>
      </c>
      <c r="D2728" s="139" t="n">
        <v>119048.5868</v>
      </c>
      <c r="E2728" s="139" t="n">
        <v>-11904.85868</v>
      </c>
      <c r="F2728" s="143" t="n">
        <f aca="false">IF(REF_DT&lt;=LastDay,INDEX(IntraMonth_Buckets,MATCH($A2728,IntraSumMonths,0),1),INDEX(BucketTable,MATCH($A2728,SumMonths,0),1))</f>
        <v>6</v>
      </c>
      <c r="G2728" s="138" t="str">
        <f aca="false">INDEX(Book_Type,MATCH($B2728,Book,0),1)</f>
        <v>D</v>
      </c>
      <c r="H2728" s="138" t="str">
        <f aca="false">$F2728&amp;$C2728</f>
        <v>6IF-NWPL_ROCKY_M</v>
      </c>
    </row>
    <row r="2729" customFormat="false" ht="12.75" hidden="false" customHeight="false" outlineLevel="0" collapsed="false">
      <c r="A2729" s="142" t="n">
        <v>39022</v>
      </c>
      <c r="B2729" s="138" t="s">
        <v>125</v>
      </c>
      <c r="C2729" s="138" t="s">
        <v>58</v>
      </c>
      <c r="D2729" s="139" t="n">
        <v>11904.8587</v>
      </c>
      <c r="E2729" s="139" t="n">
        <v>0</v>
      </c>
      <c r="F2729" s="143" t="n">
        <f aca="false">IF(REF_DT&lt;=LastDay,INDEX(IntraMonth_Buckets,MATCH($A2729,IntraSumMonths,0),1),INDEX(BucketTable,MATCH($A2729,SumMonths,0),1))</f>
        <v>6</v>
      </c>
      <c r="G2729" s="138" t="str">
        <f aca="false">INDEX(Book_Type,MATCH($B2729,Book,0),1)</f>
        <v>D</v>
      </c>
      <c r="H2729" s="138" t="str">
        <f aca="false">$F2729&amp;$C2729</f>
        <v>6IF-WAHA-TX</v>
      </c>
    </row>
    <row r="2730" customFormat="false" ht="12.75" hidden="false" customHeight="false" outlineLevel="0" collapsed="false">
      <c r="A2730" s="142" t="n">
        <v>39022</v>
      </c>
      <c r="B2730" s="138" t="s">
        <v>125</v>
      </c>
      <c r="C2730" s="138" t="s">
        <v>18</v>
      </c>
      <c r="D2730" s="139" t="n">
        <v>0</v>
      </c>
      <c r="E2730" s="139" t="n">
        <v>0</v>
      </c>
      <c r="F2730" s="143" t="n">
        <f aca="false">IF(REF_DT&lt;=LastDay,INDEX(IntraMonth_Buckets,MATCH($A2730,IntraSumMonths,0),1),INDEX(BucketTable,MATCH($A2730,SumMonths,0),1))</f>
        <v>6</v>
      </c>
      <c r="G2730" s="138" t="str">
        <f aca="false">INDEX(Book_Type,MATCH($B2730,Book,0),1)</f>
        <v>D</v>
      </c>
      <c r="H2730" s="138" t="str">
        <f aca="false">$F2730&amp;$C2730</f>
        <v>6NGI-MALIN</v>
      </c>
    </row>
    <row r="2731" customFormat="false" ht="12.75" hidden="false" customHeight="false" outlineLevel="0" collapsed="false">
      <c r="A2731" s="142" t="n">
        <v>39022</v>
      </c>
      <c r="B2731" s="138" t="s">
        <v>125</v>
      </c>
      <c r="C2731" s="138" t="s">
        <v>20</v>
      </c>
      <c r="D2731" s="139" t="n">
        <v>12131.0509</v>
      </c>
      <c r="E2731" s="139" t="n">
        <v>-1213.10509</v>
      </c>
      <c r="F2731" s="143" t="n">
        <f aca="false">IF(REF_DT&lt;=LastDay,INDEX(IntraMonth_Buckets,MATCH($A2731,IntraSumMonths,0),1),INDEX(BucketTable,MATCH($A2731,SumMonths,0),1))</f>
        <v>6</v>
      </c>
      <c r="G2731" s="138" t="str">
        <f aca="false">INDEX(Book_Type,MATCH($B2731,Book,0),1)</f>
        <v>D</v>
      </c>
      <c r="H2731" s="138" t="str">
        <f aca="false">$F2731&amp;$C2731</f>
        <v>6NGI-SOCAL</v>
      </c>
    </row>
    <row r="2732" customFormat="false" ht="12.75" hidden="false" customHeight="false" outlineLevel="0" collapsed="false">
      <c r="A2732" s="142" t="n">
        <v>39022</v>
      </c>
      <c r="B2732" s="138" t="s">
        <v>125</v>
      </c>
      <c r="C2732" s="138" t="s">
        <v>174</v>
      </c>
      <c r="D2732" s="139" t="n">
        <v>-119048.5868</v>
      </c>
      <c r="E2732" s="139" t="n">
        <v>0</v>
      </c>
      <c r="F2732" s="143" t="n">
        <f aca="false">IF(REF_DT&lt;=LastDay,INDEX(IntraMonth_Buckets,MATCH($A2732,IntraSumMonths,0),1),INDEX(BucketTable,MATCH($A2732,SumMonths,0),1))</f>
        <v>6</v>
      </c>
      <c r="G2732" s="138" t="str">
        <f aca="false">INDEX(Book_Type,MATCH($B2732,Book,0),1)</f>
        <v>D</v>
      </c>
      <c r="H2732" s="138" t="str">
        <f aca="false">$F2732&amp;$C2732</f>
        <v>6NGW/OPAL</v>
      </c>
    </row>
    <row r="2733" customFormat="false" ht="12.75" hidden="false" customHeight="false" outlineLevel="0" collapsed="false">
      <c r="A2733" s="142" t="n">
        <v>39052</v>
      </c>
      <c r="B2733" s="138" t="s">
        <v>125</v>
      </c>
      <c r="C2733" s="138" t="s">
        <v>46</v>
      </c>
      <c r="D2733" s="139" t="n">
        <v>99801.6204</v>
      </c>
      <c r="E2733" s="139" t="n">
        <v>-9980.16204</v>
      </c>
      <c r="F2733" s="143" t="n">
        <f aca="false">IF(REF_DT&lt;=LastDay,INDEX(IntraMonth_Buckets,MATCH($A2733,IntraSumMonths,0),1),INDEX(BucketTable,MATCH($A2733,SumMonths,0),1))</f>
        <v>6</v>
      </c>
      <c r="G2733" s="138" t="str">
        <f aca="false">INDEX(Book_Type,MATCH($B2733,Book,0),1)</f>
        <v>D</v>
      </c>
      <c r="H2733" s="138" t="str">
        <f aca="false">$F2733&amp;$C2733</f>
        <v>6IF-ELPO/PERMIAN</v>
      </c>
    </row>
    <row r="2734" customFormat="false" ht="12.75" hidden="false" customHeight="false" outlineLevel="0" collapsed="false">
      <c r="A2734" s="142" t="n">
        <v>39052</v>
      </c>
      <c r="B2734" s="138" t="s">
        <v>125</v>
      </c>
      <c r="C2734" s="138" t="s">
        <v>27</v>
      </c>
      <c r="D2734" s="139" t="n">
        <v>122440.4679</v>
      </c>
      <c r="E2734" s="139" t="n">
        <v>-12244.04679</v>
      </c>
      <c r="F2734" s="143" t="n">
        <f aca="false">IF(REF_DT&lt;=LastDay,INDEX(IntraMonth_Buckets,MATCH($A2734,IntraSumMonths,0),1),INDEX(BucketTable,MATCH($A2734,SumMonths,0),1))</f>
        <v>6</v>
      </c>
      <c r="G2734" s="138" t="str">
        <f aca="false">INDEX(Book_Type,MATCH($B2734,Book,0),1)</f>
        <v>D</v>
      </c>
      <c r="H2734" s="138" t="str">
        <f aca="false">$F2734&amp;$C2734</f>
        <v>6IF-NWPL_ROCKY_M</v>
      </c>
    </row>
    <row r="2735" customFormat="false" ht="12.75" hidden="false" customHeight="false" outlineLevel="0" collapsed="false">
      <c r="A2735" s="142" t="n">
        <v>39052</v>
      </c>
      <c r="B2735" s="138" t="s">
        <v>125</v>
      </c>
      <c r="C2735" s="138" t="s">
        <v>58</v>
      </c>
      <c r="D2735" s="139" t="n">
        <v>12244.0469</v>
      </c>
      <c r="E2735" s="139" t="n">
        <v>0</v>
      </c>
      <c r="F2735" s="143" t="n">
        <f aca="false">IF(REF_DT&lt;=LastDay,INDEX(IntraMonth_Buckets,MATCH($A2735,IntraSumMonths,0),1),INDEX(BucketTable,MATCH($A2735,SumMonths,0),1))</f>
        <v>6</v>
      </c>
      <c r="G2735" s="138" t="str">
        <f aca="false">INDEX(Book_Type,MATCH($B2735,Book,0),1)</f>
        <v>D</v>
      </c>
      <c r="H2735" s="138" t="str">
        <f aca="false">$F2735&amp;$C2735</f>
        <v>6IF-WAHA-TX</v>
      </c>
    </row>
    <row r="2736" customFormat="false" ht="12.75" hidden="false" customHeight="false" outlineLevel="0" collapsed="false">
      <c r="A2736" s="142" t="n">
        <v>39052</v>
      </c>
      <c r="B2736" s="138" t="s">
        <v>125</v>
      </c>
      <c r="C2736" s="138" t="s">
        <v>18</v>
      </c>
      <c r="D2736" s="139" t="n">
        <v>0</v>
      </c>
      <c r="E2736" s="139" t="n">
        <v>0</v>
      </c>
      <c r="F2736" s="143" t="n">
        <f aca="false">IF(REF_DT&lt;=LastDay,INDEX(IntraMonth_Buckets,MATCH($A2736,IntraSumMonths,0),1),INDEX(BucketTable,MATCH($A2736,SumMonths,0),1))</f>
        <v>6</v>
      </c>
      <c r="G2736" s="138" t="str">
        <f aca="false">INDEX(Book_Type,MATCH($B2736,Book,0),1)</f>
        <v>D</v>
      </c>
      <c r="H2736" s="138" t="str">
        <f aca="false">$F2736&amp;$C2736</f>
        <v>6NGI-MALIN</v>
      </c>
    </row>
    <row r="2737" customFormat="false" ht="12.75" hidden="false" customHeight="false" outlineLevel="0" collapsed="false">
      <c r="A2737" s="142" t="n">
        <v>39052</v>
      </c>
      <c r="B2737" s="138" t="s">
        <v>125</v>
      </c>
      <c r="C2737" s="138" t="s">
        <v>20</v>
      </c>
      <c r="D2737" s="139" t="n">
        <v>14653.3592</v>
      </c>
      <c r="E2737" s="139" t="n">
        <v>-1465.33592</v>
      </c>
      <c r="F2737" s="143" t="n">
        <f aca="false">IF(REF_DT&lt;=LastDay,INDEX(IntraMonth_Buckets,MATCH($A2737,IntraSumMonths,0),1),INDEX(BucketTable,MATCH($A2737,SumMonths,0),1))</f>
        <v>6</v>
      </c>
      <c r="G2737" s="138" t="str">
        <f aca="false">INDEX(Book_Type,MATCH($B2737,Book,0),1)</f>
        <v>D</v>
      </c>
      <c r="H2737" s="138" t="str">
        <f aca="false">$F2737&amp;$C2737</f>
        <v>6NGI-SOCAL</v>
      </c>
    </row>
    <row r="2738" customFormat="false" ht="12.75" hidden="false" customHeight="false" outlineLevel="0" collapsed="false">
      <c r="A2738" s="142" t="n">
        <v>39052</v>
      </c>
      <c r="B2738" s="138" t="s">
        <v>125</v>
      </c>
      <c r="C2738" s="138" t="s">
        <v>174</v>
      </c>
      <c r="D2738" s="139" t="n">
        <v>-122440.468</v>
      </c>
      <c r="E2738" s="139" t="n">
        <v>0</v>
      </c>
      <c r="F2738" s="143" t="n">
        <f aca="false">IF(REF_DT&lt;=LastDay,INDEX(IntraMonth_Buckets,MATCH($A2738,IntraSumMonths,0),1),INDEX(BucketTable,MATCH($A2738,SumMonths,0),1))</f>
        <v>6</v>
      </c>
      <c r="G2738" s="138" t="str">
        <f aca="false">INDEX(Book_Type,MATCH($B2738,Book,0),1)</f>
        <v>D</v>
      </c>
      <c r="H2738" s="138" t="str">
        <f aca="false">$F2738&amp;$C2738</f>
        <v>6NGW/OPAL</v>
      </c>
    </row>
    <row r="2739" customFormat="false" ht="12.75" hidden="false" customHeight="false" outlineLevel="0" collapsed="false">
      <c r="A2739" s="142" t="n">
        <v>39083</v>
      </c>
      <c r="B2739" s="138" t="s">
        <v>125</v>
      </c>
      <c r="C2739" s="138" t="s">
        <v>46</v>
      </c>
      <c r="D2739" s="139" t="n">
        <v>98181.041</v>
      </c>
      <c r="E2739" s="139" t="n">
        <v>-9818.1041</v>
      </c>
      <c r="F2739" s="143" t="n">
        <f aca="false">IF(REF_DT&lt;=LastDay,INDEX(IntraMonth_Buckets,MATCH($A2739,IntraSumMonths,0),1),INDEX(BucketTable,MATCH($A2739,SumMonths,0),1))</f>
        <v>6</v>
      </c>
      <c r="G2739" s="138" t="str">
        <f aca="false">INDEX(Book_Type,MATCH($B2739,Book,0),1)</f>
        <v>D</v>
      </c>
      <c r="H2739" s="138" t="str">
        <f aca="false">$F2739&amp;$C2739</f>
        <v>6IF-ELPO/PERMIAN</v>
      </c>
    </row>
    <row r="2740" customFormat="false" ht="12.75" hidden="false" customHeight="false" outlineLevel="0" collapsed="false">
      <c r="A2740" s="142" t="n">
        <v>39083</v>
      </c>
      <c r="B2740" s="138" t="s">
        <v>125</v>
      </c>
      <c r="C2740" s="138" t="s">
        <v>27</v>
      </c>
      <c r="D2740" s="139" t="n">
        <v>121843.9155</v>
      </c>
      <c r="E2740" s="139" t="n">
        <v>-12184.39155</v>
      </c>
      <c r="F2740" s="143" t="n">
        <f aca="false">IF(REF_DT&lt;=LastDay,INDEX(IntraMonth_Buckets,MATCH($A2740,IntraSumMonths,0),1),INDEX(BucketTable,MATCH($A2740,SumMonths,0),1))</f>
        <v>6</v>
      </c>
      <c r="G2740" s="138" t="str">
        <f aca="false">INDEX(Book_Type,MATCH($B2740,Book,0),1)</f>
        <v>D</v>
      </c>
      <c r="H2740" s="138" t="str">
        <f aca="false">$F2740&amp;$C2740</f>
        <v>6IF-NWPL_ROCKY_M</v>
      </c>
    </row>
    <row r="2741" customFormat="false" ht="12.75" hidden="false" customHeight="false" outlineLevel="0" collapsed="false">
      <c r="A2741" s="142" t="n">
        <v>39083</v>
      </c>
      <c r="B2741" s="138" t="s">
        <v>125</v>
      </c>
      <c r="C2741" s="138" t="s">
        <v>18</v>
      </c>
      <c r="D2741" s="139" t="n">
        <v>0</v>
      </c>
      <c r="E2741" s="139" t="n">
        <v>0</v>
      </c>
      <c r="F2741" s="143" t="n">
        <f aca="false">IF(REF_DT&lt;=LastDay,INDEX(IntraMonth_Buckets,MATCH($A2741,IntraSumMonths,0),1),INDEX(BucketTable,MATCH($A2741,SumMonths,0),1))</f>
        <v>6</v>
      </c>
      <c r="G2741" s="138" t="str">
        <f aca="false">INDEX(Book_Type,MATCH($B2741,Book,0),1)</f>
        <v>D</v>
      </c>
      <c r="H2741" s="138" t="str">
        <f aca="false">$F2741&amp;$C2741</f>
        <v>6NGI-MALIN</v>
      </c>
    </row>
    <row r="2742" customFormat="false" ht="12.75" hidden="false" customHeight="false" outlineLevel="0" collapsed="false">
      <c r="A2742" s="142" t="n">
        <v>39083</v>
      </c>
      <c r="B2742" s="138" t="s">
        <v>125</v>
      </c>
      <c r="C2742" s="138" t="s">
        <v>20</v>
      </c>
      <c r="D2742" s="139" t="n">
        <v>-107553.5895</v>
      </c>
      <c r="E2742" s="139" t="n">
        <v>10755.35895</v>
      </c>
      <c r="F2742" s="143" t="n">
        <f aca="false">IF(REF_DT&lt;=LastDay,INDEX(IntraMonth_Buckets,MATCH($A2742,IntraSumMonths,0),1),INDEX(BucketTable,MATCH($A2742,SumMonths,0),1))</f>
        <v>6</v>
      </c>
      <c r="G2742" s="138" t="str">
        <f aca="false">INDEX(Book_Type,MATCH($B2742,Book,0),1)</f>
        <v>D</v>
      </c>
      <c r="H2742" s="138" t="str">
        <f aca="false">$F2742&amp;$C2742</f>
        <v>6NGI-SOCAL</v>
      </c>
    </row>
    <row r="2743" customFormat="false" ht="12.75" hidden="false" customHeight="false" outlineLevel="0" collapsed="false">
      <c r="A2743" s="142" t="n">
        <v>39083</v>
      </c>
      <c r="B2743" s="138" t="s">
        <v>125</v>
      </c>
      <c r="C2743" s="138" t="s">
        <v>174</v>
      </c>
      <c r="D2743" s="139" t="n">
        <v>-121843.9156</v>
      </c>
      <c r="E2743" s="139" t="n">
        <v>0</v>
      </c>
      <c r="F2743" s="143" t="n">
        <f aca="false">IF(REF_DT&lt;=LastDay,INDEX(IntraMonth_Buckets,MATCH($A2743,IntraSumMonths,0),1),INDEX(BucketTable,MATCH($A2743,SumMonths,0),1))</f>
        <v>6</v>
      </c>
      <c r="G2743" s="138" t="str">
        <f aca="false">INDEX(Book_Type,MATCH($B2743,Book,0),1)</f>
        <v>D</v>
      </c>
      <c r="H2743" s="138" t="str">
        <f aca="false">$F2743&amp;$C2743</f>
        <v>6NGW/OPAL</v>
      </c>
    </row>
    <row r="2744" customFormat="false" ht="12.75" hidden="false" customHeight="false" outlineLevel="0" collapsed="false">
      <c r="A2744" s="142" t="n">
        <v>39114</v>
      </c>
      <c r="B2744" s="138" t="s">
        <v>125</v>
      </c>
      <c r="C2744" s="138" t="s">
        <v>36</v>
      </c>
      <c r="D2744" s="139" t="n">
        <v>-5541.3542</v>
      </c>
      <c r="E2744" s="139" t="n">
        <v>-186.267959103817</v>
      </c>
      <c r="F2744" s="143" t="n">
        <f aca="false">IF(REF_DT&lt;=LastDay,INDEX(IntraMonth_Buckets,MATCH($A2744,IntraSumMonths,0),1),INDEX(BucketTable,MATCH($A2744,SumMonths,0),1))</f>
        <v>6</v>
      </c>
      <c r="G2744" s="138" t="str">
        <f aca="false">INDEX(Book_Type,MATCH($B2744,Book,0),1)</f>
        <v>D</v>
      </c>
      <c r="H2744" s="138" t="str">
        <f aca="false">$F2744&amp;$C2744</f>
        <v>6IF-CIG/RKYMTN</v>
      </c>
    </row>
    <row r="2745" customFormat="false" ht="12.75" hidden="false" customHeight="false" outlineLevel="0" collapsed="false">
      <c r="A2745" s="142" t="n">
        <v>39114</v>
      </c>
      <c r="B2745" s="138" t="s">
        <v>125</v>
      </c>
      <c r="C2745" s="138" t="s">
        <v>46</v>
      </c>
      <c r="D2745" s="139" t="n">
        <v>98828.3774</v>
      </c>
      <c r="E2745" s="139" t="n">
        <v>-9882.83774</v>
      </c>
      <c r="F2745" s="143" t="n">
        <f aca="false">IF(REF_DT&lt;=LastDay,INDEX(IntraMonth_Buckets,MATCH($A2745,IntraSumMonths,0),1),INDEX(BucketTable,MATCH($A2745,SumMonths,0),1))</f>
        <v>6</v>
      </c>
      <c r="G2745" s="138" t="str">
        <f aca="false">INDEX(Book_Type,MATCH($B2745,Book,0),1)</f>
        <v>D</v>
      </c>
      <c r="H2745" s="138" t="str">
        <f aca="false">$F2745&amp;$C2745</f>
        <v>6IF-ELPO/PERMIAN</v>
      </c>
    </row>
    <row r="2746" customFormat="false" ht="12.75" hidden="false" customHeight="false" outlineLevel="0" collapsed="false">
      <c r="A2746" s="142" t="n">
        <v>39114</v>
      </c>
      <c r="B2746" s="138" t="s">
        <v>125</v>
      </c>
      <c r="C2746" s="138" t="s">
        <v>27</v>
      </c>
      <c r="D2746" s="139" t="n">
        <v>109512.928</v>
      </c>
      <c r="E2746" s="139" t="n">
        <v>-10951.2928</v>
      </c>
      <c r="F2746" s="143" t="n">
        <f aca="false">IF(REF_DT&lt;=LastDay,INDEX(IntraMonth_Buckets,MATCH($A2746,IntraSumMonths,0),1),INDEX(BucketTable,MATCH($A2746,SumMonths,0),1))</f>
        <v>6</v>
      </c>
      <c r="G2746" s="138" t="str">
        <f aca="false">INDEX(Book_Type,MATCH($B2746,Book,0),1)</f>
        <v>D</v>
      </c>
      <c r="H2746" s="138" t="str">
        <f aca="false">$F2746&amp;$C2746</f>
        <v>6IF-NWPL_ROCKY_M</v>
      </c>
    </row>
    <row r="2747" customFormat="false" ht="12.75" hidden="false" customHeight="false" outlineLevel="0" collapsed="false">
      <c r="A2747" s="142" t="n">
        <v>39114</v>
      </c>
      <c r="B2747" s="138" t="s">
        <v>125</v>
      </c>
      <c r="C2747" s="138" t="s">
        <v>18</v>
      </c>
      <c r="D2747" s="139" t="n">
        <v>0</v>
      </c>
      <c r="E2747" s="139" t="n">
        <v>0</v>
      </c>
      <c r="F2747" s="143" t="n">
        <f aca="false">IF(REF_DT&lt;=LastDay,INDEX(IntraMonth_Buckets,MATCH($A2747,IntraSumMonths,0),1),INDEX(BucketTable,MATCH($A2747,SumMonths,0),1))</f>
        <v>6</v>
      </c>
      <c r="G2747" s="138" t="str">
        <f aca="false">INDEX(Book_Type,MATCH($B2747,Book,0),1)</f>
        <v>D</v>
      </c>
      <c r="H2747" s="138" t="str">
        <f aca="false">$F2747&amp;$C2747</f>
        <v>6NGI-MALIN</v>
      </c>
    </row>
    <row r="2748" customFormat="false" ht="12.75" hidden="false" customHeight="false" outlineLevel="0" collapsed="false">
      <c r="A2748" s="142" t="n">
        <v>39114</v>
      </c>
      <c r="B2748" s="138" t="s">
        <v>125</v>
      </c>
      <c r="C2748" s="138" t="s">
        <v>20</v>
      </c>
      <c r="D2748" s="139" t="n">
        <v>-98031.2797</v>
      </c>
      <c r="E2748" s="139" t="n">
        <v>9803.12797</v>
      </c>
      <c r="F2748" s="143" t="n">
        <f aca="false">IF(REF_DT&lt;=LastDay,INDEX(IntraMonth_Buckets,MATCH($A2748,IntraSumMonths,0),1),INDEX(BucketTable,MATCH($A2748,SumMonths,0),1))</f>
        <v>6</v>
      </c>
      <c r="G2748" s="138" t="str">
        <f aca="false">INDEX(Book_Type,MATCH($B2748,Book,0),1)</f>
        <v>D</v>
      </c>
      <c r="H2748" s="138" t="str">
        <f aca="false">$F2748&amp;$C2748</f>
        <v>6NGI-SOCAL</v>
      </c>
    </row>
    <row r="2749" customFormat="false" ht="12.75" hidden="false" customHeight="false" outlineLevel="0" collapsed="false">
      <c r="A2749" s="142" t="n">
        <v>39114</v>
      </c>
      <c r="B2749" s="138" t="s">
        <v>125</v>
      </c>
      <c r="C2749" s="138" t="s">
        <v>174</v>
      </c>
      <c r="D2749" s="139" t="n">
        <v>-109512.928</v>
      </c>
      <c r="E2749" s="139" t="n">
        <v>0</v>
      </c>
      <c r="F2749" s="143" t="n">
        <f aca="false">IF(REF_DT&lt;=LastDay,INDEX(IntraMonth_Buckets,MATCH($A2749,IntraSumMonths,0),1),INDEX(BucketTable,MATCH($A2749,SumMonths,0),1))</f>
        <v>6</v>
      </c>
      <c r="G2749" s="138" t="str">
        <f aca="false">INDEX(Book_Type,MATCH($B2749,Book,0),1)</f>
        <v>D</v>
      </c>
      <c r="H2749" s="138" t="str">
        <f aca="false">$F2749&amp;$C2749</f>
        <v>6NGW/OPAL</v>
      </c>
    </row>
    <row r="2750" customFormat="false" ht="12.75" hidden="false" customHeight="false" outlineLevel="0" collapsed="false">
      <c r="A2750" s="142" t="n">
        <v>39142</v>
      </c>
      <c r="B2750" s="138" t="s">
        <v>125</v>
      </c>
      <c r="C2750" s="138" t="s">
        <v>36</v>
      </c>
      <c r="D2750" s="139" t="n">
        <v>-6107.7272</v>
      </c>
      <c r="E2750" s="139" t="n">
        <v>-314.804014062411</v>
      </c>
      <c r="F2750" s="143" t="n">
        <f aca="false">IF(REF_DT&lt;=LastDay,INDEX(IntraMonth_Buckets,MATCH($A2750,IntraSumMonths,0),1),INDEX(BucketTable,MATCH($A2750,SumMonths,0),1))</f>
        <v>6</v>
      </c>
      <c r="G2750" s="138" t="str">
        <f aca="false">INDEX(Book_Type,MATCH($B2750,Book,0),1)</f>
        <v>D</v>
      </c>
      <c r="H2750" s="138" t="str">
        <f aca="false">$F2750&amp;$C2750</f>
        <v>6IF-CIG/RKYMTN</v>
      </c>
    </row>
    <row r="2751" customFormat="false" ht="12.75" hidden="false" customHeight="false" outlineLevel="0" collapsed="false">
      <c r="A2751" s="142" t="n">
        <v>39142</v>
      </c>
      <c r="B2751" s="138" t="s">
        <v>125</v>
      </c>
      <c r="C2751" s="138" t="s">
        <v>46</v>
      </c>
      <c r="D2751" s="139" t="n">
        <v>98387.9078</v>
      </c>
      <c r="E2751" s="139" t="n">
        <v>-9838.79078</v>
      </c>
      <c r="F2751" s="143" t="n">
        <f aca="false">IF(REF_DT&lt;=LastDay,INDEX(IntraMonth_Buckets,MATCH($A2751,IntraSumMonths,0),1),INDEX(BucketTable,MATCH($A2751,SumMonths,0),1))</f>
        <v>6</v>
      </c>
      <c r="G2751" s="138" t="str">
        <f aca="false">INDEX(Book_Type,MATCH($B2751,Book,0),1)</f>
        <v>D</v>
      </c>
      <c r="H2751" s="138" t="str">
        <f aca="false">$F2751&amp;$C2751</f>
        <v>6IF-ELPO/PERMIAN</v>
      </c>
    </row>
    <row r="2752" customFormat="false" ht="12.75" hidden="false" customHeight="false" outlineLevel="0" collapsed="false">
      <c r="A2752" s="142" t="n">
        <v>39142</v>
      </c>
      <c r="B2752" s="138" t="s">
        <v>125</v>
      </c>
      <c r="C2752" s="138" t="s">
        <v>27</v>
      </c>
      <c r="D2752" s="139" t="n">
        <v>120706.0708</v>
      </c>
      <c r="E2752" s="139" t="n">
        <v>-12070.60708</v>
      </c>
      <c r="F2752" s="143" t="n">
        <f aca="false">IF(REF_DT&lt;=LastDay,INDEX(IntraMonth_Buckets,MATCH($A2752,IntraSumMonths,0),1),INDEX(BucketTable,MATCH($A2752,SumMonths,0),1))</f>
        <v>6</v>
      </c>
      <c r="G2752" s="138" t="str">
        <f aca="false">INDEX(Book_Type,MATCH($B2752,Book,0),1)</f>
        <v>D</v>
      </c>
      <c r="H2752" s="138" t="str">
        <f aca="false">$F2752&amp;$C2752</f>
        <v>6IF-NWPL_ROCKY_M</v>
      </c>
    </row>
    <row r="2753" customFormat="false" ht="12.75" hidden="false" customHeight="false" outlineLevel="0" collapsed="false">
      <c r="A2753" s="142" t="n">
        <v>39142</v>
      </c>
      <c r="B2753" s="138" t="s">
        <v>125</v>
      </c>
      <c r="C2753" s="138" t="s">
        <v>18</v>
      </c>
      <c r="D2753" s="139" t="n">
        <v>0</v>
      </c>
      <c r="E2753" s="139" t="n">
        <v>0</v>
      </c>
      <c r="F2753" s="143" t="n">
        <f aca="false">IF(REF_DT&lt;=LastDay,INDEX(IntraMonth_Buckets,MATCH($A2753,IntraSumMonths,0),1),INDEX(BucketTable,MATCH($A2753,SumMonths,0),1))</f>
        <v>6</v>
      </c>
      <c r="G2753" s="138" t="str">
        <f aca="false">INDEX(Book_Type,MATCH($B2753,Book,0),1)</f>
        <v>D</v>
      </c>
      <c r="H2753" s="138" t="str">
        <f aca="false">$F2753&amp;$C2753</f>
        <v>6NGI-MALIN</v>
      </c>
    </row>
    <row r="2754" customFormat="false" ht="12.75" hidden="false" customHeight="false" outlineLevel="0" collapsed="false">
      <c r="A2754" s="142" t="n">
        <v>39142</v>
      </c>
      <c r="B2754" s="138" t="s">
        <v>125</v>
      </c>
      <c r="C2754" s="138" t="s">
        <v>20</v>
      </c>
      <c r="D2754" s="139" t="n">
        <v>-110456.9572</v>
      </c>
      <c r="E2754" s="139" t="n">
        <v>11045.69572</v>
      </c>
      <c r="F2754" s="143" t="n">
        <f aca="false">IF(REF_DT&lt;=LastDay,INDEX(IntraMonth_Buckets,MATCH($A2754,IntraSumMonths,0),1),INDEX(BucketTable,MATCH($A2754,SumMonths,0),1))</f>
        <v>6</v>
      </c>
      <c r="G2754" s="138" t="str">
        <f aca="false">INDEX(Book_Type,MATCH($B2754,Book,0),1)</f>
        <v>D</v>
      </c>
      <c r="H2754" s="138" t="str">
        <f aca="false">$F2754&amp;$C2754</f>
        <v>6NGI-SOCAL</v>
      </c>
    </row>
    <row r="2755" customFormat="false" ht="12.75" hidden="false" customHeight="false" outlineLevel="0" collapsed="false">
      <c r="A2755" s="142" t="n">
        <v>39142</v>
      </c>
      <c r="B2755" s="138" t="s">
        <v>125</v>
      </c>
      <c r="C2755" s="138" t="s">
        <v>174</v>
      </c>
      <c r="D2755" s="139" t="n">
        <v>-120706.0708</v>
      </c>
      <c r="E2755" s="139" t="n">
        <v>0</v>
      </c>
      <c r="F2755" s="143" t="n">
        <f aca="false">IF(REF_DT&lt;=LastDay,INDEX(IntraMonth_Buckets,MATCH($A2755,IntraSumMonths,0),1),INDEX(BucketTable,MATCH($A2755,SumMonths,0),1))</f>
        <v>6</v>
      </c>
      <c r="G2755" s="138" t="str">
        <f aca="false">INDEX(Book_Type,MATCH($B2755,Book,0),1)</f>
        <v>D</v>
      </c>
      <c r="H2755" s="138" t="str">
        <f aca="false">$F2755&amp;$C2755</f>
        <v>6NGW/OPAL</v>
      </c>
    </row>
    <row r="2756" customFormat="false" ht="12.75" hidden="false" customHeight="false" outlineLevel="0" collapsed="false">
      <c r="A2756" s="142" t="n">
        <v>39173</v>
      </c>
      <c r="B2756" s="138" t="s">
        <v>125</v>
      </c>
      <c r="C2756" s="138" t="s">
        <v>36</v>
      </c>
      <c r="D2756" s="139" t="n">
        <v>-5881.3687</v>
      </c>
      <c r="E2756" s="139" t="n">
        <v>-304.248326699411</v>
      </c>
      <c r="F2756" s="143" t="n">
        <f aca="false">IF(REF_DT&lt;=LastDay,INDEX(IntraMonth_Buckets,MATCH($A2756,IntraSumMonths,0),1),INDEX(BucketTable,MATCH($A2756,SumMonths,0),1))</f>
        <v>6</v>
      </c>
      <c r="G2756" s="138" t="str">
        <f aca="false">INDEX(Book_Type,MATCH($B2756,Book,0),1)</f>
        <v>D</v>
      </c>
      <c r="H2756" s="138" t="str">
        <f aca="false">$F2756&amp;$C2756</f>
        <v>6IF-CIG/RKYMTN</v>
      </c>
    </row>
    <row r="2757" customFormat="false" ht="12.75" hidden="false" customHeight="false" outlineLevel="0" collapsed="false">
      <c r="A2757" s="142" t="n">
        <v>39173</v>
      </c>
      <c r="B2757" s="138" t="s">
        <v>125</v>
      </c>
      <c r="C2757" s="138" t="s">
        <v>46</v>
      </c>
      <c r="D2757" s="139" t="n">
        <v>94544.3577</v>
      </c>
      <c r="E2757" s="139" t="n">
        <v>-9454.43577</v>
      </c>
      <c r="F2757" s="143" t="n">
        <f aca="false">IF(REF_DT&lt;=LastDay,INDEX(IntraMonth_Buckets,MATCH($A2757,IntraSumMonths,0),1),INDEX(BucketTable,MATCH($A2757,SumMonths,0),1))</f>
        <v>6</v>
      </c>
      <c r="G2757" s="138" t="str">
        <f aca="false">INDEX(Book_Type,MATCH($B2757,Book,0),1)</f>
        <v>D</v>
      </c>
      <c r="H2757" s="138" t="str">
        <f aca="false">$F2757&amp;$C2757</f>
        <v>6IF-ELPO/PERMIAN</v>
      </c>
    </row>
    <row r="2758" customFormat="false" ht="12.75" hidden="false" customHeight="false" outlineLevel="0" collapsed="false">
      <c r="A2758" s="142" t="n">
        <v>39173</v>
      </c>
      <c r="B2758" s="138" t="s">
        <v>125</v>
      </c>
      <c r="C2758" s="138" t="s">
        <v>27</v>
      </c>
      <c r="D2758" s="139" t="n">
        <v>116232.5828</v>
      </c>
      <c r="E2758" s="139" t="n">
        <v>-11623.25828</v>
      </c>
      <c r="F2758" s="143" t="n">
        <f aca="false">IF(REF_DT&lt;=LastDay,INDEX(IntraMonth_Buckets,MATCH($A2758,IntraSumMonths,0),1),INDEX(BucketTable,MATCH($A2758,SumMonths,0),1))</f>
        <v>6</v>
      </c>
      <c r="G2758" s="138" t="str">
        <f aca="false">INDEX(Book_Type,MATCH($B2758,Book,0),1)</f>
        <v>D</v>
      </c>
      <c r="H2758" s="138" t="str">
        <f aca="false">$F2758&amp;$C2758</f>
        <v>6IF-NWPL_ROCKY_M</v>
      </c>
    </row>
    <row r="2759" customFormat="false" ht="12.75" hidden="false" customHeight="false" outlineLevel="0" collapsed="false">
      <c r="A2759" s="142" t="n">
        <v>39173</v>
      </c>
      <c r="B2759" s="138" t="s">
        <v>125</v>
      </c>
      <c r="C2759" s="138" t="s">
        <v>18</v>
      </c>
      <c r="D2759" s="139" t="n">
        <v>0</v>
      </c>
      <c r="E2759" s="139" t="n">
        <v>0</v>
      </c>
      <c r="F2759" s="143" t="n">
        <f aca="false">IF(REF_DT&lt;=LastDay,INDEX(IntraMonth_Buckets,MATCH($A2759,IntraSumMonths,0),1),INDEX(BucketTable,MATCH($A2759,SumMonths,0),1))</f>
        <v>6</v>
      </c>
      <c r="G2759" s="138" t="str">
        <f aca="false">INDEX(Book_Type,MATCH($B2759,Book,0),1)</f>
        <v>D</v>
      </c>
      <c r="H2759" s="138" t="str">
        <f aca="false">$F2759&amp;$C2759</f>
        <v>6NGI-MALIN</v>
      </c>
    </row>
    <row r="2760" customFormat="false" ht="12.75" hidden="false" customHeight="false" outlineLevel="0" collapsed="false">
      <c r="A2760" s="142" t="n">
        <v>39173</v>
      </c>
      <c r="B2760" s="138" t="s">
        <v>125</v>
      </c>
      <c r="C2760" s="138" t="s">
        <v>20</v>
      </c>
      <c r="D2760" s="139" t="n">
        <v>-104681.3888</v>
      </c>
      <c r="E2760" s="139" t="n">
        <v>10468.13888</v>
      </c>
      <c r="F2760" s="143" t="n">
        <f aca="false">IF(REF_DT&lt;=LastDay,INDEX(IntraMonth_Buckets,MATCH($A2760,IntraSumMonths,0),1),INDEX(BucketTable,MATCH($A2760,SumMonths,0),1))</f>
        <v>6</v>
      </c>
      <c r="G2760" s="138" t="str">
        <f aca="false">INDEX(Book_Type,MATCH($B2760,Book,0),1)</f>
        <v>D</v>
      </c>
      <c r="H2760" s="138" t="str">
        <f aca="false">$F2760&amp;$C2760</f>
        <v>6NGI-SOCAL</v>
      </c>
    </row>
    <row r="2761" customFormat="false" ht="12.75" hidden="false" customHeight="false" outlineLevel="0" collapsed="false">
      <c r="A2761" s="142" t="n">
        <v>39173</v>
      </c>
      <c r="B2761" s="138" t="s">
        <v>125</v>
      </c>
      <c r="C2761" s="138" t="s">
        <v>174</v>
      </c>
      <c r="D2761" s="139" t="n">
        <v>-116232.5828</v>
      </c>
      <c r="E2761" s="139" t="n">
        <v>0</v>
      </c>
      <c r="F2761" s="143" t="n">
        <f aca="false">IF(REF_DT&lt;=LastDay,INDEX(IntraMonth_Buckets,MATCH($A2761,IntraSumMonths,0),1),INDEX(BucketTable,MATCH($A2761,SumMonths,0),1))</f>
        <v>6</v>
      </c>
      <c r="G2761" s="138" t="str">
        <f aca="false">INDEX(Book_Type,MATCH($B2761,Book,0),1)</f>
        <v>D</v>
      </c>
      <c r="H2761" s="138" t="str">
        <f aca="false">$F2761&amp;$C2761</f>
        <v>6NGW/OPAL</v>
      </c>
    </row>
    <row r="2762" customFormat="false" ht="12.75" hidden="false" customHeight="false" outlineLevel="0" collapsed="false">
      <c r="A2762" s="142" t="n">
        <v>39203</v>
      </c>
      <c r="B2762" s="138" t="s">
        <v>125</v>
      </c>
      <c r="C2762" s="138" t="s">
        <v>36</v>
      </c>
      <c r="D2762" s="139" t="n">
        <v>-6048.0414</v>
      </c>
      <c r="E2762" s="139" t="n">
        <v>-310.770228019562</v>
      </c>
      <c r="F2762" s="143" t="n">
        <f aca="false">IF(REF_DT&lt;=LastDay,INDEX(IntraMonth_Buckets,MATCH($A2762,IntraSumMonths,0),1),INDEX(BucketTable,MATCH($A2762,SumMonths,0),1))</f>
        <v>6</v>
      </c>
      <c r="G2762" s="138" t="str">
        <f aca="false">INDEX(Book_Type,MATCH($B2762,Book,0),1)</f>
        <v>D</v>
      </c>
      <c r="H2762" s="138" t="str">
        <f aca="false">$F2762&amp;$C2762</f>
        <v>6IF-CIG/RKYMTN</v>
      </c>
    </row>
    <row r="2763" customFormat="false" ht="12.75" hidden="false" customHeight="false" outlineLevel="0" collapsed="false">
      <c r="A2763" s="142" t="n">
        <v>39203</v>
      </c>
      <c r="B2763" s="138" t="s">
        <v>125</v>
      </c>
      <c r="C2763" s="138" t="s">
        <v>46</v>
      </c>
      <c r="D2763" s="139" t="n">
        <v>97426.445</v>
      </c>
      <c r="E2763" s="139" t="n">
        <v>-9742.6445</v>
      </c>
      <c r="F2763" s="143" t="n">
        <f aca="false">IF(REF_DT&lt;=LastDay,INDEX(IntraMonth_Buckets,MATCH($A2763,IntraSumMonths,0),1),INDEX(BucketTable,MATCH($A2763,SumMonths,0),1))</f>
        <v>6</v>
      </c>
      <c r="G2763" s="138" t="str">
        <f aca="false">INDEX(Book_Type,MATCH($B2763,Book,0),1)</f>
        <v>D</v>
      </c>
      <c r="H2763" s="138" t="str">
        <f aca="false">$F2763&amp;$C2763</f>
        <v>6IF-ELPO/PERMIAN</v>
      </c>
    </row>
    <row r="2764" customFormat="false" ht="12.75" hidden="false" customHeight="false" outlineLevel="0" collapsed="false">
      <c r="A2764" s="142" t="n">
        <v>39203</v>
      </c>
      <c r="B2764" s="138" t="s">
        <v>125</v>
      </c>
      <c r="C2764" s="138" t="s">
        <v>27</v>
      </c>
      <c r="D2764" s="139" t="n">
        <v>119526.5113</v>
      </c>
      <c r="E2764" s="139" t="n">
        <v>-11952.65113</v>
      </c>
      <c r="F2764" s="143" t="n">
        <f aca="false">IF(REF_DT&lt;=LastDay,INDEX(IntraMonth_Buckets,MATCH($A2764,IntraSumMonths,0),1),INDEX(BucketTable,MATCH($A2764,SumMonths,0),1))</f>
        <v>6</v>
      </c>
      <c r="G2764" s="138" t="str">
        <f aca="false">INDEX(Book_Type,MATCH($B2764,Book,0),1)</f>
        <v>D</v>
      </c>
      <c r="H2764" s="138" t="str">
        <f aca="false">$F2764&amp;$C2764</f>
        <v>6IF-NWPL_ROCKY_M</v>
      </c>
    </row>
    <row r="2765" customFormat="false" ht="12.75" hidden="false" customHeight="false" outlineLevel="0" collapsed="false">
      <c r="A2765" s="142" t="n">
        <v>39203</v>
      </c>
      <c r="B2765" s="138" t="s">
        <v>125</v>
      </c>
      <c r="C2765" s="138" t="s">
        <v>18</v>
      </c>
      <c r="D2765" s="139" t="n">
        <v>0</v>
      </c>
      <c r="E2765" s="139" t="n">
        <v>0</v>
      </c>
      <c r="F2765" s="143" t="n">
        <f aca="false">IF(REF_DT&lt;=LastDay,INDEX(IntraMonth_Buckets,MATCH($A2765,IntraSumMonths,0),1),INDEX(BucketTable,MATCH($A2765,SumMonths,0),1))</f>
        <v>6</v>
      </c>
      <c r="G2765" s="138" t="str">
        <f aca="false">INDEX(Book_Type,MATCH($B2765,Book,0),1)</f>
        <v>D</v>
      </c>
      <c r="H2765" s="138" t="str">
        <f aca="false">$F2765&amp;$C2765</f>
        <v>6NGI-MALIN</v>
      </c>
    </row>
    <row r="2766" customFormat="false" ht="12.75" hidden="false" customHeight="false" outlineLevel="0" collapsed="false">
      <c r="A2766" s="142" t="n">
        <v>39203</v>
      </c>
      <c r="B2766" s="138" t="s">
        <v>125</v>
      </c>
      <c r="C2766" s="138" t="s">
        <v>20</v>
      </c>
      <c r="D2766" s="139" t="n">
        <v>-106400.958</v>
      </c>
      <c r="E2766" s="139" t="n">
        <v>10640.0958</v>
      </c>
      <c r="F2766" s="143" t="n">
        <f aca="false">IF(REF_DT&lt;=LastDay,INDEX(IntraMonth_Buckets,MATCH($A2766,IntraSumMonths,0),1),INDEX(BucketTable,MATCH($A2766,SumMonths,0),1))</f>
        <v>6</v>
      </c>
      <c r="G2766" s="138" t="str">
        <f aca="false">INDEX(Book_Type,MATCH($B2766,Book,0),1)</f>
        <v>D</v>
      </c>
      <c r="H2766" s="138" t="str">
        <f aca="false">$F2766&amp;$C2766</f>
        <v>6NGI-SOCAL</v>
      </c>
    </row>
    <row r="2767" customFormat="false" ht="12.75" hidden="false" customHeight="false" outlineLevel="0" collapsed="false">
      <c r="A2767" s="142" t="n">
        <v>39203</v>
      </c>
      <c r="B2767" s="138" t="s">
        <v>125</v>
      </c>
      <c r="C2767" s="138" t="s">
        <v>174</v>
      </c>
      <c r="D2767" s="139" t="n">
        <v>-119526.5114</v>
      </c>
      <c r="E2767" s="139" t="n">
        <v>0</v>
      </c>
      <c r="F2767" s="143" t="n">
        <f aca="false">IF(REF_DT&lt;=LastDay,INDEX(IntraMonth_Buckets,MATCH($A2767,IntraSumMonths,0),1),INDEX(BucketTable,MATCH($A2767,SumMonths,0),1))</f>
        <v>6</v>
      </c>
      <c r="G2767" s="138" t="str">
        <f aca="false">INDEX(Book_Type,MATCH($B2767,Book,0),1)</f>
        <v>D</v>
      </c>
      <c r="H2767" s="138" t="str">
        <f aca="false">$F2767&amp;$C2767</f>
        <v>6NGW/OPAL</v>
      </c>
    </row>
    <row r="2768" customFormat="false" ht="12.75" hidden="false" customHeight="false" outlineLevel="0" collapsed="false">
      <c r="A2768" s="142" t="n">
        <v>39234</v>
      </c>
      <c r="B2768" s="138" t="s">
        <v>125</v>
      </c>
      <c r="C2768" s="138" t="s">
        <v>36</v>
      </c>
      <c r="D2768" s="139" t="n">
        <v>-5823.5347</v>
      </c>
      <c r="E2768" s="139" t="n">
        <v>-294.049831546354</v>
      </c>
      <c r="F2768" s="143" t="n">
        <f aca="false">IF(REF_DT&lt;=LastDay,INDEX(IntraMonth_Buckets,MATCH($A2768,IntraSumMonths,0),1),INDEX(BucketTable,MATCH($A2768,SumMonths,0),1))</f>
        <v>6</v>
      </c>
      <c r="G2768" s="138" t="str">
        <f aca="false">INDEX(Book_Type,MATCH($B2768,Book,0),1)</f>
        <v>D</v>
      </c>
      <c r="H2768" s="138" t="str">
        <f aca="false">$F2768&amp;$C2768</f>
        <v>6IF-CIG/RKYMTN</v>
      </c>
    </row>
    <row r="2769" customFormat="false" ht="12.75" hidden="false" customHeight="false" outlineLevel="0" collapsed="false">
      <c r="A2769" s="142" t="n">
        <v>39234</v>
      </c>
      <c r="B2769" s="138" t="s">
        <v>125</v>
      </c>
      <c r="C2769" s="138" t="s">
        <v>46</v>
      </c>
      <c r="D2769" s="139" t="n">
        <v>95829.755</v>
      </c>
      <c r="E2769" s="139" t="n">
        <v>-9582.9755</v>
      </c>
      <c r="F2769" s="143" t="n">
        <f aca="false">IF(REF_DT&lt;=LastDay,INDEX(IntraMonth_Buckets,MATCH($A2769,IntraSumMonths,0),1),INDEX(BucketTable,MATCH($A2769,SumMonths,0),1))</f>
        <v>6</v>
      </c>
      <c r="G2769" s="138" t="str">
        <f aca="false">INDEX(Book_Type,MATCH($B2769,Book,0),1)</f>
        <v>D</v>
      </c>
      <c r="H2769" s="138" t="str">
        <f aca="false">$F2769&amp;$C2769</f>
        <v>6IF-ELPO/PERMIAN</v>
      </c>
    </row>
    <row r="2770" customFormat="false" ht="12.75" hidden="false" customHeight="false" outlineLevel="0" collapsed="false">
      <c r="A2770" s="142" t="n">
        <v>39234</v>
      </c>
      <c r="B2770" s="138" t="s">
        <v>125</v>
      </c>
      <c r="C2770" s="138" t="s">
        <v>27</v>
      </c>
      <c r="D2770" s="139" t="n">
        <v>115089.6191</v>
      </c>
      <c r="E2770" s="139" t="n">
        <v>-11508.96191</v>
      </c>
      <c r="F2770" s="143" t="n">
        <f aca="false">IF(REF_DT&lt;=LastDay,INDEX(IntraMonth_Buckets,MATCH($A2770,IntraSumMonths,0),1),INDEX(BucketTable,MATCH($A2770,SumMonths,0),1))</f>
        <v>6</v>
      </c>
      <c r="G2770" s="138" t="str">
        <f aca="false">INDEX(Book_Type,MATCH($B2770,Book,0),1)</f>
        <v>D</v>
      </c>
      <c r="H2770" s="138" t="str">
        <f aca="false">$F2770&amp;$C2770</f>
        <v>6IF-NWPL_ROCKY_M</v>
      </c>
    </row>
    <row r="2771" customFormat="false" ht="12.75" hidden="false" customHeight="false" outlineLevel="0" collapsed="false">
      <c r="A2771" s="142" t="n">
        <v>39234</v>
      </c>
      <c r="B2771" s="138" t="s">
        <v>125</v>
      </c>
      <c r="C2771" s="138" t="s">
        <v>18</v>
      </c>
      <c r="D2771" s="139" t="n">
        <v>0</v>
      </c>
      <c r="E2771" s="139" t="n">
        <v>0</v>
      </c>
      <c r="F2771" s="143" t="n">
        <f aca="false">IF(REF_DT&lt;=LastDay,INDEX(IntraMonth_Buckets,MATCH($A2771,IntraSumMonths,0),1),INDEX(BucketTable,MATCH($A2771,SumMonths,0),1))</f>
        <v>6</v>
      </c>
      <c r="G2771" s="138" t="str">
        <f aca="false">INDEX(Book_Type,MATCH($B2771,Book,0),1)</f>
        <v>D</v>
      </c>
      <c r="H2771" s="138" t="str">
        <f aca="false">$F2771&amp;$C2771</f>
        <v>6NGI-MALIN</v>
      </c>
    </row>
    <row r="2772" customFormat="false" ht="12.75" hidden="false" customHeight="false" outlineLevel="0" collapsed="false">
      <c r="A2772" s="142" t="n">
        <v>39234</v>
      </c>
      <c r="B2772" s="138" t="s">
        <v>125</v>
      </c>
      <c r="C2772" s="138" t="s">
        <v>20</v>
      </c>
      <c r="D2772" s="139" t="n">
        <v>-102263.2648</v>
      </c>
      <c r="E2772" s="139" t="n">
        <v>10226.32648</v>
      </c>
      <c r="F2772" s="143" t="n">
        <f aca="false">IF(REF_DT&lt;=LastDay,INDEX(IntraMonth_Buckets,MATCH($A2772,IntraSumMonths,0),1),INDEX(BucketTable,MATCH($A2772,SumMonths,0),1))</f>
        <v>6</v>
      </c>
      <c r="G2772" s="138" t="str">
        <f aca="false">INDEX(Book_Type,MATCH($B2772,Book,0),1)</f>
        <v>D</v>
      </c>
      <c r="H2772" s="138" t="str">
        <f aca="false">$F2772&amp;$C2772</f>
        <v>6NGI-SOCAL</v>
      </c>
    </row>
    <row r="2773" customFormat="false" ht="12.75" hidden="false" customHeight="false" outlineLevel="0" collapsed="false">
      <c r="A2773" s="142" t="n">
        <v>39234</v>
      </c>
      <c r="B2773" s="138" t="s">
        <v>125</v>
      </c>
      <c r="C2773" s="138" t="s">
        <v>174</v>
      </c>
      <c r="D2773" s="139" t="n">
        <v>-115089.619</v>
      </c>
      <c r="E2773" s="139" t="n">
        <v>0</v>
      </c>
      <c r="F2773" s="143" t="n">
        <f aca="false">IF(REF_DT&lt;=LastDay,INDEX(IntraMonth_Buckets,MATCH($A2773,IntraSumMonths,0),1),INDEX(BucketTable,MATCH($A2773,SumMonths,0),1))</f>
        <v>6</v>
      </c>
      <c r="G2773" s="138" t="str">
        <f aca="false">INDEX(Book_Type,MATCH($B2773,Book,0),1)</f>
        <v>D</v>
      </c>
      <c r="H2773" s="138" t="str">
        <f aca="false">$F2773&amp;$C2773</f>
        <v>6NGW/OPAL</v>
      </c>
    </row>
    <row r="2774" customFormat="false" ht="12.75" hidden="false" customHeight="false" outlineLevel="0" collapsed="false">
      <c r="A2774" s="142" t="n">
        <v>39264</v>
      </c>
      <c r="B2774" s="138" t="s">
        <v>125</v>
      </c>
      <c r="C2774" s="138" t="s">
        <v>36</v>
      </c>
      <c r="D2774" s="139" t="n">
        <v>-5988.2101</v>
      </c>
      <c r="E2774" s="139" t="n">
        <v>-282.530515931838</v>
      </c>
      <c r="F2774" s="143" t="n">
        <f aca="false">IF(REF_DT&lt;=LastDay,INDEX(IntraMonth_Buckets,MATCH($A2774,IntraSumMonths,0),1),INDEX(BucketTable,MATCH($A2774,SumMonths,0),1))</f>
        <v>6</v>
      </c>
      <c r="G2774" s="138" t="str">
        <f aca="false">INDEX(Book_Type,MATCH($B2774,Book,0),1)</f>
        <v>D</v>
      </c>
      <c r="H2774" s="138" t="str">
        <f aca="false">$F2774&amp;$C2774</f>
        <v>6IF-CIG/RKYMTN</v>
      </c>
    </row>
    <row r="2775" customFormat="false" ht="12.75" hidden="false" customHeight="false" outlineLevel="0" collapsed="false">
      <c r="A2775" s="142" t="n">
        <v>39264</v>
      </c>
      <c r="B2775" s="138" t="s">
        <v>125</v>
      </c>
      <c r="C2775" s="138" t="s">
        <v>46</v>
      </c>
      <c r="D2775" s="139" t="n">
        <v>96462.6356</v>
      </c>
      <c r="E2775" s="139" t="n">
        <v>-9646.26356</v>
      </c>
      <c r="F2775" s="143" t="n">
        <f aca="false">IF(REF_DT&lt;=LastDay,INDEX(IntraMonth_Buckets,MATCH($A2775,IntraSumMonths,0),1),INDEX(BucketTable,MATCH($A2775,SumMonths,0),1))</f>
        <v>6</v>
      </c>
      <c r="G2775" s="138" t="str">
        <f aca="false">INDEX(Book_Type,MATCH($B2775,Book,0),1)</f>
        <v>D</v>
      </c>
      <c r="H2775" s="138" t="str">
        <f aca="false">$F2775&amp;$C2775</f>
        <v>6IF-ELPO/PERMIAN</v>
      </c>
    </row>
    <row r="2776" customFormat="false" ht="12.75" hidden="false" customHeight="false" outlineLevel="0" collapsed="false">
      <c r="A2776" s="142" t="n">
        <v>39264</v>
      </c>
      <c r="B2776" s="138" t="s">
        <v>125</v>
      </c>
      <c r="C2776" s="138" t="s">
        <v>27</v>
      </c>
      <c r="D2776" s="139" t="n">
        <v>118344.073</v>
      </c>
      <c r="E2776" s="139" t="n">
        <v>-11834.4073</v>
      </c>
      <c r="F2776" s="143" t="n">
        <f aca="false">IF(REF_DT&lt;=LastDay,INDEX(IntraMonth_Buckets,MATCH($A2776,IntraSumMonths,0),1),INDEX(BucketTable,MATCH($A2776,SumMonths,0),1))</f>
        <v>6</v>
      </c>
      <c r="G2776" s="138" t="str">
        <f aca="false">INDEX(Book_Type,MATCH($B2776,Book,0),1)</f>
        <v>D</v>
      </c>
      <c r="H2776" s="138" t="str">
        <f aca="false">$F2776&amp;$C2776</f>
        <v>6IF-NWPL_ROCKY_M</v>
      </c>
    </row>
    <row r="2777" customFormat="false" ht="12.75" hidden="false" customHeight="false" outlineLevel="0" collapsed="false">
      <c r="A2777" s="142" t="n">
        <v>39264</v>
      </c>
      <c r="B2777" s="138" t="s">
        <v>125</v>
      </c>
      <c r="C2777" s="138" t="s">
        <v>18</v>
      </c>
      <c r="D2777" s="139" t="n">
        <v>0</v>
      </c>
      <c r="E2777" s="139" t="n">
        <v>0</v>
      </c>
      <c r="F2777" s="143" t="n">
        <f aca="false">IF(REF_DT&lt;=LastDay,INDEX(IntraMonth_Buckets,MATCH($A2777,IntraSumMonths,0),1),INDEX(BucketTable,MATCH($A2777,SumMonths,0),1))</f>
        <v>6</v>
      </c>
      <c r="G2777" s="138" t="str">
        <f aca="false">INDEX(Book_Type,MATCH($B2777,Book,0),1)</f>
        <v>D</v>
      </c>
      <c r="H2777" s="138" t="str">
        <f aca="false">$F2777&amp;$C2777</f>
        <v>6NGI-MALIN</v>
      </c>
    </row>
    <row r="2778" customFormat="false" ht="12.75" hidden="false" customHeight="false" outlineLevel="0" collapsed="false">
      <c r="A2778" s="142" t="n">
        <v>39264</v>
      </c>
      <c r="B2778" s="138" t="s">
        <v>125</v>
      </c>
      <c r="C2778" s="138" t="s">
        <v>20</v>
      </c>
      <c r="D2778" s="139" t="n">
        <v>-82737.7773</v>
      </c>
      <c r="E2778" s="139" t="n">
        <v>8273.77773</v>
      </c>
      <c r="F2778" s="143" t="n">
        <f aca="false">IF(REF_DT&lt;=LastDay,INDEX(IntraMonth_Buckets,MATCH($A2778,IntraSumMonths,0),1),INDEX(BucketTable,MATCH($A2778,SumMonths,0),1))</f>
        <v>6</v>
      </c>
      <c r="G2778" s="138" t="str">
        <f aca="false">INDEX(Book_Type,MATCH($B2778,Book,0),1)</f>
        <v>D</v>
      </c>
      <c r="H2778" s="138" t="str">
        <f aca="false">$F2778&amp;$C2778</f>
        <v>6NGI-SOCAL</v>
      </c>
    </row>
    <row r="2779" customFormat="false" ht="12.75" hidden="false" customHeight="false" outlineLevel="0" collapsed="false">
      <c r="A2779" s="142" t="n">
        <v>39264</v>
      </c>
      <c r="B2779" s="138" t="s">
        <v>125</v>
      </c>
      <c r="C2779" s="138" t="s">
        <v>174</v>
      </c>
      <c r="D2779" s="139" t="n">
        <v>-118344.073</v>
      </c>
      <c r="E2779" s="139" t="n">
        <v>0</v>
      </c>
      <c r="F2779" s="143" t="n">
        <f aca="false">IF(REF_DT&lt;=LastDay,INDEX(IntraMonth_Buckets,MATCH($A2779,IntraSumMonths,0),1),INDEX(BucketTable,MATCH($A2779,SumMonths,0),1))</f>
        <v>6</v>
      </c>
      <c r="G2779" s="138" t="str">
        <f aca="false">INDEX(Book_Type,MATCH($B2779,Book,0),1)</f>
        <v>D</v>
      </c>
      <c r="H2779" s="138" t="str">
        <f aca="false">$F2779&amp;$C2779</f>
        <v>6NGW/OPAL</v>
      </c>
    </row>
    <row r="2780" customFormat="false" ht="12.75" hidden="false" customHeight="false" outlineLevel="0" collapsed="false">
      <c r="A2780" s="142" t="n">
        <v>39295</v>
      </c>
      <c r="B2780" s="138" t="s">
        <v>125</v>
      </c>
      <c r="C2780" s="138" t="s">
        <v>36</v>
      </c>
      <c r="D2780" s="139" t="n">
        <v>-5957.7533</v>
      </c>
      <c r="E2780" s="139" t="n">
        <v>-270.124899159051</v>
      </c>
      <c r="F2780" s="143" t="n">
        <f aca="false">IF(REF_DT&lt;=LastDay,INDEX(IntraMonth_Buckets,MATCH($A2780,IntraSumMonths,0),1),INDEX(BucketTable,MATCH($A2780,SumMonths,0),1))</f>
        <v>6</v>
      </c>
      <c r="G2780" s="138" t="str">
        <f aca="false">INDEX(Book_Type,MATCH($B2780,Book,0),1)</f>
        <v>D</v>
      </c>
      <c r="H2780" s="138" t="str">
        <f aca="false">$F2780&amp;$C2780</f>
        <v>6IF-CIG/RKYMTN</v>
      </c>
    </row>
    <row r="2781" customFormat="false" ht="12.75" hidden="false" customHeight="false" outlineLevel="0" collapsed="false">
      <c r="A2781" s="142" t="n">
        <v>39295</v>
      </c>
      <c r="B2781" s="138" t="s">
        <v>125</v>
      </c>
      <c r="C2781" s="138" t="s">
        <v>46</v>
      </c>
      <c r="D2781" s="139" t="n">
        <v>94875.8735</v>
      </c>
      <c r="E2781" s="139" t="n">
        <v>-9487.58735</v>
      </c>
      <c r="F2781" s="143" t="n">
        <f aca="false">IF(REF_DT&lt;=LastDay,INDEX(IntraMonth_Buckets,MATCH($A2781,IntraSumMonths,0),1),INDEX(BucketTable,MATCH($A2781,SumMonths,0),1))</f>
        <v>6</v>
      </c>
      <c r="G2781" s="138" t="str">
        <f aca="false">INDEX(Book_Type,MATCH($B2781,Book,0),1)</f>
        <v>D</v>
      </c>
      <c r="H2781" s="138" t="str">
        <f aca="false">$F2781&amp;$C2781</f>
        <v>6IF-ELPO/PERMIAN</v>
      </c>
    </row>
    <row r="2782" customFormat="false" ht="12.75" hidden="false" customHeight="false" outlineLevel="0" collapsed="false">
      <c r="A2782" s="142" t="n">
        <v>39295</v>
      </c>
      <c r="B2782" s="138" t="s">
        <v>125</v>
      </c>
      <c r="C2782" s="138" t="s">
        <v>27</v>
      </c>
      <c r="D2782" s="139" t="n">
        <v>117742.1608</v>
      </c>
      <c r="E2782" s="139" t="n">
        <v>-11774.21608</v>
      </c>
      <c r="F2782" s="143" t="n">
        <f aca="false">IF(REF_DT&lt;=LastDay,INDEX(IntraMonth_Buckets,MATCH($A2782,IntraSumMonths,0),1),INDEX(BucketTable,MATCH($A2782,SumMonths,0),1))</f>
        <v>6</v>
      </c>
      <c r="G2782" s="138" t="str">
        <f aca="false">INDEX(Book_Type,MATCH($B2782,Book,0),1)</f>
        <v>D</v>
      </c>
      <c r="H2782" s="138" t="str">
        <f aca="false">$F2782&amp;$C2782</f>
        <v>6IF-NWPL_ROCKY_M</v>
      </c>
    </row>
    <row r="2783" customFormat="false" ht="12.75" hidden="false" customHeight="false" outlineLevel="0" collapsed="false">
      <c r="A2783" s="142" t="n">
        <v>39295</v>
      </c>
      <c r="B2783" s="138" t="s">
        <v>125</v>
      </c>
      <c r="C2783" s="138" t="s">
        <v>18</v>
      </c>
      <c r="D2783" s="139" t="n">
        <v>0</v>
      </c>
      <c r="E2783" s="139" t="n">
        <v>0</v>
      </c>
      <c r="F2783" s="143" t="n">
        <f aca="false">IF(REF_DT&lt;=LastDay,INDEX(IntraMonth_Buckets,MATCH($A2783,IntraSumMonths,0),1),INDEX(BucketTable,MATCH($A2783,SumMonths,0),1))</f>
        <v>6</v>
      </c>
      <c r="G2783" s="138" t="str">
        <f aca="false">INDEX(Book_Type,MATCH($B2783,Book,0),1)</f>
        <v>D</v>
      </c>
      <c r="H2783" s="138" t="str">
        <f aca="false">$F2783&amp;$C2783</f>
        <v>6NGI-MALIN</v>
      </c>
    </row>
    <row r="2784" customFormat="false" ht="12.75" hidden="false" customHeight="false" outlineLevel="0" collapsed="false">
      <c r="A2784" s="142" t="n">
        <v>39295</v>
      </c>
      <c r="B2784" s="138" t="s">
        <v>125</v>
      </c>
      <c r="C2784" s="138" t="s">
        <v>20</v>
      </c>
      <c r="D2784" s="139" t="n">
        <v>-86649.1148</v>
      </c>
      <c r="E2784" s="139" t="n">
        <v>8664.91148</v>
      </c>
      <c r="F2784" s="143" t="n">
        <f aca="false">IF(REF_DT&lt;=LastDay,INDEX(IntraMonth_Buckets,MATCH($A2784,IntraSumMonths,0),1),INDEX(BucketTable,MATCH($A2784,SumMonths,0),1))</f>
        <v>6</v>
      </c>
      <c r="G2784" s="138" t="str">
        <f aca="false">INDEX(Book_Type,MATCH($B2784,Book,0),1)</f>
        <v>D</v>
      </c>
      <c r="H2784" s="138" t="str">
        <f aca="false">$F2784&amp;$C2784</f>
        <v>6NGI-SOCAL</v>
      </c>
    </row>
    <row r="2785" customFormat="false" ht="12.75" hidden="false" customHeight="false" outlineLevel="0" collapsed="false">
      <c r="A2785" s="142" t="n">
        <v>39295</v>
      </c>
      <c r="B2785" s="138" t="s">
        <v>125</v>
      </c>
      <c r="C2785" s="138" t="s">
        <v>174</v>
      </c>
      <c r="D2785" s="139" t="n">
        <v>-117742.1608</v>
      </c>
      <c r="E2785" s="139" t="n">
        <v>0</v>
      </c>
      <c r="F2785" s="143" t="n">
        <f aca="false">IF(REF_DT&lt;=LastDay,INDEX(IntraMonth_Buckets,MATCH($A2785,IntraSumMonths,0),1),INDEX(BucketTable,MATCH($A2785,SumMonths,0),1))</f>
        <v>6</v>
      </c>
      <c r="G2785" s="138" t="str">
        <f aca="false">INDEX(Book_Type,MATCH($B2785,Book,0),1)</f>
        <v>D</v>
      </c>
      <c r="H2785" s="138" t="str">
        <f aca="false">$F2785&amp;$C2785</f>
        <v>6NGW/OPAL</v>
      </c>
    </row>
    <row r="2786" customFormat="false" ht="12.75" hidden="false" customHeight="false" outlineLevel="0" collapsed="false">
      <c r="A2786" s="142" t="n">
        <v>39326</v>
      </c>
      <c r="B2786" s="138" t="s">
        <v>125</v>
      </c>
      <c r="C2786" s="138" t="s">
        <v>36</v>
      </c>
      <c r="D2786" s="139" t="n">
        <v>-5736.0631</v>
      </c>
      <c r="E2786" s="139" t="n">
        <v>-252.760296410495</v>
      </c>
      <c r="F2786" s="143" t="n">
        <f aca="false">IF(REF_DT&lt;=LastDay,INDEX(IntraMonth_Buckets,MATCH($A2786,IntraSumMonths,0),1),INDEX(BucketTable,MATCH($A2786,SumMonths,0),1))</f>
        <v>6</v>
      </c>
      <c r="G2786" s="138" t="str">
        <f aca="false">INDEX(Book_Type,MATCH($B2786,Book,0),1)</f>
        <v>D</v>
      </c>
      <c r="H2786" s="138" t="str">
        <f aca="false">$F2786&amp;$C2786</f>
        <v>6IF-CIG/RKYMTN</v>
      </c>
    </row>
    <row r="2787" customFormat="false" ht="12.75" hidden="false" customHeight="false" outlineLevel="0" collapsed="false">
      <c r="A2787" s="142" t="n">
        <v>39326</v>
      </c>
      <c r="B2787" s="138" t="s">
        <v>125</v>
      </c>
      <c r="C2787" s="138" t="s">
        <v>46</v>
      </c>
      <c r="D2787" s="139" t="n">
        <v>95480.8894</v>
      </c>
      <c r="E2787" s="139" t="n">
        <v>-9548.08894</v>
      </c>
      <c r="F2787" s="143" t="n">
        <f aca="false">IF(REF_DT&lt;=LastDay,INDEX(IntraMonth_Buckets,MATCH($A2787,IntraSumMonths,0),1),INDEX(BucketTable,MATCH($A2787,SumMonths,0),1))</f>
        <v>6</v>
      </c>
      <c r="G2787" s="138" t="str">
        <f aca="false">INDEX(Book_Type,MATCH($B2787,Book,0),1)</f>
        <v>D</v>
      </c>
      <c r="H2787" s="138" t="str">
        <f aca="false">$F2787&amp;$C2787</f>
        <v>6IF-ELPO/PERMIAN</v>
      </c>
    </row>
    <row r="2788" customFormat="false" ht="12.75" hidden="false" customHeight="false" outlineLevel="0" collapsed="false">
      <c r="A2788" s="142" t="n">
        <v>39326</v>
      </c>
      <c r="B2788" s="138" t="s">
        <v>125</v>
      </c>
      <c r="C2788" s="138" t="s">
        <v>27</v>
      </c>
      <c r="D2788" s="139" t="n">
        <v>113360.9313</v>
      </c>
      <c r="E2788" s="139" t="n">
        <v>-11336.09313</v>
      </c>
      <c r="F2788" s="143" t="n">
        <f aca="false">IF(REF_DT&lt;=LastDay,INDEX(IntraMonth_Buckets,MATCH($A2788,IntraSumMonths,0),1),INDEX(BucketTable,MATCH($A2788,SumMonths,0),1))</f>
        <v>6</v>
      </c>
      <c r="G2788" s="138" t="str">
        <f aca="false">INDEX(Book_Type,MATCH($B2788,Book,0),1)</f>
        <v>D</v>
      </c>
      <c r="H2788" s="138" t="str">
        <f aca="false">$F2788&amp;$C2788</f>
        <v>6IF-NWPL_ROCKY_M</v>
      </c>
    </row>
    <row r="2789" customFormat="false" ht="12.75" hidden="false" customHeight="false" outlineLevel="0" collapsed="false">
      <c r="A2789" s="142" t="n">
        <v>39326</v>
      </c>
      <c r="B2789" s="138" t="s">
        <v>125</v>
      </c>
      <c r="C2789" s="138" t="s">
        <v>18</v>
      </c>
      <c r="D2789" s="139" t="n">
        <v>0</v>
      </c>
      <c r="E2789" s="139" t="n">
        <v>0</v>
      </c>
      <c r="F2789" s="143" t="n">
        <f aca="false">IF(REF_DT&lt;=LastDay,INDEX(IntraMonth_Buckets,MATCH($A2789,IntraSumMonths,0),1),INDEX(BucketTable,MATCH($A2789,SumMonths,0),1))</f>
        <v>6</v>
      </c>
      <c r="G2789" s="138" t="str">
        <f aca="false">INDEX(Book_Type,MATCH($B2789,Book,0),1)</f>
        <v>D</v>
      </c>
      <c r="H2789" s="138" t="str">
        <f aca="false">$F2789&amp;$C2789</f>
        <v>6NGI-MALIN</v>
      </c>
    </row>
    <row r="2790" customFormat="false" ht="12.75" hidden="false" customHeight="false" outlineLevel="0" collapsed="false">
      <c r="A2790" s="142" t="n">
        <v>39326</v>
      </c>
      <c r="B2790" s="138" t="s">
        <v>125</v>
      </c>
      <c r="C2790" s="138" t="s">
        <v>20</v>
      </c>
      <c r="D2790" s="139" t="n">
        <v>-80322.2659</v>
      </c>
      <c r="E2790" s="139" t="n">
        <v>8032.22659</v>
      </c>
      <c r="F2790" s="143" t="n">
        <f aca="false">IF(REF_DT&lt;=LastDay,INDEX(IntraMonth_Buckets,MATCH($A2790,IntraSumMonths,0),1),INDEX(BucketTable,MATCH($A2790,SumMonths,0),1))</f>
        <v>6</v>
      </c>
      <c r="G2790" s="138" t="str">
        <f aca="false">INDEX(Book_Type,MATCH($B2790,Book,0),1)</f>
        <v>D</v>
      </c>
      <c r="H2790" s="138" t="str">
        <f aca="false">$F2790&amp;$C2790</f>
        <v>6NGI-SOCAL</v>
      </c>
    </row>
    <row r="2791" customFormat="false" ht="12.75" hidden="false" customHeight="false" outlineLevel="0" collapsed="false">
      <c r="A2791" s="142" t="n">
        <v>39326</v>
      </c>
      <c r="B2791" s="138" t="s">
        <v>125</v>
      </c>
      <c r="C2791" s="138" t="s">
        <v>174</v>
      </c>
      <c r="D2791" s="139" t="n">
        <v>-113360.9312</v>
      </c>
      <c r="E2791" s="139" t="n">
        <v>0</v>
      </c>
      <c r="F2791" s="143" t="n">
        <f aca="false">IF(REF_DT&lt;=LastDay,INDEX(IntraMonth_Buckets,MATCH($A2791,IntraSumMonths,0),1),INDEX(BucketTable,MATCH($A2791,SumMonths,0),1))</f>
        <v>6</v>
      </c>
      <c r="G2791" s="138" t="str">
        <f aca="false">INDEX(Book_Type,MATCH($B2791,Book,0),1)</f>
        <v>D</v>
      </c>
      <c r="H2791" s="138" t="str">
        <f aca="false">$F2791&amp;$C2791</f>
        <v>6NGW/OPAL</v>
      </c>
    </row>
    <row r="2792" customFormat="false" ht="12.75" hidden="false" customHeight="false" outlineLevel="0" collapsed="false">
      <c r="A2792" s="142" t="n">
        <v>39356</v>
      </c>
      <c r="B2792" s="138" t="s">
        <v>125</v>
      </c>
      <c r="C2792" s="138" t="s">
        <v>36</v>
      </c>
      <c r="D2792" s="139" t="n">
        <v>-5897.7327</v>
      </c>
      <c r="E2792" s="139" t="n">
        <v>-253.864647921481</v>
      </c>
      <c r="F2792" s="143" t="n">
        <f aca="false">IF(REF_DT&lt;=LastDay,INDEX(IntraMonth_Buckets,MATCH($A2792,IntraSumMonths,0),1),INDEX(BucketTable,MATCH($A2792,SumMonths,0),1))</f>
        <v>6</v>
      </c>
      <c r="G2792" s="138" t="str">
        <f aca="false">INDEX(Book_Type,MATCH($B2792,Book,0),1)</f>
        <v>D</v>
      </c>
      <c r="H2792" s="138" t="str">
        <f aca="false">$F2792&amp;$C2792</f>
        <v>6IF-CIG/RKYMTN</v>
      </c>
    </row>
    <row r="2793" customFormat="false" ht="12.75" hidden="false" customHeight="false" outlineLevel="0" collapsed="false">
      <c r="A2793" s="142" t="n">
        <v>39356</v>
      </c>
      <c r="B2793" s="138" t="s">
        <v>125</v>
      </c>
      <c r="C2793" s="138" t="s">
        <v>46</v>
      </c>
      <c r="D2793" s="139" t="n">
        <v>95005.1577</v>
      </c>
      <c r="E2793" s="139" t="n">
        <v>-9500.51577</v>
      </c>
      <c r="F2793" s="143" t="n">
        <f aca="false">IF(REF_DT&lt;=LastDay,INDEX(IntraMonth_Buckets,MATCH($A2793,IntraSumMonths,0),1),INDEX(BucketTable,MATCH($A2793,SumMonths,0),1))</f>
        <v>6</v>
      </c>
      <c r="G2793" s="138" t="str">
        <f aca="false">INDEX(Book_Type,MATCH($B2793,Book,0),1)</f>
        <v>D</v>
      </c>
      <c r="H2793" s="138" t="str">
        <f aca="false">$F2793&amp;$C2793</f>
        <v>6IF-ELPO/PERMIAN</v>
      </c>
    </row>
    <row r="2794" customFormat="false" ht="12.75" hidden="false" customHeight="false" outlineLevel="0" collapsed="false">
      <c r="A2794" s="142" t="n">
        <v>39356</v>
      </c>
      <c r="B2794" s="138" t="s">
        <v>125</v>
      </c>
      <c r="C2794" s="138" t="s">
        <v>27</v>
      </c>
      <c r="D2794" s="139" t="n">
        <v>116555.9829</v>
      </c>
      <c r="E2794" s="139" t="n">
        <v>-11655.59829</v>
      </c>
      <c r="F2794" s="143" t="n">
        <f aca="false">IF(REF_DT&lt;=LastDay,INDEX(IntraMonth_Buckets,MATCH($A2794,IntraSumMonths,0),1),INDEX(BucketTable,MATCH($A2794,SumMonths,0),1))</f>
        <v>6</v>
      </c>
      <c r="G2794" s="138" t="str">
        <f aca="false">INDEX(Book_Type,MATCH($B2794,Book,0),1)</f>
        <v>D</v>
      </c>
      <c r="H2794" s="138" t="str">
        <f aca="false">$F2794&amp;$C2794</f>
        <v>6IF-NWPL_ROCKY_M</v>
      </c>
    </row>
    <row r="2795" customFormat="false" ht="12.75" hidden="false" customHeight="false" outlineLevel="0" collapsed="false">
      <c r="A2795" s="142" t="n">
        <v>39356</v>
      </c>
      <c r="B2795" s="138" t="s">
        <v>125</v>
      </c>
      <c r="C2795" s="138" t="s">
        <v>18</v>
      </c>
      <c r="D2795" s="139" t="n">
        <v>0</v>
      </c>
      <c r="E2795" s="139" t="n">
        <v>0</v>
      </c>
      <c r="F2795" s="143" t="n">
        <f aca="false">IF(REF_DT&lt;=LastDay,INDEX(IntraMonth_Buckets,MATCH($A2795,IntraSumMonths,0),1),INDEX(BucketTable,MATCH($A2795,SumMonths,0),1))</f>
        <v>6</v>
      </c>
      <c r="G2795" s="138" t="str">
        <f aca="false">INDEX(Book_Type,MATCH($B2795,Book,0),1)</f>
        <v>D</v>
      </c>
      <c r="H2795" s="138" t="str">
        <f aca="false">$F2795&amp;$C2795</f>
        <v>6NGI-MALIN</v>
      </c>
    </row>
    <row r="2796" customFormat="false" ht="12.75" hidden="false" customHeight="false" outlineLevel="0" collapsed="false">
      <c r="A2796" s="142" t="n">
        <v>39356</v>
      </c>
      <c r="B2796" s="138" t="s">
        <v>125</v>
      </c>
      <c r="C2796" s="138" t="s">
        <v>20</v>
      </c>
      <c r="D2796" s="139" t="n">
        <v>-82025.333</v>
      </c>
      <c r="E2796" s="139" t="n">
        <v>8202.5333</v>
      </c>
      <c r="F2796" s="143" t="n">
        <f aca="false">IF(REF_DT&lt;=LastDay,INDEX(IntraMonth_Buckets,MATCH($A2796,IntraSumMonths,0),1),INDEX(BucketTable,MATCH($A2796,SumMonths,0),1))</f>
        <v>6</v>
      </c>
      <c r="G2796" s="138" t="str">
        <f aca="false">INDEX(Book_Type,MATCH($B2796,Book,0),1)</f>
        <v>D</v>
      </c>
      <c r="H2796" s="138" t="str">
        <f aca="false">$F2796&amp;$C2796</f>
        <v>6NGI-SOCAL</v>
      </c>
    </row>
    <row r="2797" customFormat="false" ht="12.75" hidden="false" customHeight="false" outlineLevel="0" collapsed="false">
      <c r="A2797" s="142" t="n">
        <v>39356</v>
      </c>
      <c r="B2797" s="138" t="s">
        <v>125</v>
      </c>
      <c r="C2797" s="138" t="s">
        <v>174</v>
      </c>
      <c r="D2797" s="139" t="n">
        <v>-116555.983</v>
      </c>
      <c r="E2797" s="139" t="n">
        <v>0</v>
      </c>
      <c r="F2797" s="143" t="n">
        <f aca="false">IF(REF_DT&lt;=LastDay,INDEX(IntraMonth_Buckets,MATCH($A2797,IntraSumMonths,0),1),INDEX(BucketTable,MATCH($A2797,SumMonths,0),1))</f>
        <v>6</v>
      </c>
      <c r="G2797" s="138" t="str">
        <f aca="false">INDEX(Book_Type,MATCH($B2797,Book,0),1)</f>
        <v>D</v>
      </c>
      <c r="H2797" s="138" t="str">
        <f aca="false">$F2797&amp;$C2797</f>
        <v>6NGW/OPAL</v>
      </c>
    </row>
    <row r="2798" customFormat="false" ht="12.75" hidden="false" customHeight="false" outlineLevel="0" collapsed="false">
      <c r="A2798" s="142" t="n">
        <v>39387</v>
      </c>
      <c r="B2798" s="138" t="s">
        <v>125</v>
      </c>
      <c r="C2798" s="138" t="s">
        <v>36</v>
      </c>
      <c r="D2798" s="139" t="n">
        <v>-5677.9249</v>
      </c>
      <c r="E2798" s="139" t="n">
        <v>-197.157540402111</v>
      </c>
      <c r="F2798" s="143" t="n">
        <f aca="false">IF(REF_DT&lt;=LastDay,INDEX(IntraMonth_Buckets,MATCH($A2798,IntraSumMonths,0),1),INDEX(BucketTable,MATCH($A2798,SumMonths,0),1))</f>
        <v>6</v>
      </c>
      <c r="G2798" s="138" t="str">
        <f aca="false">INDEX(Book_Type,MATCH($B2798,Book,0),1)</f>
        <v>D</v>
      </c>
      <c r="H2798" s="138" t="str">
        <f aca="false">$F2798&amp;$C2798</f>
        <v>6IF-CIG/RKYMTN</v>
      </c>
    </row>
    <row r="2799" customFormat="false" ht="12.75" hidden="false" customHeight="false" outlineLevel="0" collapsed="false">
      <c r="A2799" s="142" t="n">
        <v>39387</v>
      </c>
      <c r="B2799" s="138" t="s">
        <v>125</v>
      </c>
      <c r="C2799" s="138" t="s">
        <v>46</v>
      </c>
      <c r="D2799" s="139" t="n">
        <v>93433.6579</v>
      </c>
      <c r="E2799" s="139" t="n">
        <v>-9343.36579</v>
      </c>
      <c r="F2799" s="143" t="n">
        <f aca="false">IF(REF_DT&lt;=LastDay,INDEX(IntraMonth_Buckets,MATCH($A2799,IntraSumMonths,0),1),INDEX(BucketTable,MATCH($A2799,SumMonths,0),1))</f>
        <v>6</v>
      </c>
      <c r="G2799" s="138" t="str">
        <f aca="false">INDEX(Book_Type,MATCH($B2799,Book,0),1)</f>
        <v>D</v>
      </c>
      <c r="H2799" s="138" t="str">
        <f aca="false">$F2799&amp;$C2799</f>
        <v>6IF-ELPO/PERMIAN</v>
      </c>
    </row>
    <row r="2800" customFormat="false" ht="12.75" hidden="false" customHeight="false" outlineLevel="0" collapsed="false">
      <c r="A2800" s="142" t="n">
        <v>39387</v>
      </c>
      <c r="B2800" s="138" t="s">
        <v>125</v>
      </c>
      <c r="C2800" s="138" t="s">
        <v>27</v>
      </c>
      <c r="D2800" s="139" t="n">
        <v>112211.9545</v>
      </c>
      <c r="E2800" s="139" t="n">
        <v>-11221.19545</v>
      </c>
      <c r="F2800" s="143" t="n">
        <f aca="false">IF(REF_DT&lt;=LastDay,INDEX(IntraMonth_Buckets,MATCH($A2800,IntraSumMonths,0),1),INDEX(BucketTable,MATCH($A2800,SumMonths,0),1))</f>
        <v>6</v>
      </c>
      <c r="G2800" s="138" t="str">
        <f aca="false">INDEX(Book_Type,MATCH($B2800,Book,0),1)</f>
        <v>D</v>
      </c>
      <c r="H2800" s="138" t="str">
        <f aca="false">$F2800&amp;$C2800</f>
        <v>6IF-NWPL_ROCKY_M</v>
      </c>
    </row>
    <row r="2801" customFormat="false" ht="12.75" hidden="false" customHeight="false" outlineLevel="0" collapsed="false">
      <c r="A2801" s="142" t="n">
        <v>39387</v>
      </c>
      <c r="B2801" s="138" t="s">
        <v>125</v>
      </c>
      <c r="C2801" s="138" t="s">
        <v>18</v>
      </c>
      <c r="D2801" s="139" t="n">
        <v>0</v>
      </c>
      <c r="E2801" s="139" t="n">
        <v>0</v>
      </c>
      <c r="F2801" s="143" t="n">
        <f aca="false">IF(REF_DT&lt;=LastDay,INDEX(IntraMonth_Buckets,MATCH($A2801,IntraSumMonths,0),1),INDEX(BucketTable,MATCH($A2801,SumMonths,0),1))</f>
        <v>6</v>
      </c>
      <c r="G2801" s="138" t="str">
        <f aca="false">INDEX(Book_Type,MATCH($B2801,Book,0),1)</f>
        <v>D</v>
      </c>
      <c r="H2801" s="138" t="str">
        <f aca="false">$F2801&amp;$C2801</f>
        <v>6NGI-MALIN</v>
      </c>
    </row>
    <row r="2802" customFormat="false" ht="12.75" hidden="false" customHeight="false" outlineLevel="0" collapsed="false">
      <c r="A2802" s="142" t="n">
        <v>39387</v>
      </c>
      <c r="B2802" s="138" t="s">
        <v>125</v>
      </c>
      <c r="C2802" s="138" t="s">
        <v>20</v>
      </c>
      <c r="D2802" s="139" t="n">
        <v>-78778.7767</v>
      </c>
      <c r="E2802" s="139" t="n">
        <v>7877.87767</v>
      </c>
      <c r="F2802" s="143" t="n">
        <f aca="false">IF(REF_DT&lt;=LastDay,INDEX(IntraMonth_Buckets,MATCH($A2802,IntraSumMonths,0),1),INDEX(BucketTable,MATCH($A2802,SumMonths,0),1))</f>
        <v>6</v>
      </c>
      <c r="G2802" s="138" t="str">
        <f aca="false">INDEX(Book_Type,MATCH($B2802,Book,0),1)</f>
        <v>D</v>
      </c>
      <c r="H2802" s="138" t="str">
        <f aca="false">$F2802&amp;$C2802</f>
        <v>6NGI-SOCAL</v>
      </c>
    </row>
    <row r="2803" customFormat="false" ht="12.75" hidden="false" customHeight="false" outlineLevel="0" collapsed="false">
      <c r="A2803" s="142" t="n">
        <v>39387</v>
      </c>
      <c r="B2803" s="138" t="s">
        <v>125</v>
      </c>
      <c r="C2803" s="138" t="s">
        <v>174</v>
      </c>
      <c r="D2803" s="139" t="n">
        <v>-112211.9546</v>
      </c>
      <c r="E2803" s="139" t="n">
        <v>0</v>
      </c>
      <c r="F2803" s="143" t="n">
        <f aca="false">IF(REF_DT&lt;=LastDay,INDEX(IntraMonth_Buckets,MATCH($A2803,IntraSumMonths,0),1),INDEX(BucketTable,MATCH($A2803,SumMonths,0),1))</f>
        <v>6</v>
      </c>
      <c r="G2803" s="138" t="str">
        <f aca="false">INDEX(Book_Type,MATCH($B2803,Book,0),1)</f>
        <v>D</v>
      </c>
      <c r="H2803" s="138" t="str">
        <f aca="false">$F2803&amp;$C2803</f>
        <v>6NGW/OPAL</v>
      </c>
    </row>
    <row r="2804" customFormat="false" ht="12.75" hidden="false" customHeight="false" outlineLevel="0" collapsed="false">
      <c r="A2804" s="142" t="n">
        <v>39417</v>
      </c>
      <c r="B2804" s="138" t="s">
        <v>125</v>
      </c>
      <c r="C2804" s="138" t="s">
        <v>46</v>
      </c>
      <c r="D2804" s="139" t="n">
        <v>94036.6019</v>
      </c>
      <c r="E2804" s="139" t="n">
        <v>-9403.66019</v>
      </c>
      <c r="F2804" s="143" t="n">
        <f aca="false">IF(REF_DT&lt;=LastDay,INDEX(IntraMonth_Buckets,MATCH($A2804,IntraSumMonths,0),1),INDEX(BucketTable,MATCH($A2804,SumMonths,0),1))</f>
        <v>6</v>
      </c>
      <c r="G2804" s="138" t="str">
        <f aca="false">INDEX(Book_Type,MATCH($B2804,Book,0),1)</f>
        <v>D</v>
      </c>
      <c r="H2804" s="138" t="str">
        <f aca="false">$F2804&amp;$C2804</f>
        <v>6IF-ELPO/PERMIAN</v>
      </c>
    </row>
    <row r="2805" customFormat="false" ht="12.75" hidden="false" customHeight="false" outlineLevel="0" collapsed="false">
      <c r="A2805" s="142" t="n">
        <v>39417</v>
      </c>
      <c r="B2805" s="138" t="s">
        <v>125</v>
      </c>
      <c r="C2805" s="138" t="s">
        <v>27</v>
      </c>
      <c r="D2805" s="139" t="n">
        <v>115367.7214</v>
      </c>
      <c r="E2805" s="139" t="n">
        <v>-11536.77214</v>
      </c>
      <c r="F2805" s="143" t="n">
        <f aca="false">IF(REF_DT&lt;=LastDay,INDEX(IntraMonth_Buckets,MATCH($A2805,IntraSumMonths,0),1),INDEX(BucketTable,MATCH($A2805,SumMonths,0),1))</f>
        <v>6</v>
      </c>
      <c r="G2805" s="138" t="str">
        <f aca="false">INDEX(Book_Type,MATCH($B2805,Book,0),1)</f>
        <v>D</v>
      </c>
      <c r="H2805" s="138" t="str">
        <f aca="false">$F2805&amp;$C2805</f>
        <v>6IF-NWPL_ROCKY_M</v>
      </c>
    </row>
    <row r="2806" customFormat="false" ht="12.75" hidden="false" customHeight="false" outlineLevel="0" collapsed="false">
      <c r="A2806" s="142" t="n">
        <v>39417</v>
      </c>
      <c r="B2806" s="138" t="s">
        <v>125</v>
      </c>
      <c r="C2806" s="138" t="s">
        <v>18</v>
      </c>
      <c r="D2806" s="139" t="n">
        <v>0</v>
      </c>
      <c r="E2806" s="139" t="n">
        <v>0</v>
      </c>
      <c r="F2806" s="143" t="n">
        <f aca="false">IF(REF_DT&lt;=LastDay,INDEX(IntraMonth_Buckets,MATCH($A2806,IntraSumMonths,0),1),INDEX(BucketTable,MATCH($A2806,SumMonths,0),1))</f>
        <v>6</v>
      </c>
      <c r="G2806" s="138" t="str">
        <f aca="false">INDEX(Book_Type,MATCH($B2806,Book,0),1)</f>
        <v>D</v>
      </c>
      <c r="H2806" s="138" t="str">
        <f aca="false">$F2806&amp;$C2806</f>
        <v>6NGI-MALIN</v>
      </c>
    </row>
    <row r="2807" customFormat="false" ht="12.75" hidden="false" customHeight="false" outlineLevel="0" collapsed="false">
      <c r="A2807" s="142" t="n">
        <v>39417</v>
      </c>
      <c r="B2807" s="138" t="s">
        <v>125</v>
      </c>
      <c r="C2807" s="138" t="s">
        <v>20</v>
      </c>
      <c r="D2807" s="139" t="n">
        <v>-79317.9135</v>
      </c>
      <c r="E2807" s="139" t="n">
        <v>7931.79135</v>
      </c>
      <c r="F2807" s="143" t="n">
        <f aca="false">IF(REF_DT&lt;=LastDay,INDEX(IntraMonth_Buckets,MATCH($A2807,IntraSumMonths,0),1),INDEX(BucketTable,MATCH($A2807,SumMonths,0),1))</f>
        <v>6</v>
      </c>
      <c r="G2807" s="138" t="str">
        <f aca="false">INDEX(Book_Type,MATCH($B2807,Book,0),1)</f>
        <v>D</v>
      </c>
      <c r="H2807" s="138" t="str">
        <f aca="false">$F2807&amp;$C2807</f>
        <v>6NGI-SOCAL</v>
      </c>
    </row>
    <row r="2808" customFormat="false" ht="12.75" hidden="false" customHeight="false" outlineLevel="0" collapsed="false">
      <c r="A2808" s="142" t="n">
        <v>39417</v>
      </c>
      <c r="B2808" s="138" t="s">
        <v>125</v>
      </c>
      <c r="C2808" s="138" t="s">
        <v>174</v>
      </c>
      <c r="D2808" s="139" t="n">
        <v>-115367.7214</v>
      </c>
      <c r="E2808" s="139" t="n">
        <v>0</v>
      </c>
      <c r="F2808" s="143" t="n">
        <f aca="false">IF(REF_DT&lt;=LastDay,INDEX(IntraMonth_Buckets,MATCH($A2808,IntraSumMonths,0),1),INDEX(BucketTable,MATCH($A2808,SumMonths,0),1))</f>
        <v>6</v>
      </c>
      <c r="G2808" s="138" t="str">
        <f aca="false">INDEX(Book_Type,MATCH($B2808,Book,0),1)</f>
        <v>D</v>
      </c>
      <c r="H2808" s="138" t="str">
        <f aca="false">$F2808&amp;$C2808</f>
        <v>6NGW/OPAL</v>
      </c>
    </row>
    <row r="2809" customFormat="false" ht="12.75" hidden="false" customHeight="false" outlineLevel="0" collapsed="false">
      <c r="A2809" s="142" t="n">
        <v>39448</v>
      </c>
      <c r="B2809" s="138" t="s">
        <v>125</v>
      </c>
      <c r="C2809" s="138" t="s">
        <v>46</v>
      </c>
      <c r="D2809" s="139" t="n">
        <v>92475.4078</v>
      </c>
      <c r="E2809" s="139" t="n">
        <v>-9247.54078</v>
      </c>
      <c r="F2809" s="143" t="n">
        <f aca="false">IF(REF_DT&lt;=LastDay,INDEX(IntraMonth_Buckets,MATCH($A2809,IntraSumMonths,0),1),INDEX(BucketTable,MATCH($A2809,SumMonths,0),1))</f>
        <v>6</v>
      </c>
      <c r="G2809" s="138" t="str">
        <f aca="false">INDEX(Book_Type,MATCH($B2809,Book,0),1)</f>
        <v>D</v>
      </c>
      <c r="H2809" s="138" t="str">
        <f aca="false">$F2809&amp;$C2809</f>
        <v>6IF-ELPO/PERMIAN</v>
      </c>
    </row>
    <row r="2810" customFormat="false" ht="12.75" hidden="false" customHeight="false" outlineLevel="0" collapsed="false">
      <c r="A2810" s="142" t="n">
        <v>39448</v>
      </c>
      <c r="B2810" s="138" t="s">
        <v>125</v>
      </c>
      <c r="C2810" s="138" t="s">
        <v>27</v>
      </c>
      <c r="D2810" s="139" t="n">
        <v>114763.1525</v>
      </c>
      <c r="E2810" s="139" t="n">
        <v>-11476.31525</v>
      </c>
      <c r="F2810" s="143" t="n">
        <f aca="false">IF(REF_DT&lt;=LastDay,INDEX(IntraMonth_Buckets,MATCH($A2810,IntraSumMonths,0),1),INDEX(BucketTable,MATCH($A2810,SumMonths,0),1))</f>
        <v>6</v>
      </c>
      <c r="G2810" s="138" t="str">
        <f aca="false">INDEX(Book_Type,MATCH($B2810,Book,0),1)</f>
        <v>D</v>
      </c>
      <c r="H2810" s="138" t="str">
        <f aca="false">$F2810&amp;$C2810</f>
        <v>6IF-NWPL_ROCKY_M</v>
      </c>
    </row>
    <row r="2811" customFormat="false" ht="12.75" hidden="false" customHeight="false" outlineLevel="0" collapsed="false">
      <c r="A2811" s="142" t="n">
        <v>39448</v>
      </c>
      <c r="B2811" s="138" t="s">
        <v>125</v>
      </c>
      <c r="C2811" s="138" t="s">
        <v>18</v>
      </c>
      <c r="D2811" s="139" t="n">
        <v>0</v>
      </c>
      <c r="E2811" s="139" t="n">
        <v>0</v>
      </c>
      <c r="F2811" s="143" t="n">
        <f aca="false">IF(REF_DT&lt;=LastDay,INDEX(IntraMonth_Buckets,MATCH($A2811,IntraSumMonths,0),1),INDEX(BucketTable,MATCH($A2811,SumMonths,0),1))</f>
        <v>6</v>
      </c>
      <c r="G2811" s="138" t="str">
        <f aca="false">INDEX(Book_Type,MATCH($B2811,Book,0),1)</f>
        <v>D</v>
      </c>
      <c r="H2811" s="138" t="str">
        <f aca="false">$F2811&amp;$C2811</f>
        <v>6NGI-MALIN</v>
      </c>
    </row>
    <row r="2812" customFormat="false" ht="12.75" hidden="false" customHeight="false" outlineLevel="0" collapsed="false">
      <c r="A2812" s="142" t="n">
        <v>39448</v>
      </c>
      <c r="B2812" s="138" t="s">
        <v>125</v>
      </c>
      <c r="C2812" s="138" t="s">
        <v>20</v>
      </c>
      <c r="D2812" s="139" t="n">
        <v>-79691.5332</v>
      </c>
      <c r="E2812" s="139" t="n">
        <v>7969.15332</v>
      </c>
      <c r="F2812" s="143" t="n">
        <f aca="false">IF(REF_DT&lt;=LastDay,INDEX(IntraMonth_Buckets,MATCH($A2812,IntraSumMonths,0),1),INDEX(BucketTable,MATCH($A2812,SumMonths,0),1))</f>
        <v>6</v>
      </c>
      <c r="G2812" s="138" t="str">
        <f aca="false">INDEX(Book_Type,MATCH($B2812,Book,0),1)</f>
        <v>D</v>
      </c>
      <c r="H2812" s="138" t="str">
        <f aca="false">$F2812&amp;$C2812</f>
        <v>6NGI-SOCAL</v>
      </c>
    </row>
    <row r="2813" customFormat="false" ht="12.75" hidden="false" customHeight="false" outlineLevel="0" collapsed="false">
      <c r="A2813" s="142" t="n">
        <v>39448</v>
      </c>
      <c r="B2813" s="138" t="s">
        <v>125</v>
      </c>
      <c r="C2813" s="138" t="s">
        <v>174</v>
      </c>
      <c r="D2813" s="139" t="n">
        <v>-114763.1524</v>
      </c>
      <c r="E2813" s="139" t="n">
        <v>0</v>
      </c>
      <c r="F2813" s="143" t="n">
        <f aca="false">IF(REF_DT&lt;=LastDay,INDEX(IntraMonth_Buckets,MATCH($A2813,IntraSumMonths,0),1),INDEX(BucketTable,MATCH($A2813,SumMonths,0),1))</f>
        <v>6</v>
      </c>
      <c r="G2813" s="138" t="str">
        <f aca="false">INDEX(Book_Type,MATCH($B2813,Book,0),1)</f>
        <v>D</v>
      </c>
      <c r="H2813" s="138" t="str">
        <f aca="false">$F2813&amp;$C2813</f>
        <v>6NGW/OPAL</v>
      </c>
    </row>
    <row r="2814" customFormat="false" ht="12.75" hidden="false" customHeight="false" outlineLevel="0" collapsed="false">
      <c r="A2814" s="142" t="n">
        <v>39479</v>
      </c>
      <c r="B2814" s="138" t="s">
        <v>125</v>
      </c>
      <c r="C2814" s="138" t="s">
        <v>36</v>
      </c>
      <c r="D2814" s="139" t="n">
        <v>-5403.732</v>
      </c>
      <c r="E2814" s="139" t="n">
        <v>-54.1139252934054</v>
      </c>
      <c r="F2814" s="143" t="n">
        <f aca="false">IF(REF_DT&lt;=LastDay,INDEX(IntraMonth_Buckets,MATCH($A2814,IntraSumMonths,0),1),INDEX(BucketTable,MATCH($A2814,SumMonths,0),1))</f>
        <v>6</v>
      </c>
      <c r="G2814" s="138" t="str">
        <f aca="false">INDEX(Book_Type,MATCH($B2814,Book,0),1)</f>
        <v>D</v>
      </c>
      <c r="H2814" s="138" t="str">
        <f aca="false">$F2814&amp;$C2814</f>
        <v>6IF-CIG/RKYMTN</v>
      </c>
    </row>
    <row r="2815" customFormat="false" ht="12.75" hidden="false" customHeight="false" outlineLevel="0" collapsed="false">
      <c r="A2815" s="142" t="n">
        <v>39479</v>
      </c>
      <c r="B2815" s="138" t="s">
        <v>125</v>
      </c>
      <c r="C2815" s="138" t="s">
        <v>46</v>
      </c>
      <c r="D2815" s="139" t="n">
        <v>93050.6901</v>
      </c>
      <c r="E2815" s="139" t="n">
        <v>-9305.06901</v>
      </c>
      <c r="F2815" s="143" t="n">
        <f aca="false">IF(REF_DT&lt;=LastDay,INDEX(IntraMonth_Buckets,MATCH($A2815,IntraSumMonths,0),1),INDEX(BucketTable,MATCH($A2815,SumMonths,0),1))</f>
        <v>6</v>
      </c>
      <c r="G2815" s="138" t="str">
        <f aca="false">INDEX(Book_Type,MATCH($B2815,Book,0),1)</f>
        <v>D</v>
      </c>
      <c r="H2815" s="138" t="str">
        <f aca="false">$F2815&amp;$C2815</f>
        <v>6IF-ELPO/PERMIAN</v>
      </c>
    </row>
    <row r="2816" customFormat="false" ht="12.75" hidden="false" customHeight="false" outlineLevel="0" collapsed="false">
      <c r="A2816" s="142" t="n">
        <v>39479</v>
      </c>
      <c r="B2816" s="138" t="s">
        <v>125</v>
      </c>
      <c r="C2816" s="138" t="s">
        <v>27</v>
      </c>
      <c r="D2816" s="139" t="n">
        <v>106793.124</v>
      </c>
      <c r="E2816" s="139" t="n">
        <v>-10679.3124</v>
      </c>
      <c r="F2816" s="143" t="n">
        <f aca="false">IF(REF_DT&lt;=LastDay,INDEX(IntraMonth_Buckets,MATCH($A2816,IntraSumMonths,0),1),INDEX(BucketTable,MATCH($A2816,SumMonths,0),1))</f>
        <v>6</v>
      </c>
      <c r="G2816" s="138" t="str">
        <f aca="false">INDEX(Book_Type,MATCH($B2816,Book,0),1)</f>
        <v>D</v>
      </c>
      <c r="H2816" s="138" t="str">
        <f aca="false">$F2816&amp;$C2816</f>
        <v>6IF-NWPL_ROCKY_M</v>
      </c>
    </row>
    <row r="2817" customFormat="false" ht="12.75" hidden="false" customHeight="false" outlineLevel="0" collapsed="false">
      <c r="A2817" s="142" t="n">
        <v>39479</v>
      </c>
      <c r="B2817" s="138" t="s">
        <v>125</v>
      </c>
      <c r="C2817" s="138" t="s">
        <v>18</v>
      </c>
      <c r="D2817" s="139" t="n">
        <v>0</v>
      </c>
      <c r="E2817" s="139" t="n">
        <v>0</v>
      </c>
      <c r="F2817" s="143" t="n">
        <f aca="false">IF(REF_DT&lt;=LastDay,INDEX(IntraMonth_Buckets,MATCH($A2817,IntraSumMonths,0),1),INDEX(BucketTable,MATCH($A2817,SumMonths,0),1))</f>
        <v>6</v>
      </c>
      <c r="G2817" s="138" t="str">
        <f aca="false">INDEX(Book_Type,MATCH($B2817,Book,0),1)</f>
        <v>D</v>
      </c>
      <c r="H2817" s="138" t="str">
        <f aca="false">$F2817&amp;$C2817</f>
        <v>6NGI-MALIN</v>
      </c>
    </row>
    <row r="2818" customFormat="false" ht="12.75" hidden="false" customHeight="false" outlineLevel="0" collapsed="false">
      <c r="A2818" s="142" t="n">
        <v>39479</v>
      </c>
      <c r="B2818" s="138" t="s">
        <v>125</v>
      </c>
      <c r="C2818" s="138" t="s">
        <v>20</v>
      </c>
      <c r="D2818" s="139" t="n">
        <v>-73432.4251</v>
      </c>
      <c r="E2818" s="139" t="n">
        <v>7343.24251</v>
      </c>
      <c r="F2818" s="143" t="n">
        <f aca="false">IF(REF_DT&lt;=LastDay,INDEX(IntraMonth_Buckets,MATCH($A2818,IntraSumMonths,0),1),INDEX(BucketTable,MATCH($A2818,SumMonths,0),1))</f>
        <v>6</v>
      </c>
      <c r="G2818" s="138" t="str">
        <f aca="false">INDEX(Book_Type,MATCH($B2818,Book,0),1)</f>
        <v>D</v>
      </c>
      <c r="H2818" s="138" t="str">
        <f aca="false">$F2818&amp;$C2818</f>
        <v>6NGI-SOCAL</v>
      </c>
    </row>
    <row r="2819" customFormat="false" ht="12.75" hidden="false" customHeight="false" outlineLevel="0" collapsed="false">
      <c r="A2819" s="142" t="n">
        <v>39479</v>
      </c>
      <c r="B2819" s="138" t="s">
        <v>125</v>
      </c>
      <c r="C2819" s="138" t="s">
        <v>174</v>
      </c>
      <c r="D2819" s="139" t="n">
        <v>-106793.124</v>
      </c>
      <c r="E2819" s="139" t="n">
        <v>0</v>
      </c>
      <c r="F2819" s="143" t="n">
        <f aca="false">IF(REF_DT&lt;=LastDay,INDEX(IntraMonth_Buckets,MATCH($A2819,IntraSumMonths,0),1),INDEX(BucketTable,MATCH($A2819,SumMonths,0),1))</f>
        <v>6</v>
      </c>
      <c r="G2819" s="138" t="str">
        <f aca="false">INDEX(Book_Type,MATCH($B2819,Book,0),1)</f>
        <v>D</v>
      </c>
      <c r="H2819" s="138" t="str">
        <f aca="false">$F2819&amp;$C2819</f>
        <v>6NGW/OPAL</v>
      </c>
    </row>
    <row r="2820" customFormat="false" ht="12.75" hidden="false" customHeight="false" outlineLevel="0" collapsed="false">
      <c r="A2820" s="142" t="n">
        <v>39508</v>
      </c>
      <c r="B2820" s="138" t="s">
        <v>125</v>
      </c>
      <c r="C2820" s="138" t="s">
        <v>36</v>
      </c>
      <c r="D2820" s="139" t="n">
        <v>-5747.7488</v>
      </c>
      <c r="E2820" s="139" t="n">
        <v>-97.5737771798258</v>
      </c>
      <c r="F2820" s="143" t="n">
        <f aca="false">IF(REF_DT&lt;=LastDay,INDEX(IntraMonth_Buckets,MATCH($A2820,IntraSumMonths,0),1),INDEX(BucketTable,MATCH($A2820,SumMonths,0),1))</f>
        <v>6</v>
      </c>
      <c r="G2820" s="138" t="str">
        <f aca="false">INDEX(Book_Type,MATCH($B2820,Book,0),1)</f>
        <v>D</v>
      </c>
      <c r="H2820" s="138" t="str">
        <f aca="false">$F2820&amp;$C2820</f>
        <v>6IF-CIG/RKYMTN</v>
      </c>
    </row>
    <row r="2821" customFormat="false" ht="12.75" hidden="false" customHeight="false" outlineLevel="0" collapsed="false">
      <c r="A2821" s="142" t="n">
        <v>39508</v>
      </c>
      <c r="B2821" s="138" t="s">
        <v>125</v>
      </c>
      <c r="C2821" s="138" t="s">
        <v>46</v>
      </c>
      <c r="D2821" s="139" t="n">
        <v>92589.101</v>
      </c>
      <c r="E2821" s="139" t="n">
        <v>-9258.9101</v>
      </c>
      <c r="F2821" s="143" t="n">
        <f aca="false">IF(REF_DT&lt;=LastDay,INDEX(IntraMonth_Buckets,MATCH($A2821,IntraSumMonths,0),1),INDEX(BucketTable,MATCH($A2821,SumMonths,0),1))</f>
        <v>6</v>
      </c>
      <c r="G2821" s="138" t="str">
        <f aca="false">INDEX(Book_Type,MATCH($B2821,Book,0),1)</f>
        <v>D</v>
      </c>
      <c r="H2821" s="138" t="str">
        <f aca="false">$F2821&amp;$C2821</f>
        <v>6IF-ELPO/PERMIAN</v>
      </c>
    </row>
    <row r="2822" customFormat="false" ht="12.75" hidden="false" customHeight="false" outlineLevel="0" collapsed="false">
      <c r="A2822" s="142" t="n">
        <v>39508</v>
      </c>
      <c r="B2822" s="138" t="s">
        <v>125</v>
      </c>
      <c r="C2822" s="138" t="s">
        <v>27</v>
      </c>
      <c r="D2822" s="139" t="n">
        <v>113591.8717</v>
      </c>
      <c r="E2822" s="139" t="n">
        <v>-11359.18717</v>
      </c>
      <c r="F2822" s="143" t="n">
        <f aca="false">IF(REF_DT&lt;=LastDay,INDEX(IntraMonth_Buckets,MATCH($A2822,IntraSumMonths,0),1),INDEX(BucketTable,MATCH($A2822,SumMonths,0),1))</f>
        <v>6</v>
      </c>
      <c r="G2822" s="138" t="str">
        <f aca="false">INDEX(Book_Type,MATCH($B2822,Book,0),1)</f>
        <v>D</v>
      </c>
      <c r="H2822" s="138" t="str">
        <f aca="false">$F2822&amp;$C2822</f>
        <v>6IF-NWPL_ROCKY_M</v>
      </c>
    </row>
    <row r="2823" customFormat="false" ht="12.75" hidden="false" customHeight="false" outlineLevel="0" collapsed="false">
      <c r="A2823" s="142" t="n">
        <v>39508</v>
      </c>
      <c r="B2823" s="138" t="s">
        <v>125</v>
      </c>
      <c r="C2823" s="138" t="s">
        <v>18</v>
      </c>
      <c r="D2823" s="139" t="n">
        <v>0</v>
      </c>
      <c r="E2823" s="139" t="n">
        <v>0</v>
      </c>
      <c r="F2823" s="143" t="n">
        <f aca="false">IF(REF_DT&lt;=LastDay,INDEX(IntraMonth_Buckets,MATCH($A2823,IntraSumMonths,0),1),INDEX(BucketTable,MATCH($A2823,SumMonths,0),1))</f>
        <v>6</v>
      </c>
      <c r="G2823" s="138" t="str">
        <f aca="false">INDEX(Book_Type,MATCH($B2823,Book,0),1)</f>
        <v>D</v>
      </c>
      <c r="H2823" s="138" t="str">
        <f aca="false">$F2823&amp;$C2823</f>
        <v>6NGI-MALIN</v>
      </c>
    </row>
    <row r="2824" customFormat="false" ht="12.75" hidden="false" customHeight="false" outlineLevel="0" collapsed="false">
      <c r="A2824" s="142" t="n">
        <v>39508</v>
      </c>
      <c r="B2824" s="138" t="s">
        <v>125</v>
      </c>
      <c r="C2824" s="138" t="s">
        <v>20</v>
      </c>
      <c r="D2824" s="139" t="n">
        <v>-82280.089</v>
      </c>
      <c r="E2824" s="139" t="n">
        <v>8228.0089</v>
      </c>
      <c r="F2824" s="143" t="n">
        <f aca="false">IF(REF_DT&lt;=LastDay,INDEX(IntraMonth_Buckets,MATCH($A2824,IntraSumMonths,0),1),INDEX(BucketTable,MATCH($A2824,SumMonths,0),1))</f>
        <v>6</v>
      </c>
      <c r="G2824" s="138" t="str">
        <f aca="false">INDEX(Book_Type,MATCH($B2824,Book,0),1)</f>
        <v>D</v>
      </c>
      <c r="H2824" s="138" t="str">
        <f aca="false">$F2824&amp;$C2824</f>
        <v>6NGI-SOCAL</v>
      </c>
    </row>
    <row r="2825" customFormat="false" ht="12.75" hidden="false" customHeight="false" outlineLevel="0" collapsed="false">
      <c r="A2825" s="142" t="n">
        <v>39508</v>
      </c>
      <c r="B2825" s="138" t="s">
        <v>125</v>
      </c>
      <c r="C2825" s="138" t="s">
        <v>174</v>
      </c>
      <c r="D2825" s="139" t="n">
        <v>-113591.8716</v>
      </c>
      <c r="E2825" s="139" t="n">
        <v>0</v>
      </c>
      <c r="F2825" s="143" t="n">
        <f aca="false">IF(REF_DT&lt;=LastDay,INDEX(IntraMonth_Buckets,MATCH($A2825,IntraSumMonths,0),1),INDEX(BucketTable,MATCH($A2825,SumMonths,0),1))</f>
        <v>6</v>
      </c>
      <c r="G2825" s="138" t="str">
        <f aca="false">INDEX(Book_Type,MATCH($B2825,Book,0),1)</f>
        <v>D</v>
      </c>
      <c r="H2825" s="138" t="str">
        <f aca="false">$F2825&amp;$C2825</f>
        <v>6NGW/OPAL</v>
      </c>
    </row>
    <row r="2826" customFormat="false" ht="12.75" hidden="false" customHeight="false" outlineLevel="0" collapsed="false">
      <c r="A2826" s="142" t="n">
        <v>39539</v>
      </c>
      <c r="B2826" s="138" t="s">
        <v>125</v>
      </c>
      <c r="C2826" s="138" t="s">
        <v>36</v>
      </c>
      <c r="D2826" s="139" t="n">
        <v>-5532.6788</v>
      </c>
      <c r="E2826" s="139" t="n">
        <v>-92.996745519009</v>
      </c>
      <c r="F2826" s="143" t="n">
        <f aca="false">IF(REF_DT&lt;=LastDay,INDEX(IntraMonth_Buckets,MATCH($A2826,IntraSumMonths,0),1),INDEX(BucketTable,MATCH($A2826,SumMonths,0),1))</f>
        <v>6</v>
      </c>
      <c r="G2826" s="138" t="str">
        <f aca="false">INDEX(Book_Type,MATCH($B2826,Book,0),1)</f>
        <v>D</v>
      </c>
      <c r="H2826" s="138" t="str">
        <f aca="false">$F2826&amp;$C2826</f>
        <v>6IF-CIG/RKYMTN</v>
      </c>
    </row>
    <row r="2827" customFormat="false" ht="12.75" hidden="false" customHeight="false" outlineLevel="0" collapsed="false">
      <c r="A2827" s="142" t="n">
        <v>39539</v>
      </c>
      <c r="B2827" s="138" t="s">
        <v>125</v>
      </c>
      <c r="C2827" s="138" t="s">
        <v>46</v>
      </c>
      <c r="D2827" s="139" t="n">
        <v>89990.9531</v>
      </c>
      <c r="E2827" s="139" t="n">
        <v>-8999.09531</v>
      </c>
      <c r="F2827" s="143" t="n">
        <f aca="false">IF(REF_DT&lt;=LastDay,INDEX(IntraMonth_Buckets,MATCH($A2827,IntraSumMonths,0),1),INDEX(BucketTable,MATCH($A2827,SumMonths,0),1))</f>
        <v>6</v>
      </c>
      <c r="G2827" s="138" t="str">
        <f aca="false">INDEX(Book_Type,MATCH($B2827,Book,0),1)</f>
        <v>D</v>
      </c>
      <c r="H2827" s="138" t="str">
        <f aca="false">$F2827&amp;$C2827</f>
        <v>6IF-ELPO/PERMIAN</v>
      </c>
    </row>
    <row r="2828" customFormat="false" ht="12.75" hidden="false" customHeight="false" outlineLevel="0" collapsed="false">
      <c r="A2828" s="142" t="n">
        <v>39539</v>
      </c>
      <c r="B2828" s="138" t="s">
        <v>125</v>
      </c>
      <c r="C2828" s="138" t="s">
        <v>27</v>
      </c>
      <c r="D2828" s="139" t="n">
        <v>109341.479</v>
      </c>
      <c r="E2828" s="139" t="n">
        <v>-10934.1479</v>
      </c>
      <c r="F2828" s="143" t="n">
        <f aca="false">IF(REF_DT&lt;=LastDay,INDEX(IntraMonth_Buckets,MATCH($A2828,IntraSumMonths,0),1),INDEX(BucketTable,MATCH($A2828,SumMonths,0),1))</f>
        <v>6</v>
      </c>
      <c r="G2828" s="138" t="str">
        <f aca="false">INDEX(Book_Type,MATCH($B2828,Book,0),1)</f>
        <v>D</v>
      </c>
      <c r="H2828" s="138" t="str">
        <f aca="false">$F2828&amp;$C2828</f>
        <v>6IF-NWPL_ROCKY_M</v>
      </c>
    </row>
    <row r="2829" customFormat="false" ht="12.75" hidden="false" customHeight="false" outlineLevel="0" collapsed="false">
      <c r="A2829" s="142" t="n">
        <v>39539</v>
      </c>
      <c r="B2829" s="138" t="s">
        <v>125</v>
      </c>
      <c r="C2829" s="138" t="s">
        <v>18</v>
      </c>
      <c r="D2829" s="139" t="n">
        <v>0</v>
      </c>
      <c r="E2829" s="139" t="n">
        <v>0</v>
      </c>
      <c r="F2829" s="143" t="n">
        <f aca="false">IF(REF_DT&lt;=LastDay,INDEX(IntraMonth_Buckets,MATCH($A2829,IntraSumMonths,0),1),INDEX(BucketTable,MATCH($A2829,SumMonths,0),1))</f>
        <v>6</v>
      </c>
      <c r="G2829" s="138" t="str">
        <f aca="false">INDEX(Book_Type,MATCH($B2829,Book,0),1)</f>
        <v>D</v>
      </c>
      <c r="H2829" s="138" t="str">
        <f aca="false">$F2829&amp;$C2829</f>
        <v>6NGI-MALIN</v>
      </c>
    </row>
    <row r="2830" customFormat="false" ht="12.75" hidden="false" customHeight="false" outlineLevel="0" collapsed="false">
      <c r="A2830" s="142" t="n">
        <v>39539</v>
      </c>
      <c r="B2830" s="138" t="s">
        <v>125</v>
      </c>
      <c r="C2830" s="138" t="s">
        <v>20</v>
      </c>
      <c r="D2830" s="139" t="n">
        <v>-76836.4441</v>
      </c>
      <c r="E2830" s="139" t="n">
        <v>7683.64441</v>
      </c>
      <c r="F2830" s="143" t="n">
        <f aca="false">IF(REF_DT&lt;=LastDay,INDEX(IntraMonth_Buckets,MATCH($A2830,IntraSumMonths,0),1),INDEX(BucketTable,MATCH($A2830,SumMonths,0),1))</f>
        <v>6</v>
      </c>
      <c r="G2830" s="138" t="str">
        <f aca="false">INDEX(Book_Type,MATCH($B2830,Book,0),1)</f>
        <v>D</v>
      </c>
      <c r="H2830" s="138" t="str">
        <f aca="false">$F2830&amp;$C2830</f>
        <v>6NGI-SOCAL</v>
      </c>
    </row>
    <row r="2831" customFormat="false" ht="12.75" hidden="false" customHeight="false" outlineLevel="0" collapsed="false">
      <c r="A2831" s="142" t="n">
        <v>39539</v>
      </c>
      <c r="B2831" s="138" t="s">
        <v>125</v>
      </c>
      <c r="C2831" s="138" t="s">
        <v>174</v>
      </c>
      <c r="D2831" s="139" t="n">
        <v>-109341.479</v>
      </c>
      <c r="E2831" s="139" t="n">
        <v>0</v>
      </c>
      <c r="F2831" s="143" t="n">
        <f aca="false">IF(REF_DT&lt;=LastDay,INDEX(IntraMonth_Buckets,MATCH($A2831,IntraSumMonths,0),1),INDEX(BucketTable,MATCH($A2831,SumMonths,0),1))</f>
        <v>6</v>
      </c>
      <c r="G2831" s="138" t="str">
        <f aca="false">INDEX(Book_Type,MATCH($B2831,Book,0),1)</f>
        <v>D</v>
      </c>
      <c r="H2831" s="138" t="str">
        <f aca="false">$F2831&amp;$C2831</f>
        <v>6NGW/OPAL</v>
      </c>
    </row>
    <row r="2832" customFormat="false" ht="12.75" hidden="false" customHeight="false" outlineLevel="0" collapsed="false">
      <c r="A2832" s="142" t="n">
        <v>39569</v>
      </c>
      <c r="B2832" s="138" t="s">
        <v>125</v>
      </c>
      <c r="C2832" s="138" t="s">
        <v>36</v>
      </c>
      <c r="D2832" s="139" t="n">
        <v>-5687.4285</v>
      </c>
      <c r="E2832" s="139" t="n">
        <v>-92.7821654494708</v>
      </c>
      <c r="F2832" s="143" t="n">
        <f aca="false">IF(REF_DT&lt;=LastDay,INDEX(IntraMonth_Buckets,MATCH($A2832,IntraSumMonths,0),1),INDEX(BucketTable,MATCH($A2832,SumMonths,0),1))</f>
        <v>6</v>
      </c>
      <c r="G2832" s="138" t="str">
        <f aca="false">INDEX(Book_Type,MATCH($B2832,Book,0),1)</f>
        <v>D</v>
      </c>
      <c r="H2832" s="138" t="str">
        <f aca="false">$F2832&amp;$C2832</f>
        <v>6IF-CIG/RKYMTN</v>
      </c>
    </row>
    <row r="2833" customFormat="false" ht="12.75" hidden="false" customHeight="false" outlineLevel="0" collapsed="false">
      <c r="A2833" s="142" t="n">
        <v>39569</v>
      </c>
      <c r="B2833" s="138" t="s">
        <v>125</v>
      </c>
      <c r="C2833" s="138" t="s">
        <v>46</v>
      </c>
      <c r="D2833" s="139" t="n">
        <v>91617.4168</v>
      </c>
      <c r="E2833" s="139" t="n">
        <v>-9161.74168</v>
      </c>
      <c r="F2833" s="143" t="n">
        <f aca="false">IF(REF_DT&lt;=LastDay,INDEX(IntraMonth_Buckets,MATCH($A2833,IntraSumMonths,0),1),INDEX(BucketTable,MATCH($A2833,SumMonths,0),1))</f>
        <v>6</v>
      </c>
      <c r="G2833" s="138" t="str">
        <f aca="false">INDEX(Book_Type,MATCH($B2833,Book,0),1)</f>
        <v>D</v>
      </c>
      <c r="H2833" s="138" t="str">
        <f aca="false">$F2833&amp;$C2833</f>
        <v>6IF-ELPO/PERMIAN</v>
      </c>
    </row>
    <row r="2834" customFormat="false" ht="12.75" hidden="false" customHeight="false" outlineLevel="0" collapsed="false">
      <c r="A2834" s="142" t="n">
        <v>39569</v>
      </c>
      <c r="B2834" s="138" t="s">
        <v>125</v>
      </c>
      <c r="C2834" s="138" t="s">
        <v>27</v>
      </c>
      <c r="D2834" s="139" t="n">
        <v>112399.7722</v>
      </c>
      <c r="E2834" s="139" t="n">
        <v>-11239.97722</v>
      </c>
      <c r="F2834" s="143" t="n">
        <f aca="false">IF(REF_DT&lt;=LastDay,INDEX(IntraMonth_Buckets,MATCH($A2834,IntraSumMonths,0),1),INDEX(BucketTable,MATCH($A2834,SumMonths,0),1))</f>
        <v>6</v>
      </c>
      <c r="G2834" s="138" t="str">
        <f aca="false">INDEX(Book_Type,MATCH($B2834,Book,0),1)</f>
        <v>D</v>
      </c>
      <c r="H2834" s="138" t="str">
        <f aca="false">$F2834&amp;$C2834</f>
        <v>6IF-NWPL_ROCKY_M</v>
      </c>
    </row>
    <row r="2835" customFormat="false" ht="12.75" hidden="false" customHeight="false" outlineLevel="0" collapsed="false">
      <c r="A2835" s="142" t="n">
        <v>39569</v>
      </c>
      <c r="B2835" s="138" t="s">
        <v>125</v>
      </c>
      <c r="C2835" s="138" t="s">
        <v>18</v>
      </c>
      <c r="D2835" s="139" t="n">
        <v>0</v>
      </c>
      <c r="E2835" s="139" t="n">
        <v>0</v>
      </c>
      <c r="F2835" s="143" t="n">
        <f aca="false">IF(REF_DT&lt;=LastDay,INDEX(IntraMonth_Buckets,MATCH($A2835,IntraSumMonths,0),1),INDEX(BucketTable,MATCH($A2835,SumMonths,0),1))</f>
        <v>6</v>
      </c>
      <c r="G2835" s="138" t="str">
        <f aca="false">INDEX(Book_Type,MATCH($B2835,Book,0),1)</f>
        <v>D</v>
      </c>
      <c r="H2835" s="138" t="str">
        <f aca="false">$F2835&amp;$C2835</f>
        <v>6NGI-MALIN</v>
      </c>
    </row>
    <row r="2836" customFormat="false" ht="12.75" hidden="false" customHeight="false" outlineLevel="0" collapsed="false">
      <c r="A2836" s="142" t="n">
        <v>39569</v>
      </c>
      <c r="B2836" s="138" t="s">
        <v>125</v>
      </c>
      <c r="C2836" s="138" t="s">
        <v>20</v>
      </c>
      <c r="D2836" s="139" t="n">
        <v>-79319.4315</v>
      </c>
      <c r="E2836" s="139" t="n">
        <v>7931.94315</v>
      </c>
      <c r="F2836" s="143" t="n">
        <f aca="false">IF(REF_DT&lt;=LastDay,INDEX(IntraMonth_Buckets,MATCH($A2836,IntraSumMonths,0),1),INDEX(BucketTable,MATCH($A2836,SumMonths,0),1))</f>
        <v>6</v>
      </c>
      <c r="G2836" s="138" t="str">
        <f aca="false">INDEX(Book_Type,MATCH($B2836,Book,0),1)</f>
        <v>D</v>
      </c>
      <c r="H2836" s="138" t="str">
        <f aca="false">$F2836&amp;$C2836</f>
        <v>6NGI-SOCAL</v>
      </c>
    </row>
    <row r="2837" customFormat="false" ht="12.75" hidden="false" customHeight="false" outlineLevel="0" collapsed="false">
      <c r="A2837" s="142" t="n">
        <v>39569</v>
      </c>
      <c r="B2837" s="138" t="s">
        <v>125</v>
      </c>
      <c r="C2837" s="138" t="s">
        <v>174</v>
      </c>
      <c r="D2837" s="139" t="n">
        <v>-112399.7722</v>
      </c>
      <c r="E2837" s="139" t="n">
        <v>0</v>
      </c>
      <c r="F2837" s="143" t="n">
        <f aca="false">IF(REF_DT&lt;=LastDay,INDEX(IntraMonth_Buckets,MATCH($A2837,IntraSumMonths,0),1),INDEX(BucketTable,MATCH($A2837,SumMonths,0),1))</f>
        <v>6</v>
      </c>
      <c r="G2837" s="138" t="str">
        <f aca="false">INDEX(Book_Type,MATCH($B2837,Book,0),1)</f>
        <v>D</v>
      </c>
      <c r="H2837" s="138" t="str">
        <f aca="false">$F2837&amp;$C2837</f>
        <v>6NGW/OPAL</v>
      </c>
    </row>
    <row r="2838" customFormat="false" ht="12.75" hidden="false" customHeight="false" outlineLevel="0" collapsed="false">
      <c r="A2838" s="142" t="n">
        <v>39600</v>
      </c>
      <c r="B2838" s="138" t="s">
        <v>125</v>
      </c>
      <c r="C2838" s="138" t="s">
        <v>36</v>
      </c>
      <c r="D2838" s="139" t="n">
        <v>-5474.2776</v>
      </c>
      <c r="E2838" s="139" t="n">
        <v>-78.1183093000946</v>
      </c>
      <c r="F2838" s="143" t="n">
        <f aca="false">IF(REF_DT&lt;=LastDay,INDEX(IntraMonth_Buckets,MATCH($A2838,IntraSumMonths,0),1),INDEX(BucketTable,MATCH($A2838,SumMonths,0),1))</f>
        <v>6</v>
      </c>
      <c r="G2838" s="138" t="str">
        <f aca="false">INDEX(Book_Type,MATCH($B2838,Book,0),1)</f>
        <v>D</v>
      </c>
      <c r="H2838" s="138" t="str">
        <f aca="false">$F2838&amp;$C2838</f>
        <v>6IF-CIG/RKYMTN</v>
      </c>
    </row>
    <row r="2839" customFormat="false" ht="12.75" hidden="false" customHeight="false" outlineLevel="0" collapsed="false">
      <c r="A2839" s="142" t="n">
        <v>39600</v>
      </c>
      <c r="B2839" s="138" t="s">
        <v>125</v>
      </c>
      <c r="C2839" s="138" t="s">
        <v>46</v>
      </c>
      <c r="D2839" s="139" t="n">
        <v>90082.5191</v>
      </c>
      <c r="E2839" s="139" t="n">
        <v>-9008.25191</v>
      </c>
      <c r="F2839" s="143" t="n">
        <f aca="false">IF(REF_DT&lt;=LastDay,INDEX(IntraMonth_Buckets,MATCH($A2839,IntraSumMonths,0),1),INDEX(BucketTable,MATCH($A2839,SumMonths,0),1))</f>
        <v>6</v>
      </c>
      <c r="G2839" s="138" t="str">
        <f aca="false">INDEX(Book_Type,MATCH($B2839,Book,0),1)</f>
        <v>D</v>
      </c>
      <c r="H2839" s="138" t="str">
        <f aca="false">$F2839&amp;$C2839</f>
        <v>6IF-ELPO/PERMIAN</v>
      </c>
    </row>
    <row r="2840" customFormat="false" ht="12.75" hidden="false" customHeight="false" outlineLevel="0" collapsed="false">
      <c r="A2840" s="142" t="n">
        <v>39600</v>
      </c>
      <c r="B2840" s="138" t="s">
        <v>125</v>
      </c>
      <c r="C2840" s="138" t="s">
        <v>27</v>
      </c>
      <c r="D2840" s="139" t="n">
        <v>108187.3038</v>
      </c>
      <c r="E2840" s="139" t="n">
        <v>-10818.73038</v>
      </c>
      <c r="F2840" s="143" t="n">
        <f aca="false">IF(REF_DT&lt;=LastDay,INDEX(IntraMonth_Buckets,MATCH($A2840,IntraSumMonths,0),1),INDEX(BucketTable,MATCH($A2840,SumMonths,0),1))</f>
        <v>6</v>
      </c>
      <c r="G2840" s="138" t="str">
        <f aca="false">INDEX(Book_Type,MATCH($B2840,Book,0),1)</f>
        <v>D</v>
      </c>
      <c r="H2840" s="138" t="str">
        <f aca="false">$F2840&amp;$C2840</f>
        <v>6IF-NWPL_ROCKY_M</v>
      </c>
    </row>
    <row r="2841" customFormat="false" ht="12.75" hidden="false" customHeight="false" outlineLevel="0" collapsed="false">
      <c r="A2841" s="142" t="n">
        <v>39600</v>
      </c>
      <c r="B2841" s="138" t="s">
        <v>125</v>
      </c>
      <c r="C2841" s="138" t="s">
        <v>18</v>
      </c>
      <c r="D2841" s="139" t="n">
        <v>0</v>
      </c>
      <c r="E2841" s="139" t="n">
        <v>0</v>
      </c>
      <c r="F2841" s="143" t="n">
        <f aca="false">IF(REF_DT&lt;=LastDay,INDEX(IntraMonth_Buckets,MATCH($A2841,IntraSumMonths,0),1),INDEX(BucketTable,MATCH($A2841,SumMonths,0),1))</f>
        <v>6</v>
      </c>
      <c r="G2841" s="138" t="str">
        <f aca="false">INDEX(Book_Type,MATCH($B2841,Book,0),1)</f>
        <v>D</v>
      </c>
      <c r="H2841" s="138" t="str">
        <f aca="false">$F2841&amp;$C2841</f>
        <v>6NGI-MALIN</v>
      </c>
    </row>
    <row r="2842" customFormat="false" ht="12.75" hidden="false" customHeight="false" outlineLevel="0" collapsed="false">
      <c r="A2842" s="142" t="n">
        <v>39600</v>
      </c>
      <c r="B2842" s="138" t="s">
        <v>125</v>
      </c>
      <c r="C2842" s="138" t="s">
        <v>20</v>
      </c>
      <c r="D2842" s="139" t="n">
        <v>-75665.479</v>
      </c>
      <c r="E2842" s="139" t="n">
        <v>7566.5479</v>
      </c>
      <c r="F2842" s="143" t="n">
        <f aca="false">IF(REF_DT&lt;=LastDay,INDEX(IntraMonth_Buckets,MATCH($A2842,IntraSumMonths,0),1),INDEX(BucketTable,MATCH($A2842,SumMonths,0),1))</f>
        <v>6</v>
      </c>
      <c r="G2842" s="138" t="str">
        <f aca="false">INDEX(Book_Type,MATCH($B2842,Book,0),1)</f>
        <v>D</v>
      </c>
      <c r="H2842" s="138" t="str">
        <f aca="false">$F2842&amp;$C2842</f>
        <v>6NGI-SOCAL</v>
      </c>
    </row>
    <row r="2843" customFormat="false" ht="12.75" hidden="false" customHeight="false" outlineLevel="0" collapsed="false">
      <c r="A2843" s="142" t="n">
        <v>39600</v>
      </c>
      <c r="B2843" s="138" t="s">
        <v>125</v>
      </c>
      <c r="C2843" s="138" t="s">
        <v>174</v>
      </c>
      <c r="D2843" s="139" t="n">
        <v>-108187.3038</v>
      </c>
      <c r="E2843" s="139" t="n">
        <v>0</v>
      </c>
      <c r="F2843" s="143" t="n">
        <f aca="false">IF(REF_DT&lt;=LastDay,INDEX(IntraMonth_Buckets,MATCH($A2843,IntraSumMonths,0),1),INDEX(BucketTable,MATCH($A2843,SumMonths,0),1))</f>
        <v>6</v>
      </c>
      <c r="G2843" s="138" t="str">
        <f aca="false">INDEX(Book_Type,MATCH($B2843,Book,0),1)</f>
        <v>D</v>
      </c>
      <c r="H2843" s="138" t="str">
        <f aca="false">$F2843&amp;$C2843</f>
        <v>6NGW/OPAL</v>
      </c>
    </row>
    <row r="2844" customFormat="false" ht="12.75" hidden="false" customHeight="false" outlineLevel="0" collapsed="false">
      <c r="A2844" s="142" t="n">
        <v>39630</v>
      </c>
      <c r="B2844" s="138" t="s">
        <v>125</v>
      </c>
      <c r="C2844" s="138" t="s">
        <v>36</v>
      </c>
      <c r="D2844" s="139" t="n">
        <v>-5627.0574</v>
      </c>
      <c r="E2844" s="139" t="n">
        <v>-67.0562735732135</v>
      </c>
      <c r="F2844" s="143" t="n">
        <f aca="false">IF(REF_DT&lt;=LastDay,INDEX(IntraMonth_Buckets,MATCH($A2844,IntraSumMonths,0),1),INDEX(BucketTable,MATCH($A2844,SumMonths,0),1))</f>
        <v>6</v>
      </c>
      <c r="G2844" s="138" t="str">
        <f aca="false">INDEX(Book_Type,MATCH($B2844,Book,0),1)</f>
        <v>D</v>
      </c>
      <c r="H2844" s="138" t="str">
        <f aca="false">$F2844&amp;$C2844</f>
        <v>6IF-CIG/RKYMTN</v>
      </c>
    </row>
    <row r="2845" customFormat="false" ht="12.75" hidden="false" customHeight="false" outlineLevel="0" collapsed="false">
      <c r="A2845" s="142" t="n">
        <v>39630</v>
      </c>
      <c r="B2845" s="138" t="s">
        <v>125</v>
      </c>
      <c r="C2845" s="138" t="s">
        <v>46</v>
      </c>
      <c r="D2845" s="139" t="n">
        <v>90644.9143</v>
      </c>
      <c r="E2845" s="139" t="n">
        <v>-9064.49143</v>
      </c>
      <c r="F2845" s="143" t="n">
        <f aca="false">IF(REF_DT&lt;=LastDay,INDEX(IntraMonth_Buckets,MATCH($A2845,IntraSumMonths,0),1),INDEX(BucketTable,MATCH($A2845,SumMonths,0),1))</f>
        <v>6</v>
      </c>
      <c r="G2845" s="138" t="str">
        <f aca="false">INDEX(Book_Type,MATCH($B2845,Book,0),1)</f>
        <v>D</v>
      </c>
      <c r="H2845" s="138" t="str">
        <f aca="false">$F2845&amp;$C2845</f>
        <v>6IF-ELPO/PERMIAN</v>
      </c>
    </row>
    <row r="2846" customFormat="false" ht="12.75" hidden="false" customHeight="false" outlineLevel="0" collapsed="false">
      <c r="A2846" s="142" t="n">
        <v>39630</v>
      </c>
      <c r="B2846" s="138" t="s">
        <v>125</v>
      </c>
      <c r="C2846" s="138" t="s">
        <v>27</v>
      </c>
      <c r="D2846" s="139" t="n">
        <v>111206.6687</v>
      </c>
      <c r="E2846" s="139" t="n">
        <v>-11120.66687</v>
      </c>
      <c r="F2846" s="143" t="n">
        <f aca="false">IF(REF_DT&lt;=LastDay,INDEX(IntraMonth_Buckets,MATCH($A2846,IntraSumMonths,0),1),INDEX(BucketTable,MATCH($A2846,SumMonths,0),1))</f>
        <v>6</v>
      </c>
      <c r="G2846" s="138" t="str">
        <f aca="false">INDEX(Book_Type,MATCH($B2846,Book,0),1)</f>
        <v>D</v>
      </c>
      <c r="H2846" s="138" t="str">
        <f aca="false">$F2846&amp;$C2846</f>
        <v>6IF-NWPL_ROCKY_M</v>
      </c>
    </row>
    <row r="2847" customFormat="false" ht="12.75" hidden="false" customHeight="false" outlineLevel="0" collapsed="false">
      <c r="A2847" s="142" t="n">
        <v>39630</v>
      </c>
      <c r="B2847" s="138" t="s">
        <v>125</v>
      </c>
      <c r="C2847" s="138" t="s">
        <v>18</v>
      </c>
      <c r="D2847" s="139" t="n">
        <v>0</v>
      </c>
      <c r="E2847" s="139" t="n">
        <v>0</v>
      </c>
      <c r="F2847" s="143" t="n">
        <f aca="false">IF(REF_DT&lt;=LastDay,INDEX(IntraMonth_Buckets,MATCH($A2847,IntraSumMonths,0),1),INDEX(BucketTable,MATCH($A2847,SumMonths,0),1))</f>
        <v>6</v>
      </c>
      <c r="G2847" s="138" t="str">
        <f aca="false">INDEX(Book_Type,MATCH($B2847,Book,0),1)</f>
        <v>D</v>
      </c>
      <c r="H2847" s="138" t="str">
        <f aca="false">$F2847&amp;$C2847</f>
        <v>6NGI-MALIN</v>
      </c>
    </row>
    <row r="2848" customFormat="false" ht="12.75" hidden="false" customHeight="false" outlineLevel="0" collapsed="false">
      <c r="A2848" s="142" t="n">
        <v>39630</v>
      </c>
      <c r="B2848" s="138" t="s">
        <v>125</v>
      </c>
      <c r="C2848" s="138" t="s">
        <v>20</v>
      </c>
      <c r="D2848" s="139" t="n">
        <v>-77679.6517</v>
      </c>
      <c r="E2848" s="139" t="n">
        <v>7767.96517</v>
      </c>
      <c r="F2848" s="143" t="n">
        <f aca="false">IF(REF_DT&lt;=LastDay,INDEX(IntraMonth_Buckets,MATCH($A2848,IntraSumMonths,0),1),INDEX(BucketTable,MATCH($A2848,SumMonths,0),1))</f>
        <v>6</v>
      </c>
      <c r="G2848" s="138" t="str">
        <f aca="false">INDEX(Book_Type,MATCH($B2848,Book,0),1)</f>
        <v>D</v>
      </c>
      <c r="H2848" s="138" t="str">
        <f aca="false">$F2848&amp;$C2848</f>
        <v>6NGI-SOCAL</v>
      </c>
    </row>
    <row r="2849" customFormat="false" ht="12.75" hidden="false" customHeight="false" outlineLevel="0" collapsed="false">
      <c r="A2849" s="142" t="n">
        <v>39630</v>
      </c>
      <c r="B2849" s="138" t="s">
        <v>125</v>
      </c>
      <c r="C2849" s="138" t="s">
        <v>174</v>
      </c>
      <c r="D2849" s="139" t="n">
        <v>-111206.6686</v>
      </c>
      <c r="E2849" s="139" t="n">
        <v>0</v>
      </c>
      <c r="F2849" s="143" t="n">
        <f aca="false">IF(REF_DT&lt;=LastDay,INDEX(IntraMonth_Buckets,MATCH($A2849,IntraSumMonths,0),1),INDEX(BucketTable,MATCH($A2849,SumMonths,0),1))</f>
        <v>6</v>
      </c>
      <c r="G2849" s="138" t="str">
        <f aca="false">INDEX(Book_Type,MATCH($B2849,Book,0),1)</f>
        <v>D</v>
      </c>
      <c r="H2849" s="138" t="str">
        <f aca="false">$F2849&amp;$C2849</f>
        <v>6NGW/OPAL</v>
      </c>
    </row>
    <row r="2850" customFormat="false" ht="12.75" hidden="false" customHeight="false" outlineLevel="0" collapsed="false">
      <c r="A2850" s="142" t="n">
        <v>39661</v>
      </c>
      <c r="B2850" s="138" t="s">
        <v>125</v>
      </c>
      <c r="C2850" s="138" t="s">
        <v>36</v>
      </c>
      <c r="D2850" s="139" t="n">
        <v>-5596.3625</v>
      </c>
      <c r="E2850" s="139" t="n">
        <v>-68.3409903197014</v>
      </c>
      <c r="F2850" s="143" t="n">
        <f aca="false">IF(REF_DT&lt;=LastDay,INDEX(IntraMonth_Buckets,MATCH($A2850,IntraSumMonths,0),1),INDEX(BucketTable,MATCH($A2850,SumMonths,0),1))</f>
        <v>6</v>
      </c>
      <c r="G2850" s="138" t="str">
        <f aca="false">INDEX(Book_Type,MATCH($B2850,Book,0),1)</f>
        <v>D</v>
      </c>
      <c r="H2850" s="138" t="str">
        <f aca="false">$F2850&amp;$C2850</f>
        <v>6IF-CIG/RKYMTN</v>
      </c>
    </row>
    <row r="2851" customFormat="false" ht="12.75" hidden="false" customHeight="false" outlineLevel="0" collapsed="false">
      <c r="A2851" s="142" t="n">
        <v>39661</v>
      </c>
      <c r="B2851" s="138" t="s">
        <v>125</v>
      </c>
      <c r="C2851" s="138" t="s">
        <v>46</v>
      </c>
      <c r="D2851" s="139" t="n">
        <v>89120.8065</v>
      </c>
      <c r="E2851" s="139" t="n">
        <v>-8912.08065</v>
      </c>
      <c r="F2851" s="143" t="n">
        <f aca="false">IF(REF_DT&lt;=LastDay,INDEX(IntraMonth_Buckets,MATCH($A2851,IntraSumMonths,0),1),INDEX(BucketTable,MATCH($A2851,SumMonths,0),1))</f>
        <v>6</v>
      </c>
      <c r="G2851" s="138" t="str">
        <f aca="false">INDEX(Book_Type,MATCH($B2851,Book,0),1)</f>
        <v>D</v>
      </c>
      <c r="H2851" s="138" t="str">
        <f aca="false">$F2851&amp;$C2851</f>
        <v>6IF-ELPO/PERMIAN</v>
      </c>
    </row>
    <row r="2852" customFormat="false" ht="12.75" hidden="false" customHeight="false" outlineLevel="0" collapsed="false">
      <c r="A2852" s="142" t="n">
        <v>39661</v>
      </c>
      <c r="B2852" s="138" t="s">
        <v>125</v>
      </c>
      <c r="C2852" s="138" t="s">
        <v>27</v>
      </c>
      <c r="D2852" s="139" t="n">
        <v>110600.0497</v>
      </c>
      <c r="E2852" s="139" t="n">
        <v>-11060.00497</v>
      </c>
      <c r="F2852" s="143" t="n">
        <f aca="false">IF(REF_DT&lt;=LastDay,INDEX(IntraMonth_Buckets,MATCH($A2852,IntraSumMonths,0),1),INDEX(BucketTable,MATCH($A2852,SumMonths,0),1))</f>
        <v>6</v>
      </c>
      <c r="G2852" s="138" t="str">
        <f aca="false">INDEX(Book_Type,MATCH($B2852,Book,0),1)</f>
        <v>D</v>
      </c>
      <c r="H2852" s="138" t="str">
        <f aca="false">$F2852&amp;$C2852</f>
        <v>6IF-NWPL_ROCKY_M</v>
      </c>
    </row>
    <row r="2853" customFormat="false" ht="12.75" hidden="false" customHeight="false" outlineLevel="0" collapsed="false">
      <c r="A2853" s="142" t="n">
        <v>39661</v>
      </c>
      <c r="B2853" s="138" t="s">
        <v>125</v>
      </c>
      <c r="C2853" s="138" t="s">
        <v>18</v>
      </c>
      <c r="D2853" s="139" t="n">
        <v>0</v>
      </c>
      <c r="E2853" s="139" t="n">
        <v>0</v>
      </c>
      <c r="F2853" s="143" t="n">
        <f aca="false">IF(REF_DT&lt;=LastDay,INDEX(IntraMonth_Buckets,MATCH($A2853,IntraSumMonths,0),1),INDEX(BucketTable,MATCH($A2853,SumMonths,0),1))</f>
        <v>6</v>
      </c>
      <c r="G2853" s="138" t="str">
        <f aca="false">INDEX(Book_Type,MATCH($B2853,Book,0),1)</f>
        <v>D</v>
      </c>
      <c r="H2853" s="138" t="str">
        <f aca="false">$F2853&amp;$C2853</f>
        <v>6NGI-MALIN</v>
      </c>
    </row>
    <row r="2854" customFormat="false" ht="12.75" hidden="false" customHeight="false" outlineLevel="0" collapsed="false">
      <c r="A2854" s="142" t="n">
        <v>39661</v>
      </c>
      <c r="B2854" s="138" t="s">
        <v>125</v>
      </c>
      <c r="C2854" s="138" t="s">
        <v>20</v>
      </c>
      <c r="D2854" s="139" t="n">
        <v>-81328.1411</v>
      </c>
      <c r="E2854" s="139" t="n">
        <v>8132.81411</v>
      </c>
      <c r="F2854" s="143" t="n">
        <f aca="false">IF(REF_DT&lt;=LastDay,INDEX(IntraMonth_Buckets,MATCH($A2854,IntraSumMonths,0),1),INDEX(BucketTable,MATCH($A2854,SumMonths,0),1))</f>
        <v>6</v>
      </c>
      <c r="G2854" s="138" t="str">
        <f aca="false">INDEX(Book_Type,MATCH($B2854,Book,0),1)</f>
        <v>D</v>
      </c>
      <c r="H2854" s="138" t="str">
        <f aca="false">$F2854&amp;$C2854</f>
        <v>6NGI-SOCAL</v>
      </c>
    </row>
    <row r="2855" customFormat="false" ht="12.75" hidden="false" customHeight="false" outlineLevel="0" collapsed="false">
      <c r="A2855" s="142" t="n">
        <v>39661</v>
      </c>
      <c r="B2855" s="138" t="s">
        <v>125</v>
      </c>
      <c r="C2855" s="138" t="s">
        <v>174</v>
      </c>
      <c r="D2855" s="139" t="n">
        <v>-110600.0496</v>
      </c>
      <c r="E2855" s="139" t="n">
        <v>0</v>
      </c>
      <c r="F2855" s="143" t="n">
        <f aca="false">IF(REF_DT&lt;=LastDay,INDEX(IntraMonth_Buckets,MATCH($A2855,IntraSumMonths,0),1),INDEX(BucketTable,MATCH($A2855,SumMonths,0),1))</f>
        <v>6</v>
      </c>
      <c r="G2855" s="138" t="str">
        <f aca="false">INDEX(Book_Type,MATCH($B2855,Book,0),1)</f>
        <v>D</v>
      </c>
      <c r="H2855" s="138" t="str">
        <f aca="false">$F2855&amp;$C2855</f>
        <v>6NGW/OPAL</v>
      </c>
    </row>
    <row r="2856" customFormat="false" ht="12.75" hidden="false" customHeight="false" outlineLevel="0" collapsed="false">
      <c r="A2856" s="142" t="n">
        <v>39692</v>
      </c>
      <c r="B2856" s="138" t="s">
        <v>125</v>
      </c>
      <c r="C2856" s="138" t="s">
        <v>36</v>
      </c>
      <c r="D2856" s="139" t="n">
        <v>-5386.123</v>
      </c>
      <c r="E2856" s="139" t="n">
        <v>-61.1082892728068</v>
      </c>
      <c r="F2856" s="143" t="n">
        <f aca="false">IF(REF_DT&lt;=LastDay,INDEX(IntraMonth_Buckets,MATCH($A2856,IntraSumMonths,0),1),INDEX(BucketTable,MATCH($A2856,SumMonths,0),1))</f>
        <v>6</v>
      </c>
      <c r="G2856" s="138" t="str">
        <f aca="false">INDEX(Book_Type,MATCH($B2856,Book,0),1)</f>
        <v>D</v>
      </c>
      <c r="H2856" s="138" t="str">
        <f aca="false">$F2856&amp;$C2856</f>
        <v>6IF-CIG/RKYMTN</v>
      </c>
    </row>
    <row r="2857" customFormat="false" ht="12.75" hidden="false" customHeight="false" outlineLevel="0" collapsed="false">
      <c r="A2857" s="142" t="n">
        <v>39692</v>
      </c>
      <c r="B2857" s="138" t="s">
        <v>125</v>
      </c>
      <c r="C2857" s="138" t="s">
        <v>46</v>
      </c>
      <c r="D2857" s="139" t="n">
        <v>89655.8847</v>
      </c>
      <c r="E2857" s="139" t="n">
        <v>-8965.58847</v>
      </c>
      <c r="F2857" s="143" t="n">
        <f aca="false">IF(REF_DT&lt;=LastDay,INDEX(IntraMonth_Buckets,MATCH($A2857,IntraSumMonths,0),1),INDEX(BucketTable,MATCH($A2857,SumMonths,0),1))</f>
        <v>6</v>
      </c>
      <c r="G2857" s="138" t="str">
        <f aca="false">INDEX(Book_Type,MATCH($B2857,Book,0),1)</f>
        <v>D</v>
      </c>
      <c r="H2857" s="138" t="str">
        <f aca="false">$F2857&amp;$C2857</f>
        <v>6IF-ELPO/PERMIAN</v>
      </c>
    </row>
    <row r="2858" customFormat="false" ht="12.75" hidden="false" customHeight="false" outlineLevel="0" collapsed="false">
      <c r="A2858" s="142" t="n">
        <v>39692</v>
      </c>
      <c r="B2858" s="138" t="s">
        <v>125</v>
      </c>
      <c r="C2858" s="138" t="s">
        <v>27</v>
      </c>
      <c r="D2858" s="139" t="n">
        <v>106445.1185</v>
      </c>
      <c r="E2858" s="139" t="n">
        <v>-10644.51185</v>
      </c>
      <c r="F2858" s="143" t="n">
        <f aca="false">IF(REF_DT&lt;=LastDay,INDEX(IntraMonth_Buckets,MATCH($A2858,IntraSumMonths,0),1),INDEX(BucketTable,MATCH($A2858,SumMonths,0),1))</f>
        <v>6</v>
      </c>
      <c r="G2858" s="138" t="str">
        <f aca="false">INDEX(Book_Type,MATCH($B2858,Book,0),1)</f>
        <v>D</v>
      </c>
      <c r="H2858" s="138" t="str">
        <f aca="false">$F2858&amp;$C2858</f>
        <v>6IF-NWPL_ROCKY_M</v>
      </c>
    </row>
    <row r="2859" customFormat="false" ht="12.75" hidden="false" customHeight="false" outlineLevel="0" collapsed="false">
      <c r="A2859" s="142" t="n">
        <v>39692</v>
      </c>
      <c r="B2859" s="138" t="s">
        <v>125</v>
      </c>
      <c r="C2859" s="138" t="s">
        <v>18</v>
      </c>
      <c r="D2859" s="139" t="n">
        <v>0</v>
      </c>
      <c r="E2859" s="139" t="n">
        <v>0</v>
      </c>
      <c r="F2859" s="143" t="n">
        <f aca="false">IF(REF_DT&lt;=LastDay,INDEX(IntraMonth_Buckets,MATCH($A2859,IntraSumMonths,0),1),INDEX(BucketTable,MATCH($A2859,SumMonths,0),1))</f>
        <v>6</v>
      </c>
      <c r="G2859" s="138" t="str">
        <f aca="false">INDEX(Book_Type,MATCH($B2859,Book,0),1)</f>
        <v>D</v>
      </c>
      <c r="H2859" s="138" t="str">
        <f aca="false">$F2859&amp;$C2859</f>
        <v>6NGI-MALIN</v>
      </c>
    </row>
    <row r="2860" customFormat="false" ht="12.75" hidden="false" customHeight="false" outlineLevel="0" collapsed="false">
      <c r="A2860" s="142" t="n">
        <v>39692</v>
      </c>
      <c r="B2860" s="138" t="s">
        <v>125</v>
      </c>
      <c r="C2860" s="138" t="s">
        <v>20</v>
      </c>
      <c r="D2860" s="139" t="n">
        <v>-75350.3704</v>
      </c>
      <c r="E2860" s="139" t="n">
        <v>7535.03704</v>
      </c>
      <c r="F2860" s="143" t="n">
        <f aca="false">IF(REF_DT&lt;=LastDay,INDEX(IntraMonth_Buckets,MATCH($A2860,IntraSumMonths,0),1),INDEX(BucketTable,MATCH($A2860,SumMonths,0),1))</f>
        <v>6</v>
      </c>
      <c r="G2860" s="138" t="str">
        <f aca="false">INDEX(Book_Type,MATCH($B2860,Book,0),1)</f>
        <v>D</v>
      </c>
      <c r="H2860" s="138" t="str">
        <f aca="false">$F2860&amp;$C2860</f>
        <v>6NGI-SOCAL</v>
      </c>
    </row>
    <row r="2861" customFormat="false" ht="12.75" hidden="false" customHeight="false" outlineLevel="0" collapsed="false">
      <c r="A2861" s="142" t="n">
        <v>39692</v>
      </c>
      <c r="B2861" s="138" t="s">
        <v>125</v>
      </c>
      <c r="C2861" s="138" t="s">
        <v>174</v>
      </c>
      <c r="D2861" s="139" t="n">
        <v>-106445.1184</v>
      </c>
      <c r="E2861" s="139" t="n">
        <v>0</v>
      </c>
      <c r="F2861" s="143" t="n">
        <f aca="false">IF(REF_DT&lt;=LastDay,INDEX(IntraMonth_Buckets,MATCH($A2861,IntraSumMonths,0),1),INDEX(BucketTable,MATCH($A2861,SumMonths,0),1))</f>
        <v>6</v>
      </c>
      <c r="G2861" s="138" t="str">
        <f aca="false">INDEX(Book_Type,MATCH($B2861,Book,0),1)</f>
        <v>D</v>
      </c>
      <c r="H2861" s="138" t="str">
        <f aca="false">$F2861&amp;$C2861</f>
        <v>6NGW/OPAL</v>
      </c>
    </row>
    <row r="2862" customFormat="false" ht="12.75" hidden="false" customHeight="false" outlineLevel="0" collapsed="false">
      <c r="A2862" s="142" t="n">
        <v>39722</v>
      </c>
      <c r="B2862" s="138" t="s">
        <v>125</v>
      </c>
      <c r="C2862" s="138" t="s">
        <v>36</v>
      </c>
      <c r="D2862" s="139" t="n">
        <v>-5535.9438</v>
      </c>
      <c r="E2862" s="139" t="n">
        <v>0</v>
      </c>
      <c r="F2862" s="143" t="n">
        <f aca="false">IF(REF_DT&lt;=LastDay,INDEX(IntraMonth_Buckets,MATCH($A2862,IntraSumMonths,0),1),INDEX(BucketTable,MATCH($A2862,SumMonths,0),1))</f>
        <v>6</v>
      </c>
      <c r="G2862" s="138" t="str">
        <f aca="false">INDEX(Book_Type,MATCH($B2862,Book,0),1)</f>
        <v>D</v>
      </c>
      <c r="H2862" s="138" t="str">
        <f aca="false">$F2862&amp;$C2862</f>
        <v>6IF-CIG/RKYMTN</v>
      </c>
    </row>
    <row r="2863" customFormat="false" ht="12.75" hidden="false" customHeight="false" outlineLevel="0" collapsed="false">
      <c r="A2863" s="142" t="n">
        <v>39722</v>
      </c>
      <c r="B2863" s="138" t="s">
        <v>125</v>
      </c>
      <c r="C2863" s="138" t="s">
        <v>46</v>
      </c>
      <c r="D2863" s="139" t="n">
        <v>89177.1863</v>
      </c>
      <c r="E2863" s="139" t="n">
        <v>-8917.71863</v>
      </c>
      <c r="F2863" s="143" t="n">
        <f aca="false">IF(REF_DT&lt;=LastDay,INDEX(IntraMonth_Buckets,MATCH($A2863,IntraSumMonths,0),1),INDEX(BucketTable,MATCH($A2863,SumMonths,0),1))</f>
        <v>6</v>
      </c>
      <c r="G2863" s="138" t="str">
        <f aca="false">INDEX(Book_Type,MATCH($B2863,Book,0),1)</f>
        <v>D</v>
      </c>
      <c r="H2863" s="138" t="str">
        <f aca="false">$F2863&amp;$C2863</f>
        <v>6IF-ELPO/PERMIAN</v>
      </c>
    </row>
    <row r="2864" customFormat="false" ht="12.75" hidden="false" customHeight="false" outlineLevel="0" collapsed="false">
      <c r="A2864" s="142" t="n">
        <v>39722</v>
      </c>
      <c r="B2864" s="138" t="s">
        <v>125</v>
      </c>
      <c r="C2864" s="138" t="s">
        <v>27</v>
      </c>
      <c r="D2864" s="139" t="n">
        <v>109406.0035</v>
      </c>
      <c r="E2864" s="139" t="n">
        <v>-10940.60035</v>
      </c>
      <c r="F2864" s="143" t="n">
        <f aca="false">IF(REF_DT&lt;=LastDay,INDEX(IntraMonth_Buckets,MATCH($A2864,IntraSumMonths,0),1),INDEX(BucketTable,MATCH($A2864,SumMonths,0),1))</f>
        <v>6</v>
      </c>
      <c r="G2864" s="138" t="str">
        <f aca="false">INDEX(Book_Type,MATCH($B2864,Book,0),1)</f>
        <v>D</v>
      </c>
      <c r="H2864" s="138" t="str">
        <f aca="false">$F2864&amp;$C2864</f>
        <v>6IF-NWPL_ROCKY_M</v>
      </c>
    </row>
    <row r="2865" customFormat="false" ht="12.75" hidden="false" customHeight="false" outlineLevel="0" collapsed="false">
      <c r="A2865" s="142" t="n">
        <v>39722</v>
      </c>
      <c r="B2865" s="138" t="s">
        <v>125</v>
      </c>
      <c r="C2865" s="138" t="s">
        <v>18</v>
      </c>
      <c r="D2865" s="139" t="n">
        <v>0</v>
      </c>
      <c r="E2865" s="139" t="n">
        <v>0</v>
      </c>
      <c r="F2865" s="143" t="n">
        <f aca="false">IF(REF_DT&lt;=LastDay,INDEX(IntraMonth_Buckets,MATCH($A2865,IntraSumMonths,0),1),INDEX(BucketTable,MATCH($A2865,SumMonths,0),1))</f>
        <v>6</v>
      </c>
      <c r="G2865" s="138" t="str">
        <f aca="false">INDEX(Book_Type,MATCH($B2865,Book,0),1)</f>
        <v>D</v>
      </c>
      <c r="H2865" s="138" t="str">
        <f aca="false">$F2865&amp;$C2865</f>
        <v>6NGI-MALIN</v>
      </c>
    </row>
    <row r="2866" customFormat="false" ht="12.75" hidden="false" customHeight="false" outlineLevel="0" collapsed="false">
      <c r="A2866" s="142" t="n">
        <v>39722</v>
      </c>
      <c r="B2866" s="138" t="s">
        <v>125</v>
      </c>
      <c r="C2866" s="138" t="s">
        <v>20</v>
      </c>
      <c r="D2866" s="139" t="n">
        <v>-76925.1256</v>
      </c>
      <c r="E2866" s="139" t="n">
        <v>7692.51256</v>
      </c>
      <c r="F2866" s="143" t="n">
        <f aca="false">IF(REF_DT&lt;=LastDay,INDEX(IntraMonth_Buckets,MATCH($A2866,IntraSumMonths,0),1),INDEX(BucketTable,MATCH($A2866,SumMonths,0),1))</f>
        <v>6</v>
      </c>
      <c r="G2866" s="138" t="str">
        <f aca="false">INDEX(Book_Type,MATCH($B2866,Book,0),1)</f>
        <v>D</v>
      </c>
      <c r="H2866" s="138" t="str">
        <f aca="false">$F2866&amp;$C2866</f>
        <v>6NGI-SOCAL</v>
      </c>
    </row>
    <row r="2867" customFormat="false" ht="12.75" hidden="false" customHeight="false" outlineLevel="0" collapsed="false">
      <c r="A2867" s="142" t="n">
        <v>39722</v>
      </c>
      <c r="B2867" s="138" t="s">
        <v>125</v>
      </c>
      <c r="C2867" s="138" t="s">
        <v>174</v>
      </c>
      <c r="D2867" s="139" t="n">
        <v>-109406.0036</v>
      </c>
      <c r="E2867" s="139" t="n">
        <v>0</v>
      </c>
      <c r="F2867" s="143" t="n">
        <f aca="false">IF(REF_DT&lt;=LastDay,INDEX(IntraMonth_Buckets,MATCH($A2867,IntraSumMonths,0),1),INDEX(BucketTable,MATCH($A2867,SumMonths,0),1))</f>
        <v>6</v>
      </c>
      <c r="G2867" s="138" t="str">
        <f aca="false">INDEX(Book_Type,MATCH($B2867,Book,0),1)</f>
        <v>D</v>
      </c>
      <c r="H2867" s="138" t="str">
        <f aca="false">$F2867&amp;$C2867</f>
        <v>6NGW/OPAL</v>
      </c>
    </row>
    <row r="2868" customFormat="false" ht="12.75" hidden="false" customHeight="false" outlineLevel="0" collapsed="false">
      <c r="A2868" s="142" t="n">
        <v>39753</v>
      </c>
      <c r="B2868" s="138" t="s">
        <v>125</v>
      </c>
      <c r="C2868" s="138" t="s">
        <v>36</v>
      </c>
      <c r="D2868" s="139" t="n">
        <v>-5328.1142</v>
      </c>
      <c r="E2868" s="139" t="n">
        <v>0</v>
      </c>
      <c r="F2868" s="143" t="n">
        <f aca="false">IF(REF_DT&lt;=LastDay,INDEX(IntraMonth_Buckets,MATCH($A2868,IntraSumMonths,0),1),INDEX(BucketTable,MATCH($A2868,SumMonths,0),1))</f>
        <v>6</v>
      </c>
      <c r="G2868" s="138" t="str">
        <f aca="false">INDEX(Book_Type,MATCH($B2868,Book,0),1)</f>
        <v>D</v>
      </c>
      <c r="H2868" s="138" t="str">
        <f aca="false">$F2868&amp;$C2868</f>
        <v>6IF-CIG/RKYMTN</v>
      </c>
    </row>
    <row r="2869" customFormat="false" ht="12.75" hidden="false" customHeight="false" outlineLevel="0" collapsed="false">
      <c r="A2869" s="142" t="n">
        <v>39753</v>
      </c>
      <c r="B2869" s="138" t="s">
        <v>125</v>
      </c>
      <c r="C2869" s="138" t="s">
        <v>46</v>
      </c>
      <c r="D2869" s="139" t="n">
        <v>87677.3136</v>
      </c>
      <c r="E2869" s="139" t="n">
        <v>-8767.73136</v>
      </c>
      <c r="F2869" s="143" t="n">
        <f aca="false">IF(REF_DT&lt;=LastDay,INDEX(IntraMonth_Buckets,MATCH($A2869,IntraSumMonths,0),1),INDEX(BucketTable,MATCH($A2869,SumMonths,0),1))</f>
        <v>6</v>
      </c>
      <c r="G2869" s="138" t="str">
        <f aca="false">INDEX(Book_Type,MATCH($B2869,Book,0),1)</f>
        <v>D</v>
      </c>
      <c r="H2869" s="138" t="str">
        <f aca="false">$F2869&amp;$C2869</f>
        <v>6IF-ELPO/PERMIAN</v>
      </c>
    </row>
    <row r="2870" customFormat="false" ht="12.75" hidden="false" customHeight="false" outlineLevel="0" collapsed="false">
      <c r="A2870" s="142" t="n">
        <v>39753</v>
      </c>
      <c r="B2870" s="138" t="s">
        <v>125</v>
      </c>
      <c r="C2870" s="138" t="s">
        <v>27</v>
      </c>
      <c r="D2870" s="139" t="n">
        <v>105298.7</v>
      </c>
      <c r="E2870" s="139" t="n">
        <v>-10529.87</v>
      </c>
      <c r="F2870" s="143" t="n">
        <f aca="false">IF(REF_DT&lt;=LastDay,INDEX(IntraMonth_Buckets,MATCH($A2870,IntraSumMonths,0),1),INDEX(BucketTable,MATCH($A2870,SumMonths,0),1))</f>
        <v>6</v>
      </c>
      <c r="G2870" s="138" t="str">
        <f aca="false">INDEX(Book_Type,MATCH($B2870,Book,0),1)</f>
        <v>D</v>
      </c>
      <c r="H2870" s="138" t="str">
        <f aca="false">$F2870&amp;$C2870</f>
        <v>6IF-NWPL_ROCKY_M</v>
      </c>
    </row>
    <row r="2871" customFormat="false" ht="12.75" hidden="false" customHeight="false" outlineLevel="0" collapsed="false">
      <c r="A2871" s="142" t="n">
        <v>39753</v>
      </c>
      <c r="B2871" s="138" t="s">
        <v>125</v>
      </c>
      <c r="C2871" s="138" t="s">
        <v>18</v>
      </c>
      <c r="D2871" s="139" t="n">
        <v>0</v>
      </c>
      <c r="E2871" s="139" t="n">
        <v>0</v>
      </c>
      <c r="F2871" s="143" t="n">
        <f aca="false">IF(REF_DT&lt;=LastDay,INDEX(IntraMonth_Buckets,MATCH($A2871,IntraSumMonths,0),1),INDEX(BucketTable,MATCH($A2871,SumMonths,0),1))</f>
        <v>6</v>
      </c>
      <c r="G2871" s="138" t="str">
        <f aca="false">INDEX(Book_Type,MATCH($B2871,Book,0),1)</f>
        <v>D</v>
      </c>
      <c r="H2871" s="138" t="str">
        <f aca="false">$F2871&amp;$C2871</f>
        <v>6NGI-MALIN</v>
      </c>
    </row>
    <row r="2872" customFormat="false" ht="12.75" hidden="false" customHeight="false" outlineLevel="0" collapsed="false">
      <c r="A2872" s="142" t="n">
        <v>39753</v>
      </c>
      <c r="B2872" s="138" t="s">
        <v>125</v>
      </c>
      <c r="C2872" s="138" t="s">
        <v>20</v>
      </c>
      <c r="D2872" s="139" t="n">
        <v>-10682.2021</v>
      </c>
      <c r="E2872" s="139" t="n">
        <v>1068.22021</v>
      </c>
      <c r="F2872" s="143" t="n">
        <f aca="false">IF(REF_DT&lt;=LastDay,INDEX(IntraMonth_Buckets,MATCH($A2872,IntraSumMonths,0),1),INDEX(BucketTable,MATCH($A2872,SumMonths,0),1))</f>
        <v>6</v>
      </c>
      <c r="G2872" s="138" t="str">
        <f aca="false">INDEX(Book_Type,MATCH($B2872,Book,0),1)</f>
        <v>D</v>
      </c>
      <c r="H2872" s="138" t="str">
        <f aca="false">$F2872&amp;$C2872</f>
        <v>6NGI-SOCAL</v>
      </c>
    </row>
    <row r="2873" customFormat="false" ht="12.75" hidden="false" customHeight="false" outlineLevel="0" collapsed="false">
      <c r="A2873" s="142" t="n">
        <v>39753</v>
      </c>
      <c r="B2873" s="138" t="s">
        <v>125</v>
      </c>
      <c r="C2873" s="138" t="s">
        <v>174</v>
      </c>
      <c r="D2873" s="139" t="n">
        <v>-105298.7</v>
      </c>
      <c r="E2873" s="139" t="n">
        <v>0</v>
      </c>
      <c r="F2873" s="143" t="n">
        <f aca="false">IF(REF_DT&lt;=LastDay,INDEX(IntraMonth_Buckets,MATCH($A2873,IntraSumMonths,0),1),INDEX(BucketTable,MATCH($A2873,SumMonths,0),1))</f>
        <v>6</v>
      </c>
      <c r="G2873" s="138" t="str">
        <f aca="false">INDEX(Book_Type,MATCH($B2873,Book,0),1)</f>
        <v>D</v>
      </c>
      <c r="H2873" s="138" t="str">
        <f aca="false">$F2873&amp;$C2873</f>
        <v>6NGW/OPAL</v>
      </c>
    </row>
    <row r="2874" customFormat="false" ht="12.75" hidden="false" customHeight="false" outlineLevel="0" collapsed="false">
      <c r="A2874" s="142" t="n">
        <v>39783</v>
      </c>
      <c r="B2874" s="138" t="s">
        <v>125</v>
      </c>
      <c r="C2874" s="138" t="s">
        <v>36</v>
      </c>
      <c r="D2874" s="139" t="n">
        <v>-57669.494</v>
      </c>
      <c r="E2874" s="139" t="n">
        <v>0</v>
      </c>
      <c r="F2874" s="143" t="n">
        <f aca="false">IF(REF_DT&lt;=LastDay,INDEX(IntraMonth_Buckets,MATCH($A2874,IntraSumMonths,0),1),INDEX(BucketTable,MATCH($A2874,SumMonths,0),1))</f>
        <v>6</v>
      </c>
      <c r="G2874" s="138" t="str">
        <f aca="false">INDEX(Book_Type,MATCH($B2874,Book,0),1)</f>
        <v>D</v>
      </c>
      <c r="H2874" s="138" t="str">
        <f aca="false">$F2874&amp;$C2874</f>
        <v>6IF-CIG/RKYMTN</v>
      </c>
    </row>
    <row r="2875" customFormat="false" ht="12.75" hidden="false" customHeight="false" outlineLevel="0" collapsed="false">
      <c r="A2875" s="142" t="n">
        <v>39783</v>
      </c>
      <c r="B2875" s="138" t="s">
        <v>125</v>
      </c>
      <c r="C2875" s="138" t="s">
        <v>46</v>
      </c>
      <c r="D2875" s="139" t="n">
        <v>88258.713</v>
      </c>
      <c r="E2875" s="139" t="n">
        <v>-8825.8713</v>
      </c>
      <c r="F2875" s="143" t="n">
        <f aca="false">IF(REF_DT&lt;=LastDay,INDEX(IntraMonth_Buckets,MATCH($A2875,IntraSumMonths,0),1),INDEX(BucketTable,MATCH($A2875,SumMonths,0),1))</f>
        <v>6</v>
      </c>
      <c r="G2875" s="138" t="str">
        <f aca="false">INDEX(Book_Type,MATCH($B2875,Book,0),1)</f>
        <v>D</v>
      </c>
      <c r="H2875" s="138" t="str">
        <f aca="false">$F2875&amp;$C2875</f>
        <v>6IF-ELPO/PERMIAN</v>
      </c>
    </row>
    <row r="2876" customFormat="false" ht="12.75" hidden="false" customHeight="false" outlineLevel="0" collapsed="false">
      <c r="A2876" s="142" t="n">
        <v>39783</v>
      </c>
      <c r="B2876" s="138" t="s">
        <v>125</v>
      </c>
      <c r="C2876" s="138" t="s">
        <v>27</v>
      </c>
      <c r="D2876" s="139" t="n">
        <v>108279.1851</v>
      </c>
      <c r="E2876" s="139" t="n">
        <v>-10827.91851</v>
      </c>
      <c r="F2876" s="143" t="n">
        <f aca="false">IF(REF_DT&lt;=LastDay,INDEX(IntraMonth_Buckets,MATCH($A2876,IntraSumMonths,0),1),INDEX(BucketTable,MATCH($A2876,SumMonths,0),1))</f>
        <v>6</v>
      </c>
      <c r="G2876" s="138" t="str">
        <f aca="false">INDEX(Book_Type,MATCH($B2876,Book,0),1)</f>
        <v>D</v>
      </c>
      <c r="H2876" s="138" t="str">
        <f aca="false">$F2876&amp;$C2876</f>
        <v>6IF-NWPL_ROCKY_M</v>
      </c>
    </row>
    <row r="2877" customFormat="false" ht="12.75" hidden="false" customHeight="false" outlineLevel="0" collapsed="false">
      <c r="A2877" s="142" t="n">
        <v>39783</v>
      </c>
      <c r="B2877" s="138" t="s">
        <v>125</v>
      </c>
      <c r="C2877" s="138" t="s">
        <v>18</v>
      </c>
      <c r="D2877" s="139" t="n">
        <v>0</v>
      </c>
      <c r="E2877" s="139" t="n">
        <v>0</v>
      </c>
      <c r="F2877" s="143" t="n">
        <f aca="false">IF(REF_DT&lt;=LastDay,INDEX(IntraMonth_Buckets,MATCH($A2877,IntraSumMonths,0),1),INDEX(BucketTable,MATCH($A2877,SumMonths,0),1))</f>
        <v>6</v>
      </c>
      <c r="G2877" s="138" t="str">
        <f aca="false">INDEX(Book_Type,MATCH($B2877,Book,0),1)</f>
        <v>D</v>
      </c>
      <c r="H2877" s="138" t="str">
        <f aca="false">$F2877&amp;$C2877</f>
        <v>6NGI-MALIN</v>
      </c>
    </row>
    <row r="2878" customFormat="false" ht="12.75" hidden="false" customHeight="false" outlineLevel="0" collapsed="false">
      <c r="A2878" s="142" t="n">
        <v>39783</v>
      </c>
      <c r="B2878" s="138" t="s">
        <v>125</v>
      </c>
      <c r="C2878" s="138" t="s">
        <v>20</v>
      </c>
      <c r="D2878" s="139" t="n">
        <v>-9410.5091</v>
      </c>
      <c r="E2878" s="139" t="n">
        <v>941.05091</v>
      </c>
      <c r="F2878" s="143" t="n">
        <f aca="false">IF(REF_DT&lt;=LastDay,INDEX(IntraMonth_Buckets,MATCH($A2878,IntraSumMonths,0),1),INDEX(BucketTable,MATCH($A2878,SumMonths,0),1))</f>
        <v>6</v>
      </c>
      <c r="G2878" s="138" t="str">
        <f aca="false">INDEX(Book_Type,MATCH($B2878,Book,0),1)</f>
        <v>D</v>
      </c>
      <c r="H2878" s="138" t="str">
        <f aca="false">$F2878&amp;$C2878</f>
        <v>6NGI-SOCAL</v>
      </c>
    </row>
    <row r="2879" customFormat="false" ht="12.75" hidden="false" customHeight="false" outlineLevel="0" collapsed="false">
      <c r="A2879" s="142" t="n">
        <v>39783</v>
      </c>
      <c r="B2879" s="138" t="s">
        <v>125</v>
      </c>
      <c r="C2879" s="138" t="s">
        <v>174</v>
      </c>
      <c r="D2879" s="139" t="n">
        <v>-108279.185</v>
      </c>
      <c r="E2879" s="139" t="n">
        <v>0</v>
      </c>
      <c r="F2879" s="143" t="n">
        <f aca="false">IF(REF_DT&lt;=LastDay,INDEX(IntraMonth_Buckets,MATCH($A2879,IntraSumMonths,0),1),INDEX(BucketTable,MATCH($A2879,SumMonths,0),1))</f>
        <v>6</v>
      </c>
      <c r="G2879" s="138" t="str">
        <f aca="false">INDEX(Book_Type,MATCH($B2879,Book,0),1)</f>
        <v>D</v>
      </c>
      <c r="H2879" s="138" t="str">
        <f aca="false">$F2879&amp;$C2879</f>
        <v>6NGW/OPAL</v>
      </c>
    </row>
    <row r="2880" customFormat="false" ht="12.75" hidden="false" customHeight="false" outlineLevel="0" collapsed="false">
      <c r="A2880" s="142" t="n">
        <v>39814</v>
      </c>
      <c r="B2880" s="138" t="s">
        <v>125</v>
      </c>
      <c r="C2880" s="138" t="s">
        <v>46</v>
      </c>
      <c r="D2880" s="139" t="n">
        <v>86810.4247</v>
      </c>
      <c r="E2880" s="139" t="n">
        <v>0</v>
      </c>
      <c r="F2880" s="143" t="n">
        <f aca="false">IF(REF_DT&lt;=LastDay,INDEX(IntraMonth_Buckets,MATCH($A2880,IntraSumMonths,0),1),INDEX(BucketTable,MATCH($A2880,SumMonths,0),1))</f>
        <v>6</v>
      </c>
      <c r="G2880" s="138" t="str">
        <f aca="false">INDEX(Book_Type,MATCH($B2880,Book,0),1)</f>
        <v>D</v>
      </c>
      <c r="H2880" s="138" t="str">
        <f aca="false">$F2880&amp;$C2880</f>
        <v>6IF-ELPO/PERMIAN</v>
      </c>
    </row>
    <row r="2881" customFormat="false" ht="12.75" hidden="false" customHeight="false" outlineLevel="0" collapsed="false">
      <c r="A2881" s="142" t="n">
        <v>39814</v>
      </c>
      <c r="B2881" s="138" t="s">
        <v>125</v>
      </c>
      <c r="C2881" s="138" t="s">
        <v>27</v>
      </c>
      <c r="D2881" s="139" t="n">
        <v>107732.8366</v>
      </c>
      <c r="E2881" s="139" t="n">
        <v>0</v>
      </c>
      <c r="F2881" s="143" t="n">
        <f aca="false">IF(REF_DT&lt;=LastDay,INDEX(IntraMonth_Buckets,MATCH($A2881,IntraSumMonths,0),1),INDEX(BucketTable,MATCH($A2881,SumMonths,0),1))</f>
        <v>6</v>
      </c>
      <c r="G2881" s="138" t="str">
        <f aca="false">INDEX(Book_Type,MATCH($B2881,Book,0),1)</f>
        <v>D</v>
      </c>
      <c r="H2881" s="138" t="str">
        <f aca="false">$F2881&amp;$C2881</f>
        <v>6IF-NWPL_ROCKY_M</v>
      </c>
    </row>
    <row r="2882" customFormat="false" ht="12.75" hidden="false" customHeight="false" outlineLevel="0" collapsed="false">
      <c r="A2882" s="142" t="n">
        <v>39814</v>
      </c>
      <c r="B2882" s="138" t="s">
        <v>125</v>
      </c>
      <c r="C2882" s="138" t="s">
        <v>18</v>
      </c>
      <c r="D2882" s="139" t="n">
        <v>0</v>
      </c>
      <c r="E2882" s="139" t="n">
        <v>0</v>
      </c>
      <c r="F2882" s="143" t="n">
        <f aca="false">IF(REF_DT&lt;=LastDay,INDEX(IntraMonth_Buckets,MATCH($A2882,IntraSumMonths,0),1),INDEX(BucketTable,MATCH($A2882,SumMonths,0),1))</f>
        <v>6</v>
      </c>
      <c r="G2882" s="138" t="str">
        <f aca="false">INDEX(Book_Type,MATCH($B2882,Book,0),1)</f>
        <v>D</v>
      </c>
      <c r="H2882" s="138" t="str">
        <f aca="false">$F2882&amp;$C2882</f>
        <v>6NGI-MALIN</v>
      </c>
    </row>
    <row r="2883" customFormat="false" ht="12.75" hidden="false" customHeight="false" outlineLevel="0" collapsed="false">
      <c r="A2883" s="142" t="n">
        <v>39814</v>
      </c>
      <c r="B2883" s="138" t="s">
        <v>125</v>
      </c>
      <c r="C2883" s="138" t="s">
        <v>20</v>
      </c>
      <c r="D2883" s="139" t="n">
        <v>-10106.7302</v>
      </c>
      <c r="E2883" s="139" t="n">
        <v>0</v>
      </c>
      <c r="F2883" s="143" t="n">
        <f aca="false">IF(REF_DT&lt;=LastDay,INDEX(IntraMonth_Buckets,MATCH($A2883,IntraSumMonths,0),1),INDEX(BucketTable,MATCH($A2883,SumMonths,0),1))</f>
        <v>6</v>
      </c>
      <c r="G2883" s="138" t="str">
        <f aca="false">INDEX(Book_Type,MATCH($B2883,Book,0),1)</f>
        <v>D</v>
      </c>
      <c r="H2883" s="138" t="str">
        <f aca="false">$F2883&amp;$C2883</f>
        <v>6NGI-SOCAL</v>
      </c>
    </row>
    <row r="2884" customFormat="false" ht="12.75" hidden="false" customHeight="false" outlineLevel="0" collapsed="false">
      <c r="A2884" s="142" t="n">
        <v>39814</v>
      </c>
      <c r="B2884" s="138" t="s">
        <v>125</v>
      </c>
      <c r="C2884" s="138" t="s">
        <v>174</v>
      </c>
      <c r="D2884" s="139" t="n">
        <v>-107732.8366</v>
      </c>
      <c r="E2884" s="139" t="n">
        <v>0</v>
      </c>
      <c r="F2884" s="143" t="n">
        <f aca="false">IF(REF_DT&lt;=LastDay,INDEX(IntraMonth_Buckets,MATCH($A2884,IntraSumMonths,0),1),INDEX(BucketTable,MATCH($A2884,SumMonths,0),1))</f>
        <v>6</v>
      </c>
      <c r="G2884" s="138" t="str">
        <f aca="false">INDEX(Book_Type,MATCH($B2884,Book,0),1)</f>
        <v>D</v>
      </c>
      <c r="H2884" s="138" t="str">
        <f aca="false">$F2884&amp;$C2884</f>
        <v>6NGW/OPAL</v>
      </c>
    </row>
    <row r="2885" customFormat="false" ht="12.75" hidden="false" customHeight="false" outlineLevel="0" collapsed="false">
      <c r="A2885" s="142" t="n">
        <v>39845</v>
      </c>
      <c r="B2885" s="138" t="s">
        <v>125</v>
      </c>
      <c r="C2885" s="138" t="s">
        <v>46</v>
      </c>
      <c r="D2885" s="139" t="n">
        <v>87368.705</v>
      </c>
      <c r="E2885" s="139" t="n">
        <v>0</v>
      </c>
      <c r="F2885" s="143" t="n">
        <f aca="false">IF(REF_DT&lt;=LastDay,INDEX(IntraMonth_Buckets,MATCH($A2885,IntraSumMonths,0),1),INDEX(BucketTable,MATCH($A2885,SumMonths,0),1))</f>
        <v>6</v>
      </c>
      <c r="G2885" s="138" t="str">
        <f aca="false">INDEX(Book_Type,MATCH($B2885,Book,0),1)</f>
        <v>D</v>
      </c>
      <c r="H2885" s="138" t="str">
        <f aca="false">$F2885&amp;$C2885</f>
        <v>6IF-ELPO/PERMIAN</v>
      </c>
    </row>
    <row r="2886" customFormat="false" ht="12.75" hidden="false" customHeight="false" outlineLevel="0" collapsed="false">
      <c r="A2886" s="142" t="n">
        <v>39845</v>
      </c>
      <c r="B2886" s="138" t="s">
        <v>125</v>
      </c>
      <c r="C2886" s="138" t="s">
        <v>27</v>
      </c>
      <c r="D2886" s="139" t="n">
        <v>96814.3255</v>
      </c>
      <c r="E2886" s="139" t="n">
        <v>0</v>
      </c>
      <c r="F2886" s="143" t="n">
        <f aca="false">IF(REF_DT&lt;=LastDay,INDEX(IntraMonth_Buckets,MATCH($A2886,IntraSumMonths,0),1),INDEX(BucketTable,MATCH($A2886,SumMonths,0),1))</f>
        <v>6</v>
      </c>
      <c r="G2886" s="138" t="str">
        <f aca="false">INDEX(Book_Type,MATCH($B2886,Book,0),1)</f>
        <v>D</v>
      </c>
      <c r="H2886" s="138" t="str">
        <f aca="false">$F2886&amp;$C2886</f>
        <v>6IF-NWPL_ROCKY_M</v>
      </c>
    </row>
    <row r="2887" customFormat="false" ht="12.75" hidden="false" customHeight="false" outlineLevel="0" collapsed="false">
      <c r="A2887" s="142" t="n">
        <v>39845</v>
      </c>
      <c r="B2887" s="138" t="s">
        <v>125</v>
      </c>
      <c r="C2887" s="138" t="s">
        <v>18</v>
      </c>
      <c r="D2887" s="139" t="n">
        <v>0</v>
      </c>
      <c r="E2887" s="139" t="n">
        <v>0</v>
      </c>
      <c r="F2887" s="143" t="n">
        <f aca="false">IF(REF_DT&lt;=LastDay,INDEX(IntraMonth_Buckets,MATCH($A2887,IntraSumMonths,0),1),INDEX(BucketTable,MATCH($A2887,SumMonths,0),1))</f>
        <v>6</v>
      </c>
      <c r="G2887" s="138" t="str">
        <f aca="false">INDEX(Book_Type,MATCH($B2887,Book,0),1)</f>
        <v>D</v>
      </c>
      <c r="H2887" s="138" t="str">
        <f aca="false">$F2887&amp;$C2887</f>
        <v>6NGI-MALIN</v>
      </c>
    </row>
    <row r="2888" customFormat="false" ht="12.75" hidden="false" customHeight="false" outlineLevel="0" collapsed="false">
      <c r="A2888" s="142" t="n">
        <v>39845</v>
      </c>
      <c r="B2888" s="138" t="s">
        <v>125</v>
      </c>
      <c r="C2888" s="138" t="s">
        <v>20</v>
      </c>
      <c r="D2888" s="139" t="n">
        <v>-8784.5171</v>
      </c>
      <c r="E2888" s="139" t="n">
        <v>0</v>
      </c>
      <c r="F2888" s="143" t="n">
        <f aca="false">IF(REF_DT&lt;=LastDay,INDEX(IntraMonth_Buckets,MATCH($A2888,IntraSumMonths,0),1),INDEX(BucketTable,MATCH($A2888,SumMonths,0),1))</f>
        <v>6</v>
      </c>
      <c r="G2888" s="138" t="str">
        <f aca="false">INDEX(Book_Type,MATCH($B2888,Book,0),1)</f>
        <v>D</v>
      </c>
      <c r="H2888" s="138" t="str">
        <f aca="false">$F2888&amp;$C2888</f>
        <v>6NGI-SOCAL</v>
      </c>
    </row>
    <row r="2889" customFormat="false" ht="12.75" hidden="false" customHeight="false" outlineLevel="0" collapsed="false">
      <c r="A2889" s="142" t="n">
        <v>39845</v>
      </c>
      <c r="B2889" s="138" t="s">
        <v>125</v>
      </c>
      <c r="C2889" s="138" t="s">
        <v>174</v>
      </c>
      <c r="D2889" s="139" t="n">
        <v>-96814.3254</v>
      </c>
      <c r="E2889" s="139" t="n">
        <v>0</v>
      </c>
      <c r="F2889" s="143" t="n">
        <f aca="false">IF(REF_DT&lt;=LastDay,INDEX(IntraMonth_Buckets,MATCH($A2889,IntraSumMonths,0),1),INDEX(BucketTable,MATCH($A2889,SumMonths,0),1))</f>
        <v>6</v>
      </c>
      <c r="G2889" s="138" t="str">
        <f aca="false">INDEX(Book_Type,MATCH($B2889,Book,0),1)</f>
        <v>D</v>
      </c>
      <c r="H2889" s="138" t="str">
        <f aca="false">$F2889&amp;$C2889</f>
        <v>6NGW/OPAL</v>
      </c>
    </row>
    <row r="2890" customFormat="false" ht="12.75" hidden="false" customHeight="false" outlineLevel="0" collapsed="false">
      <c r="A2890" s="142" t="n">
        <v>39873</v>
      </c>
      <c r="B2890" s="138" t="s">
        <v>125</v>
      </c>
      <c r="C2890" s="138" t="s">
        <v>46</v>
      </c>
      <c r="D2890" s="139" t="n">
        <v>86967.6324</v>
      </c>
      <c r="E2890" s="139" t="n">
        <v>0</v>
      </c>
      <c r="F2890" s="143" t="n">
        <f aca="false">IF(REF_DT&lt;=LastDay,INDEX(IntraMonth_Buckets,MATCH($A2890,IntraSumMonths,0),1),INDEX(BucketTable,MATCH($A2890,SumMonths,0),1))</f>
        <v>6</v>
      </c>
      <c r="G2890" s="138" t="str">
        <f aca="false">INDEX(Book_Type,MATCH($B2890,Book,0),1)</f>
        <v>D</v>
      </c>
      <c r="H2890" s="138" t="str">
        <f aca="false">$F2890&amp;$C2890</f>
        <v>6IF-ELPO/PERMIAN</v>
      </c>
    </row>
    <row r="2891" customFormat="false" ht="12.75" hidden="false" customHeight="false" outlineLevel="0" collapsed="false">
      <c r="A2891" s="142" t="n">
        <v>39873</v>
      </c>
      <c r="B2891" s="138" t="s">
        <v>125</v>
      </c>
      <c r="C2891" s="138" t="s">
        <v>27</v>
      </c>
      <c r="D2891" s="139" t="n">
        <v>106695.2377</v>
      </c>
      <c r="E2891" s="139" t="n">
        <v>0</v>
      </c>
      <c r="F2891" s="143" t="n">
        <f aca="false">IF(REF_DT&lt;=LastDay,INDEX(IntraMonth_Buckets,MATCH($A2891,IntraSumMonths,0),1),INDEX(BucketTable,MATCH($A2891,SumMonths,0),1))</f>
        <v>6</v>
      </c>
      <c r="G2891" s="138" t="str">
        <f aca="false">INDEX(Book_Type,MATCH($B2891,Book,0),1)</f>
        <v>D</v>
      </c>
      <c r="H2891" s="138" t="str">
        <f aca="false">$F2891&amp;$C2891</f>
        <v>6IF-NWPL_ROCKY_M</v>
      </c>
    </row>
    <row r="2892" customFormat="false" ht="12.75" hidden="false" customHeight="false" outlineLevel="0" collapsed="false">
      <c r="A2892" s="142" t="n">
        <v>39873</v>
      </c>
      <c r="B2892" s="138" t="s">
        <v>125</v>
      </c>
      <c r="C2892" s="138" t="s">
        <v>18</v>
      </c>
      <c r="D2892" s="139" t="n">
        <v>0</v>
      </c>
      <c r="E2892" s="139" t="n">
        <v>0</v>
      </c>
      <c r="F2892" s="143" t="n">
        <f aca="false">IF(REF_DT&lt;=LastDay,INDEX(IntraMonth_Buckets,MATCH($A2892,IntraSumMonths,0),1),INDEX(BucketTable,MATCH($A2892,SumMonths,0),1))</f>
        <v>6</v>
      </c>
      <c r="G2892" s="138" t="str">
        <f aca="false">INDEX(Book_Type,MATCH($B2892,Book,0),1)</f>
        <v>D</v>
      </c>
      <c r="H2892" s="138" t="str">
        <f aca="false">$F2892&amp;$C2892</f>
        <v>6NGI-MALIN</v>
      </c>
    </row>
    <row r="2893" customFormat="false" ht="12.75" hidden="false" customHeight="false" outlineLevel="0" collapsed="false">
      <c r="A2893" s="142" t="n">
        <v>39873</v>
      </c>
      <c r="B2893" s="138" t="s">
        <v>125</v>
      </c>
      <c r="C2893" s="138" t="s">
        <v>20</v>
      </c>
      <c r="D2893" s="139" t="n">
        <v>-13264.6272</v>
      </c>
      <c r="E2893" s="139" t="n">
        <v>0</v>
      </c>
      <c r="F2893" s="143" t="n">
        <f aca="false">IF(REF_DT&lt;=LastDay,INDEX(IntraMonth_Buckets,MATCH($A2893,IntraSumMonths,0),1),INDEX(BucketTable,MATCH($A2893,SumMonths,0),1))</f>
        <v>6</v>
      </c>
      <c r="G2893" s="138" t="str">
        <f aca="false">INDEX(Book_Type,MATCH($B2893,Book,0),1)</f>
        <v>D</v>
      </c>
      <c r="H2893" s="138" t="str">
        <f aca="false">$F2893&amp;$C2893</f>
        <v>6NGI-SOCAL</v>
      </c>
    </row>
    <row r="2894" customFormat="false" ht="12.75" hidden="false" customHeight="false" outlineLevel="0" collapsed="false">
      <c r="A2894" s="142" t="n">
        <v>39873</v>
      </c>
      <c r="B2894" s="138" t="s">
        <v>125</v>
      </c>
      <c r="C2894" s="138" t="s">
        <v>174</v>
      </c>
      <c r="D2894" s="139" t="n">
        <v>-106695.2378</v>
      </c>
      <c r="E2894" s="139" t="n">
        <v>0</v>
      </c>
      <c r="F2894" s="143" t="n">
        <f aca="false">IF(REF_DT&lt;=LastDay,INDEX(IntraMonth_Buckets,MATCH($A2894,IntraSumMonths,0),1),INDEX(BucketTable,MATCH($A2894,SumMonths,0),1))</f>
        <v>6</v>
      </c>
      <c r="G2894" s="138" t="str">
        <f aca="false">INDEX(Book_Type,MATCH($B2894,Book,0),1)</f>
        <v>D</v>
      </c>
      <c r="H2894" s="138" t="str">
        <f aca="false">$F2894&amp;$C2894</f>
        <v>6NGW/OPAL</v>
      </c>
    </row>
    <row r="2895" customFormat="false" ht="12.75" hidden="false" customHeight="false" outlineLevel="0" collapsed="false">
      <c r="A2895" s="142" t="n">
        <v>39904</v>
      </c>
      <c r="B2895" s="138" t="s">
        <v>125</v>
      </c>
      <c r="C2895" s="138" t="s">
        <v>46</v>
      </c>
      <c r="D2895" s="139" t="n">
        <v>83558.8461</v>
      </c>
      <c r="E2895" s="139" t="n">
        <v>0</v>
      </c>
      <c r="F2895" s="143" t="n">
        <f aca="false">IF(REF_DT&lt;=LastDay,INDEX(IntraMonth_Buckets,MATCH($A2895,IntraSumMonths,0),1),INDEX(BucketTable,MATCH($A2895,SumMonths,0),1))</f>
        <v>6</v>
      </c>
      <c r="G2895" s="138" t="str">
        <f aca="false">INDEX(Book_Type,MATCH($B2895,Book,0),1)</f>
        <v>D</v>
      </c>
      <c r="H2895" s="138" t="str">
        <f aca="false">$F2895&amp;$C2895</f>
        <v>6IF-ELPO/PERMIAN</v>
      </c>
    </row>
    <row r="2896" customFormat="false" ht="12.75" hidden="false" customHeight="false" outlineLevel="0" collapsed="false">
      <c r="A2896" s="142" t="n">
        <v>39904</v>
      </c>
      <c r="B2896" s="138" t="s">
        <v>125</v>
      </c>
      <c r="C2896" s="138" t="s">
        <v>27</v>
      </c>
      <c r="D2896" s="139" t="n">
        <v>102727.0239</v>
      </c>
      <c r="E2896" s="139" t="n">
        <v>0</v>
      </c>
      <c r="F2896" s="143" t="n">
        <f aca="false">IF(REF_DT&lt;=LastDay,INDEX(IntraMonth_Buckets,MATCH($A2896,IntraSumMonths,0),1),INDEX(BucketTable,MATCH($A2896,SumMonths,0),1))</f>
        <v>6</v>
      </c>
      <c r="G2896" s="138" t="str">
        <f aca="false">INDEX(Book_Type,MATCH($B2896,Book,0),1)</f>
        <v>D</v>
      </c>
      <c r="H2896" s="138" t="str">
        <f aca="false">$F2896&amp;$C2896</f>
        <v>6IF-NWPL_ROCKY_M</v>
      </c>
    </row>
    <row r="2897" customFormat="false" ht="12.75" hidden="false" customHeight="false" outlineLevel="0" collapsed="false">
      <c r="A2897" s="142" t="n">
        <v>39904</v>
      </c>
      <c r="B2897" s="138" t="s">
        <v>125</v>
      </c>
      <c r="C2897" s="138" t="s">
        <v>18</v>
      </c>
      <c r="D2897" s="139" t="n">
        <v>0</v>
      </c>
      <c r="E2897" s="139" t="n">
        <v>0</v>
      </c>
      <c r="F2897" s="143" t="n">
        <f aca="false">IF(REF_DT&lt;=LastDay,INDEX(IntraMonth_Buckets,MATCH($A2897,IntraSumMonths,0),1),INDEX(BucketTable,MATCH($A2897,SumMonths,0),1))</f>
        <v>6</v>
      </c>
      <c r="G2897" s="138" t="str">
        <f aca="false">INDEX(Book_Type,MATCH($B2897,Book,0),1)</f>
        <v>D</v>
      </c>
      <c r="H2897" s="138" t="str">
        <f aca="false">$F2897&amp;$C2897</f>
        <v>6NGI-MALIN</v>
      </c>
    </row>
    <row r="2898" customFormat="false" ht="12.75" hidden="false" customHeight="false" outlineLevel="0" collapsed="false">
      <c r="A2898" s="142" t="n">
        <v>39904</v>
      </c>
      <c r="B2898" s="138" t="s">
        <v>125</v>
      </c>
      <c r="C2898" s="138" t="s">
        <v>20</v>
      </c>
      <c r="D2898" s="139" t="n">
        <v>-10550.7502</v>
      </c>
      <c r="E2898" s="139" t="n">
        <v>0</v>
      </c>
      <c r="F2898" s="143" t="n">
        <f aca="false">IF(REF_DT&lt;=LastDay,INDEX(IntraMonth_Buckets,MATCH($A2898,IntraSumMonths,0),1),INDEX(BucketTable,MATCH($A2898,SumMonths,0),1))</f>
        <v>6</v>
      </c>
      <c r="G2898" s="138" t="str">
        <f aca="false">INDEX(Book_Type,MATCH($B2898,Book,0),1)</f>
        <v>D</v>
      </c>
      <c r="H2898" s="138" t="str">
        <f aca="false">$F2898&amp;$C2898</f>
        <v>6NGI-SOCAL</v>
      </c>
    </row>
    <row r="2899" customFormat="false" ht="12.75" hidden="false" customHeight="false" outlineLevel="0" collapsed="false">
      <c r="A2899" s="142" t="n">
        <v>39904</v>
      </c>
      <c r="B2899" s="138" t="s">
        <v>125</v>
      </c>
      <c r="C2899" s="138" t="s">
        <v>174</v>
      </c>
      <c r="D2899" s="139" t="n">
        <v>-102727.024</v>
      </c>
      <c r="E2899" s="139" t="n">
        <v>0</v>
      </c>
      <c r="F2899" s="143" t="n">
        <f aca="false">IF(REF_DT&lt;=LastDay,INDEX(IntraMonth_Buckets,MATCH($A2899,IntraSumMonths,0),1),INDEX(BucketTable,MATCH($A2899,SumMonths,0),1))</f>
        <v>6</v>
      </c>
      <c r="G2899" s="138" t="str">
        <f aca="false">INDEX(Book_Type,MATCH($B2899,Book,0),1)</f>
        <v>D</v>
      </c>
      <c r="H2899" s="138" t="str">
        <f aca="false">$F2899&amp;$C2899</f>
        <v>6NGW/OPAL</v>
      </c>
    </row>
    <row r="2900" customFormat="false" ht="12.75" hidden="false" customHeight="false" outlineLevel="0" collapsed="false">
      <c r="A2900" s="142" t="n">
        <v>39934</v>
      </c>
      <c r="B2900" s="138" t="s">
        <v>125</v>
      </c>
      <c r="C2900" s="138" t="s">
        <v>46</v>
      </c>
      <c r="D2900" s="139" t="n">
        <v>86095.7936</v>
      </c>
      <c r="E2900" s="139" t="n">
        <v>0</v>
      </c>
      <c r="F2900" s="143" t="n">
        <f aca="false">IF(REF_DT&lt;=LastDay,INDEX(IntraMonth_Buckets,MATCH($A2900,IntraSumMonths,0),1),INDEX(BucketTable,MATCH($A2900,SumMonths,0),1))</f>
        <v>6</v>
      </c>
      <c r="G2900" s="138" t="str">
        <f aca="false">INDEX(Book_Type,MATCH($B2900,Book,0),1)</f>
        <v>D</v>
      </c>
      <c r="H2900" s="138" t="str">
        <f aca="false">$F2900&amp;$C2900</f>
        <v>6IF-ELPO/PERMIAN</v>
      </c>
    </row>
    <row r="2901" customFormat="false" ht="12.75" hidden="false" customHeight="false" outlineLevel="0" collapsed="false">
      <c r="A2901" s="142" t="n">
        <v>39934</v>
      </c>
      <c r="B2901" s="138" t="s">
        <v>125</v>
      </c>
      <c r="C2901" s="138" t="s">
        <v>27</v>
      </c>
      <c r="D2901" s="139" t="n">
        <v>105625.6322</v>
      </c>
      <c r="E2901" s="139" t="n">
        <v>0</v>
      </c>
      <c r="F2901" s="143" t="n">
        <f aca="false">IF(REF_DT&lt;=LastDay,INDEX(IntraMonth_Buckets,MATCH($A2901,IntraSumMonths,0),1),INDEX(BucketTable,MATCH($A2901,SumMonths,0),1))</f>
        <v>6</v>
      </c>
      <c r="G2901" s="138" t="str">
        <f aca="false">INDEX(Book_Type,MATCH($B2901,Book,0),1)</f>
        <v>D</v>
      </c>
      <c r="H2901" s="138" t="str">
        <f aca="false">$F2901&amp;$C2901</f>
        <v>6IF-NWPL_ROCKY_M</v>
      </c>
    </row>
    <row r="2902" customFormat="false" ht="12.75" hidden="false" customHeight="false" outlineLevel="0" collapsed="false">
      <c r="A2902" s="142" t="n">
        <v>39934</v>
      </c>
      <c r="B2902" s="138" t="s">
        <v>125</v>
      </c>
      <c r="C2902" s="138" t="s">
        <v>18</v>
      </c>
      <c r="D2902" s="139" t="n">
        <v>0</v>
      </c>
      <c r="E2902" s="139" t="n">
        <v>0</v>
      </c>
      <c r="F2902" s="143" t="n">
        <f aca="false">IF(REF_DT&lt;=LastDay,INDEX(IntraMonth_Buckets,MATCH($A2902,IntraSumMonths,0),1),INDEX(BucketTable,MATCH($A2902,SumMonths,0),1))</f>
        <v>6</v>
      </c>
      <c r="G2902" s="138" t="str">
        <f aca="false">INDEX(Book_Type,MATCH($B2902,Book,0),1)</f>
        <v>D</v>
      </c>
      <c r="H2902" s="138" t="str">
        <f aca="false">$F2902&amp;$C2902</f>
        <v>6NGI-MALIN</v>
      </c>
    </row>
    <row r="2903" customFormat="false" ht="12.75" hidden="false" customHeight="false" outlineLevel="0" collapsed="false">
      <c r="A2903" s="142" t="n">
        <v>39934</v>
      </c>
      <c r="B2903" s="138" t="s">
        <v>125</v>
      </c>
      <c r="C2903" s="138" t="s">
        <v>20</v>
      </c>
      <c r="D2903" s="139" t="n">
        <v>-11162.2443</v>
      </c>
      <c r="E2903" s="139" t="n">
        <v>0</v>
      </c>
      <c r="F2903" s="143" t="n">
        <f aca="false">IF(REF_DT&lt;=LastDay,INDEX(IntraMonth_Buckets,MATCH($A2903,IntraSumMonths,0),1),INDEX(BucketTable,MATCH($A2903,SumMonths,0),1))</f>
        <v>6</v>
      </c>
      <c r="G2903" s="138" t="str">
        <f aca="false">INDEX(Book_Type,MATCH($B2903,Book,0),1)</f>
        <v>D</v>
      </c>
      <c r="H2903" s="138" t="str">
        <f aca="false">$F2903&amp;$C2903</f>
        <v>6NGI-SOCAL</v>
      </c>
    </row>
    <row r="2904" customFormat="false" ht="12.75" hidden="false" customHeight="false" outlineLevel="0" collapsed="false">
      <c r="A2904" s="142" t="n">
        <v>39934</v>
      </c>
      <c r="B2904" s="138" t="s">
        <v>125</v>
      </c>
      <c r="C2904" s="138" t="s">
        <v>174</v>
      </c>
      <c r="D2904" s="139" t="n">
        <v>-105625.6322</v>
      </c>
      <c r="E2904" s="139" t="n">
        <v>0</v>
      </c>
      <c r="F2904" s="143" t="n">
        <f aca="false">IF(REF_DT&lt;=LastDay,INDEX(IntraMonth_Buckets,MATCH($A2904,IntraSumMonths,0),1),INDEX(BucketTable,MATCH($A2904,SumMonths,0),1))</f>
        <v>6</v>
      </c>
      <c r="G2904" s="138" t="str">
        <f aca="false">INDEX(Book_Type,MATCH($B2904,Book,0),1)</f>
        <v>D</v>
      </c>
      <c r="H2904" s="138" t="str">
        <f aca="false">$F2904&amp;$C2904</f>
        <v>6NGW/OPAL</v>
      </c>
    </row>
    <row r="2905" customFormat="false" ht="12.75" hidden="false" customHeight="false" outlineLevel="0" collapsed="false">
      <c r="A2905" s="142" t="n">
        <v>39965</v>
      </c>
      <c r="B2905" s="138" t="s">
        <v>125</v>
      </c>
      <c r="C2905" s="138" t="s">
        <v>46</v>
      </c>
      <c r="D2905" s="139" t="n">
        <v>84675.4722</v>
      </c>
      <c r="E2905" s="139" t="n">
        <v>0</v>
      </c>
      <c r="F2905" s="143" t="n">
        <f aca="false">IF(REF_DT&lt;=LastDay,INDEX(IntraMonth_Buckets,MATCH($A2905,IntraSumMonths,0),1),INDEX(BucketTable,MATCH($A2905,SumMonths,0),1))</f>
        <v>6</v>
      </c>
      <c r="G2905" s="138" t="str">
        <f aca="false">INDEX(Book_Type,MATCH($B2905,Book,0),1)</f>
        <v>D</v>
      </c>
      <c r="H2905" s="138" t="str">
        <f aca="false">$F2905&amp;$C2905</f>
        <v>6IF-ELPO/PERMIAN</v>
      </c>
    </row>
    <row r="2906" customFormat="false" ht="12.75" hidden="false" customHeight="false" outlineLevel="0" collapsed="false">
      <c r="A2906" s="142" t="n">
        <v>39965</v>
      </c>
      <c r="B2906" s="138" t="s">
        <v>125</v>
      </c>
      <c r="C2906" s="138" t="s">
        <v>27</v>
      </c>
      <c r="D2906" s="139" t="n">
        <v>101693.5486</v>
      </c>
      <c r="E2906" s="139" t="n">
        <v>0</v>
      </c>
      <c r="F2906" s="143" t="n">
        <f aca="false">IF(REF_DT&lt;=LastDay,INDEX(IntraMonth_Buckets,MATCH($A2906,IntraSumMonths,0),1),INDEX(BucketTable,MATCH($A2906,SumMonths,0),1))</f>
        <v>6</v>
      </c>
      <c r="G2906" s="138" t="str">
        <f aca="false">INDEX(Book_Type,MATCH($B2906,Book,0),1)</f>
        <v>D</v>
      </c>
      <c r="H2906" s="138" t="str">
        <f aca="false">$F2906&amp;$C2906</f>
        <v>6IF-NWPL_ROCKY_M</v>
      </c>
    </row>
    <row r="2907" customFormat="false" ht="12.75" hidden="false" customHeight="false" outlineLevel="0" collapsed="false">
      <c r="A2907" s="142" t="n">
        <v>39965</v>
      </c>
      <c r="B2907" s="138" t="s">
        <v>125</v>
      </c>
      <c r="C2907" s="138" t="s">
        <v>18</v>
      </c>
      <c r="D2907" s="139" t="n">
        <v>0</v>
      </c>
      <c r="E2907" s="139" t="n">
        <v>0</v>
      </c>
      <c r="F2907" s="143" t="n">
        <f aca="false">IF(REF_DT&lt;=LastDay,INDEX(IntraMonth_Buckets,MATCH($A2907,IntraSumMonths,0),1),INDEX(BucketTable,MATCH($A2907,SumMonths,0),1))</f>
        <v>6</v>
      </c>
      <c r="G2907" s="138" t="str">
        <f aca="false">INDEX(Book_Type,MATCH($B2907,Book,0),1)</f>
        <v>D</v>
      </c>
      <c r="H2907" s="138" t="str">
        <f aca="false">$F2907&amp;$C2907</f>
        <v>6NGI-MALIN</v>
      </c>
    </row>
    <row r="2908" customFormat="false" ht="12.75" hidden="false" customHeight="false" outlineLevel="0" collapsed="false">
      <c r="A2908" s="142" t="n">
        <v>39965</v>
      </c>
      <c r="B2908" s="138" t="s">
        <v>125</v>
      </c>
      <c r="C2908" s="138" t="s">
        <v>20</v>
      </c>
      <c r="D2908" s="139" t="n">
        <v>-10106.3049</v>
      </c>
      <c r="E2908" s="139" t="n">
        <v>0</v>
      </c>
      <c r="F2908" s="143" t="n">
        <f aca="false">IF(REF_DT&lt;=LastDay,INDEX(IntraMonth_Buckets,MATCH($A2908,IntraSumMonths,0),1),INDEX(BucketTable,MATCH($A2908,SumMonths,0),1))</f>
        <v>6</v>
      </c>
      <c r="G2908" s="138" t="str">
        <f aca="false">INDEX(Book_Type,MATCH($B2908,Book,0),1)</f>
        <v>D</v>
      </c>
      <c r="H2908" s="138" t="str">
        <f aca="false">$F2908&amp;$C2908</f>
        <v>6NGI-SOCAL</v>
      </c>
    </row>
    <row r="2909" customFormat="false" ht="12.75" hidden="false" customHeight="false" outlineLevel="0" collapsed="false">
      <c r="A2909" s="142" t="n">
        <v>39965</v>
      </c>
      <c r="B2909" s="138" t="s">
        <v>125</v>
      </c>
      <c r="C2909" s="138" t="s">
        <v>174</v>
      </c>
      <c r="D2909" s="139" t="n">
        <v>-101693.5486</v>
      </c>
      <c r="E2909" s="139" t="n">
        <v>0</v>
      </c>
      <c r="F2909" s="143" t="n">
        <f aca="false">IF(REF_DT&lt;=LastDay,INDEX(IntraMonth_Buckets,MATCH($A2909,IntraSumMonths,0),1),INDEX(BucketTable,MATCH($A2909,SumMonths,0),1))</f>
        <v>6</v>
      </c>
      <c r="G2909" s="138" t="str">
        <f aca="false">INDEX(Book_Type,MATCH($B2909,Book,0),1)</f>
        <v>D</v>
      </c>
      <c r="H2909" s="138" t="str">
        <f aca="false">$F2909&amp;$C2909</f>
        <v>6NGW/OPAL</v>
      </c>
    </row>
    <row r="2910" customFormat="false" ht="12.75" hidden="false" customHeight="false" outlineLevel="0" collapsed="false">
      <c r="A2910" s="142" t="n">
        <v>39995</v>
      </c>
      <c r="B2910" s="138" t="s">
        <v>125</v>
      </c>
      <c r="C2910" s="138" t="s">
        <v>46</v>
      </c>
      <c r="D2910" s="139" t="n">
        <v>85226.6747</v>
      </c>
      <c r="E2910" s="139" t="n">
        <v>0</v>
      </c>
      <c r="F2910" s="143" t="n">
        <f aca="false">IF(REF_DT&lt;=LastDay,INDEX(IntraMonth_Buckets,MATCH($A2910,IntraSumMonths,0),1),INDEX(BucketTable,MATCH($A2910,SumMonths,0),1))</f>
        <v>6</v>
      </c>
      <c r="G2910" s="138" t="str">
        <f aca="false">INDEX(Book_Type,MATCH($B2910,Book,0),1)</f>
        <v>D</v>
      </c>
      <c r="H2910" s="138" t="str">
        <f aca="false">$F2910&amp;$C2910</f>
        <v>6IF-ELPO/PERMIAN</v>
      </c>
    </row>
    <row r="2911" customFormat="false" ht="12.75" hidden="false" customHeight="false" outlineLevel="0" collapsed="false">
      <c r="A2911" s="142" t="n">
        <v>39995</v>
      </c>
      <c r="B2911" s="138" t="s">
        <v>125</v>
      </c>
      <c r="C2911" s="138" t="s">
        <v>27</v>
      </c>
      <c r="D2911" s="139" t="n">
        <v>104559.3637</v>
      </c>
      <c r="E2911" s="139" t="n">
        <v>0</v>
      </c>
      <c r="F2911" s="143" t="n">
        <f aca="false">IF(REF_DT&lt;=LastDay,INDEX(IntraMonth_Buckets,MATCH($A2911,IntraSumMonths,0),1),INDEX(BucketTable,MATCH($A2911,SumMonths,0),1))</f>
        <v>6</v>
      </c>
      <c r="G2911" s="138" t="str">
        <f aca="false">INDEX(Book_Type,MATCH($B2911,Book,0),1)</f>
        <v>D</v>
      </c>
      <c r="H2911" s="138" t="str">
        <f aca="false">$F2911&amp;$C2911</f>
        <v>6IF-NWPL_ROCKY_M</v>
      </c>
    </row>
    <row r="2912" customFormat="false" ht="12.75" hidden="false" customHeight="false" outlineLevel="0" collapsed="false">
      <c r="A2912" s="142" t="n">
        <v>39995</v>
      </c>
      <c r="B2912" s="138" t="s">
        <v>125</v>
      </c>
      <c r="C2912" s="138" t="s">
        <v>18</v>
      </c>
      <c r="D2912" s="139" t="n">
        <v>0</v>
      </c>
      <c r="E2912" s="139" t="n">
        <v>0</v>
      </c>
      <c r="F2912" s="143" t="n">
        <f aca="false">IF(REF_DT&lt;=LastDay,INDEX(IntraMonth_Buckets,MATCH($A2912,IntraSumMonths,0),1),INDEX(BucketTable,MATCH($A2912,SumMonths,0),1))</f>
        <v>6</v>
      </c>
      <c r="G2912" s="138" t="str">
        <f aca="false">INDEX(Book_Type,MATCH($B2912,Book,0),1)</f>
        <v>D</v>
      </c>
      <c r="H2912" s="138" t="str">
        <f aca="false">$F2912&amp;$C2912</f>
        <v>6NGI-MALIN</v>
      </c>
    </row>
    <row r="2913" customFormat="false" ht="12.75" hidden="false" customHeight="false" outlineLevel="0" collapsed="false">
      <c r="A2913" s="142" t="n">
        <v>39995</v>
      </c>
      <c r="B2913" s="138" t="s">
        <v>125</v>
      </c>
      <c r="C2913" s="138" t="s">
        <v>20</v>
      </c>
      <c r="D2913" s="139" t="n">
        <v>-10299.4346</v>
      </c>
      <c r="E2913" s="139" t="n">
        <v>0</v>
      </c>
      <c r="F2913" s="143" t="n">
        <f aca="false">IF(REF_DT&lt;=LastDay,INDEX(IntraMonth_Buckets,MATCH($A2913,IntraSumMonths,0),1),INDEX(BucketTable,MATCH($A2913,SumMonths,0),1))</f>
        <v>6</v>
      </c>
      <c r="G2913" s="138" t="str">
        <f aca="false">INDEX(Book_Type,MATCH($B2913,Book,0),1)</f>
        <v>D</v>
      </c>
      <c r="H2913" s="138" t="str">
        <f aca="false">$F2913&amp;$C2913</f>
        <v>6NGI-SOCAL</v>
      </c>
    </row>
    <row r="2914" customFormat="false" ht="12.75" hidden="false" customHeight="false" outlineLevel="0" collapsed="false">
      <c r="A2914" s="142" t="n">
        <v>39995</v>
      </c>
      <c r="B2914" s="138" t="s">
        <v>125</v>
      </c>
      <c r="C2914" s="138" t="s">
        <v>174</v>
      </c>
      <c r="D2914" s="139" t="n">
        <v>-104559.3636</v>
      </c>
      <c r="E2914" s="139" t="n">
        <v>0</v>
      </c>
      <c r="F2914" s="143" t="n">
        <f aca="false">IF(REF_DT&lt;=LastDay,INDEX(IntraMonth_Buckets,MATCH($A2914,IntraSumMonths,0),1),INDEX(BucketTable,MATCH($A2914,SumMonths,0),1))</f>
        <v>6</v>
      </c>
      <c r="G2914" s="138" t="str">
        <f aca="false">INDEX(Book_Type,MATCH($B2914,Book,0),1)</f>
        <v>D</v>
      </c>
      <c r="H2914" s="138" t="str">
        <f aca="false">$F2914&amp;$C2914</f>
        <v>6NGW/OPAL</v>
      </c>
    </row>
    <row r="2915" customFormat="false" ht="12.75" hidden="false" customHeight="false" outlineLevel="0" collapsed="false">
      <c r="A2915" s="142" t="n">
        <v>40026</v>
      </c>
      <c r="B2915" s="138" t="s">
        <v>125</v>
      </c>
      <c r="C2915" s="138" t="s">
        <v>46</v>
      </c>
      <c r="D2915" s="139" t="n">
        <v>83817.6827</v>
      </c>
      <c r="E2915" s="139" t="n">
        <v>0</v>
      </c>
      <c r="F2915" s="143" t="n">
        <f aca="false">IF(REF_DT&lt;=LastDay,INDEX(IntraMonth_Buckets,MATCH($A2915,IntraSumMonths,0),1),INDEX(BucketTable,MATCH($A2915,SumMonths,0),1))</f>
        <v>6</v>
      </c>
      <c r="G2915" s="138" t="str">
        <f aca="false">INDEX(Book_Type,MATCH($B2915,Book,0),1)</f>
        <v>D</v>
      </c>
      <c r="H2915" s="138" t="str">
        <f aca="false">$F2915&amp;$C2915</f>
        <v>6IF-ELPO/PERMIAN</v>
      </c>
    </row>
    <row r="2916" customFormat="false" ht="12.75" hidden="false" customHeight="false" outlineLevel="0" collapsed="false">
      <c r="A2916" s="142" t="n">
        <v>40026</v>
      </c>
      <c r="B2916" s="138" t="s">
        <v>125</v>
      </c>
      <c r="C2916" s="138" t="s">
        <v>27</v>
      </c>
      <c r="D2916" s="139" t="n">
        <v>104018.806</v>
      </c>
      <c r="E2916" s="139" t="n">
        <v>0</v>
      </c>
      <c r="F2916" s="143" t="n">
        <f aca="false">IF(REF_DT&lt;=LastDay,INDEX(IntraMonth_Buckets,MATCH($A2916,IntraSumMonths,0),1),INDEX(BucketTable,MATCH($A2916,SumMonths,0),1))</f>
        <v>6</v>
      </c>
      <c r="G2916" s="138" t="str">
        <f aca="false">INDEX(Book_Type,MATCH($B2916,Book,0),1)</f>
        <v>D</v>
      </c>
      <c r="H2916" s="138" t="str">
        <f aca="false">$F2916&amp;$C2916</f>
        <v>6IF-NWPL_ROCKY_M</v>
      </c>
    </row>
    <row r="2917" customFormat="false" ht="12.75" hidden="false" customHeight="false" outlineLevel="0" collapsed="false">
      <c r="A2917" s="142" t="n">
        <v>40026</v>
      </c>
      <c r="B2917" s="138" t="s">
        <v>125</v>
      </c>
      <c r="C2917" s="138" t="s">
        <v>18</v>
      </c>
      <c r="D2917" s="139" t="n">
        <v>0</v>
      </c>
      <c r="E2917" s="139" t="n">
        <v>0</v>
      </c>
      <c r="F2917" s="143" t="n">
        <f aca="false">IF(REF_DT&lt;=LastDay,INDEX(IntraMonth_Buckets,MATCH($A2917,IntraSumMonths,0),1),INDEX(BucketTable,MATCH($A2917,SumMonths,0),1))</f>
        <v>6</v>
      </c>
      <c r="G2917" s="138" t="str">
        <f aca="false">INDEX(Book_Type,MATCH($B2917,Book,0),1)</f>
        <v>D</v>
      </c>
      <c r="H2917" s="138" t="str">
        <f aca="false">$F2917&amp;$C2917</f>
        <v>6NGI-MALIN</v>
      </c>
    </row>
    <row r="2918" customFormat="false" ht="12.75" hidden="false" customHeight="false" outlineLevel="0" collapsed="false">
      <c r="A2918" s="142" t="n">
        <v>40026</v>
      </c>
      <c r="B2918" s="138" t="s">
        <v>125</v>
      </c>
      <c r="C2918" s="138" t="s">
        <v>20</v>
      </c>
      <c r="D2918" s="139" t="n">
        <v>-14076.7643</v>
      </c>
      <c r="E2918" s="139" t="n">
        <v>0</v>
      </c>
      <c r="F2918" s="143" t="n">
        <f aca="false">IF(REF_DT&lt;=LastDay,INDEX(IntraMonth_Buckets,MATCH($A2918,IntraSumMonths,0),1),INDEX(BucketTable,MATCH($A2918,SumMonths,0),1))</f>
        <v>6</v>
      </c>
      <c r="G2918" s="138" t="str">
        <f aca="false">INDEX(Book_Type,MATCH($B2918,Book,0),1)</f>
        <v>D</v>
      </c>
      <c r="H2918" s="138" t="str">
        <f aca="false">$F2918&amp;$C2918</f>
        <v>6NGI-SOCAL</v>
      </c>
    </row>
    <row r="2919" customFormat="false" ht="12.75" hidden="false" customHeight="false" outlineLevel="0" collapsed="false">
      <c r="A2919" s="142" t="n">
        <v>40026</v>
      </c>
      <c r="B2919" s="138" t="s">
        <v>125</v>
      </c>
      <c r="C2919" s="138" t="s">
        <v>174</v>
      </c>
      <c r="D2919" s="139" t="n">
        <v>-104018.806</v>
      </c>
      <c r="E2919" s="139" t="n">
        <v>0</v>
      </c>
      <c r="F2919" s="143" t="n">
        <f aca="false">IF(REF_DT&lt;=LastDay,INDEX(IntraMonth_Buckets,MATCH($A2919,IntraSumMonths,0),1),INDEX(BucketTable,MATCH($A2919,SumMonths,0),1))</f>
        <v>6</v>
      </c>
      <c r="G2919" s="138" t="str">
        <f aca="false">INDEX(Book_Type,MATCH($B2919,Book,0),1)</f>
        <v>D</v>
      </c>
      <c r="H2919" s="138" t="str">
        <f aca="false">$F2919&amp;$C2919</f>
        <v>6NGW/OPAL</v>
      </c>
    </row>
    <row r="2920" customFormat="false" ht="12.75" hidden="false" customHeight="false" outlineLevel="0" collapsed="false">
      <c r="A2920" s="142" t="n">
        <v>40057</v>
      </c>
      <c r="B2920" s="138" t="s">
        <v>125</v>
      </c>
      <c r="C2920" s="138" t="s">
        <v>46</v>
      </c>
      <c r="D2920" s="139" t="n">
        <v>84346.1936</v>
      </c>
      <c r="E2920" s="139" t="n">
        <v>0</v>
      </c>
      <c r="F2920" s="143" t="n">
        <f aca="false">IF(REF_DT&lt;=LastDay,INDEX(IntraMonth_Buckets,MATCH($A2920,IntraSumMonths,0),1),INDEX(BucketTable,MATCH($A2920,SumMonths,0),1))</f>
        <v>6</v>
      </c>
      <c r="G2920" s="138" t="str">
        <f aca="false">INDEX(Book_Type,MATCH($B2920,Book,0),1)</f>
        <v>D</v>
      </c>
      <c r="H2920" s="138" t="str">
        <f aca="false">$F2920&amp;$C2920</f>
        <v>6IF-ELPO/PERMIAN</v>
      </c>
    </row>
    <row r="2921" customFormat="false" ht="12.75" hidden="false" customHeight="false" outlineLevel="0" collapsed="false">
      <c r="A2921" s="142" t="n">
        <v>40057</v>
      </c>
      <c r="B2921" s="138" t="s">
        <v>125</v>
      </c>
      <c r="C2921" s="138" t="s">
        <v>27</v>
      </c>
      <c r="D2921" s="139" t="n">
        <v>100141.1184</v>
      </c>
      <c r="E2921" s="139" t="n">
        <v>0</v>
      </c>
      <c r="F2921" s="143" t="n">
        <f aca="false">IF(REF_DT&lt;=LastDay,INDEX(IntraMonth_Buckets,MATCH($A2921,IntraSumMonths,0),1),INDEX(BucketTable,MATCH($A2921,SumMonths,0),1))</f>
        <v>6</v>
      </c>
      <c r="G2921" s="138" t="str">
        <f aca="false">INDEX(Book_Type,MATCH($B2921,Book,0),1)</f>
        <v>D</v>
      </c>
      <c r="H2921" s="138" t="str">
        <f aca="false">$F2921&amp;$C2921</f>
        <v>6IF-NWPL_ROCKY_M</v>
      </c>
    </row>
    <row r="2922" customFormat="false" ht="12.75" hidden="false" customHeight="false" outlineLevel="0" collapsed="false">
      <c r="A2922" s="142" t="n">
        <v>40057</v>
      </c>
      <c r="B2922" s="138" t="s">
        <v>125</v>
      </c>
      <c r="C2922" s="138" t="s">
        <v>18</v>
      </c>
      <c r="D2922" s="139" t="n">
        <v>0</v>
      </c>
      <c r="E2922" s="139" t="n">
        <v>0</v>
      </c>
      <c r="F2922" s="143" t="n">
        <f aca="false">IF(REF_DT&lt;=LastDay,INDEX(IntraMonth_Buckets,MATCH($A2922,IntraSumMonths,0),1),INDEX(BucketTable,MATCH($A2922,SumMonths,0),1))</f>
        <v>6</v>
      </c>
      <c r="G2922" s="138" t="str">
        <f aca="false">INDEX(Book_Type,MATCH($B2922,Book,0),1)</f>
        <v>D</v>
      </c>
      <c r="H2922" s="138" t="str">
        <f aca="false">$F2922&amp;$C2922</f>
        <v>6NGI-MALIN</v>
      </c>
    </row>
    <row r="2923" customFormat="false" ht="12.75" hidden="false" customHeight="false" outlineLevel="0" collapsed="false">
      <c r="A2923" s="142" t="n">
        <v>40057</v>
      </c>
      <c r="B2923" s="138" t="s">
        <v>125</v>
      </c>
      <c r="C2923" s="138" t="s">
        <v>20</v>
      </c>
      <c r="D2923" s="139" t="n">
        <v>-10801.8887</v>
      </c>
      <c r="E2923" s="139" t="n">
        <v>0</v>
      </c>
      <c r="F2923" s="143" t="n">
        <f aca="false">IF(REF_DT&lt;=LastDay,INDEX(IntraMonth_Buckets,MATCH($A2923,IntraSumMonths,0),1),INDEX(BucketTable,MATCH($A2923,SumMonths,0),1))</f>
        <v>6</v>
      </c>
      <c r="G2923" s="138" t="str">
        <f aca="false">INDEX(Book_Type,MATCH($B2923,Book,0),1)</f>
        <v>D</v>
      </c>
      <c r="H2923" s="138" t="str">
        <f aca="false">$F2923&amp;$C2923</f>
        <v>6NGI-SOCAL</v>
      </c>
    </row>
    <row r="2924" customFormat="false" ht="12.75" hidden="false" customHeight="false" outlineLevel="0" collapsed="false">
      <c r="A2924" s="142" t="n">
        <v>40057</v>
      </c>
      <c r="B2924" s="138" t="s">
        <v>125</v>
      </c>
      <c r="C2924" s="138" t="s">
        <v>174</v>
      </c>
      <c r="D2924" s="139" t="n">
        <v>-100141.1184</v>
      </c>
      <c r="E2924" s="139" t="n">
        <v>0</v>
      </c>
      <c r="F2924" s="143" t="n">
        <f aca="false">IF(REF_DT&lt;=LastDay,INDEX(IntraMonth_Buckets,MATCH($A2924,IntraSumMonths,0),1),INDEX(BucketTable,MATCH($A2924,SumMonths,0),1))</f>
        <v>6</v>
      </c>
      <c r="G2924" s="138" t="str">
        <f aca="false">INDEX(Book_Type,MATCH($B2924,Book,0),1)</f>
        <v>D</v>
      </c>
      <c r="H2924" s="138" t="str">
        <f aca="false">$F2924&amp;$C2924</f>
        <v>6NGW/OPAL</v>
      </c>
    </row>
    <row r="2925" customFormat="false" ht="12.75" hidden="false" customHeight="false" outlineLevel="0" collapsed="false">
      <c r="A2925" s="142" t="n">
        <v>40087</v>
      </c>
      <c r="B2925" s="138" t="s">
        <v>125</v>
      </c>
      <c r="C2925" s="138" t="s">
        <v>46</v>
      </c>
      <c r="D2925" s="139" t="n">
        <v>83921.2281</v>
      </c>
      <c r="E2925" s="139" t="n">
        <v>0</v>
      </c>
      <c r="F2925" s="143" t="n">
        <f aca="false">IF(REF_DT&lt;=LastDay,INDEX(IntraMonth_Buckets,MATCH($A2925,IntraSumMonths,0),1),INDEX(BucketTable,MATCH($A2925,SumMonths,0),1))</f>
        <v>6</v>
      </c>
      <c r="G2925" s="138" t="str">
        <f aca="false">INDEX(Book_Type,MATCH($B2925,Book,0),1)</f>
        <v>D</v>
      </c>
      <c r="H2925" s="138" t="str">
        <f aca="false">$F2925&amp;$C2925</f>
        <v>6IF-ELPO/PERMIAN</v>
      </c>
    </row>
    <row r="2926" customFormat="false" ht="12.75" hidden="false" customHeight="false" outlineLevel="0" collapsed="false">
      <c r="A2926" s="142" t="n">
        <v>40087</v>
      </c>
      <c r="B2926" s="138" t="s">
        <v>125</v>
      </c>
      <c r="C2926" s="138" t="s">
        <v>27</v>
      </c>
      <c r="D2926" s="139" t="n">
        <v>102957.7915</v>
      </c>
      <c r="E2926" s="139" t="n">
        <v>0</v>
      </c>
      <c r="F2926" s="143" t="n">
        <f aca="false">IF(REF_DT&lt;=LastDay,INDEX(IntraMonth_Buckets,MATCH($A2926,IntraSumMonths,0),1),INDEX(BucketTable,MATCH($A2926,SumMonths,0),1))</f>
        <v>6</v>
      </c>
      <c r="G2926" s="138" t="str">
        <f aca="false">INDEX(Book_Type,MATCH($B2926,Book,0),1)</f>
        <v>D</v>
      </c>
      <c r="H2926" s="138" t="str">
        <f aca="false">$F2926&amp;$C2926</f>
        <v>6IF-NWPL_ROCKY_M</v>
      </c>
    </row>
    <row r="2927" customFormat="false" ht="12.75" hidden="false" customHeight="false" outlineLevel="0" collapsed="false">
      <c r="A2927" s="142" t="n">
        <v>40087</v>
      </c>
      <c r="B2927" s="138" t="s">
        <v>125</v>
      </c>
      <c r="C2927" s="138" t="s">
        <v>18</v>
      </c>
      <c r="D2927" s="139" t="n">
        <v>0</v>
      </c>
      <c r="E2927" s="139" t="n">
        <v>0</v>
      </c>
      <c r="F2927" s="143" t="n">
        <f aca="false">IF(REF_DT&lt;=LastDay,INDEX(IntraMonth_Buckets,MATCH($A2927,IntraSumMonths,0),1),INDEX(BucketTable,MATCH($A2927,SumMonths,0),1))</f>
        <v>6</v>
      </c>
      <c r="G2927" s="138" t="str">
        <f aca="false">INDEX(Book_Type,MATCH($B2927,Book,0),1)</f>
        <v>D</v>
      </c>
      <c r="H2927" s="138" t="str">
        <f aca="false">$F2927&amp;$C2927</f>
        <v>6NGI-MALIN</v>
      </c>
    </row>
    <row r="2928" customFormat="false" ht="12.75" hidden="false" customHeight="false" outlineLevel="0" collapsed="false">
      <c r="A2928" s="142" t="n">
        <v>40087</v>
      </c>
      <c r="B2928" s="138" t="s">
        <v>125</v>
      </c>
      <c r="C2928" s="138" t="s">
        <v>20</v>
      </c>
      <c r="D2928" s="139" t="n">
        <v>-10615.9447</v>
      </c>
      <c r="E2928" s="139" t="n">
        <v>0</v>
      </c>
      <c r="F2928" s="143" t="n">
        <f aca="false">IF(REF_DT&lt;=LastDay,INDEX(IntraMonth_Buckets,MATCH($A2928,IntraSumMonths,0),1),INDEX(BucketTable,MATCH($A2928,SumMonths,0),1))</f>
        <v>6</v>
      </c>
      <c r="G2928" s="138" t="str">
        <f aca="false">INDEX(Book_Type,MATCH($B2928,Book,0),1)</f>
        <v>D</v>
      </c>
      <c r="H2928" s="138" t="str">
        <f aca="false">$F2928&amp;$C2928</f>
        <v>6NGI-SOCAL</v>
      </c>
    </row>
    <row r="2929" customFormat="false" ht="12.75" hidden="false" customHeight="false" outlineLevel="0" collapsed="false">
      <c r="A2929" s="142" t="n">
        <v>40087</v>
      </c>
      <c r="B2929" s="138" t="s">
        <v>125</v>
      </c>
      <c r="C2929" s="138" t="s">
        <v>174</v>
      </c>
      <c r="D2929" s="139" t="n">
        <v>-102957.7916</v>
      </c>
      <c r="E2929" s="139" t="n">
        <v>0</v>
      </c>
      <c r="F2929" s="143" t="n">
        <f aca="false">IF(REF_DT&lt;=LastDay,INDEX(IntraMonth_Buckets,MATCH($A2929,IntraSumMonths,0),1),INDEX(BucketTable,MATCH($A2929,SumMonths,0),1))</f>
        <v>6</v>
      </c>
      <c r="G2929" s="138" t="str">
        <f aca="false">INDEX(Book_Type,MATCH($B2929,Book,0),1)</f>
        <v>D</v>
      </c>
      <c r="H2929" s="138" t="str">
        <f aca="false">$F2929&amp;$C2929</f>
        <v>6NGW/OPAL</v>
      </c>
    </row>
    <row r="2930" customFormat="false" ht="12.75" hidden="false" customHeight="false" outlineLevel="0" collapsed="false">
      <c r="A2930" s="142" t="n">
        <v>40118</v>
      </c>
      <c r="B2930" s="138" t="s">
        <v>125</v>
      </c>
      <c r="C2930" s="138" t="s">
        <v>46</v>
      </c>
      <c r="D2930" s="139" t="n">
        <v>82529.3515</v>
      </c>
      <c r="E2930" s="139" t="n">
        <v>0</v>
      </c>
      <c r="F2930" s="143" t="n">
        <f aca="false">IF(REF_DT&lt;=LastDay,INDEX(IntraMonth_Buckets,MATCH($A2930,IntraSumMonths,0),1),INDEX(BucketTable,MATCH($A2930,SumMonths,0),1))</f>
        <v>6</v>
      </c>
      <c r="G2930" s="138" t="str">
        <f aca="false">INDEX(Book_Type,MATCH($B2930,Book,0),1)</f>
        <v>D</v>
      </c>
      <c r="H2930" s="138" t="str">
        <f aca="false">$F2930&amp;$C2930</f>
        <v>6IF-ELPO/PERMIAN</v>
      </c>
    </row>
    <row r="2931" customFormat="false" ht="12.75" hidden="false" customHeight="false" outlineLevel="0" collapsed="false">
      <c r="A2931" s="142" t="n">
        <v>40118</v>
      </c>
      <c r="B2931" s="138" t="s">
        <v>125</v>
      </c>
      <c r="C2931" s="138" t="s">
        <v>27</v>
      </c>
      <c r="D2931" s="139" t="n">
        <v>99116.1005</v>
      </c>
      <c r="E2931" s="139" t="n">
        <v>0</v>
      </c>
      <c r="F2931" s="143" t="n">
        <f aca="false">IF(REF_DT&lt;=LastDay,INDEX(IntraMonth_Buckets,MATCH($A2931,IntraSumMonths,0),1),INDEX(BucketTable,MATCH($A2931,SumMonths,0),1))</f>
        <v>6</v>
      </c>
      <c r="G2931" s="138" t="str">
        <f aca="false">INDEX(Book_Type,MATCH($B2931,Book,0),1)</f>
        <v>D</v>
      </c>
      <c r="H2931" s="138" t="str">
        <f aca="false">$F2931&amp;$C2931</f>
        <v>6IF-NWPL_ROCKY_M</v>
      </c>
    </row>
    <row r="2932" customFormat="false" ht="12.75" hidden="false" customHeight="false" outlineLevel="0" collapsed="false">
      <c r="A2932" s="142" t="n">
        <v>40118</v>
      </c>
      <c r="B2932" s="138" t="s">
        <v>125</v>
      </c>
      <c r="C2932" s="138" t="s">
        <v>18</v>
      </c>
      <c r="D2932" s="139" t="n">
        <v>0</v>
      </c>
      <c r="E2932" s="139" t="n">
        <v>0</v>
      </c>
      <c r="F2932" s="143" t="n">
        <f aca="false">IF(REF_DT&lt;=LastDay,INDEX(IntraMonth_Buckets,MATCH($A2932,IntraSumMonths,0),1),INDEX(BucketTable,MATCH($A2932,SumMonths,0),1))</f>
        <v>6</v>
      </c>
      <c r="G2932" s="138" t="str">
        <f aca="false">INDEX(Book_Type,MATCH($B2932,Book,0),1)</f>
        <v>D</v>
      </c>
      <c r="H2932" s="138" t="str">
        <f aca="false">$F2932&amp;$C2932</f>
        <v>6NGI-MALIN</v>
      </c>
    </row>
    <row r="2933" customFormat="false" ht="12.75" hidden="false" customHeight="false" outlineLevel="0" collapsed="false">
      <c r="A2933" s="142" t="n">
        <v>40118</v>
      </c>
      <c r="B2933" s="138" t="s">
        <v>125</v>
      </c>
      <c r="C2933" s="138" t="s">
        <v>20</v>
      </c>
      <c r="D2933" s="139" t="n">
        <v>-10053.6764</v>
      </c>
      <c r="E2933" s="139" t="n">
        <v>0</v>
      </c>
      <c r="F2933" s="143" t="n">
        <f aca="false">IF(REF_DT&lt;=LastDay,INDEX(IntraMonth_Buckets,MATCH($A2933,IntraSumMonths,0),1),INDEX(BucketTable,MATCH($A2933,SumMonths,0),1))</f>
        <v>6</v>
      </c>
      <c r="G2933" s="138" t="str">
        <f aca="false">INDEX(Book_Type,MATCH($B2933,Book,0),1)</f>
        <v>D</v>
      </c>
      <c r="H2933" s="138" t="str">
        <f aca="false">$F2933&amp;$C2933</f>
        <v>6NGI-SOCAL</v>
      </c>
    </row>
    <row r="2934" customFormat="false" ht="12.75" hidden="false" customHeight="false" outlineLevel="0" collapsed="false">
      <c r="A2934" s="142" t="n">
        <v>40118</v>
      </c>
      <c r="B2934" s="138" t="s">
        <v>125</v>
      </c>
      <c r="C2934" s="138" t="s">
        <v>174</v>
      </c>
      <c r="D2934" s="139" t="n">
        <v>-99116.1006</v>
      </c>
      <c r="E2934" s="139" t="n">
        <v>0</v>
      </c>
      <c r="F2934" s="143" t="n">
        <f aca="false">IF(REF_DT&lt;=LastDay,INDEX(IntraMonth_Buckets,MATCH($A2934,IntraSumMonths,0),1),INDEX(BucketTable,MATCH($A2934,SumMonths,0),1))</f>
        <v>6</v>
      </c>
      <c r="G2934" s="138" t="str">
        <f aca="false">INDEX(Book_Type,MATCH($B2934,Book,0),1)</f>
        <v>D</v>
      </c>
      <c r="H2934" s="138" t="str">
        <f aca="false">$F2934&amp;$C2934</f>
        <v>6NGW/OPAL</v>
      </c>
    </row>
    <row r="2935" customFormat="false" ht="12.75" hidden="false" customHeight="false" outlineLevel="0" collapsed="false">
      <c r="A2935" s="142" t="n">
        <v>40148</v>
      </c>
      <c r="B2935" s="138" t="s">
        <v>125</v>
      </c>
      <c r="C2935" s="138" t="s">
        <v>46</v>
      </c>
      <c r="D2935" s="139" t="n">
        <v>83059.3486</v>
      </c>
      <c r="E2935" s="139" t="n">
        <v>0</v>
      </c>
      <c r="F2935" s="143" t="n">
        <f aca="false">IF(REF_DT&lt;=LastDay,INDEX(IntraMonth_Buckets,MATCH($A2935,IntraSumMonths,0),1),INDEX(BucketTable,MATCH($A2935,SumMonths,0),1))</f>
        <v>6</v>
      </c>
      <c r="G2935" s="138" t="str">
        <f aca="false">INDEX(Book_Type,MATCH($B2935,Book,0),1)</f>
        <v>D</v>
      </c>
      <c r="H2935" s="138" t="str">
        <f aca="false">$F2935&amp;$C2935</f>
        <v>6IF-ELPO/PERMIAN</v>
      </c>
    </row>
    <row r="2936" customFormat="false" ht="12.75" hidden="false" customHeight="false" outlineLevel="0" collapsed="false">
      <c r="A2936" s="142" t="n">
        <v>40148</v>
      </c>
      <c r="B2936" s="138" t="s">
        <v>125</v>
      </c>
      <c r="C2936" s="138" t="s">
        <v>27</v>
      </c>
      <c r="D2936" s="139" t="n">
        <v>101900.4047</v>
      </c>
      <c r="E2936" s="139" t="n">
        <v>0</v>
      </c>
      <c r="F2936" s="143" t="n">
        <f aca="false">IF(REF_DT&lt;=LastDay,INDEX(IntraMonth_Buckets,MATCH($A2936,IntraSumMonths,0),1),INDEX(BucketTable,MATCH($A2936,SumMonths,0),1))</f>
        <v>6</v>
      </c>
      <c r="G2936" s="138" t="str">
        <f aca="false">INDEX(Book_Type,MATCH($B2936,Book,0),1)</f>
        <v>D</v>
      </c>
      <c r="H2936" s="138" t="str">
        <f aca="false">$F2936&amp;$C2936</f>
        <v>6IF-NWPL_ROCKY_M</v>
      </c>
    </row>
    <row r="2937" customFormat="false" ht="12.75" hidden="false" customHeight="false" outlineLevel="0" collapsed="false">
      <c r="A2937" s="142" t="n">
        <v>40148</v>
      </c>
      <c r="B2937" s="138" t="s">
        <v>125</v>
      </c>
      <c r="C2937" s="138" t="s">
        <v>18</v>
      </c>
      <c r="D2937" s="139" t="n">
        <v>0</v>
      </c>
      <c r="E2937" s="139" t="n">
        <v>0</v>
      </c>
      <c r="F2937" s="143" t="n">
        <f aca="false">IF(REF_DT&lt;=LastDay,INDEX(IntraMonth_Buckets,MATCH($A2937,IntraSumMonths,0),1),INDEX(BucketTable,MATCH($A2937,SumMonths,0),1))</f>
        <v>6</v>
      </c>
      <c r="G2937" s="138" t="str">
        <f aca="false">INDEX(Book_Type,MATCH($B2937,Book,0),1)</f>
        <v>D</v>
      </c>
      <c r="H2937" s="138" t="str">
        <f aca="false">$F2937&amp;$C2937</f>
        <v>6NGI-MALIN</v>
      </c>
    </row>
    <row r="2938" customFormat="false" ht="12.75" hidden="false" customHeight="false" outlineLevel="0" collapsed="false">
      <c r="A2938" s="142" t="n">
        <v>40148</v>
      </c>
      <c r="B2938" s="138" t="s">
        <v>125</v>
      </c>
      <c r="C2938" s="138" t="s">
        <v>20</v>
      </c>
      <c r="D2938" s="139" t="n">
        <v>-9642.408</v>
      </c>
      <c r="E2938" s="139" t="n">
        <v>0</v>
      </c>
      <c r="F2938" s="143" t="n">
        <f aca="false">IF(REF_DT&lt;=LastDay,INDEX(IntraMonth_Buckets,MATCH($A2938,IntraSumMonths,0),1),INDEX(BucketTable,MATCH($A2938,SumMonths,0),1))</f>
        <v>6</v>
      </c>
      <c r="G2938" s="138" t="str">
        <f aca="false">INDEX(Book_Type,MATCH($B2938,Book,0),1)</f>
        <v>D</v>
      </c>
      <c r="H2938" s="138" t="str">
        <f aca="false">$F2938&amp;$C2938</f>
        <v>6NGI-SOCAL</v>
      </c>
    </row>
    <row r="2939" customFormat="false" ht="12.75" hidden="false" customHeight="false" outlineLevel="0" collapsed="false">
      <c r="A2939" s="142" t="n">
        <v>40148</v>
      </c>
      <c r="B2939" s="138" t="s">
        <v>125</v>
      </c>
      <c r="C2939" s="138" t="s">
        <v>174</v>
      </c>
      <c r="D2939" s="139" t="n">
        <v>-101900.4046</v>
      </c>
      <c r="E2939" s="139" t="n">
        <v>0</v>
      </c>
      <c r="F2939" s="143" t="n">
        <f aca="false">IF(REF_DT&lt;=LastDay,INDEX(IntraMonth_Buckets,MATCH($A2939,IntraSumMonths,0),1),INDEX(BucketTable,MATCH($A2939,SumMonths,0),1))</f>
        <v>6</v>
      </c>
      <c r="G2939" s="138" t="str">
        <f aca="false">INDEX(Book_Type,MATCH($B2939,Book,0),1)</f>
        <v>D</v>
      </c>
      <c r="H2939" s="138" t="str">
        <f aca="false">$F2939&amp;$C2939</f>
        <v>6NGW/OPAL</v>
      </c>
    </row>
    <row r="2940" customFormat="false" ht="12.75" hidden="false" customHeight="false" outlineLevel="0" collapsed="false">
      <c r="A2940" s="142" t="n">
        <v>40179</v>
      </c>
      <c r="B2940" s="138" t="s">
        <v>125</v>
      </c>
      <c r="C2940" s="138" t="s">
        <v>46</v>
      </c>
      <c r="D2940" s="139" t="n">
        <v>81678.8363</v>
      </c>
      <c r="E2940" s="139" t="n">
        <v>0</v>
      </c>
      <c r="F2940" s="143" t="n">
        <f aca="false">IF(REF_DT&lt;=LastDay,INDEX(IntraMonth_Buckets,MATCH($A2940,IntraSumMonths,0),1),INDEX(BucketTable,MATCH($A2940,SumMonths,0),1))</f>
        <v>6</v>
      </c>
      <c r="G2940" s="138" t="str">
        <f aca="false">INDEX(Book_Type,MATCH($B2940,Book,0),1)</f>
        <v>D</v>
      </c>
      <c r="H2940" s="138" t="str">
        <f aca="false">$F2940&amp;$C2940</f>
        <v>6IF-ELPO/PERMIAN</v>
      </c>
    </row>
    <row r="2941" customFormat="false" ht="12.75" hidden="false" customHeight="false" outlineLevel="0" collapsed="false">
      <c r="A2941" s="142" t="n">
        <v>40179</v>
      </c>
      <c r="B2941" s="138" t="s">
        <v>125</v>
      </c>
      <c r="C2941" s="138" t="s">
        <v>18</v>
      </c>
      <c r="D2941" s="139" t="n">
        <v>0</v>
      </c>
      <c r="E2941" s="139" t="n">
        <v>0</v>
      </c>
      <c r="F2941" s="143" t="n">
        <f aca="false">IF(REF_DT&lt;=LastDay,INDEX(IntraMonth_Buckets,MATCH($A2941,IntraSumMonths,0),1),INDEX(BucketTable,MATCH($A2941,SumMonths,0),1))</f>
        <v>6</v>
      </c>
      <c r="G2941" s="138" t="str">
        <f aca="false">INDEX(Book_Type,MATCH($B2941,Book,0),1)</f>
        <v>D</v>
      </c>
      <c r="H2941" s="138" t="str">
        <f aca="false">$F2941&amp;$C2941</f>
        <v>6NGI-MALIN</v>
      </c>
    </row>
    <row r="2942" customFormat="false" ht="12.75" hidden="false" customHeight="false" outlineLevel="0" collapsed="false">
      <c r="A2942" s="142" t="n">
        <v>40179</v>
      </c>
      <c r="B2942" s="138" t="s">
        <v>125</v>
      </c>
      <c r="C2942" s="138" t="s">
        <v>20</v>
      </c>
      <c r="D2942" s="139" t="n">
        <v>-9421.6641</v>
      </c>
      <c r="E2942" s="139" t="n">
        <v>0</v>
      </c>
      <c r="F2942" s="143" t="n">
        <f aca="false">IF(REF_DT&lt;=LastDay,INDEX(IntraMonth_Buckets,MATCH($A2942,IntraSumMonths,0),1),INDEX(BucketTable,MATCH($A2942,SumMonths,0),1))</f>
        <v>6</v>
      </c>
      <c r="G2942" s="138" t="str">
        <f aca="false">INDEX(Book_Type,MATCH($B2942,Book,0),1)</f>
        <v>D</v>
      </c>
      <c r="H2942" s="138" t="str">
        <f aca="false">$F2942&amp;$C2942</f>
        <v>6NGI-SOCAL</v>
      </c>
    </row>
    <row r="2943" customFormat="false" ht="12.75" hidden="false" customHeight="false" outlineLevel="0" collapsed="false">
      <c r="A2943" s="142" t="n">
        <v>40179</v>
      </c>
      <c r="B2943" s="138" t="s">
        <v>125</v>
      </c>
      <c r="C2943" s="138" t="s">
        <v>174</v>
      </c>
      <c r="D2943" s="139" t="n">
        <v>-101364.4704</v>
      </c>
      <c r="E2943" s="139" t="n">
        <v>0</v>
      </c>
      <c r="F2943" s="143" t="n">
        <f aca="false">IF(REF_DT&lt;=LastDay,INDEX(IntraMonth_Buckets,MATCH($A2943,IntraSumMonths,0),1),INDEX(BucketTable,MATCH($A2943,SumMonths,0),1))</f>
        <v>6</v>
      </c>
      <c r="G2943" s="138" t="str">
        <f aca="false">INDEX(Book_Type,MATCH($B2943,Book,0),1)</f>
        <v>D</v>
      </c>
      <c r="H2943" s="138" t="str">
        <f aca="false">$F2943&amp;$C2943</f>
        <v>6NGW/OPAL</v>
      </c>
    </row>
    <row r="2944" customFormat="false" ht="12.75" hidden="false" customHeight="false" outlineLevel="0" collapsed="false">
      <c r="A2944" s="142" t="n">
        <v>40210</v>
      </c>
      <c r="B2944" s="138" t="s">
        <v>125</v>
      </c>
      <c r="C2944" s="138" t="s">
        <v>46</v>
      </c>
      <c r="D2944" s="139" t="n">
        <v>82186.4643</v>
      </c>
      <c r="E2944" s="139" t="n">
        <v>0</v>
      </c>
      <c r="F2944" s="143" t="n">
        <f aca="false">IF(REF_DT&lt;=LastDay,INDEX(IntraMonth_Buckets,MATCH($A2944,IntraSumMonths,0),1),INDEX(BucketTable,MATCH($A2944,SumMonths,0),1))</f>
        <v>6</v>
      </c>
      <c r="G2944" s="138" t="str">
        <f aca="false">INDEX(Book_Type,MATCH($B2944,Book,0),1)</f>
        <v>D</v>
      </c>
      <c r="H2944" s="138" t="str">
        <f aca="false">$F2944&amp;$C2944</f>
        <v>6IF-ELPO/PERMIAN</v>
      </c>
    </row>
    <row r="2945" customFormat="false" ht="12.75" hidden="false" customHeight="false" outlineLevel="0" collapsed="false">
      <c r="A2945" s="142" t="n">
        <v>40210</v>
      </c>
      <c r="B2945" s="138" t="s">
        <v>125</v>
      </c>
      <c r="C2945" s="138" t="s">
        <v>18</v>
      </c>
      <c r="D2945" s="139" t="n">
        <v>0</v>
      </c>
      <c r="E2945" s="139" t="n">
        <v>0</v>
      </c>
      <c r="F2945" s="143" t="n">
        <f aca="false">IF(REF_DT&lt;=LastDay,INDEX(IntraMonth_Buckets,MATCH($A2945,IntraSumMonths,0),1),INDEX(BucketTable,MATCH($A2945,SumMonths,0),1))</f>
        <v>6</v>
      </c>
      <c r="G2945" s="138" t="str">
        <f aca="false">INDEX(Book_Type,MATCH($B2945,Book,0),1)</f>
        <v>D</v>
      </c>
      <c r="H2945" s="138" t="str">
        <f aca="false">$F2945&amp;$C2945</f>
        <v>6NGI-MALIN</v>
      </c>
    </row>
    <row r="2946" customFormat="false" ht="12.75" hidden="false" customHeight="false" outlineLevel="0" collapsed="false">
      <c r="A2946" s="142" t="n">
        <v>40210</v>
      </c>
      <c r="B2946" s="138" t="s">
        <v>125</v>
      </c>
      <c r="C2946" s="138" t="s">
        <v>20</v>
      </c>
      <c r="D2946" s="139" t="n">
        <v>-9346.5709</v>
      </c>
      <c r="E2946" s="139" t="n">
        <v>0</v>
      </c>
      <c r="F2946" s="143" t="n">
        <f aca="false">IF(REF_DT&lt;=LastDay,INDEX(IntraMonth_Buckets,MATCH($A2946,IntraSumMonths,0),1),INDEX(BucketTable,MATCH($A2946,SumMonths,0),1))</f>
        <v>6</v>
      </c>
      <c r="G2946" s="138" t="str">
        <f aca="false">INDEX(Book_Type,MATCH($B2946,Book,0),1)</f>
        <v>D</v>
      </c>
      <c r="H2946" s="138" t="str">
        <f aca="false">$F2946&amp;$C2946</f>
        <v>6NGI-SOCAL</v>
      </c>
    </row>
    <row r="2947" customFormat="false" ht="12.75" hidden="false" customHeight="false" outlineLevel="0" collapsed="false">
      <c r="A2947" s="142" t="n">
        <v>40210</v>
      </c>
      <c r="B2947" s="138" t="s">
        <v>125</v>
      </c>
      <c r="C2947" s="138" t="s">
        <v>174</v>
      </c>
      <c r="D2947" s="139" t="n">
        <v>-91071.8216</v>
      </c>
      <c r="E2947" s="139" t="n">
        <v>0</v>
      </c>
      <c r="F2947" s="143" t="n">
        <f aca="false">IF(REF_DT&lt;=LastDay,INDEX(IntraMonth_Buckets,MATCH($A2947,IntraSumMonths,0),1),INDEX(BucketTable,MATCH($A2947,SumMonths,0),1))</f>
        <v>6</v>
      </c>
      <c r="G2947" s="138" t="str">
        <f aca="false">INDEX(Book_Type,MATCH($B2947,Book,0),1)</f>
        <v>D</v>
      </c>
      <c r="H2947" s="138" t="str">
        <f aca="false">$F2947&amp;$C2947</f>
        <v>6NGW/OPAL</v>
      </c>
    </row>
    <row r="2948" customFormat="false" ht="12.75" hidden="false" customHeight="false" outlineLevel="0" collapsed="false">
      <c r="A2948" s="142" t="n">
        <v>40238</v>
      </c>
      <c r="B2948" s="138" t="s">
        <v>125</v>
      </c>
      <c r="C2948" s="138" t="s">
        <v>46</v>
      </c>
      <c r="D2948" s="139" t="n">
        <v>81793.3161</v>
      </c>
      <c r="E2948" s="139" t="n">
        <v>0</v>
      </c>
      <c r="F2948" s="143" t="n">
        <f aca="false">IF(REF_DT&lt;=LastDay,INDEX(IntraMonth_Buckets,MATCH($A2948,IntraSumMonths,0),1),INDEX(BucketTable,MATCH($A2948,SumMonths,0),1))</f>
        <v>6</v>
      </c>
      <c r="G2948" s="138" t="str">
        <f aca="false">INDEX(Book_Type,MATCH($B2948,Book,0),1)</f>
        <v>D</v>
      </c>
      <c r="H2948" s="138" t="str">
        <f aca="false">$F2948&amp;$C2948</f>
        <v>6IF-ELPO/PERMIAN</v>
      </c>
    </row>
    <row r="2949" customFormat="false" ht="12.75" hidden="false" customHeight="false" outlineLevel="0" collapsed="false">
      <c r="A2949" s="142" t="n">
        <v>40238</v>
      </c>
      <c r="B2949" s="138" t="s">
        <v>125</v>
      </c>
      <c r="C2949" s="138" t="s">
        <v>18</v>
      </c>
      <c r="D2949" s="139" t="n">
        <v>0</v>
      </c>
      <c r="E2949" s="139" t="n">
        <v>0</v>
      </c>
      <c r="F2949" s="143" t="n">
        <f aca="false">IF(REF_DT&lt;=LastDay,INDEX(IntraMonth_Buckets,MATCH($A2949,IntraSumMonths,0),1),INDEX(BucketTable,MATCH($A2949,SumMonths,0),1))</f>
        <v>6</v>
      </c>
      <c r="G2949" s="138" t="str">
        <f aca="false">INDEX(Book_Type,MATCH($B2949,Book,0),1)</f>
        <v>D</v>
      </c>
      <c r="H2949" s="138" t="str">
        <f aca="false">$F2949&amp;$C2949</f>
        <v>6NGI-MALIN</v>
      </c>
    </row>
    <row r="2950" customFormat="false" ht="12.75" hidden="false" customHeight="false" outlineLevel="0" collapsed="false">
      <c r="A2950" s="142" t="n">
        <v>40238</v>
      </c>
      <c r="B2950" s="138" t="s">
        <v>125</v>
      </c>
      <c r="C2950" s="138" t="s">
        <v>20</v>
      </c>
      <c r="D2950" s="139" t="n">
        <v>-11521.7993</v>
      </c>
      <c r="E2950" s="139" t="n">
        <v>0</v>
      </c>
      <c r="F2950" s="143" t="n">
        <f aca="false">IF(REF_DT&lt;=LastDay,INDEX(IntraMonth_Buckets,MATCH($A2950,IntraSumMonths,0),1),INDEX(BucketTable,MATCH($A2950,SumMonths,0),1))</f>
        <v>6</v>
      </c>
      <c r="G2950" s="138" t="str">
        <f aca="false">INDEX(Book_Type,MATCH($B2950,Book,0),1)</f>
        <v>D</v>
      </c>
      <c r="H2950" s="138" t="str">
        <f aca="false">$F2950&amp;$C2950</f>
        <v>6NGI-SOCAL</v>
      </c>
    </row>
    <row r="2951" customFormat="false" ht="12.75" hidden="false" customHeight="false" outlineLevel="0" collapsed="false">
      <c r="A2951" s="142" t="n">
        <v>40238</v>
      </c>
      <c r="B2951" s="138" t="s">
        <v>125</v>
      </c>
      <c r="C2951" s="138" t="s">
        <v>174</v>
      </c>
      <c r="D2951" s="139" t="n">
        <v>-100347.1874</v>
      </c>
      <c r="E2951" s="139" t="n">
        <v>0</v>
      </c>
      <c r="F2951" s="143" t="n">
        <f aca="false">IF(REF_DT&lt;=LastDay,INDEX(IntraMonth_Buckets,MATCH($A2951,IntraSumMonths,0),1),INDEX(BucketTable,MATCH($A2951,SumMonths,0),1))</f>
        <v>6</v>
      </c>
      <c r="G2951" s="138" t="str">
        <f aca="false">INDEX(Book_Type,MATCH($B2951,Book,0),1)</f>
        <v>D</v>
      </c>
      <c r="H2951" s="138" t="str">
        <f aca="false">$F2951&amp;$C2951</f>
        <v>6NGW/OPAL</v>
      </c>
    </row>
    <row r="2952" customFormat="false" ht="12.75" hidden="false" customHeight="false" outlineLevel="0" collapsed="false">
      <c r="A2952" s="142" t="n">
        <v>40269</v>
      </c>
      <c r="B2952" s="138" t="s">
        <v>125</v>
      </c>
      <c r="C2952" s="138" t="s">
        <v>46</v>
      </c>
      <c r="D2952" s="139" t="n">
        <v>78570.4709</v>
      </c>
      <c r="E2952" s="139" t="n">
        <v>0</v>
      </c>
      <c r="F2952" s="143" t="n">
        <f aca="false">IF(REF_DT&lt;=LastDay,INDEX(IntraMonth_Buckets,MATCH($A2952,IntraSumMonths,0),1),INDEX(BucketTable,MATCH($A2952,SumMonths,0),1))</f>
        <v>6</v>
      </c>
      <c r="G2952" s="138" t="str">
        <f aca="false">INDEX(Book_Type,MATCH($B2952,Book,0),1)</f>
        <v>D</v>
      </c>
      <c r="H2952" s="138" t="str">
        <f aca="false">$F2952&amp;$C2952</f>
        <v>6IF-ELPO/PERMIAN</v>
      </c>
    </row>
    <row r="2953" customFormat="false" ht="12.75" hidden="false" customHeight="false" outlineLevel="0" collapsed="false">
      <c r="A2953" s="142" t="n">
        <v>40269</v>
      </c>
      <c r="B2953" s="138" t="s">
        <v>125</v>
      </c>
      <c r="C2953" s="138" t="s">
        <v>18</v>
      </c>
      <c r="D2953" s="139" t="n">
        <v>0</v>
      </c>
      <c r="E2953" s="139" t="n">
        <v>0</v>
      </c>
      <c r="F2953" s="143" t="n">
        <f aca="false">IF(REF_DT&lt;=LastDay,INDEX(IntraMonth_Buckets,MATCH($A2953,IntraSumMonths,0),1),INDEX(BucketTable,MATCH($A2953,SumMonths,0),1))</f>
        <v>6</v>
      </c>
      <c r="G2953" s="138" t="str">
        <f aca="false">INDEX(Book_Type,MATCH($B2953,Book,0),1)</f>
        <v>D</v>
      </c>
      <c r="H2953" s="138" t="str">
        <f aca="false">$F2953&amp;$C2953</f>
        <v>6NGI-MALIN</v>
      </c>
    </row>
    <row r="2954" customFormat="false" ht="12.75" hidden="false" customHeight="false" outlineLevel="0" collapsed="false">
      <c r="A2954" s="142" t="n">
        <v>40269</v>
      </c>
      <c r="B2954" s="138" t="s">
        <v>125</v>
      </c>
      <c r="C2954" s="138" t="s">
        <v>20</v>
      </c>
      <c r="D2954" s="139" t="n">
        <v>-7931.6823</v>
      </c>
      <c r="E2954" s="139" t="n">
        <v>0</v>
      </c>
      <c r="F2954" s="143" t="n">
        <f aca="false">IF(REF_DT&lt;=LastDay,INDEX(IntraMonth_Buckets,MATCH($A2954,IntraSumMonths,0),1),INDEX(BucketTable,MATCH($A2954,SumMonths,0),1))</f>
        <v>6</v>
      </c>
      <c r="G2954" s="138" t="str">
        <f aca="false">INDEX(Book_Type,MATCH($B2954,Book,0),1)</f>
        <v>D</v>
      </c>
      <c r="H2954" s="138" t="str">
        <f aca="false">$F2954&amp;$C2954</f>
        <v>6NGI-SOCAL</v>
      </c>
    </row>
    <row r="2955" customFormat="false" ht="12.75" hidden="false" customHeight="false" outlineLevel="0" collapsed="false">
      <c r="A2955" s="142" t="n">
        <v>40269</v>
      </c>
      <c r="B2955" s="138" t="s">
        <v>125</v>
      </c>
      <c r="C2955" s="138" t="s">
        <v>174</v>
      </c>
      <c r="D2955" s="139" t="n">
        <v>-96594.3286</v>
      </c>
      <c r="E2955" s="139" t="n">
        <v>0</v>
      </c>
      <c r="F2955" s="143" t="n">
        <f aca="false">IF(REF_DT&lt;=LastDay,INDEX(IntraMonth_Buckets,MATCH($A2955,IntraSumMonths,0),1),INDEX(BucketTable,MATCH($A2955,SumMonths,0),1))</f>
        <v>6</v>
      </c>
      <c r="G2955" s="138" t="str">
        <f aca="false">INDEX(Book_Type,MATCH($B2955,Book,0),1)</f>
        <v>D</v>
      </c>
      <c r="H2955" s="138" t="str">
        <f aca="false">$F2955&amp;$C2955</f>
        <v>6NGW/OPAL</v>
      </c>
    </row>
    <row r="2956" customFormat="false" ht="12.75" hidden="false" customHeight="false" outlineLevel="0" collapsed="false">
      <c r="A2956" s="142" t="n">
        <v>40299</v>
      </c>
      <c r="B2956" s="138" t="s">
        <v>125</v>
      </c>
      <c r="C2956" s="138" t="s">
        <v>46</v>
      </c>
      <c r="D2956" s="139" t="n">
        <v>80939.1469</v>
      </c>
      <c r="E2956" s="139" t="n">
        <v>0</v>
      </c>
      <c r="F2956" s="143" t="n">
        <f aca="false">IF(REF_DT&lt;=LastDay,INDEX(IntraMonth_Buckets,MATCH($A2956,IntraSumMonths,0),1),INDEX(BucketTable,MATCH($A2956,SumMonths,0),1))</f>
        <v>6</v>
      </c>
      <c r="G2956" s="138" t="str">
        <f aca="false">INDEX(Book_Type,MATCH($B2956,Book,0),1)</f>
        <v>D</v>
      </c>
      <c r="H2956" s="138" t="str">
        <f aca="false">$F2956&amp;$C2956</f>
        <v>6IF-ELPO/PERMIAN</v>
      </c>
    </row>
    <row r="2957" customFormat="false" ht="12.75" hidden="false" customHeight="false" outlineLevel="0" collapsed="false">
      <c r="A2957" s="142" t="n">
        <v>40299</v>
      </c>
      <c r="B2957" s="138" t="s">
        <v>125</v>
      </c>
      <c r="C2957" s="138" t="s">
        <v>18</v>
      </c>
      <c r="D2957" s="139" t="n">
        <v>0</v>
      </c>
      <c r="E2957" s="139" t="n">
        <v>0</v>
      </c>
      <c r="F2957" s="143" t="n">
        <f aca="false">IF(REF_DT&lt;=LastDay,INDEX(IntraMonth_Buckets,MATCH($A2957,IntraSumMonths,0),1),INDEX(BucketTable,MATCH($A2957,SumMonths,0),1))</f>
        <v>6</v>
      </c>
      <c r="G2957" s="138" t="str">
        <f aca="false">INDEX(Book_Type,MATCH($B2957,Book,0),1)</f>
        <v>D</v>
      </c>
      <c r="H2957" s="138" t="str">
        <f aca="false">$F2957&amp;$C2957</f>
        <v>6NGI-MALIN</v>
      </c>
    </row>
    <row r="2958" customFormat="false" ht="12.75" hidden="false" customHeight="false" outlineLevel="0" collapsed="false">
      <c r="A2958" s="142" t="n">
        <v>40299</v>
      </c>
      <c r="B2958" s="138" t="s">
        <v>125</v>
      </c>
      <c r="C2958" s="138" t="s">
        <v>20</v>
      </c>
      <c r="D2958" s="139" t="n">
        <v>-8371.8886</v>
      </c>
      <c r="E2958" s="139" t="n">
        <v>0</v>
      </c>
      <c r="F2958" s="143" t="n">
        <f aca="false">IF(REF_DT&lt;=LastDay,INDEX(IntraMonth_Buckets,MATCH($A2958,IntraSumMonths,0),1),INDEX(BucketTable,MATCH($A2958,SumMonths,0),1))</f>
        <v>6</v>
      </c>
      <c r="G2958" s="138" t="str">
        <f aca="false">INDEX(Book_Type,MATCH($B2958,Book,0),1)</f>
        <v>D</v>
      </c>
      <c r="H2958" s="138" t="str">
        <f aca="false">$F2958&amp;$C2958</f>
        <v>6NGI-SOCAL</v>
      </c>
    </row>
    <row r="2959" customFormat="false" ht="12.75" hidden="false" customHeight="false" outlineLevel="0" collapsed="false">
      <c r="A2959" s="142" t="n">
        <v>40330</v>
      </c>
      <c r="B2959" s="138" t="s">
        <v>125</v>
      </c>
      <c r="C2959" s="138" t="s">
        <v>46</v>
      </c>
      <c r="D2959" s="139" t="n">
        <v>79586.8075</v>
      </c>
      <c r="E2959" s="139" t="n">
        <v>0</v>
      </c>
      <c r="F2959" s="143" t="n">
        <f aca="false">IF(REF_DT&lt;=LastDay,INDEX(IntraMonth_Buckets,MATCH($A2959,IntraSumMonths,0),1),INDEX(BucketTable,MATCH($A2959,SumMonths,0),1))</f>
        <v>6</v>
      </c>
      <c r="G2959" s="138" t="str">
        <f aca="false">INDEX(Book_Type,MATCH($B2959,Book,0),1)</f>
        <v>D</v>
      </c>
      <c r="H2959" s="138" t="str">
        <f aca="false">$F2959&amp;$C2959</f>
        <v>6IF-ELPO/PERMIAN</v>
      </c>
    </row>
    <row r="2960" customFormat="false" ht="12.75" hidden="false" customHeight="false" outlineLevel="0" collapsed="false">
      <c r="A2960" s="142" t="n">
        <v>40330</v>
      </c>
      <c r="B2960" s="138" t="s">
        <v>125</v>
      </c>
      <c r="C2960" s="138" t="s">
        <v>18</v>
      </c>
      <c r="D2960" s="139" t="n">
        <v>0</v>
      </c>
      <c r="E2960" s="139" t="n">
        <v>0</v>
      </c>
      <c r="F2960" s="143" t="n">
        <f aca="false">IF(REF_DT&lt;=LastDay,INDEX(IntraMonth_Buckets,MATCH($A2960,IntraSumMonths,0),1),INDEX(BucketTable,MATCH($A2960,SumMonths,0),1))</f>
        <v>6</v>
      </c>
      <c r="G2960" s="138" t="str">
        <f aca="false">INDEX(Book_Type,MATCH($B2960,Book,0),1)</f>
        <v>D</v>
      </c>
      <c r="H2960" s="138" t="str">
        <f aca="false">$F2960&amp;$C2960</f>
        <v>6NGI-MALIN</v>
      </c>
    </row>
    <row r="2961" customFormat="false" ht="12.75" hidden="false" customHeight="false" outlineLevel="0" collapsed="false">
      <c r="A2961" s="142" t="n">
        <v>40330</v>
      </c>
      <c r="B2961" s="138" t="s">
        <v>125</v>
      </c>
      <c r="C2961" s="138" t="s">
        <v>20</v>
      </c>
      <c r="D2961" s="139" t="n">
        <v>-7853.6678</v>
      </c>
      <c r="E2961" s="139" t="n">
        <v>0</v>
      </c>
      <c r="F2961" s="143" t="n">
        <f aca="false">IF(REF_DT&lt;=LastDay,INDEX(IntraMonth_Buckets,MATCH($A2961,IntraSumMonths,0),1),INDEX(BucketTable,MATCH($A2961,SumMonths,0),1))</f>
        <v>6</v>
      </c>
      <c r="G2961" s="138" t="str">
        <f aca="false">INDEX(Book_Type,MATCH($B2961,Book,0),1)</f>
        <v>D</v>
      </c>
      <c r="H2961" s="138" t="str">
        <f aca="false">$F2961&amp;$C2961</f>
        <v>6NGI-SOCAL</v>
      </c>
    </row>
    <row r="2962" customFormat="false" ht="12.75" hidden="false" customHeight="false" outlineLevel="0" collapsed="false">
      <c r="A2962" s="142" t="n">
        <v>40360</v>
      </c>
      <c r="B2962" s="138" t="s">
        <v>125</v>
      </c>
      <c r="C2962" s="138" t="s">
        <v>46</v>
      </c>
      <c r="D2962" s="139" t="n">
        <v>80088.2458</v>
      </c>
      <c r="E2962" s="139" t="n">
        <v>0</v>
      </c>
      <c r="F2962" s="143" t="n">
        <f aca="false">IF(REF_DT&lt;=LastDay,INDEX(IntraMonth_Buckets,MATCH($A2962,IntraSumMonths,0),1),INDEX(BucketTable,MATCH($A2962,SumMonths,0),1))</f>
        <v>6</v>
      </c>
      <c r="G2962" s="138" t="str">
        <f aca="false">INDEX(Book_Type,MATCH($B2962,Book,0),1)</f>
        <v>D</v>
      </c>
      <c r="H2962" s="138" t="str">
        <f aca="false">$F2962&amp;$C2962</f>
        <v>6IF-ELPO/PERMIAN</v>
      </c>
    </row>
    <row r="2963" customFormat="false" ht="12.75" hidden="false" customHeight="false" outlineLevel="0" collapsed="false">
      <c r="A2963" s="142" t="n">
        <v>40360</v>
      </c>
      <c r="B2963" s="138" t="s">
        <v>125</v>
      </c>
      <c r="C2963" s="138" t="s">
        <v>18</v>
      </c>
      <c r="D2963" s="139" t="n">
        <v>0</v>
      </c>
      <c r="E2963" s="139" t="n">
        <v>0</v>
      </c>
      <c r="F2963" s="143" t="n">
        <f aca="false">IF(REF_DT&lt;=LastDay,INDEX(IntraMonth_Buckets,MATCH($A2963,IntraSumMonths,0),1),INDEX(BucketTable,MATCH($A2963,SumMonths,0),1))</f>
        <v>6</v>
      </c>
      <c r="G2963" s="138" t="str">
        <f aca="false">INDEX(Book_Type,MATCH($B2963,Book,0),1)</f>
        <v>D</v>
      </c>
      <c r="H2963" s="138" t="str">
        <f aca="false">$F2963&amp;$C2963</f>
        <v>6NGI-MALIN</v>
      </c>
    </row>
    <row r="2964" customFormat="false" ht="12.75" hidden="false" customHeight="false" outlineLevel="0" collapsed="false">
      <c r="A2964" s="142" t="n">
        <v>40360</v>
      </c>
      <c r="B2964" s="138" t="s">
        <v>125</v>
      </c>
      <c r="C2964" s="138" t="s">
        <v>20</v>
      </c>
      <c r="D2964" s="139" t="n">
        <v>-7757.1008</v>
      </c>
      <c r="E2964" s="139" t="n">
        <v>0</v>
      </c>
      <c r="F2964" s="143" t="n">
        <f aca="false">IF(REF_DT&lt;=LastDay,INDEX(IntraMonth_Buckets,MATCH($A2964,IntraSumMonths,0),1),INDEX(BucketTable,MATCH($A2964,SumMonths,0),1))</f>
        <v>6</v>
      </c>
      <c r="G2964" s="138" t="str">
        <f aca="false">INDEX(Book_Type,MATCH($B2964,Book,0),1)</f>
        <v>D</v>
      </c>
      <c r="H2964" s="138" t="str">
        <f aca="false">$F2964&amp;$C2964</f>
        <v>6NGI-SOCAL</v>
      </c>
    </row>
    <row r="2965" customFormat="false" ht="12.75" hidden="false" customHeight="false" outlineLevel="0" collapsed="false">
      <c r="A2965" s="142" t="n">
        <v>40391</v>
      </c>
      <c r="B2965" s="138" t="s">
        <v>125</v>
      </c>
      <c r="C2965" s="138" t="s">
        <v>18</v>
      </c>
      <c r="D2965" s="139" t="n">
        <v>0</v>
      </c>
      <c r="E2965" s="139" t="n">
        <v>0</v>
      </c>
      <c r="F2965" s="143" t="n">
        <f aca="false">IF(REF_DT&lt;=LastDay,INDEX(IntraMonth_Buckets,MATCH($A2965,IntraSumMonths,0),1),INDEX(BucketTable,MATCH($A2965,SumMonths,0),1))</f>
        <v>6</v>
      </c>
      <c r="G2965" s="138" t="str">
        <f aca="false">INDEX(Book_Type,MATCH($B2965,Book,0),1)</f>
        <v>D</v>
      </c>
      <c r="H2965" s="138" t="str">
        <f aca="false">$F2965&amp;$C2965</f>
        <v>6NGI-MALIN</v>
      </c>
    </row>
    <row r="2966" customFormat="false" ht="12.75" hidden="false" customHeight="false" outlineLevel="0" collapsed="false">
      <c r="A2966" s="142" t="n">
        <v>40391</v>
      </c>
      <c r="B2966" s="138" t="s">
        <v>125</v>
      </c>
      <c r="C2966" s="138" t="s">
        <v>20</v>
      </c>
      <c r="D2966" s="139" t="n">
        <v>-7726.6902</v>
      </c>
      <c r="E2966" s="139" t="n">
        <v>0</v>
      </c>
      <c r="F2966" s="143" t="n">
        <f aca="false">IF(REF_DT&lt;=LastDay,INDEX(IntraMonth_Buckets,MATCH($A2966,IntraSumMonths,0),1),INDEX(BucketTable,MATCH($A2966,SumMonths,0),1))</f>
        <v>6</v>
      </c>
      <c r="G2966" s="138" t="str">
        <f aca="false">INDEX(Book_Type,MATCH($B2966,Book,0),1)</f>
        <v>D</v>
      </c>
      <c r="H2966" s="138" t="str">
        <f aca="false">$F2966&amp;$C2966</f>
        <v>6NGI-SOCAL</v>
      </c>
    </row>
    <row r="2967" customFormat="false" ht="12.75" hidden="false" customHeight="false" outlineLevel="0" collapsed="false">
      <c r="A2967" s="142" t="n">
        <v>40422</v>
      </c>
      <c r="B2967" s="138" t="s">
        <v>125</v>
      </c>
      <c r="C2967" s="138" t="s">
        <v>18</v>
      </c>
      <c r="D2967" s="139" t="n">
        <v>0</v>
      </c>
      <c r="E2967" s="139" t="n">
        <v>0</v>
      </c>
      <c r="F2967" s="143" t="n">
        <f aca="false">IF(REF_DT&lt;=LastDay,INDEX(IntraMonth_Buckets,MATCH($A2967,IntraSumMonths,0),1),INDEX(BucketTable,MATCH($A2967,SumMonths,0),1))</f>
        <v>6</v>
      </c>
      <c r="G2967" s="138" t="str">
        <f aca="false">INDEX(Book_Type,MATCH($B2967,Book,0),1)</f>
        <v>D</v>
      </c>
      <c r="H2967" s="138" t="str">
        <f aca="false">$F2967&amp;$C2967</f>
        <v>6NGI-MALIN</v>
      </c>
    </row>
    <row r="2968" customFormat="false" ht="12.75" hidden="false" customHeight="false" outlineLevel="0" collapsed="false">
      <c r="A2968" s="142" t="n">
        <v>40422</v>
      </c>
      <c r="B2968" s="138" t="s">
        <v>125</v>
      </c>
      <c r="C2968" s="138" t="s">
        <v>20</v>
      </c>
      <c r="D2968" s="139" t="n">
        <v>-545.566</v>
      </c>
      <c r="E2968" s="139" t="n">
        <v>0</v>
      </c>
      <c r="F2968" s="143" t="n">
        <f aca="false">IF(REF_DT&lt;=LastDay,INDEX(IntraMonth_Buckets,MATCH($A2968,IntraSumMonths,0),1),INDEX(BucketTable,MATCH($A2968,SumMonths,0),1))</f>
        <v>6</v>
      </c>
      <c r="G2968" s="138" t="str">
        <f aca="false">INDEX(Book_Type,MATCH($B2968,Book,0),1)</f>
        <v>D</v>
      </c>
      <c r="H2968" s="138" t="str">
        <f aca="false">$F2968&amp;$C2968</f>
        <v>6NGI-SOCAL</v>
      </c>
    </row>
    <row r="2969" customFormat="false" ht="12.75" hidden="false" customHeight="false" outlineLevel="0" collapsed="false">
      <c r="A2969" s="142" t="n">
        <v>40452</v>
      </c>
      <c r="B2969" s="138" t="s">
        <v>125</v>
      </c>
      <c r="C2969" s="138" t="s">
        <v>18</v>
      </c>
      <c r="D2969" s="139" t="n">
        <v>0</v>
      </c>
      <c r="E2969" s="139" t="n">
        <v>0</v>
      </c>
      <c r="F2969" s="143" t="n">
        <f aca="false">IF(REF_DT&lt;=LastDay,INDEX(IntraMonth_Buckets,MATCH($A2969,IntraSumMonths,0),1),INDEX(BucketTable,MATCH($A2969,SumMonths,0),1))</f>
        <v>6</v>
      </c>
      <c r="G2969" s="138" t="str">
        <f aca="false">INDEX(Book_Type,MATCH($B2969,Book,0),1)</f>
        <v>D</v>
      </c>
      <c r="H2969" s="138" t="str">
        <f aca="false">$F2969&amp;$C2969</f>
        <v>6NGI-MALIN</v>
      </c>
    </row>
    <row r="2970" customFormat="false" ht="12.75" hidden="false" customHeight="false" outlineLevel="0" collapsed="false">
      <c r="A2970" s="142" t="n">
        <v>40452</v>
      </c>
      <c r="B2970" s="138" t="s">
        <v>125</v>
      </c>
      <c r="C2970" s="138" t="s">
        <v>20</v>
      </c>
      <c r="D2970" s="139" t="n">
        <v>-532.7237</v>
      </c>
      <c r="E2970" s="139" t="n">
        <v>0</v>
      </c>
      <c r="F2970" s="143" t="n">
        <f aca="false">IF(REF_DT&lt;=LastDay,INDEX(IntraMonth_Buckets,MATCH($A2970,IntraSumMonths,0),1),INDEX(BucketTable,MATCH($A2970,SumMonths,0),1))</f>
        <v>6</v>
      </c>
      <c r="G2970" s="138" t="str">
        <f aca="false">INDEX(Book_Type,MATCH($B2970,Book,0),1)</f>
        <v>D</v>
      </c>
      <c r="H2970" s="138" t="str">
        <f aca="false">$F2970&amp;$C2970</f>
        <v>6NGI-SOCAL</v>
      </c>
    </row>
    <row r="2971" customFormat="false" ht="12.75" hidden="false" customHeight="false" outlineLevel="0" collapsed="false">
      <c r="A2971" s="142" t="n">
        <v>40483</v>
      </c>
      <c r="B2971" s="138" t="s">
        <v>125</v>
      </c>
      <c r="C2971" s="138" t="s">
        <v>18</v>
      </c>
      <c r="D2971" s="139" t="n">
        <v>0</v>
      </c>
      <c r="E2971" s="139" t="n">
        <v>0</v>
      </c>
      <c r="F2971" s="143" t="n">
        <f aca="false">IF(REF_DT&lt;=LastDay,INDEX(IntraMonth_Buckets,MATCH($A2971,IntraSumMonths,0),1),INDEX(BucketTable,MATCH($A2971,SumMonths,0),1))</f>
        <v>6</v>
      </c>
      <c r="G2971" s="138" t="str">
        <f aca="false">INDEX(Book_Type,MATCH($B2971,Book,0),1)</f>
        <v>D</v>
      </c>
      <c r="H2971" s="138" t="str">
        <f aca="false">$F2971&amp;$C2971</f>
        <v>6NGI-MALIN</v>
      </c>
    </row>
    <row r="2972" customFormat="false" ht="12.75" hidden="false" customHeight="false" outlineLevel="0" collapsed="false">
      <c r="A2972" s="142" t="n">
        <v>40483</v>
      </c>
      <c r="B2972" s="138" t="s">
        <v>125</v>
      </c>
      <c r="C2972" s="138" t="s">
        <v>20</v>
      </c>
      <c r="D2972" s="139" t="n">
        <v>-576.3577</v>
      </c>
      <c r="E2972" s="139" t="n">
        <v>0</v>
      </c>
      <c r="F2972" s="143" t="n">
        <f aca="false">IF(REF_DT&lt;=LastDay,INDEX(IntraMonth_Buckets,MATCH($A2972,IntraSumMonths,0),1),INDEX(BucketTable,MATCH($A2972,SumMonths,0),1))</f>
        <v>6</v>
      </c>
      <c r="G2972" s="138" t="str">
        <f aca="false">INDEX(Book_Type,MATCH($B2972,Book,0),1)</f>
        <v>D</v>
      </c>
      <c r="H2972" s="138" t="str">
        <f aca="false">$F2972&amp;$C2972</f>
        <v>6NGI-SOCAL</v>
      </c>
    </row>
    <row r="2973" customFormat="false" ht="12.75" hidden="false" customHeight="false" outlineLevel="0" collapsed="false">
      <c r="A2973" s="142" t="n">
        <v>40513</v>
      </c>
      <c r="B2973" s="138" t="s">
        <v>125</v>
      </c>
      <c r="C2973" s="138" t="s">
        <v>18</v>
      </c>
      <c r="D2973" s="139" t="n">
        <v>0</v>
      </c>
      <c r="E2973" s="139" t="n">
        <v>0</v>
      </c>
      <c r="F2973" s="143" t="n">
        <f aca="false">IF(REF_DT&lt;=LastDay,INDEX(IntraMonth_Buckets,MATCH($A2973,IntraSumMonths,0),1),INDEX(BucketTable,MATCH($A2973,SumMonths,0),1))</f>
        <v>6</v>
      </c>
      <c r="G2973" s="138" t="str">
        <f aca="false">INDEX(Book_Type,MATCH($B2973,Book,0),1)</f>
        <v>D</v>
      </c>
      <c r="H2973" s="138" t="str">
        <f aca="false">$F2973&amp;$C2973</f>
        <v>6NGI-MALIN</v>
      </c>
    </row>
    <row r="2974" customFormat="false" ht="12.75" hidden="false" customHeight="false" outlineLevel="0" collapsed="false">
      <c r="A2974" s="142" t="n">
        <v>40513</v>
      </c>
      <c r="B2974" s="138" t="s">
        <v>125</v>
      </c>
      <c r="C2974" s="138" t="s">
        <v>20</v>
      </c>
      <c r="D2974" s="139" t="n">
        <v>-552.9495</v>
      </c>
      <c r="E2974" s="139" t="n">
        <v>0</v>
      </c>
      <c r="F2974" s="143" t="n">
        <f aca="false">IF(REF_DT&lt;=LastDay,INDEX(IntraMonth_Buckets,MATCH($A2974,IntraSumMonths,0),1),INDEX(BucketTable,MATCH($A2974,SumMonths,0),1))</f>
        <v>6</v>
      </c>
      <c r="G2974" s="138" t="str">
        <f aca="false">INDEX(Book_Type,MATCH($B2974,Book,0),1)</f>
        <v>D</v>
      </c>
      <c r="H2974" s="138" t="str">
        <f aca="false">$F2974&amp;$C2974</f>
        <v>6NGI-SOCAL</v>
      </c>
    </row>
    <row r="2975" customFormat="false" ht="12.75" hidden="false" customHeight="false" outlineLevel="0" collapsed="false">
      <c r="A2975" s="142" t="n">
        <v>40544</v>
      </c>
      <c r="B2975" s="138" t="s">
        <v>125</v>
      </c>
      <c r="C2975" s="138" t="s">
        <v>18</v>
      </c>
      <c r="D2975" s="139" t="n">
        <v>0</v>
      </c>
      <c r="E2975" s="139" t="n">
        <v>0</v>
      </c>
      <c r="F2975" s="143" t="n">
        <f aca="false">IF(REF_DT&lt;=LastDay,INDEX(IntraMonth_Buckets,MATCH($A2975,IntraSumMonths,0),1),INDEX(BucketTable,MATCH($A2975,SumMonths,0),1))</f>
        <v>6</v>
      </c>
      <c r="G2975" s="138" t="str">
        <f aca="false">INDEX(Book_Type,MATCH($B2975,Book,0),1)</f>
        <v>D</v>
      </c>
      <c r="H2975" s="138" t="str">
        <f aca="false">$F2975&amp;$C2975</f>
        <v>6NGI-MALIN</v>
      </c>
    </row>
    <row r="2976" customFormat="false" ht="12.75" hidden="false" customHeight="false" outlineLevel="0" collapsed="false">
      <c r="A2976" s="142" t="n">
        <v>40544</v>
      </c>
      <c r="B2976" s="138" t="s">
        <v>125</v>
      </c>
      <c r="C2976" s="138" t="s">
        <v>20</v>
      </c>
      <c r="D2976" s="139" t="n">
        <v>-257.7765</v>
      </c>
      <c r="E2976" s="139" t="n">
        <v>0</v>
      </c>
      <c r="F2976" s="143" t="n">
        <f aca="false">IF(REF_DT&lt;=LastDay,INDEX(IntraMonth_Buckets,MATCH($A2976,IntraSumMonths,0),1),INDEX(BucketTable,MATCH($A2976,SumMonths,0),1))</f>
        <v>6</v>
      </c>
      <c r="G2976" s="138" t="str">
        <f aca="false">INDEX(Book_Type,MATCH($B2976,Book,0),1)</f>
        <v>D</v>
      </c>
      <c r="H2976" s="138" t="str">
        <f aca="false">$F2976&amp;$C2976</f>
        <v>6NGI-SOCAL</v>
      </c>
    </row>
    <row r="2977" customFormat="false" ht="12.75" hidden="false" customHeight="false" outlineLevel="0" collapsed="false">
      <c r="A2977" s="142" t="n">
        <v>40575</v>
      </c>
      <c r="B2977" s="138" t="s">
        <v>125</v>
      </c>
      <c r="C2977" s="138" t="s">
        <v>18</v>
      </c>
      <c r="D2977" s="139" t="n">
        <v>0</v>
      </c>
      <c r="E2977" s="139" t="n">
        <v>0</v>
      </c>
      <c r="F2977" s="143" t="n">
        <f aca="false">IF(REF_DT&lt;=LastDay,INDEX(IntraMonth_Buckets,MATCH($A2977,IntraSumMonths,0),1),INDEX(BucketTable,MATCH($A2977,SumMonths,0),1))</f>
        <v>6</v>
      </c>
      <c r="G2977" s="138" t="str">
        <f aca="false">INDEX(Book_Type,MATCH($B2977,Book,0),1)</f>
        <v>D</v>
      </c>
      <c r="H2977" s="138" t="str">
        <f aca="false">$F2977&amp;$C2977</f>
        <v>6NGI-MALIN</v>
      </c>
    </row>
    <row r="2978" customFormat="false" ht="12.75" hidden="false" customHeight="false" outlineLevel="0" collapsed="false">
      <c r="A2978" s="142" t="n">
        <v>40575</v>
      </c>
      <c r="B2978" s="138" t="s">
        <v>125</v>
      </c>
      <c r="C2978" s="138" t="s">
        <v>20</v>
      </c>
      <c r="D2978" s="139" t="n">
        <v>-250.8677</v>
      </c>
      <c r="E2978" s="139" t="n">
        <v>0</v>
      </c>
      <c r="F2978" s="143" t="n">
        <f aca="false">IF(REF_DT&lt;=LastDay,INDEX(IntraMonth_Buckets,MATCH($A2978,IntraSumMonths,0),1),INDEX(BucketTable,MATCH($A2978,SumMonths,0),1))</f>
        <v>6</v>
      </c>
      <c r="G2978" s="138" t="str">
        <f aca="false">INDEX(Book_Type,MATCH($B2978,Book,0),1)</f>
        <v>D</v>
      </c>
      <c r="H2978" s="138" t="str">
        <f aca="false">$F2978&amp;$C2978</f>
        <v>6NGI-SOCAL</v>
      </c>
    </row>
    <row r="2979" customFormat="false" ht="12.75" hidden="false" customHeight="false" outlineLevel="0" collapsed="false">
      <c r="A2979" s="142" t="n">
        <v>40603</v>
      </c>
      <c r="B2979" s="138" t="s">
        <v>125</v>
      </c>
      <c r="C2979" s="138" t="s">
        <v>18</v>
      </c>
      <c r="D2979" s="139" t="n">
        <v>0</v>
      </c>
      <c r="E2979" s="139" t="n">
        <v>0</v>
      </c>
      <c r="F2979" s="143" t="n">
        <f aca="false">IF(REF_DT&lt;=LastDay,INDEX(IntraMonth_Buckets,MATCH($A2979,IntraSumMonths,0),1),INDEX(BucketTable,MATCH($A2979,SumMonths,0),1))</f>
        <v>6</v>
      </c>
      <c r="G2979" s="138" t="str">
        <f aca="false">INDEX(Book_Type,MATCH($B2979,Book,0),1)</f>
        <v>D</v>
      </c>
      <c r="H2979" s="138" t="str">
        <f aca="false">$F2979&amp;$C2979</f>
        <v>6NGI-MALIN</v>
      </c>
    </row>
    <row r="2980" customFormat="false" ht="12.75" hidden="false" customHeight="false" outlineLevel="0" collapsed="false">
      <c r="A2980" s="142" t="n">
        <v>40603</v>
      </c>
      <c r="B2980" s="138" t="s">
        <v>125</v>
      </c>
      <c r="C2980" s="138" t="s">
        <v>20</v>
      </c>
      <c r="D2980" s="139" t="n">
        <v>-264.1955</v>
      </c>
      <c r="E2980" s="139" t="n">
        <v>0</v>
      </c>
      <c r="F2980" s="143" t="n">
        <f aca="false">IF(REF_DT&lt;=LastDay,INDEX(IntraMonth_Buckets,MATCH($A2980,IntraSumMonths,0),1),INDEX(BucketTable,MATCH($A2980,SumMonths,0),1))</f>
        <v>6</v>
      </c>
      <c r="G2980" s="138" t="str">
        <f aca="false">INDEX(Book_Type,MATCH($B2980,Book,0),1)</f>
        <v>D</v>
      </c>
      <c r="H2980" s="138" t="str">
        <f aca="false">$F2980&amp;$C2980</f>
        <v>6NGI-SOCAL</v>
      </c>
    </row>
    <row r="2981" customFormat="false" ht="12.75" hidden="false" customHeight="false" outlineLevel="0" collapsed="false">
      <c r="A2981" s="142" t="n">
        <v>40634</v>
      </c>
      <c r="B2981" s="138" t="s">
        <v>125</v>
      </c>
      <c r="C2981" s="138" t="s">
        <v>18</v>
      </c>
      <c r="D2981" s="139" t="n">
        <v>0</v>
      </c>
      <c r="E2981" s="139" t="n">
        <v>0</v>
      </c>
      <c r="F2981" s="143" t="n">
        <f aca="false">IF(REF_DT&lt;=LastDay,INDEX(IntraMonth_Buckets,MATCH($A2981,IntraSumMonths,0),1),INDEX(BucketTable,MATCH($A2981,SumMonths,0),1))</f>
        <v>6</v>
      </c>
      <c r="G2981" s="138" t="str">
        <f aca="false">INDEX(Book_Type,MATCH($B2981,Book,0),1)</f>
        <v>D</v>
      </c>
      <c r="H2981" s="138" t="str">
        <f aca="false">$F2981&amp;$C2981</f>
        <v>6NGI-MALIN</v>
      </c>
    </row>
    <row r="2982" customFormat="false" ht="12.75" hidden="false" customHeight="false" outlineLevel="0" collapsed="false">
      <c r="A2982" s="142" t="n">
        <v>40634</v>
      </c>
      <c r="B2982" s="138" t="s">
        <v>125</v>
      </c>
      <c r="C2982" s="138" t="s">
        <v>20</v>
      </c>
      <c r="D2982" s="139" t="n">
        <v>-241.5961</v>
      </c>
      <c r="E2982" s="139" t="n">
        <v>0</v>
      </c>
      <c r="F2982" s="143" t="n">
        <f aca="false">IF(REF_DT&lt;=LastDay,INDEX(IntraMonth_Buckets,MATCH($A2982,IntraSumMonths,0),1),INDEX(BucketTable,MATCH($A2982,SumMonths,0),1))</f>
        <v>6</v>
      </c>
      <c r="G2982" s="138" t="str">
        <f aca="false">INDEX(Book_Type,MATCH($B2982,Book,0),1)</f>
        <v>D</v>
      </c>
      <c r="H2982" s="138" t="str">
        <f aca="false">$F2982&amp;$C2982</f>
        <v>6NGI-SOCAL</v>
      </c>
    </row>
    <row r="2983" customFormat="false" ht="12.75" hidden="false" customHeight="false" outlineLevel="0" collapsed="false">
      <c r="A2983" s="142" t="n">
        <v>40664</v>
      </c>
      <c r="B2983" s="138" t="s">
        <v>125</v>
      </c>
      <c r="C2983" s="138" t="s">
        <v>20</v>
      </c>
      <c r="D2983" s="139" t="n">
        <v>-270.9382</v>
      </c>
      <c r="E2983" s="139" t="n">
        <v>0</v>
      </c>
      <c r="F2983" s="143" t="n">
        <f aca="false">IF(REF_DT&lt;=LastDay,INDEX(IntraMonth_Buckets,MATCH($A2983,IntraSumMonths,0),1),INDEX(BucketTable,MATCH($A2983,SumMonths,0),1))</f>
        <v>6</v>
      </c>
      <c r="G2983" s="138" t="str">
        <f aca="false">INDEX(Book_Type,MATCH($B2983,Book,0),1)</f>
        <v>D</v>
      </c>
      <c r="H2983" s="138" t="str">
        <f aca="false">$F2983&amp;$C2983</f>
        <v>6NGI-SOCAL</v>
      </c>
    </row>
    <row r="2984" customFormat="false" ht="12.75" hidden="false" customHeight="false" outlineLevel="0" collapsed="false">
      <c r="A2984" s="142" t="n">
        <v>37188</v>
      </c>
      <c r="B2984" s="138" t="s">
        <v>144</v>
      </c>
      <c r="C2984" s="138" t="s">
        <v>22</v>
      </c>
      <c r="D2984" s="139" t="n">
        <v>0</v>
      </c>
      <c r="E2984" s="139" t="n">
        <v>0</v>
      </c>
      <c r="F2984" s="143" t="n">
        <f aca="false">IF(REF_DT&lt;=LastDay,INDEX(IntraMonth_Buckets,MATCH($A2984,IntraSumMonths,0),1),INDEX(BucketTable,MATCH($A2984,SumMonths,0),1))</f>
        <v>1</v>
      </c>
      <c r="G2984" s="138" t="str">
        <f aca="false">INDEX(Book_Type,MATCH($B2984,Book,0),1)</f>
        <v>M</v>
      </c>
      <c r="H2984" s="138" t="str">
        <f aca="false">$F2984&amp;$C2984</f>
        <v>1GDP-CAL BORDER</v>
      </c>
    </row>
    <row r="2985" customFormat="false" ht="12.75" hidden="false" customHeight="false" outlineLevel="0" collapsed="false">
      <c r="A2985" s="142" t="n">
        <v>37188</v>
      </c>
      <c r="B2985" s="138" t="s">
        <v>144</v>
      </c>
      <c r="C2985" s="138" t="s">
        <v>48</v>
      </c>
      <c r="D2985" s="139" t="n">
        <v>0</v>
      </c>
      <c r="E2985" s="139" t="n">
        <v>0</v>
      </c>
      <c r="F2985" s="143" t="n">
        <f aca="false">IF(REF_DT&lt;=LastDay,INDEX(IntraMonth_Buckets,MATCH($A2985,IntraSumMonths,0),1),INDEX(BucketTable,MATCH($A2985,SumMonths,0),1))</f>
        <v>1</v>
      </c>
      <c r="G2985" s="138" t="str">
        <f aca="false">INDEX(Book_Type,MATCH($B2985,Book,0),1)</f>
        <v>M</v>
      </c>
      <c r="H2985" s="138" t="str">
        <f aca="false">$F2985&amp;$C2985</f>
        <v>1GDP-ELPO/PERM2</v>
      </c>
    </row>
    <row r="2986" customFormat="false" ht="12.75" hidden="false" customHeight="false" outlineLevel="0" collapsed="false">
      <c r="A2986" s="142" t="n">
        <v>37188</v>
      </c>
      <c r="B2986" s="138" t="s">
        <v>144</v>
      </c>
      <c r="C2986" s="138" t="s">
        <v>53</v>
      </c>
      <c r="D2986" s="139" t="n">
        <v>0</v>
      </c>
      <c r="E2986" s="139" t="n">
        <v>0</v>
      </c>
      <c r="F2986" s="143" t="n">
        <f aca="false">IF(REF_DT&lt;=LastDay,INDEX(IntraMonth_Buckets,MATCH($A2986,IntraSumMonths,0),1),INDEX(BucketTable,MATCH($A2986,SumMonths,0),1))</f>
        <v>1</v>
      </c>
      <c r="G2986" s="138" t="str">
        <f aca="false">INDEX(Book_Type,MATCH($B2986,Book,0),1)</f>
        <v>M</v>
      </c>
      <c r="H2986" s="138" t="str">
        <f aca="false">$F2986&amp;$C2986</f>
        <v>1GDP-ELPO/SANJUA</v>
      </c>
    </row>
    <row r="2987" customFormat="false" ht="12.75" hidden="false" customHeight="false" outlineLevel="0" collapsed="false">
      <c r="A2987" s="142" t="n">
        <v>37188</v>
      </c>
      <c r="B2987" s="138" t="s">
        <v>144</v>
      </c>
      <c r="C2987" s="138" t="s">
        <v>168</v>
      </c>
      <c r="D2987" s="139" t="n">
        <v>0</v>
      </c>
      <c r="E2987" s="139" t="n">
        <v>0</v>
      </c>
      <c r="F2987" s="143" t="n">
        <f aca="false">IF(REF_DT&lt;=LastDay,INDEX(IntraMonth_Buckets,MATCH($A2987,IntraSumMonths,0),1),INDEX(BucketTable,MATCH($A2987,SumMonths,0),1))</f>
        <v>1</v>
      </c>
      <c r="G2987" s="138" t="str">
        <f aca="false">INDEX(Book_Type,MATCH($B2987,Book,0),1)</f>
        <v>M</v>
      </c>
      <c r="H2987" s="138" t="str">
        <f aca="false">$F2987&amp;$C2987</f>
        <v>1GDP-HEHUB</v>
      </c>
    </row>
    <row r="2988" customFormat="false" ht="12.75" hidden="false" customHeight="false" outlineLevel="0" collapsed="false">
      <c r="A2988" s="142" t="n">
        <v>37189</v>
      </c>
      <c r="B2988" s="138" t="s">
        <v>144</v>
      </c>
      <c r="C2988" s="138" t="s">
        <v>22</v>
      </c>
      <c r="D2988" s="139" t="n">
        <v>-10000</v>
      </c>
      <c r="E2988" s="139" t="n">
        <v>-10000</v>
      </c>
      <c r="F2988" s="143" t="n">
        <f aca="false">IF(REF_DT&lt;=LastDay,INDEX(IntraMonth_Buckets,MATCH($A2988,IntraSumMonths,0),1),INDEX(BucketTable,MATCH($A2988,SumMonths,0),1))</f>
        <v>1</v>
      </c>
      <c r="G2988" s="138" t="str">
        <f aca="false">INDEX(Book_Type,MATCH($B2988,Book,0),1)</f>
        <v>M</v>
      </c>
      <c r="H2988" s="138" t="str">
        <f aca="false">$F2988&amp;$C2988</f>
        <v>1GDP-CAL BORDER</v>
      </c>
    </row>
    <row r="2989" customFormat="false" ht="12.75" hidden="false" customHeight="false" outlineLevel="0" collapsed="false">
      <c r="A2989" s="142" t="n">
        <v>37189</v>
      </c>
      <c r="B2989" s="138" t="s">
        <v>144</v>
      </c>
      <c r="C2989" s="138" t="s">
        <v>48</v>
      </c>
      <c r="D2989" s="139" t="n">
        <v>5000</v>
      </c>
      <c r="E2989" s="139" t="n">
        <v>5000</v>
      </c>
      <c r="F2989" s="143" t="n">
        <f aca="false">IF(REF_DT&lt;=LastDay,INDEX(IntraMonth_Buckets,MATCH($A2989,IntraSumMonths,0),1),INDEX(BucketTable,MATCH($A2989,SumMonths,0),1))</f>
        <v>1</v>
      </c>
      <c r="G2989" s="138" t="str">
        <f aca="false">INDEX(Book_Type,MATCH($B2989,Book,0),1)</f>
        <v>M</v>
      </c>
      <c r="H2989" s="138" t="str">
        <f aca="false">$F2989&amp;$C2989</f>
        <v>1GDP-ELPO/PERM2</v>
      </c>
    </row>
    <row r="2990" customFormat="false" ht="12.75" hidden="false" customHeight="false" outlineLevel="0" collapsed="false">
      <c r="A2990" s="142" t="n">
        <v>37189</v>
      </c>
      <c r="B2990" s="138" t="s">
        <v>144</v>
      </c>
      <c r="C2990" s="138" t="s">
        <v>53</v>
      </c>
      <c r="D2990" s="139" t="n">
        <v>0</v>
      </c>
      <c r="E2990" s="139" t="n">
        <v>0</v>
      </c>
      <c r="F2990" s="143" t="n">
        <f aca="false">IF(REF_DT&lt;=LastDay,INDEX(IntraMonth_Buckets,MATCH($A2990,IntraSumMonths,0),1),INDEX(BucketTable,MATCH($A2990,SumMonths,0),1))</f>
        <v>1</v>
      </c>
      <c r="G2990" s="138" t="str">
        <f aca="false">INDEX(Book_Type,MATCH($B2990,Book,0),1)</f>
        <v>M</v>
      </c>
      <c r="H2990" s="138" t="str">
        <f aca="false">$F2990&amp;$C2990</f>
        <v>1GDP-ELPO/SANJUA</v>
      </c>
    </row>
    <row r="2991" customFormat="false" ht="12.75" hidden="false" customHeight="false" outlineLevel="0" collapsed="false">
      <c r="A2991" s="142" t="n">
        <v>37189</v>
      </c>
      <c r="B2991" s="138" t="s">
        <v>144</v>
      </c>
      <c r="C2991" s="138" t="s">
        <v>168</v>
      </c>
      <c r="D2991" s="139" t="n">
        <v>-35000</v>
      </c>
      <c r="E2991" s="139" t="n">
        <v>-35000</v>
      </c>
      <c r="F2991" s="143" t="n">
        <f aca="false">IF(REF_DT&lt;=LastDay,INDEX(IntraMonth_Buckets,MATCH($A2991,IntraSumMonths,0),1),INDEX(BucketTable,MATCH($A2991,SumMonths,0),1))</f>
        <v>1</v>
      </c>
      <c r="G2991" s="138" t="str">
        <f aca="false">INDEX(Book_Type,MATCH($B2991,Book,0),1)</f>
        <v>M</v>
      </c>
      <c r="H2991" s="138" t="str">
        <f aca="false">$F2991&amp;$C2991</f>
        <v>1GDP-HEHUB</v>
      </c>
    </row>
    <row r="2992" customFormat="false" ht="12.75" hidden="false" customHeight="false" outlineLevel="0" collapsed="false">
      <c r="A2992" s="142" t="n">
        <v>37190</v>
      </c>
      <c r="B2992" s="138" t="s">
        <v>144</v>
      </c>
      <c r="C2992" s="138" t="s">
        <v>22</v>
      </c>
      <c r="D2992" s="139" t="n">
        <v>-10000</v>
      </c>
      <c r="E2992" s="139" t="n">
        <v>-10000</v>
      </c>
      <c r="F2992" s="143" t="n">
        <f aca="false">IF(REF_DT&lt;=LastDay,INDEX(IntraMonth_Buckets,MATCH($A2992,IntraSumMonths,0),1),INDEX(BucketTable,MATCH($A2992,SumMonths,0),1))</f>
        <v>1</v>
      </c>
      <c r="G2992" s="138" t="str">
        <f aca="false">INDEX(Book_Type,MATCH($B2992,Book,0),1)</f>
        <v>M</v>
      </c>
      <c r="H2992" s="138" t="str">
        <f aca="false">$F2992&amp;$C2992</f>
        <v>1GDP-CAL BORDER</v>
      </c>
    </row>
    <row r="2993" customFormat="false" ht="12.75" hidden="false" customHeight="false" outlineLevel="0" collapsed="false">
      <c r="A2993" s="142" t="n">
        <v>37190</v>
      </c>
      <c r="B2993" s="138" t="s">
        <v>144</v>
      </c>
      <c r="C2993" s="138" t="s">
        <v>48</v>
      </c>
      <c r="D2993" s="139" t="n">
        <v>5000</v>
      </c>
      <c r="E2993" s="139" t="n">
        <v>5000</v>
      </c>
      <c r="F2993" s="143" t="n">
        <f aca="false">IF(REF_DT&lt;=LastDay,INDEX(IntraMonth_Buckets,MATCH($A2993,IntraSumMonths,0),1),INDEX(BucketTable,MATCH($A2993,SumMonths,0),1))</f>
        <v>1</v>
      </c>
      <c r="G2993" s="138" t="str">
        <f aca="false">INDEX(Book_Type,MATCH($B2993,Book,0),1)</f>
        <v>M</v>
      </c>
      <c r="H2993" s="138" t="str">
        <f aca="false">$F2993&amp;$C2993</f>
        <v>1GDP-ELPO/PERM2</v>
      </c>
    </row>
    <row r="2994" customFormat="false" ht="12.75" hidden="false" customHeight="false" outlineLevel="0" collapsed="false">
      <c r="A2994" s="142" t="n">
        <v>37190</v>
      </c>
      <c r="B2994" s="138" t="s">
        <v>144</v>
      </c>
      <c r="C2994" s="138" t="s">
        <v>53</v>
      </c>
      <c r="D2994" s="139" t="n">
        <v>0</v>
      </c>
      <c r="E2994" s="139" t="n">
        <v>0</v>
      </c>
      <c r="F2994" s="143" t="n">
        <f aca="false">IF(REF_DT&lt;=LastDay,INDEX(IntraMonth_Buckets,MATCH($A2994,IntraSumMonths,0),1),INDEX(BucketTable,MATCH($A2994,SumMonths,0),1))</f>
        <v>1</v>
      </c>
      <c r="G2994" s="138" t="str">
        <f aca="false">INDEX(Book_Type,MATCH($B2994,Book,0),1)</f>
        <v>M</v>
      </c>
      <c r="H2994" s="138" t="str">
        <f aca="false">$F2994&amp;$C2994</f>
        <v>1GDP-ELPO/SANJUA</v>
      </c>
    </row>
    <row r="2995" customFormat="false" ht="12.75" hidden="false" customHeight="false" outlineLevel="0" collapsed="false">
      <c r="A2995" s="142" t="n">
        <v>37190</v>
      </c>
      <c r="B2995" s="138" t="s">
        <v>144</v>
      </c>
      <c r="C2995" s="138" t="s">
        <v>168</v>
      </c>
      <c r="D2995" s="139" t="n">
        <v>-35000</v>
      </c>
      <c r="E2995" s="139" t="n">
        <v>-35000</v>
      </c>
      <c r="F2995" s="143" t="n">
        <f aca="false">IF(REF_DT&lt;=LastDay,INDEX(IntraMonth_Buckets,MATCH($A2995,IntraSumMonths,0),1),INDEX(BucketTable,MATCH($A2995,SumMonths,0),1))</f>
        <v>1</v>
      </c>
      <c r="G2995" s="138" t="str">
        <f aca="false">INDEX(Book_Type,MATCH($B2995,Book,0),1)</f>
        <v>M</v>
      </c>
      <c r="H2995" s="138" t="str">
        <f aca="false">$F2995&amp;$C2995</f>
        <v>1GDP-HEHUB</v>
      </c>
    </row>
    <row r="2996" customFormat="false" ht="12.75" hidden="false" customHeight="false" outlineLevel="0" collapsed="false">
      <c r="A2996" s="142" t="n">
        <v>37191</v>
      </c>
      <c r="B2996" s="138" t="s">
        <v>144</v>
      </c>
      <c r="C2996" s="138" t="s">
        <v>22</v>
      </c>
      <c r="D2996" s="139" t="n">
        <v>-10000</v>
      </c>
      <c r="E2996" s="139" t="n">
        <v>-10000</v>
      </c>
      <c r="F2996" s="143" t="n">
        <f aca="false">IF(REF_DT&lt;=LastDay,INDEX(IntraMonth_Buckets,MATCH($A2996,IntraSumMonths,0),1),INDEX(BucketTable,MATCH($A2996,SumMonths,0),1))</f>
        <v>1</v>
      </c>
      <c r="G2996" s="138" t="str">
        <f aca="false">INDEX(Book_Type,MATCH($B2996,Book,0),1)</f>
        <v>M</v>
      </c>
      <c r="H2996" s="138" t="str">
        <f aca="false">$F2996&amp;$C2996</f>
        <v>1GDP-CAL BORDER</v>
      </c>
    </row>
    <row r="2997" customFormat="false" ht="12.75" hidden="false" customHeight="false" outlineLevel="0" collapsed="false">
      <c r="A2997" s="142" t="n">
        <v>37191</v>
      </c>
      <c r="B2997" s="138" t="s">
        <v>144</v>
      </c>
      <c r="C2997" s="138" t="s">
        <v>48</v>
      </c>
      <c r="D2997" s="139" t="n">
        <v>5000</v>
      </c>
      <c r="E2997" s="139" t="n">
        <v>5000</v>
      </c>
      <c r="F2997" s="143" t="n">
        <f aca="false">IF(REF_DT&lt;=LastDay,INDEX(IntraMonth_Buckets,MATCH($A2997,IntraSumMonths,0),1),INDEX(BucketTable,MATCH($A2997,SumMonths,0),1))</f>
        <v>1</v>
      </c>
      <c r="G2997" s="138" t="str">
        <f aca="false">INDEX(Book_Type,MATCH($B2997,Book,0),1)</f>
        <v>M</v>
      </c>
      <c r="H2997" s="138" t="str">
        <f aca="false">$F2997&amp;$C2997</f>
        <v>1GDP-ELPO/PERM2</v>
      </c>
    </row>
    <row r="2998" customFormat="false" ht="12.75" hidden="false" customHeight="false" outlineLevel="0" collapsed="false">
      <c r="A2998" s="142" t="n">
        <v>37191</v>
      </c>
      <c r="B2998" s="138" t="s">
        <v>144</v>
      </c>
      <c r="C2998" s="138" t="s">
        <v>53</v>
      </c>
      <c r="D2998" s="139" t="n">
        <v>0</v>
      </c>
      <c r="E2998" s="139" t="n">
        <v>0</v>
      </c>
      <c r="F2998" s="143" t="n">
        <f aca="false">IF(REF_DT&lt;=LastDay,INDEX(IntraMonth_Buckets,MATCH($A2998,IntraSumMonths,0),1),INDEX(BucketTable,MATCH($A2998,SumMonths,0),1))</f>
        <v>1</v>
      </c>
      <c r="G2998" s="138" t="str">
        <f aca="false">INDEX(Book_Type,MATCH($B2998,Book,0),1)</f>
        <v>M</v>
      </c>
      <c r="H2998" s="138" t="str">
        <f aca="false">$F2998&amp;$C2998</f>
        <v>1GDP-ELPO/SANJUA</v>
      </c>
    </row>
    <row r="2999" customFormat="false" ht="12.75" hidden="false" customHeight="false" outlineLevel="0" collapsed="false">
      <c r="A2999" s="142" t="n">
        <v>37191</v>
      </c>
      <c r="B2999" s="138" t="s">
        <v>144</v>
      </c>
      <c r="C2999" s="138" t="s">
        <v>168</v>
      </c>
      <c r="D2999" s="139" t="n">
        <v>-35000</v>
      </c>
      <c r="E2999" s="139" t="n">
        <v>-35000</v>
      </c>
      <c r="F2999" s="143" t="n">
        <f aca="false">IF(REF_DT&lt;=LastDay,INDEX(IntraMonth_Buckets,MATCH($A2999,IntraSumMonths,0),1),INDEX(BucketTable,MATCH($A2999,SumMonths,0),1))</f>
        <v>1</v>
      </c>
      <c r="G2999" s="138" t="str">
        <f aca="false">INDEX(Book_Type,MATCH($B2999,Book,0),1)</f>
        <v>M</v>
      </c>
      <c r="H2999" s="138" t="str">
        <f aca="false">$F2999&amp;$C2999</f>
        <v>1GDP-HEHUB</v>
      </c>
    </row>
    <row r="3000" customFormat="false" ht="12.75" hidden="false" customHeight="false" outlineLevel="0" collapsed="false">
      <c r="A3000" s="142" t="n">
        <v>37192</v>
      </c>
      <c r="B3000" s="138" t="s">
        <v>144</v>
      </c>
      <c r="C3000" s="138" t="s">
        <v>22</v>
      </c>
      <c r="D3000" s="139" t="n">
        <v>-10000</v>
      </c>
      <c r="E3000" s="139" t="n">
        <v>-10000</v>
      </c>
      <c r="F3000" s="143" t="n">
        <f aca="false">IF(REF_DT&lt;=LastDay,INDEX(IntraMonth_Buckets,MATCH($A3000,IntraSumMonths,0),1),INDEX(BucketTable,MATCH($A3000,SumMonths,0),1))</f>
        <v>1</v>
      </c>
      <c r="G3000" s="138" t="str">
        <f aca="false">INDEX(Book_Type,MATCH($B3000,Book,0),1)</f>
        <v>M</v>
      </c>
      <c r="H3000" s="138" t="str">
        <f aca="false">$F3000&amp;$C3000</f>
        <v>1GDP-CAL BORDER</v>
      </c>
    </row>
    <row r="3001" customFormat="false" ht="12.75" hidden="false" customHeight="false" outlineLevel="0" collapsed="false">
      <c r="A3001" s="142" t="n">
        <v>37192</v>
      </c>
      <c r="B3001" s="138" t="s">
        <v>144</v>
      </c>
      <c r="C3001" s="138" t="s">
        <v>48</v>
      </c>
      <c r="D3001" s="139" t="n">
        <v>5000</v>
      </c>
      <c r="E3001" s="139" t="n">
        <v>5000</v>
      </c>
      <c r="F3001" s="143" t="n">
        <f aca="false">IF(REF_DT&lt;=LastDay,INDEX(IntraMonth_Buckets,MATCH($A3001,IntraSumMonths,0),1),INDEX(BucketTable,MATCH($A3001,SumMonths,0),1))</f>
        <v>1</v>
      </c>
      <c r="G3001" s="138" t="str">
        <f aca="false">INDEX(Book_Type,MATCH($B3001,Book,0),1)</f>
        <v>M</v>
      </c>
      <c r="H3001" s="138" t="str">
        <f aca="false">$F3001&amp;$C3001</f>
        <v>1GDP-ELPO/PERM2</v>
      </c>
    </row>
    <row r="3002" customFormat="false" ht="12.75" hidden="false" customHeight="false" outlineLevel="0" collapsed="false">
      <c r="A3002" s="142" t="n">
        <v>37192</v>
      </c>
      <c r="B3002" s="138" t="s">
        <v>144</v>
      </c>
      <c r="C3002" s="138" t="s">
        <v>53</v>
      </c>
      <c r="D3002" s="139" t="n">
        <v>0</v>
      </c>
      <c r="E3002" s="139" t="n">
        <v>0</v>
      </c>
      <c r="F3002" s="143" t="n">
        <f aca="false">IF(REF_DT&lt;=LastDay,INDEX(IntraMonth_Buckets,MATCH($A3002,IntraSumMonths,0),1),INDEX(BucketTable,MATCH($A3002,SumMonths,0),1))</f>
        <v>1</v>
      </c>
      <c r="G3002" s="138" t="str">
        <f aca="false">INDEX(Book_Type,MATCH($B3002,Book,0),1)</f>
        <v>M</v>
      </c>
      <c r="H3002" s="138" t="str">
        <f aca="false">$F3002&amp;$C3002</f>
        <v>1GDP-ELPO/SANJUA</v>
      </c>
    </row>
    <row r="3003" customFormat="false" ht="12.75" hidden="false" customHeight="false" outlineLevel="0" collapsed="false">
      <c r="A3003" s="142" t="n">
        <v>37192</v>
      </c>
      <c r="B3003" s="138" t="s">
        <v>144</v>
      </c>
      <c r="C3003" s="138" t="s">
        <v>168</v>
      </c>
      <c r="D3003" s="139" t="n">
        <v>-35000</v>
      </c>
      <c r="E3003" s="139" t="n">
        <v>-35000</v>
      </c>
      <c r="F3003" s="143" t="n">
        <f aca="false">IF(REF_DT&lt;=LastDay,INDEX(IntraMonth_Buckets,MATCH($A3003,IntraSumMonths,0),1),INDEX(BucketTable,MATCH($A3003,SumMonths,0),1))</f>
        <v>1</v>
      </c>
      <c r="G3003" s="138" t="str">
        <f aca="false">INDEX(Book_Type,MATCH($B3003,Book,0),1)</f>
        <v>M</v>
      </c>
      <c r="H3003" s="138" t="str">
        <f aca="false">$F3003&amp;$C3003</f>
        <v>1GDP-HEHUB</v>
      </c>
    </row>
    <row r="3004" customFormat="false" ht="12.75" hidden="false" customHeight="false" outlineLevel="0" collapsed="false">
      <c r="A3004" s="142" t="n">
        <v>37193</v>
      </c>
      <c r="B3004" s="138" t="s">
        <v>144</v>
      </c>
      <c r="C3004" s="138" t="s">
        <v>22</v>
      </c>
      <c r="D3004" s="139" t="n">
        <v>-10000</v>
      </c>
      <c r="E3004" s="139" t="n">
        <v>-10000</v>
      </c>
      <c r="F3004" s="143" t="n">
        <f aca="false">IF(REF_DT&lt;=LastDay,INDEX(IntraMonth_Buckets,MATCH($A3004,IntraSumMonths,0),1),INDEX(BucketTable,MATCH($A3004,SumMonths,0),1))</f>
        <v>1</v>
      </c>
      <c r="G3004" s="138" t="str">
        <f aca="false">INDEX(Book_Type,MATCH($B3004,Book,0),1)</f>
        <v>M</v>
      </c>
      <c r="H3004" s="138" t="str">
        <f aca="false">$F3004&amp;$C3004</f>
        <v>1GDP-CAL BORDER</v>
      </c>
    </row>
    <row r="3005" customFormat="false" ht="12.75" hidden="false" customHeight="false" outlineLevel="0" collapsed="false">
      <c r="A3005" s="142" t="n">
        <v>37193</v>
      </c>
      <c r="B3005" s="138" t="s">
        <v>144</v>
      </c>
      <c r="C3005" s="138" t="s">
        <v>48</v>
      </c>
      <c r="D3005" s="139" t="n">
        <v>5000</v>
      </c>
      <c r="E3005" s="139" t="n">
        <v>5000</v>
      </c>
      <c r="F3005" s="143" t="n">
        <f aca="false">IF(REF_DT&lt;=LastDay,INDEX(IntraMonth_Buckets,MATCH($A3005,IntraSumMonths,0),1),INDEX(BucketTable,MATCH($A3005,SumMonths,0),1))</f>
        <v>1</v>
      </c>
      <c r="G3005" s="138" t="str">
        <f aca="false">INDEX(Book_Type,MATCH($B3005,Book,0),1)</f>
        <v>M</v>
      </c>
      <c r="H3005" s="138" t="str">
        <f aca="false">$F3005&amp;$C3005</f>
        <v>1GDP-ELPO/PERM2</v>
      </c>
    </row>
    <row r="3006" customFormat="false" ht="12.75" hidden="false" customHeight="false" outlineLevel="0" collapsed="false">
      <c r="A3006" s="142" t="n">
        <v>37193</v>
      </c>
      <c r="B3006" s="138" t="s">
        <v>144</v>
      </c>
      <c r="C3006" s="138" t="s">
        <v>53</v>
      </c>
      <c r="D3006" s="139" t="n">
        <v>0</v>
      </c>
      <c r="E3006" s="139" t="n">
        <v>0</v>
      </c>
      <c r="F3006" s="143" t="n">
        <f aca="false">IF(REF_DT&lt;=LastDay,INDEX(IntraMonth_Buckets,MATCH($A3006,IntraSumMonths,0),1),INDEX(BucketTable,MATCH($A3006,SumMonths,0),1))</f>
        <v>1</v>
      </c>
      <c r="G3006" s="138" t="str">
        <f aca="false">INDEX(Book_Type,MATCH($B3006,Book,0),1)</f>
        <v>M</v>
      </c>
      <c r="H3006" s="138" t="str">
        <f aca="false">$F3006&amp;$C3006</f>
        <v>1GDP-ELPO/SANJUA</v>
      </c>
    </row>
    <row r="3007" customFormat="false" ht="12.75" hidden="false" customHeight="false" outlineLevel="0" collapsed="false">
      <c r="A3007" s="142" t="n">
        <v>37193</v>
      </c>
      <c r="B3007" s="138" t="s">
        <v>144</v>
      </c>
      <c r="C3007" s="138" t="s">
        <v>168</v>
      </c>
      <c r="D3007" s="139" t="n">
        <v>-35000</v>
      </c>
      <c r="E3007" s="139" t="n">
        <v>-35000</v>
      </c>
      <c r="F3007" s="143" t="n">
        <f aca="false">IF(REF_DT&lt;=LastDay,INDEX(IntraMonth_Buckets,MATCH($A3007,IntraSumMonths,0),1),INDEX(BucketTable,MATCH($A3007,SumMonths,0),1))</f>
        <v>1</v>
      </c>
      <c r="G3007" s="138" t="str">
        <f aca="false">INDEX(Book_Type,MATCH($B3007,Book,0),1)</f>
        <v>M</v>
      </c>
      <c r="H3007" s="138" t="str">
        <f aca="false">$F3007&amp;$C3007</f>
        <v>1GDP-HEHUB</v>
      </c>
    </row>
    <row r="3008" customFormat="false" ht="12.75" hidden="false" customHeight="false" outlineLevel="0" collapsed="false">
      <c r="A3008" s="142" t="n">
        <v>37194</v>
      </c>
      <c r="B3008" s="138" t="s">
        <v>144</v>
      </c>
      <c r="C3008" s="138" t="s">
        <v>22</v>
      </c>
      <c r="D3008" s="139" t="n">
        <v>-10000</v>
      </c>
      <c r="E3008" s="139" t="n">
        <v>-10000</v>
      </c>
      <c r="F3008" s="143" t="n">
        <f aca="false">IF(REF_DT&lt;=LastDay,INDEX(IntraMonth_Buckets,MATCH($A3008,IntraSumMonths,0),1),INDEX(BucketTable,MATCH($A3008,SumMonths,0),1))</f>
        <v>1</v>
      </c>
      <c r="G3008" s="138" t="str">
        <f aca="false">INDEX(Book_Type,MATCH($B3008,Book,0),1)</f>
        <v>M</v>
      </c>
      <c r="H3008" s="138" t="str">
        <f aca="false">$F3008&amp;$C3008</f>
        <v>1GDP-CAL BORDER</v>
      </c>
    </row>
    <row r="3009" customFormat="false" ht="12.75" hidden="false" customHeight="false" outlineLevel="0" collapsed="false">
      <c r="A3009" s="142" t="n">
        <v>37194</v>
      </c>
      <c r="B3009" s="138" t="s">
        <v>144</v>
      </c>
      <c r="C3009" s="138" t="s">
        <v>48</v>
      </c>
      <c r="D3009" s="139" t="n">
        <v>5000</v>
      </c>
      <c r="E3009" s="139" t="n">
        <v>5000</v>
      </c>
      <c r="F3009" s="143" t="n">
        <f aca="false">IF(REF_DT&lt;=LastDay,INDEX(IntraMonth_Buckets,MATCH($A3009,IntraSumMonths,0),1),INDEX(BucketTable,MATCH($A3009,SumMonths,0),1))</f>
        <v>1</v>
      </c>
      <c r="G3009" s="138" t="str">
        <f aca="false">INDEX(Book_Type,MATCH($B3009,Book,0),1)</f>
        <v>M</v>
      </c>
      <c r="H3009" s="138" t="str">
        <f aca="false">$F3009&amp;$C3009</f>
        <v>1GDP-ELPO/PERM2</v>
      </c>
    </row>
    <row r="3010" customFormat="false" ht="12.75" hidden="false" customHeight="false" outlineLevel="0" collapsed="false">
      <c r="A3010" s="142" t="n">
        <v>37194</v>
      </c>
      <c r="B3010" s="138" t="s">
        <v>144</v>
      </c>
      <c r="C3010" s="138" t="s">
        <v>53</v>
      </c>
      <c r="D3010" s="139" t="n">
        <v>0</v>
      </c>
      <c r="E3010" s="139" t="n">
        <v>0</v>
      </c>
      <c r="F3010" s="143" t="n">
        <f aca="false">IF(REF_DT&lt;=LastDay,INDEX(IntraMonth_Buckets,MATCH($A3010,IntraSumMonths,0),1),INDEX(BucketTable,MATCH($A3010,SumMonths,0),1))</f>
        <v>1</v>
      </c>
      <c r="G3010" s="138" t="str">
        <f aca="false">INDEX(Book_Type,MATCH($B3010,Book,0),1)</f>
        <v>M</v>
      </c>
      <c r="H3010" s="138" t="str">
        <f aca="false">$F3010&amp;$C3010</f>
        <v>1GDP-ELPO/SANJUA</v>
      </c>
    </row>
    <row r="3011" customFormat="false" ht="12.75" hidden="false" customHeight="false" outlineLevel="0" collapsed="false">
      <c r="A3011" s="142" t="n">
        <v>37194</v>
      </c>
      <c r="B3011" s="138" t="s">
        <v>144</v>
      </c>
      <c r="C3011" s="138" t="s">
        <v>168</v>
      </c>
      <c r="D3011" s="139" t="n">
        <v>-35000</v>
      </c>
      <c r="E3011" s="139" t="n">
        <v>-35000</v>
      </c>
      <c r="F3011" s="143" t="n">
        <f aca="false">IF(REF_DT&lt;=LastDay,INDEX(IntraMonth_Buckets,MATCH($A3011,IntraSumMonths,0),1),INDEX(BucketTable,MATCH($A3011,SumMonths,0),1))</f>
        <v>1</v>
      </c>
      <c r="G3011" s="138" t="str">
        <f aca="false">INDEX(Book_Type,MATCH($B3011,Book,0),1)</f>
        <v>M</v>
      </c>
      <c r="H3011" s="138" t="str">
        <f aca="false">$F3011&amp;$C3011</f>
        <v>1GDP-HEHUB</v>
      </c>
    </row>
    <row r="3012" customFormat="false" ht="12.75" hidden="false" customHeight="false" outlineLevel="0" collapsed="false">
      <c r="A3012" s="142" t="n">
        <v>37195</v>
      </c>
      <c r="B3012" s="138" t="s">
        <v>144</v>
      </c>
      <c r="C3012" s="138" t="s">
        <v>22</v>
      </c>
      <c r="D3012" s="139" t="n">
        <v>-10000</v>
      </c>
      <c r="E3012" s="139" t="n">
        <v>-10000</v>
      </c>
      <c r="F3012" s="143" t="n">
        <f aca="false">IF(REF_DT&lt;=LastDay,INDEX(IntraMonth_Buckets,MATCH($A3012,IntraSumMonths,0),1),INDEX(BucketTable,MATCH($A3012,SumMonths,0),1))</f>
        <v>1</v>
      </c>
      <c r="G3012" s="138" t="str">
        <f aca="false">INDEX(Book_Type,MATCH($B3012,Book,0),1)</f>
        <v>M</v>
      </c>
      <c r="H3012" s="138" t="str">
        <f aca="false">$F3012&amp;$C3012</f>
        <v>1GDP-CAL BORDER</v>
      </c>
    </row>
    <row r="3013" customFormat="false" ht="12.75" hidden="false" customHeight="false" outlineLevel="0" collapsed="false">
      <c r="A3013" s="142" t="n">
        <v>37195</v>
      </c>
      <c r="B3013" s="138" t="s">
        <v>144</v>
      </c>
      <c r="C3013" s="138" t="s">
        <v>48</v>
      </c>
      <c r="D3013" s="139" t="n">
        <v>5000</v>
      </c>
      <c r="E3013" s="139" t="n">
        <v>5000</v>
      </c>
      <c r="F3013" s="143" t="n">
        <f aca="false">IF(REF_DT&lt;=LastDay,INDEX(IntraMonth_Buckets,MATCH($A3013,IntraSumMonths,0),1),INDEX(BucketTable,MATCH($A3013,SumMonths,0),1))</f>
        <v>1</v>
      </c>
      <c r="G3013" s="138" t="str">
        <f aca="false">INDEX(Book_Type,MATCH($B3013,Book,0),1)</f>
        <v>M</v>
      </c>
      <c r="H3013" s="138" t="str">
        <f aca="false">$F3013&amp;$C3013</f>
        <v>1GDP-ELPO/PERM2</v>
      </c>
    </row>
    <row r="3014" customFormat="false" ht="12.75" hidden="false" customHeight="false" outlineLevel="0" collapsed="false">
      <c r="A3014" s="142" t="n">
        <v>37195</v>
      </c>
      <c r="B3014" s="138" t="s">
        <v>144</v>
      </c>
      <c r="C3014" s="138" t="s">
        <v>53</v>
      </c>
      <c r="D3014" s="139" t="n">
        <v>0</v>
      </c>
      <c r="E3014" s="139" t="n">
        <v>0</v>
      </c>
      <c r="F3014" s="143" t="n">
        <f aca="false">IF(REF_DT&lt;=LastDay,INDEX(IntraMonth_Buckets,MATCH($A3014,IntraSumMonths,0),1),INDEX(BucketTable,MATCH($A3014,SumMonths,0),1))</f>
        <v>1</v>
      </c>
      <c r="G3014" s="138" t="str">
        <f aca="false">INDEX(Book_Type,MATCH($B3014,Book,0),1)</f>
        <v>M</v>
      </c>
      <c r="H3014" s="138" t="str">
        <f aca="false">$F3014&amp;$C3014</f>
        <v>1GDP-ELPO/SANJUA</v>
      </c>
    </row>
    <row r="3015" customFormat="false" ht="12.75" hidden="false" customHeight="false" outlineLevel="0" collapsed="false">
      <c r="A3015" s="142" t="n">
        <v>37195</v>
      </c>
      <c r="B3015" s="138" t="s">
        <v>144</v>
      </c>
      <c r="C3015" s="138" t="s">
        <v>168</v>
      </c>
      <c r="D3015" s="139" t="n">
        <v>-35000</v>
      </c>
      <c r="E3015" s="139" t="n">
        <v>-35000</v>
      </c>
      <c r="F3015" s="143" t="n">
        <f aca="false">IF(REF_DT&lt;=LastDay,INDEX(IntraMonth_Buckets,MATCH($A3015,IntraSumMonths,0),1),INDEX(BucketTable,MATCH($A3015,SumMonths,0),1))</f>
        <v>1</v>
      </c>
      <c r="G3015" s="138" t="str">
        <f aca="false">INDEX(Book_Type,MATCH($B3015,Book,0),1)</f>
        <v>M</v>
      </c>
      <c r="H3015" s="138" t="str">
        <f aca="false">$F3015&amp;$C3015</f>
        <v>1GDP-HEHUB</v>
      </c>
    </row>
    <row r="3016" customFormat="false" ht="12.75" hidden="false" customHeight="false" outlineLevel="0" collapsed="false">
      <c r="A3016" s="142" t="n">
        <v>37189</v>
      </c>
      <c r="B3016" s="138" t="s">
        <v>147</v>
      </c>
      <c r="C3016" s="138" t="s">
        <v>46</v>
      </c>
      <c r="D3016" s="139" t="n">
        <v>-31698.629</v>
      </c>
      <c r="E3016" s="139" t="n">
        <v>-31698.629</v>
      </c>
      <c r="F3016" s="143" t="n">
        <f aca="false">IF(REF_DT&lt;=LastDay,INDEX(IntraMonth_Buckets,MATCH($A3016,IntraSumMonths,0),1),INDEX(BucketTable,MATCH($A3016,SumMonths,0),1))</f>
        <v>1</v>
      </c>
      <c r="G3016" s="138" t="str">
        <f aca="false">INDEX(Book_Type,MATCH($B3016,Book,0),1)</f>
        <v>PHY</v>
      </c>
      <c r="H3016" s="138" t="str">
        <f aca="false">$F3016&amp;$C3016</f>
        <v>1IF-ELPO/PERMIAN</v>
      </c>
    </row>
    <row r="3017" customFormat="false" ht="12.75" hidden="false" customHeight="false" outlineLevel="0" collapsed="false">
      <c r="A3017" s="142" t="n">
        <v>37189</v>
      </c>
      <c r="B3017" s="138" t="s">
        <v>147</v>
      </c>
      <c r="C3017" s="138" t="s">
        <v>51</v>
      </c>
      <c r="D3017" s="139" t="n">
        <v>339192.1764</v>
      </c>
      <c r="E3017" s="139" t="n">
        <v>339192.1764</v>
      </c>
      <c r="F3017" s="143" t="n">
        <f aca="false">IF(REF_DT&lt;=LastDay,INDEX(IntraMonth_Buckets,MATCH($A3017,IntraSumMonths,0),1),INDEX(BucketTable,MATCH($A3017,SumMonths,0),1))</f>
        <v>1</v>
      </c>
      <c r="G3017" s="138" t="str">
        <f aca="false">INDEX(Book_Type,MATCH($B3017,Book,0),1)</f>
        <v>PHY</v>
      </c>
      <c r="H3017" s="138" t="str">
        <f aca="false">$F3017&amp;$C3017</f>
        <v>1IF-ELPO/SJ</v>
      </c>
    </row>
    <row r="3018" customFormat="false" ht="12.75" hidden="false" customHeight="false" outlineLevel="0" collapsed="false">
      <c r="A3018" s="142" t="n">
        <v>37189</v>
      </c>
      <c r="B3018" s="138" t="s">
        <v>147</v>
      </c>
      <c r="C3018" s="138" t="s">
        <v>52</v>
      </c>
      <c r="D3018" s="139" t="n">
        <v>17230.5731</v>
      </c>
      <c r="E3018" s="139" t="n">
        <v>17230.5731</v>
      </c>
      <c r="F3018" s="143" t="n">
        <f aca="false">IF(REF_DT&lt;=LastDay,INDEX(IntraMonth_Buckets,MATCH($A3018,IntraSumMonths,0),1),INDEX(BucketTable,MATCH($A3018,SumMonths,0),1))</f>
        <v>1</v>
      </c>
      <c r="G3018" s="138" t="str">
        <f aca="false">INDEX(Book_Type,MATCH($B3018,Book,0),1)</f>
        <v>PHY</v>
      </c>
      <c r="H3018" s="138" t="str">
        <f aca="false">$F3018&amp;$C3018</f>
        <v>1IF-EPSJ(BONDAD)</v>
      </c>
    </row>
    <row r="3019" customFormat="false" ht="12.75" hidden="false" customHeight="false" outlineLevel="0" collapsed="false">
      <c r="A3019" s="142" t="n">
        <v>37189</v>
      </c>
      <c r="B3019" s="138" t="s">
        <v>147</v>
      </c>
      <c r="C3019" s="138" t="s">
        <v>173</v>
      </c>
      <c r="D3019" s="139" t="n">
        <v>9976.5926</v>
      </c>
      <c r="E3019" s="139" t="n">
        <v>9976.5926</v>
      </c>
      <c r="F3019" s="143" t="n">
        <f aca="false">IF(REF_DT&lt;=LastDay,INDEX(IntraMonth_Buckets,MATCH($A3019,IntraSumMonths,0),1),INDEX(BucketTable,MATCH($A3019,SumMonths,0),1))</f>
        <v>1</v>
      </c>
      <c r="G3019" s="138" t="str">
        <f aca="false">INDEX(Book_Type,MATCH($B3019,Book,0),1)</f>
        <v>PHY</v>
      </c>
      <c r="H3019" s="138" t="str">
        <f aca="false">$F3019&amp;$C3019</f>
        <v>1IF-KERN/RIVER</v>
      </c>
    </row>
    <row r="3020" customFormat="false" ht="12.75" hidden="false" customHeight="false" outlineLevel="0" collapsed="false">
      <c r="A3020" s="142" t="n">
        <v>37189</v>
      </c>
      <c r="B3020" s="138" t="s">
        <v>147</v>
      </c>
      <c r="C3020" s="138" t="s">
        <v>27</v>
      </c>
      <c r="D3020" s="139" t="n">
        <v>34918.0741</v>
      </c>
      <c r="E3020" s="139" t="n">
        <v>34918.0741</v>
      </c>
      <c r="F3020" s="143" t="n">
        <f aca="false">IF(REF_DT&lt;=LastDay,INDEX(IntraMonth_Buckets,MATCH($A3020,IntraSumMonths,0),1),INDEX(BucketTable,MATCH($A3020,SumMonths,0),1))</f>
        <v>1</v>
      </c>
      <c r="G3020" s="138" t="str">
        <f aca="false">INDEX(Book_Type,MATCH($B3020,Book,0),1)</f>
        <v>PHY</v>
      </c>
      <c r="H3020" s="138" t="str">
        <f aca="false">$F3020&amp;$C3020</f>
        <v>1IF-NWPL_ROCKY_M</v>
      </c>
    </row>
    <row r="3021" customFormat="false" ht="12.75" hidden="false" customHeight="false" outlineLevel="0" collapsed="false">
      <c r="A3021" s="142" t="n">
        <v>37189</v>
      </c>
      <c r="B3021" s="138" t="s">
        <v>147</v>
      </c>
      <c r="C3021" s="138" t="s">
        <v>45</v>
      </c>
      <c r="D3021" s="139" t="n">
        <v>0</v>
      </c>
      <c r="E3021" s="139" t="n">
        <v>0</v>
      </c>
      <c r="F3021" s="143" t="n">
        <f aca="false">IF(REF_DT&lt;=LastDay,INDEX(IntraMonth_Buckets,MATCH($A3021,IntraSumMonths,0),1),INDEX(BucketTable,MATCH($A3021,SumMonths,0),1))</f>
        <v>1</v>
      </c>
      <c r="G3021" s="138" t="str">
        <f aca="false">INDEX(Book_Type,MATCH($B3021,Book,0),1)</f>
        <v>PHY</v>
      </c>
      <c r="H3021" s="138" t="str">
        <f aca="false">$F3021&amp;$C3021</f>
        <v>1IF-TW/PERMIAN</v>
      </c>
    </row>
    <row r="3022" customFormat="false" ht="12.75" hidden="false" customHeight="false" outlineLevel="0" collapsed="false">
      <c r="A3022" s="142" t="n">
        <v>37189</v>
      </c>
      <c r="B3022" s="138" t="s">
        <v>147</v>
      </c>
      <c r="C3022" s="138" t="s">
        <v>18</v>
      </c>
      <c r="D3022" s="139" t="n">
        <v>-102958.4352</v>
      </c>
      <c r="E3022" s="139" t="n">
        <v>-102958.4352</v>
      </c>
      <c r="F3022" s="143" t="n">
        <f aca="false">IF(REF_DT&lt;=LastDay,INDEX(IntraMonth_Buckets,MATCH($A3022,IntraSumMonths,0),1),INDEX(BucketTable,MATCH($A3022,SumMonths,0),1))</f>
        <v>1</v>
      </c>
      <c r="G3022" s="138" t="str">
        <f aca="false">INDEX(Book_Type,MATCH($B3022,Book,0),1)</f>
        <v>PHY</v>
      </c>
      <c r="H3022" s="138" t="str">
        <f aca="false">$F3022&amp;$C3022</f>
        <v>1NGI-MALIN</v>
      </c>
    </row>
    <row r="3023" customFormat="false" ht="12.75" hidden="false" customHeight="false" outlineLevel="0" collapsed="false">
      <c r="A3023" s="142" t="n">
        <v>37189</v>
      </c>
      <c r="B3023" s="138" t="s">
        <v>147</v>
      </c>
      <c r="C3023" s="138" t="s">
        <v>13</v>
      </c>
      <c r="D3023" s="139" t="n">
        <v>-47624.2623</v>
      </c>
      <c r="E3023" s="139" t="n">
        <v>-47624.2623</v>
      </c>
      <c r="F3023" s="143" t="n">
        <f aca="false">IF(REF_DT&lt;=LastDay,INDEX(IntraMonth_Buckets,MATCH($A3023,IntraSumMonths,0),1),INDEX(BucketTable,MATCH($A3023,SumMonths,0),1))</f>
        <v>1</v>
      </c>
      <c r="G3023" s="138" t="str">
        <f aca="false">INDEX(Book_Type,MATCH($B3023,Book,0),1)</f>
        <v>PHY</v>
      </c>
      <c r="H3023" s="138" t="str">
        <f aca="false">$F3023&amp;$C3023</f>
        <v>1NGI-PGE/CG</v>
      </c>
    </row>
    <row r="3024" customFormat="false" ht="12.75" hidden="false" customHeight="false" outlineLevel="0" collapsed="false">
      <c r="A3024" s="142" t="n">
        <v>37189</v>
      </c>
      <c r="B3024" s="138" t="s">
        <v>147</v>
      </c>
      <c r="C3024" s="138" t="s">
        <v>24</v>
      </c>
      <c r="D3024" s="139" t="n">
        <v>-21377.8425</v>
      </c>
      <c r="E3024" s="139" t="n">
        <v>-21377.8425</v>
      </c>
      <c r="F3024" s="143" t="n">
        <f aca="false">IF(REF_DT&lt;=LastDay,INDEX(IntraMonth_Buckets,MATCH($A3024,IntraSumMonths,0),1),INDEX(BucketTable,MATCH($A3024,SumMonths,0),1))</f>
        <v>1</v>
      </c>
      <c r="G3024" s="138" t="str">
        <f aca="false">INDEX(Book_Type,MATCH($B3024,Book,0),1)</f>
        <v>PHY</v>
      </c>
      <c r="H3024" s="138" t="str">
        <f aca="false">$F3024&amp;$C3024</f>
        <v>1NGI-SOBDR-PG&amp;E</v>
      </c>
    </row>
    <row r="3025" customFormat="false" ht="12.75" hidden="false" customHeight="false" outlineLevel="0" collapsed="false">
      <c r="A3025" s="142" t="n">
        <v>37189</v>
      </c>
      <c r="B3025" s="138" t="s">
        <v>147</v>
      </c>
      <c r="C3025" s="138" t="s">
        <v>166</v>
      </c>
      <c r="D3025" s="139" t="n">
        <v>-27128.3504</v>
      </c>
      <c r="E3025" s="139" t="n">
        <v>-27128.3504</v>
      </c>
      <c r="F3025" s="143" t="n">
        <f aca="false">IF(REF_DT&lt;=LastDay,INDEX(IntraMonth_Buckets,MATCH($A3025,IntraSumMonths,0),1),INDEX(BucketTable,MATCH($A3025,SumMonths,0),1))</f>
        <v>1</v>
      </c>
      <c r="G3025" s="138" t="str">
        <f aca="false">INDEX(Book_Type,MATCH($B3025,Book,0),1)</f>
        <v>PHY</v>
      </c>
      <c r="H3025" s="138" t="str">
        <f aca="false">$F3025&amp;$C3025</f>
        <v>1NGI-SOBDR-SOCAL</v>
      </c>
    </row>
    <row r="3026" customFormat="false" ht="12.75" hidden="false" customHeight="false" outlineLevel="0" collapsed="false">
      <c r="A3026" s="142" t="n">
        <v>37189</v>
      </c>
      <c r="B3026" s="138" t="s">
        <v>147</v>
      </c>
      <c r="C3026" s="138" t="s">
        <v>20</v>
      </c>
      <c r="D3026" s="139" t="n">
        <v>-43941.9015</v>
      </c>
      <c r="E3026" s="139" t="n">
        <v>-43941.9015</v>
      </c>
      <c r="F3026" s="143" t="n">
        <f aca="false">IF(REF_DT&lt;=LastDay,INDEX(IntraMonth_Buckets,MATCH($A3026,IntraSumMonths,0),1),INDEX(BucketTable,MATCH($A3026,SumMonths,0),1))</f>
        <v>1</v>
      </c>
      <c r="G3026" s="138" t="str">
        <f aca="false">INDEX(Book_Type,MATCH($B3026,Book,0),1)</f>
        <v>PHY</v>
      </c>
      <c r="H3026" s="138" t="str">
        <f aca="false">$F3026&amp;$C3026</f>
        <v>1NGI-SOCAL</v>
      </c>
    </row>
    <row r="3027" customFormat="false" ht="12.75" hidden="false" customHeight="false" outlineLevel="0" collapsed="false">
      <c r="A3027" s="142" t="n">
        <v>37189</v>
      </c>
      <c r="B3027" s="138" t="s">
        <v>147</v>
      </c>
      <c r="C3027" s="138" t="s">
        <v>26</v>
      </c>
      <c r="D3027" s="139" t="n">
        <v>4988.2963</v>
      </c>
      <c r="E3027" s="139" t="n">
        <v>4988.2963</v>
      </c>
      <c r="F3027" s="143" t="n">
        <f aca="false">IF(REF_DT&lt;=LastDay,INDEX(IntraMonth_Buckets,MATCH($A3027,IntraSumMonths,0),1),INDEX(BucketTable,MATCH($A3027,SumMonths,0),1))</f>
        <v>1</v>
      </c>
      <c r="G3027" s="138" t="str">
        <f aca="false">INDEX(Book_Type,MATCH($B3027,Book,0),1)</f>
        <v>PHY</v>
      </c>
      <c r="H3027" s="138" t="str">
        <f aca="false">$F3027&amp;$C3027</f>
        <v>1NW-STANFIELD</v>
      </c>
    </row>
    <row r="3028" customFormat="false" ht="12.75" hidden="false" customHeight="false" outlineLevel="0" collapsed="false">
      <c r="A3028" s="142" t="n">
        <v>37190</v>
      </c>
      <c r="B3028" s="138" t="s">
        <v>147</v>
      </c>
      <c r="C3028" s="138" t="s">
        <v>46</v>
      </c>
      <c r="D3028" s="139" t="n">
        <v>-31698.629</v>
      </c>
      <c r="E3028" s="139" t="n">
        <v>-31698.629</v>
      </c>
      <c r="F3028" s="143" t="n">
        <f aca="false">IF(REF_DT&lt;=LastDay,INDEX(IntraMonth_Buckets,MATCH($A3028,IntraSumMonths,0),1),INDEX(BucketTable,MATCH($A3028,SumMonths,0),1))</f>
        <v>1</v>
      </c>
      <c r="G3028" s="138" t="str">
        <f aca="false">INDEX(Book_Type,MATCH($B3028,Book,0),1)</f>
        <v>PHY</v>
      </c>
      <c r="H3028" s="138" t="str">
        <f aca="false">$F3028&amp;$C3028</f>
        <v>1IF-ELPO/PERMIAN</v>
      </c>
    </row>
    <row r="3029" customFormat="false" ht="12.75" hidden="false" customHeight="false" outlineLevel="0" collapsed="false">
      <c r="A3029" s="142" t="n">
        <v>37190</v>
      </c>
      <c r="B3029" s="138" t="s">
        <v>147</v>
      </c>
      <c r="C3029" s="138" t="s">
        <v>51</v>
      </c>
      <c r="D3029" s="139" t="n">
        <v>339192.1764</v>
      </c>
      <c r="E3029" s="139" t="n">
        <v>339192.1764</v>
      </c>
      <c r="F3029" s="143" t="n">
        <f aca="false">IF(REF_DT&lt;=LastDay,INDEX(IntraMonth_Buckets,MATCH($A3029,IntraSumMonths,0),1),INDEX(BucketTable,MATCH($A3029,SumMonths,0),1))</f>
        <v>1</v>
      </c>
      <c r="G3029" s="138" t="str">
        <f aca="false">INDEX(Book_Type,MATCH($B3029,Book,0),1)</f>
        <v>PHY</v>
      </c>
      <c r="H3029" s="138" t="str">
        <f aca="false">$F3029&amp;$C3029</f>
        <v>1IF-ELPO/SJ</v>
      </c>
    </row>
    <row r="3030" customFormat="false" ht="12.75" hidden="false" customHeight="false" outlineLevel="0" collapsed="false">
      <c r="A3030" s="142" t="n">
        <v>37190</v>
      </c>
      <c r="B3030" s="138" t="s">
        <v>147</v>
      </c>
      <c r="C3030" s="138" t="s">
        <v>52</v>
      </c>
      <c r="D3030" s="139" t="n">
        <v>17230.5731</v>
      </c>
      <c r="E3030" s="139" t="n">
        <v>17230.5731</v>
      </c>
      <c r="F3030" s="143" t="n">
        <f aca="false">IF(REF_DT&lt;=LastDay,INDEX(IntraMonth_Buckets,MATCH($A3030,IntraSumMonths,0),1),INDEX(BucketTable,MATCH($A3030,SumMonths,0),1))</f>
        <v>1</v>
      </c>
      <c r="G3030" s="138" t="str">
        <f aca="false">INDEX(Book_Type,MATCH($B3030,Book,0),1)</f>
        <v>PHY</v>
      </c>
      <c r="H3030" s="138" t="str">
        <f aca="false">$F3030&amp;$C3030</f>
        <v>1IF-EPSJ(BONDAD)</v>
      </c>
    </row>
    <row r="3031" customFormat="false" ht="12.75" hidden="false" customHeight="false" outlineLevel="0" collapsed="false">
      <c r="A3031" s="142" t="n">
        <v>37190</v>
      </c>
      <c r="B3031" s="138" t="s">
        <v>147</v>
      </c>
      <c r="C3031" s="138" t="s">
        <v>173</v>
      </c>
      <c r="D3031" s="139" t="n">
        <v>9976.5926</v>
      </c>
      <c r="E3031" s="139" t="n">
        <v>9976.5926</v>
      </c>
      <c r="F3031" s="143" t="n">
        <f aca="false">IF(REF_DT&lt;=LastDay,INDEX(IntraMonth_Buckets,MATCH($A3031,IntraSumMonths,0),1),INDEX(BucketTable,MATCH($A3031,SumMonths,0),1))</f>
        <v>1</v>
      </c>
      <c r="G3031" s="138" t="str">
        <f aca="false">INDEX(Book_Type,MATCH($B3031,Book,0),1)</f>
        <v>PHY</v>
      </c>
      <c r="H3031" s="138" t="str">
        <f aca="false">$F3031&amp;$C3031</f>
        <v>1IF-KERN/RIVER</v>
      </c>
    </row>
    <row r="3032" customFormat="false" ht="12.75" hidden="false" customHeight="false" outlineLevel="0" collapsed="false">
      <c r="A3032" s="142" t="n">
        <v>37190</v>
      </c>
      <c r="B3032" s="138" t="s">
        <v>147</v>
      </c>
      <c r="C3032" s="138" t="s">
        <v>27</v>
      </c>
      <c r="D3032" s="139" t="n">
        <v>34918.0741</v>
      </c>
      <c r="E3032" s="139" t="n">
        <v>34918.0741</v>
      </c>
      <c r="F3032" s="143" t="n">
        <f aca="false">IF(REF_DT&lt;=LastDay,INDEX(IntraMonth_Buckets,MATCH($A3032,IntraSumMonths,0),1),INDEX(BucketTable,MATCH($A3032,SumMonths,0),1))</f>
        <v>1</v>
      </c>
      <c r="G3032" s="138" t="str">
        <f aca="false">INDEX(Book_Type,MATCH($B3032,Book,0),1)</f>
        <v>PHY</v>
      </c>
      <c r="H3032" s="138" t="str">
        <f aca="false">$F3032&amp;$C3032</f>
        <v>1IF-NWPL_ROCKY_M</v>
      </c>
    </row>
    <row r="3033" customFormat="false" ht="12.75" hidden="false" customHeight="false" outlineLevel="0" collapsed="false">
      <c r="A3033" s="142" t="n">
        <v>37190</v>
      </c>
      <c r="B3033" s="138" t="s">
        <v>147</v>
      </c>
      <c r="C3033" s="138" t="s">
        <v>45</v>
      </c>
      <c r="D3033" s="139" t="n">
        <v>0</v>
      </c>
      <c r="E3033" s="139" t="n">
        <v>0</v>
      </c>
      <c r="F3033" s="143" t="n">
        <f aca="false">IF(REF_DT&lt;=LastDay,INDEX(IntraMonth_Buckets,MATCH($A3033,IntraSumMonths,0),1),INDEX(BucketTable,MATCH($A3033,SumMonths,0),1))</f>
        <v>1</v>
      </c>
      <c r="G3033" s="138" t="str">
        <f aca="false">INDEX(Book_Type,MATCH($B3033,Book,0),1)</f>
        <v>PHY</v>
      </c>
      <c r="H3033" s="138" t="str">
        <f aca="false">$F3033&amp;$C3033</f>
        <v>1IF-TW/PERMIAN</v>
      </c>
    </row>
    <row r="3034" customFormat="false" ht="12.75" hidden="false" customHeight="false" outlineLevel="0" collapsed="false">
      <c r="A3034" s="142" t="n">
        <v>37190</v>
      </c>
      <c r="B3034" s="138" t="s">
        <v>147</v>
      </c>
      <c r="C3034" s="138" t="s">
        <v>18</v>
      </c>
      <c r="D3034" s="139" t="n">
        <v>-102958.4352</v>
      </c>
      <c r="E3034" s="139" t="n">
        <v>-102958.4352</v>
      </c>
      <c r="F3034" s="143" t="n">
        <f aca="false">IF(REF_DT&lt;=LastDay,INDEX(IntraMonth_Buckets,MATCH($A3034,IntraSumMonths,0),1),INDEX(BucketTable,MATCH($A3034,SumMonths,0),1))</f>
        <v>1</v>
      </c>
      <c r="G3034" s="138" t="str">
        <f aca="false">INDEX(Book_Type,MATCH($B3034,Book,0),1)</f>
        <v>PHY</v>
      </c>
      <c r="H3034" s="138" t="str">
        <f aca="false">$F3034&amp;$C3034</f>
        <v>1NGI-MALIN</v>
      </c>
    </row>
    <row r="3035" customFormat="false" ht="12.75" hidden="false" customHeight="false" outlineLevel="0" collapsed="false">
      <c r="A3035" s="142" t="n">
        <v>37190</v>
      </c>
      <c r="B3035" s="138" t="s">
        <v>147</v>
      </c>
      <c r="C3035" s="138" t="s">
        <v>13</v>
      </c>
      <c r="D3035" s="139" t="n">
        <v>-47624.2623</v>
      </c>
      <c r="E3035" s="139" t="n">
        <v>-47624.2623</v>
      </c>
      <c r="F3035" s="143" t="n">
        <f aca="false">IF(REF_DT&lt;=LastDay,INDEX(IntraMonth_Buckets,MATCH($A3035,IntraSumMonths,0),1),INDEX(BucketTable,MATCH($A3035,SumMonths,0),1))</f>
        <v>1</v>
      </c>
      <c r="G3035" s="138" t="str">
        <f aca="false">INDEX(Book_Type,MATCH($B3035,Book,0),1)</f>
        <v>PHY</v>
      </c>
      <c r="H3035" s="138" t="str">
        <f aca="false">$F3035&amp;$C3035</f>
        <v>1NGI-PGE/CG</v>
      </c>
    </row>
    <row r="3036" customFormat="false" ht="12.75" hidden="false" customHeight="false" outlineLevel="0" collapsed="false">
      <c r="A3036" s="142" t="n">
        <v>37190</v>
      </c>
      <c r="B3036" s="138" t="s">
        <v>147</v>
      </c>
      <c r="C3036" s="138" t="s">
        <v>24</v>
      </c>
      <c r="D3036" s="139" t="n">
        <v>-21377.8425</v>
      </c>
      <c r="E3036" s="139" t="n">
        <v>-21377.8425</v>
      </c>
      <c r="F3036" s="143" t="n">
        <f aca="false">IF(REF_DT&lt;=LastDay,INDEX(IntraMonth_Buckets,MATCH($A3036,IntraSumMonths,0),1),INDEX(BucketTable,MATCH($A3036,SumMonths,0),1))</f>
        <v>1</v>
      </c>
      <c r="G3036" s="138" t="str">
        <f aca="false">INDEX(Book_Type,MATCH($B3036,Book,0),1)</f>
        <v>PHY</v>
      </c>
      <c r="H3036" s="138" t="str">
        <f aca="false">$F3036&amp;$C3036</f>
        <v>1NGI-SOBDR-PG&amp;E</v>
      </c>
    </row>
    <row r="3037" customFormat="false" ht="12.75" hidden="false" customHeight="false" outlineLevel="0" collapsed="false">
      <c r="A3037" s="142" t="n">
        <v>37190</v>
      </c>
      <c r="B3037" s="138" t="s">
        <v>147</v>
      </c>
      <c r="C3037" s="138" t="s">
        <v>166</v>
      </c>
      <c r="D3037" s="139" t="n">
        <v>-27128.3504</v>
      </c>
      <c r="E3037" s="139" t="n">
        <v>-27128.3504</v>
      </c>
      <c r="F3037" s="143" t="n">
        <f aca="false">IF(REF_DT&lt;=LastDay,INDEX(IntraMonth_Buckets,MATCH($A3037,IntraSumMonths,0),1),INDEX(BucketTable,MATCH($A3037,SumMonths,0),1))</f>
        <v>1</v>
      </c>
      <c r="G3037" s="138" t="str">
        <f aca="false">INDEX(Book_Type,MATCH($B3037,Book,0),1)</f>
        <v>PHY</v>
      </c>
      <c r="H3037" s="138" t="str">
        <f aca="false">$F3037&amp;$C3037</f>
        <v>1NGI-SOBDR-SOCAL</v>
      </c>
    </row>
    <row r="3038" customFormat="false" ht="12.75" hidden="false" customHeight="false" outlineLevel="0" collapsed="false">
      <c r="A3038" s="142" t="n">
        <v>37190</v>
      </c>
      <c r="B3038" s="138" t="s">
        <v>147</v>
      </c>
      <c r="C3038" s="138" t="s">
        <v>20</v>
      </c>
      <c r="D3038" s="139" t="n">
        <v>-43941.9015</v>
      </c>
      <c r="E3038" s="139" t="n">
        <v>-43941.9015</v>
      </c>
      <c r="F3038" s="143" t="n">
        <f aca="false">IF(REF_DT&lt;=LastDay,INDEX(IntraMonth_Buckets,MATCH($A3038,IntraSumMonths,0),1),INDEX(BucketTable,MATCH($A3038,SumMonths,0),1))</f>
        <v>1</v>
      </c>
      <c r="G3038" s="138" t="str">
        <f aca="false">INDEX(Book_Type,MATCH($B3038,Book,0),1)</f>
        <v>PHY</v>
      </c>
      <c r="H3038" s="138" t="str">
        <f aca="false">$F3038&amp;$C3038</f>
        <v>1NGI-SOCAL</v>
      </c>
    </row>
    <row r="3039" customFormat="false" ht="12.75" hidden="false" customHeight="false" outlineLevel="0" collapsed="false">
      <c r="A3039" s="142" t="n">
        <v>37190</v>
      </c>
      <c r="B3039" s="138" t="s">
        <v>147</v>
      </c>
      <c r="C3039" s="138" t="s">
        <v>26</v>
      </c>
      <c r="D3039" s="139" t="n">
        <v>4988.2963</v>
      </c>
      <c r="E3039" s="139" t="n">
        <v>4988.2963</v>
      </c>
      <c r="F3039" s="143" t="n">
        <f aca="false">IF(REF_DT&lt;=LastDay,INDEX(IntraMonth_Buckets,MATCH($A3039,IntraSumMonths,0),1),INDEX(BucketTable,MATCH($A3039,SumMonths,0),1))</f>
        <v>1</v>
      </c>
      <c r="G3039" s="138" t="str">
        <f aca="false">INDEX(Book_Type,MATCH($B3039,Book,0),1)</f>
        <v>PHY</v>
      </c>
      <c r="H3039" s="138" t="str">
        <f aca="false">$F3039&amp;$C3039</f>
        <v>1NW-STANFIELD</v>
      </c>
    </row>
    <row r="3040" customFormat="false" ht="12.75" hidden="false" customHeight="false" outlineLevel="0" collapsed="false">
      <c r="A3040" s="142" t="n">
        <v>37191</v>
      </c>
      <c r="B3040" s="138" t="s">
        <v>147</v>
      </c>
      <c r="C3040" s="138" t="s">
        <v>46</v>
      </c>
      <c r="D3040" s="139" t="n">
        <v>-31698.629</v>
      </c>
      <c r="E3040" s="139" t="n">
        <v>-31698.629</v>
      </c>
      <c r="F3040" s="143" t="n">
        <f aca="false">IF(REF_DT&lt;=LastDay,INDEX(IntraMonth_Buckets,MATCH($A3040,IntraSumMonths,0),1),INDEX(BucketTable,MATCH($A3040,SumMonths,0),1))</f>
        <v>1</v>
      </c>
      <c r="G3040" s="138" t="str">
        <f aca="false">INDEX(Book_Type,MATCH($B3040,Book,0),1)</f>
        <v>PHY</v>
      </c>
      <c r="H3040" s="138" t="str">
        <f aca="false">$F3040&amp;$C3040</f>
        <v>1IF-ELPO/PERMIAN</v>
      </c>
    </row>
    <row r="3041" customFormat="false" ht="12.75" hidden="false" customHeight="false" outlineLevel="0" collapsed="false">
      <c r="A3041" s="142" t="n">
        <v>37191</v>
      </c>
      <c r="B3041" s="138" t="s">
        <v>147</v>
      </c>
      <c r="C3041" s="138" t="s">
        <v>51</v>
      </c>
      <c r="D3041" s="139" t="n">
        <v>339192.1764</v>
      </c>
      <c r="E3041" s="139" t="n">
        <v>339192.1764</v>
      </c>
      <c r="F3041" s="143" t="n">
        <f aca="false">IF(REF_DT&lt;=LastDay,INDEX(IntraMonth_Buckets,MATCH($A3041,IntraSumMonths,0),1),INDEX(BucketTable,MATCH($A3041,SumMonths,0),1))</f>
        <v>1</v>
      </c>
      <c r="G3041" s="138" t="str">
        <f aca="false">INDEX(Book_Type,MATCH($B3041,Book,0),1)</f>
        <v>PHY</v>
      </c>
      <c r="H3041" s="138" t="str">
        <f aca="false">$F3041&amp;$C3041</f>
        <v>1IF-ELPO/SJ</v>
      </c>
    </row>
    <row r="3042" customFormat="false" ht="12.75" hidden="false" customHeight="false" outlineLevel="0" collapsed="false">
      <c r="A3042" s="142" t="n">
        <v>37191</v>
      </c>
      <c r="B3042" s="138" t="s">
        <v>147</v>
      </c>
      <c r="C3042" s="138" t="s">
        <v>52</v>
      </c>
      <c r="D3042" s="139" t="n">
        <v>17230.5731</v>
      </c>
      <c r="E3042" s="139" t="n">
        <v>17230.5731</v>
      </c>
      <c r="F3042" s="143" t="n">
        <f aca="false">IF(REF_DT&lt;=LastDay,INDEX(IntraMonth_Buckets,MATCH($A3042,IntraSumMonths,0),1),INDEX(BucketTable,MATCH($A3042,SumMonths,0),1))</f>
        <v>1</v>
      </c>
      <c r="G3042" s="138" t="str">
        <f aca="false">INDEX(Book_Type,MATCH($B3042,Book,0),1)</f>
        <v>PHY</v>
      </c>
      <c r="H3042" s="138" t="str">
        <f aca="false">$F3042&amp;$C3042</f>
        <v>1IF-EPSJ(BONDAD)</v>
      </c>
    </row>
    <row r="3043" customFormat="false" ht="12.75" hidden="false" customHeight="false" outlineLevel="0" collapsed="false">
      <c r="A3043" s="142" t="n">
        <v>37191</v>
      </c>
      <c r="B3043" s="138" t="s">
        <v>147</v>
      </c>
      <c r="C3043" s="138" t="s">
        <v>173</v>
      </c>
      <c r="D3043" s="139" t="n">
        <v>9976.5926</v>
      </c>
      <c r="E3043" s="139" t="n">
        <v>9976.5926</v>
      </c>
      <c r="F3043" s="143" t="n">
        <f aca="false">IF(REF_DT&lt;=LastDay,INDEX(IntraMonth_Buckets,MATCH($A3043,IntraSumMonths,0),1),INDEX(BucketTable,MATCH($A3043,SumMonths,0),1))</f>
        <v>1</v>
      </c>
      <c r="G3043" s="138" t="str">
        <f aca="false">INDEX(Book_Type,MATCH($B3043,Book,0),1)</f>
        <v>PHY</v>
      </c>
      <c r="H3043" s="138" t="str">
        <f aca="false">$F3043&amp;$C3043</f>
        <v>1IF-KERN/RIVER</v>
      </c>
    </row>
    <row r="3044" customFormat="false" ht="12.75" hidden="false" customHeight="false" outlineLevel="0" collapsed="false">
      <c r="A3044" s="142" t="n">
        <v>37191</v>
      </c>
      <c r="B3044" s="138" t="s">
        <v>147</v>
      </c>
      <c r="C3044" s="138" t="s">
        <v>27</v>
      </c>
      <c r="D3044" s="139" t="n">
        <v>34918.0741</v>
      </c>
      <c r="E3044" s="139" t="n">
        <v>34918.0741</v>
      </c>
      <c r="F3044" s="143" t="n">
        <f aca="false">IF(REF_DT&lt;=LastDay,INDEX(IntraMonth_Buckets,MATCH($A3044,IntraSumMonths,0),1),INDEX(BucketTable,MATCH($A3044,SumMonths,0),1))</f>
        <v>1</v>
      </c>
      <c r="G3044" s="138" t="str">
        <f aca="false">INDEX(Book_Type,MATCH($B3044,Book,0),1)</f>
        <v>PHY</v>
      </c>
      <c r="H3044" s="138" t="str">
        <f aca="false">$F3044&amp;$C3044</f>
        <v>1IF-NWPL_ROCKY_M</v>
      </c>
    </row>
    <row r="3045" customFormat="false" ht="12.75" hidden="false" customHeight="false" outlineLevel="0" collapsed="false">
      <c r="A3045" s="142" t="n">
        <v>37191</v>
      </c>
      <c r="B3045" s="138" t="s">
        <v>147</v>
      </c>
      <c r="C3045" s="138" t="s">
        <v>45</v>
      </c>
      <c r="D3045" s="139" t="n">
        <v>0</v>
      </c>
      <c r="E3045" s="139" t="n">
        <v>0</v>
      </c>
      <c r="F3045" s="143" t="n">
        <f aca="false">IF(REF_DT&lt;=LastDay,INDEX(IntraMonth_Buckets,MATCH($A3045,IntraSumMonths,0),1),INDEX(BucketTable,MATCH($A3045,SumMonths,0),1))</f>
        <v>1</v>
      </c>
      <c r="G3045" s="138" t="str">
        <f aca="false">INDEX(Book_Type,MATCH($B3045,Book,0),1)</f>
        <v>PHY</v>
      </c>
      <c r="H3045" s="138" t="str">
        <f aca="false">$F3045&amp;$C3045</f>
        <v>1IF-TW/PERMIAN</v>
      </c>
    </row>
    <row r="3046" customFormat="false" ht="12.75" hidden="false" customHeight="false" outlineLevel="0" collapsed="false">
      <c r="A3046" s="142" t="n">
        <v>37191</v>
      </c>
      <c r="B3046" s="138" t="s">
        <v>147</v>
      </c>
      <c r="C3046" s="138" t="s">
        <v>18</v>
      </c>
      <c r="D3046" s="139" t="n">
        <v>-102958.4352</v>
      </c>
      <c r="E3046" s="139" t="n">
        <v>-102958.4352</v>
      </c>
      <c r="F3046" s="143" t="n">
        <f aca="false">IF(REF_DT&lt;=LastDay,INDEX(IntraMonth_Buckets,MATCH($A3046,IntraSumMonths,0),1),INDEX(BucketTable,MATCH($A3046,SumMonths,0),1))</f>
        <v>1</v>
      </c>
      <c r="G3046" s="138" t="str">
        <f aca="false">INDEX(Book_Type,MATCH($B3046,Book,0),1)</f>
        <v>PHY</v>
      </c>
      <c r="H3046" s="138" t="str">
        <f aca="false">$F3046&amp;$C3046</f>
        <v>1NGI-MALIN</v>
      </c>
    </row>
    <row r="3047" customFormat="false" ht="12.75" hidden="false" customHeight="false" outlineLevel="0" collapsed="false">
      <c r="A3047" s="142" t="n">
        <v>37191</v>
      </c>
      <c r="B3047" s="138" t="s">
        <v>147</v>
      </c>
      <c r="C3047" s="138" t="s">
        <v>13</v>
      </c>
      <c r="D3047" s="139" t="n">
        <v>-47624.2623</v>
      </c>
      <c r="E3047" s="139" t="n">
        <v>-47624.2623</v>
      </c>
      <c r="F3047" s="143" t="n">
        <f aca="false">IF(REF_DT&lt;=LastDay,INDEX(IntraMonth_Buckets,MATCH($A3047,IntraSumMonths,0),1),INDEX(BucketTable,MATCH($A3047,SumMonths,0),1))</f>
        <v>1</v>
      </c>
      <c r="G3047" s="138" t="str">
        <f aca="false">INDEX(Book_Type,MATCH($B3047,Book,0),1)</f>
        <v>PHY</v>
      </c>
      <c r="H3047" s="138" t="str">
        <f aca="false">$F3047&amp;$C3047</f>
        <v>1NGI-PGE/CG</v>
      </c>
    </row>
    <row r="3048" customFormat="false" ht="12.75" hidden="false" customHeight="false" outlineLevel="0" collapsed="false">
      <c r="A3048" s="142" t="n">
        <v>37191</v>
      </c>
      <c r="B3048" s="138" t="s">
        <v>147</v>
      </c>
      <c r="C3048" s="138" t="s">
        <v>24</v>
      </c>
      <c r="D3048" s="139" t="n">
        <v>-21377.8425</v>
      </c>
      <c r="E3048" s="139" t="n">
        <v>-21377.8425</v>
      </c>
      <c r="F3048" s="143" t="n">
        <f aca="false">IF(REF_DT&lt;=LastDay,INDEX(IntraMonth_Buckets,MATCH($A3048,IntraSumMonths,0),1),INDEX(BucketTable,MATCH($A3048,SumMonths,0),1))</f>
        <v>1</v>
      </c>
      <c r="G3048" s="138" t="str">
        <f aca="false">INDEX(Book_Type,MATCH($B3048,Book,0),1)</f>
        <v>PHY</v>
      </c>
      <c r="H3048" s="138" t="str">
        <f aca="false">$F3048&amp;$C3048</f>
        <v>1NGI-SOBDR-PG&amp;E</v>
      </c>
    </row>
    <row r="3049" customFormat="false" ht="12.75" hidden="false" customHeight="false" outlineLevel="0" collapsed="false">
      <c r="A3049" s="142" t="n">
        <v>37191</v>
      </c>
      <c r="B3049" s="138" t="s">
        <v>147</v>
      </c>
      <c r="C3049" s="138" t="s">
        <v>166</v>
      </c>
      <c r="D3049" s="139" t="n">
        <v>-27128.3504</v>
      </c>
      <c r="E3049" s="139" t="n">
        <v>-27128.3504</v>
      </c>
      <c r="F3049" s="143" t="n">
        <f aca="false">IF(REF_DT&lt;=LastDay,INDEX(IntraMonth_Buckets,MATCH($A3049,IntraSumMonths,0),1),INDEX(BucketTable,MATCH($A3049,SumMonths,0),1))</f>
        <v>1</v>
      </c>
      <c r="G3049" s="138" t="str">
        <f aca="false">INDEX(Book_Type,MATCH($B3049,Book,0),1)</f>
        <v>PHY</v>
      </c>
      <c r="H3049" s="138" t="str">
        <f aca="false">$F3049&amp;$C3049</f>
        <v>1NGI-SOBDR-SOCAL</v>
      </c>
    </row>
    <row r="3050" customFormat="false" ht="12.75" hidden="false" customHeight="false" outlineLevel="0" collapsed="false">
      <c r="A3050" s="142" t="n">
        <v>37191</v>
      </c>
      <c r="B3050" s="138" t="s">
        <v>147</v>
      </c>
      <c r="C3050" s="138" t="s">
        <v>20</v>
      </c>
      <c r="D3050" s="139" t="n">
        <v>-43941.9015</v>
      </c>
      <c r="E3050" s="139" t="n">
        <v>-43941.9015</v>
      </c>
      <c r="F3050" s="143" t="n">
        <f aca="false">IF(REF_DT&lt;=LastDay,INDEX(IntraMonth_Buckets,MATCH($A3050,IntraSumMonths,0),1),INDEX(BucketTable,MATCH($A3050,SumMonths,0),1))</f>
        <v>1</v>
      </c>
      <c r="G3050" s="138" t="str">
        <f aca="false">INDEX(Book_Type,MATCH($B3050,Book,0),1)</f>
        <v>PHY</v>
      </c>
      <c r="H3050" s="138" t="str">
        <f aca="false">$F3050&amp;$C3050</f>
        <v>1NGI-SOCAL</v>
      </c>
    </row>
    <row r="3051" customFormat="false" ht="12.75" hidden="false" customHeight="false" outlineLevel="0" collapsed="false">
      <c r="A3051" s="142" t="n">
        <v>37191</v>
      </c>
      <c r="B3051" s="138" t="s">
        <v>147</v>
      </c>
      <c r="C3051" s="138" t="s">
        <v>26</v>
      </c>
      <c r="D3051" s="139" t="n">
        <v>4988.2963</v>
      </c>
      <c r="E3051" s="139" t="n">
        <v>4988.2963</v>
      </c>
      <c r="F3051" s="143" t="n">
        <f aca="false">IF(REF_DT&lt;=LastDay,INDEX(IntraMonth_Buckets,MATCH($A3051,IntraSumMonths,0),1),INDEX(BucketTable,MATCH($A3051,SumMonths,0),1))</f>
        <v>1</v>
      </c>
      <c r="G3051" s="138" t="str">
        <f aca="false">INDEX(Book_Type,MATCH($B3051,Book,0),1)</f>
        <v>PHY</v>
      </c>
      <c r="H3051" s="138" t="str">
        <f aca="false">$F3051&amp;$C3051</f>
        <v>1NW-STANFIELD</v>
      </c>
    </row>
    <row r="3052" customFormat="false" ht="12.75" hidden="false" customHeight="false" outlineLevel="0" collapsed="false">
      <c r="A3052" s="142" t="n">
        <v>37192</v>
      </c>
      <c r="B3052" s="138" t="s">
        <v>147</v>
      </c>
      <c r="C3052" s="138" t="s">
        <v>46</v>
      </c>
      <c r="D3052" s="139" t="n">
        <v>-31698.629</v>
      </c>
      <c r="E3052" s="139" t="n">
        <v>-31698.629</v>
      </c>
      <c r="F3052" s="143" t="n">
        <f aca="false">IF(REF_DT&lt;=LastDay,INDEX(IntraMonth_Buckets,MATCH($A3052,IntraSumMonths,0),1),INDEX(BucketTable,MATCH($A3052,SumMonths,0),1))</f>
        <v>1</v>
      </c>
      <c r="G3052" s="138" t="str">
        <f aca="false">INDEX(Book_Type,MATCH($B3052,Book,0),1)</f>
        <v>PHY</v>
      </c>
      <c r="H3052" s="138" t="str">
        <f aca="false">$F3052&amp;$C3052</f>
        <v>1IF-ELPO/PERMIAN</v>
      </c>
    </row>
    <row r="3053" customFormat="false" ht="12.75" hidden="false" customHeight="false" outlineLevel="0" collapsed="false">
      <c r="A3053" s="142" t="n">
        <v>37192</v>
      </c>
      <c r="B3053" s="138" t="s">
        <v>147</v>
      </c>
      <c r="C3053" s="138" t="s">
        <v>51</v>
      </c>
      <c r="D3053" s="139" t="n">
        <v>339192.1764</v>
      </c>
      <c r="E3053" s="139" t="n">
        <v>339192.1764</v>
      </c>
      <c r="F3053" s="143" t="n">
        <f aca="false">IF(REF_DT&lt;=LastDay,INDEX(IntraMonth_Buckets,MATCH($A3053,IntraSumMonths,0),1),INDEX(BucketTable,MATCH($A3053,SumMonths,0),1))</f>
        <v>1</v>
      </c>
      <c r="G3053" s="138" t="str">
        <f aca="false">INDEX(Book_Type,MATCH($B3053,Book,0),1)</f>
        <v>PHY</v>
      </c>
      <c r="H3053" s="138" t="str">
        <f aca="false">$F3053&amp;$C3053</f>
        <v>1IF-ELPO/SJ</v>
      </c>
    </row>
    <row r="3054" customFormat="false" ht="12.75" hidden="false" customHeight="false" outlineLevel="0" collapsed="false">
      <c r="A3054" s="142" t="n">
        <v>37192</v>
      </c>
      <c r="B3054" s="138" t="s">
        <v>147</v>
      </c>
      <c r="C3054" s="138" t="s">
        <v>52</v>
      </c>
      <c r="D3054" s="139" t="n">
        <v>17230.5731</v>
      </c>
      <c r="E3054" s="139" t="n">
        <v>17230.5731</v>
      </c>
      <c r="F3054" s="143" t="n">
        <f aca="false">IF(REF_DT&lt;=LastDay,INDEX(IntraMonth_Buckets,MATCH($A3054,IntraSumMonths,0),1),INDEX(BucketTable,MATCH($A3054,SumMonths,0),1))</f>
        <v>1</v>
      </c>
      <c r="G3054" s="138" t="str">
        <f aca="false">INDEX(Book_Type,MATCH($B3054,Book,0),1)</f>
        <v>PHY</v>
      </c>
      <c r="H3054" s="138" t="str">
        <f aca="false">$F3054&amp;$C3054</f>
        <v>1IF-EPSJ(BONDAD)</v>
      </c>
    </row>
    <row r="3055" customFormat="false" ht="12.75" hidden="false" customHeight="false" outlineLevel="0" collapsed="false">
      <c r="A3055" s="142" t="n">
        <v>37192</v>
      </c>
      <c r="B3055" s="138" t="s">
        <v>147</v>
      </c>
      <c r="C3055" s="138" t="s">
        <v>173</v>
      </c>
      <c r="D3055" s="139" t="n">
        <v>9976.5926</v>
      </c>
      <c r="E3055" s="139" t="n">
        <v>9976.5926</v>
      </c>
      <c r="F3055" s="143" t="n">
        <f aca="false">IF(REF_DT&lt;=LastDay,INDEX(IntraMonth_Buckets,MATCH($A3055,IntraSumMonths,0),1),INDEX(BucketTable,MATCH($A3055,SumMonths,0),1))</f>
        <v>1</v>
      </c>
      <c r="G3055" s="138" t="str">
        <f aca="false">INDEX(Book_Type,MATCH($B3055,Book,0),1)</f>
        <v>PHY</v>
      </c>
      <c r="H3055" s="138" t="str">
        <f aca="false">$F3055&amp;$C3055</f>
        <v>1IF-KERN/RIVER</v>
      </c>
    </row>
    <row r="3056" customFormat="false" ht="12.75" hidden="false" customHeight="false" outlineLevel="0" collapsed="false">
      <c r="A3056" s="142" t="n">
        <v>37192</v>
      </c>
      <c r="B3056" s="138" t="s">
        <v>147</v>
      </c>
      <c r="C3056" s="138" t="s">
        <v>27</v>
      </c>
      <c r="D3056" s="139" t="n">
        <v>34918.0741</v>
      </c>
      <c r="E3056" s="139" t="n">
        <v>34918.0741</v>
      </c>
      <c r="F3056" s="143" t="n">
        <f aca="false">IF(REF_DT&lt;=LastDay,INDEX(IntraMonth_Buckets,MATCH($A3056,IntraSumMonths,0),1),INDEX(BucketTable,MATCH($A3056,SumMonths,0),1))</f>
        <v>1</v>
      </c>
      <c r="G3056" s="138" t="str">
        <f aca="false">INDEX(Book_Type,MATCH($B3056,Book,0),1)</f>
        <v>PHY</v>
      </c>
      <c r="H3056" s="138" t="str">
        <f aca="false">$F3056&amp;$C3056</f>
        <v>1IF-NWPL_ROCKY_M</v>
      </c>
    </row>
    <row r="3057" customFormat="false" ht="12.75" hidden="false" customHeight="false" outlineLevel="0" collapsed="false">
      <c r="A3057" s="142" t="n">
        <v>37192</v>
      </c>
      <c r="B3057" s="138" t="s">
        <v>147</v>
      </c>
      <c r="C3057" s="138" t="s">
        <v>45</v>
      </c>
      <c r="D3057" s="139" t="n">
        <v>0</v>
      </c>
      <c r="E3057" s="139" t="n">
        <v>0</v>
      </c>
      <c r="F3057" s="143" t="n">
        <f aca="false">IF(REF_DT&lt;=LastDay,INDEX(IntraMonth_Buckets,MATCH($A3057,IntraSumMonths,0),1),INDEX(BucketTable,MATCH($A3057,SumMonths,0),1))</f>
        <v>1</v>
      </c>
      <c r="G3057" s="138" t="str">
        <f aca="false">INDEX(Book_Type,MATCH($B3057,Book,0),1)</f>
        <v>PHY</v>
      </c>
      <c r="H3057" s="138" t="str">
        <f aca="false">$F3057&amp;$C3057</f>
        <v>1IF-TW/PERMIAN</v>
      </c>
    </row>
    <row r="3058" customFormat="false" ht="12.75" hidden="false" customHeight="false" outlineLevel="0" collapsed="false">
      <c r="A3058" s="142" t="n">
        <v>37192</v>
      </c>
      <c r="B3058" s="138" t="s">
        <v>147</v>
      </c>
      <c r="C3058" s="138" t="s">
        <v>18</v>
      </c>
      <c r="D3058" s="139" t="n">
        <v>-102958.4352</v>
      </c>
      <c r="E3058" s="139" t="n">
        <v>-102958.4352</v>
      </c>
      <c r="F3058" s="143" t="n">
        <f aca="false">IF(REF_DT&lt;=LastDay,INDEX(IntraMonth_Buckets,MATCH($A3058,IntraSumMonths,0),1),INDEX(BucketTable,MATCH($A3058,SumMonths,0),1))</f>
        <v>1</v>
      </c>
      <c r="G3058" s="138" t="str">
        <f aca="false">INDEX(Book_Type,MATCH($B3058,Book,0),1)</f>
        <v>PHY</v>
      </c>
      <c r="H3058" s="138" t="str">
        <f aca="false">$F3058&amp;$C3058</f>
        <v>1NGI-MALIN</v>
      </c>
    </row>
    <row r="3059" customFormat="false" ht="12.75" hidden="false" customHeight="false" outlineLevel="0" collapsed="false">
      <c r="A3059" s="142" t="n">
        <v>37192</v>
      </c>
      <c r="B3059" s="138" t="s">
        <v>147</v>
      </c>
      <c r="C3059" s="138" t="s">
        <v>13</v>
      </c>
      <c r="D3059" s="139" t="n">
        <v>-47624.2623</v>
      </c>
      <c r="E3059" s="139" t="n">
        <v>-47624.2623</v>
      </c>
      <c r="F3059" s="143" t="n">
        <f aca="false">IF(REF_DT&lt;=LastDay,INDEX(IntraMonth_Buckets,MATCH($A3059,IntraSumMonths,0),1),INDEX(BucketTable,MATCH($A3059,SumMonths,0),1))</f>
        <v>1</v>
      </c>
      <c r="G3059" s="138" t="str">
        <f aca="false">INDEX(Book_Type,MATCH($B3059,Book,0),1)</f>
        <v>PHY</v>
      </c>
      <c r="H3059" s="138" t="str">
        <f aca="false">$F3059&amp;$C3059</f>
        <v>1NGI-PGE/CG</v>
      </c>
    </row>
    <row r="3060" customFormat="false" ht="12.75" hidden="false" customHeight="false" outlineLevel="0" collapsed="false">
      <c r="A3060" s="142" t="n">
        <v>37192</v>
      </c>
      <c r="B3060" s="138" t="s">
        <v>147</v>
      </c>
      <c r="C3060" s="138" t="s">
        <v>24</v>
      </c>
      <c r="D3060" s="139" t="n">
        <v>-21377.8425</v>
      </c>
      <c r="E3060" s="139" t="n">
        <v>-21377.8425</v>
      </c>
      <c r="F3060" s="143" t="n">
        <f aca="false">IF(REF_DT&lt;=LastDay,INDEX(IntraMonth_Buckets,MATCH($A3060,IntraSumMonths,0),1),INDEX(BucketTable,MATCH($A3060,SumMonths,0),1))</f>
        <v>1</v>
      </c>
      <c r="G3060" s="138" t="str">
        <f aca="false">INDEX(Book_Type,MATCH($B3060,Book,0),1)</f>
        <v>PHY</v>
      </c>
      <c r="H3060" s="138" t="str">
        <f aca="false">$F3060&amp;$C3060</f>
        <v>1NGI-SOBDR-PG&amp;E</v>
      </c>
    </row>
    <row r="3061" customFormat="false" ht="12.75" hidden="false" customHeight="false" outlineLevel="0" collapsed="false">
      <c r="A3061" s="142" t="n">
        <v>37192</v>
      </c>
      <c r="B3061" s="138" t="s">
        <v>147</v>
      </c>
      <c r="C3061" s="138" t="s">
        <v>166</v>
      </c>
      <c r="D3061" s="139" t="n">
        <v>-27128.3504</v>
      </c>
      <c r="E3061" s="139" t="n">
        <v>-27128.3504</v>
      </c>
      <c r="F3061" s="143" t="n">
        <f aca="false">IF(REF_DT&lt;=LastDay,INDEX(IntraMonth_Buckets,MATCH($A3061,IntraSumMonths,0),1),INDEX(BucketTable,MATCH($A3061,SumMonths,0),1))</f>
        <v>1</v>
      </c>
      <c r="G3061" s="138" t="str">
        <f aca="false">INDEX(Book_Type,MATCH($B3061,Book,0),1)</f>
        <v>PHY</v>
      </c>
      <c r="H3061" s="138" t="str">
        <f aca="false">$F3061&amp;$C3061</f>
        <v>1NGI-SOBDR-SOCAL</v>
      </c>
    </row>
    <row r="3062" customFormat="false" ht="12.75" hidden="false" customHeight="false" outlineLevel="0" collapsed="false">
      <c r="A3062" s="142" t="n">
        <v>37192</v>
      </c>
      <c r="B3062" s="138" t="s">
        <v>147</v>
      </c>
      <c r="C3062" s="138" t="s">
        <v>20</v>
      </c>
      <c r="D3062" s="139" t="n">
        <v>-43941.9015</v>
      </c>
      <c r="E3062" s="139" t="n">
        <v>-43941.9015</v>
      </c>
      <c r="F3062" s="143" t="n">
        <f aca="false">IF(REF_DT&lt;=LastDay,INDEX(IntraMonth_Buckets,MATCH($A3062,IntraSumMonths,0),1),INDEX(BucketTable,MATCH($A3062,SumMonths,0),1))</f>
        <v>1</v>
      </c>
      <c r="G3062" s="138" t="str">
        <f aca="false">INDEX(Book_Type,MATCH($B3062,Book,0),1)</f>
        <v>PHY</v>
      </c>
      <c r="H3062" s="138" t="str">
        <f aca="false">$F3062&amp;$C3062</f>
        <v>1NGI-SOCAL</v>
      </c>
    </row>
    <row r="3063" customFormat="false" ht="12.75" hidden="false" customHeight="false" outlineLevel="0" collapsed="false">
      <c r="A3063" s="142" t="n">
        <v>37192</v>
      </c>
      <c r="B3063" s="138" t="s">
        <v>147</v>
      </c>
      <c r="C3063" s="138" t="s">
        <v>26</v>
      </c>
      <c r="D3063" s="139" t="n">
        <v>4988.2963</v>
      </c>
      <c r="E3063" s="139" t="n">
        <v>4988.2963</v>
      </c>
      <c r="F3063" s="143" t="n">
        <f aca="false">IF(REF_DT&lt;=LastDay,INDEX(IntraMonth_Buckets,MATCH($A3063,IntraSumMonths,0),1),INDEX(BucketTable,MATCH($A3063,SumMonths,0),1))</f>
        <v>1</v>
      </c>
      <c r="G3063" s="138" t="str">
        <f aca="false">INDEX(Book_Type,MATCH($B3063,Book,0),1)</f>
        <v>PHY</v>
      </c>
      <c r="H3063" s="138" t="str">
        <f aca="false">$F3063&amp;$C3063</f>
        <v>1NW-STANFIELD</v>
      </c>
    </row>
    <row r="3064" customFormat="false" ht="12.75" hidden="false" customHeight="false" outlineLevel="0" collapsed="false">
      <c r="A3064" s="142" t="n">
        <v>37193</v>
      </c>
      <c r="B3064" s="138" t="s">
        <v>147</v>
      </c>
      <c r="C3064" s="138" t="s">
        <v>46</v>
      </c>
      <c r="D3064" s="139" t="n">
        <v>-31698.629</v>
      </c>
      <c r="E3064" s="139" t="n">
        <v>-31698.629</v>
      </c>
      <c r="F3064" s="143" t="n">
        <f aca="false">IF(REF_DT&lt;=LastDay,INDEX(IntraMonth_Buckets,MATCH($A3064,IntraSumMonths,0),1),INDEX(BucketTable,MATCH($A3064,SumMonths,0),1))</f>
        <v>1</v>
      </c>
      <c r="G3064" s="138" t="str">
        <f aca="false">INDEX(Book_Type,MATCH($B3064,Book,0),1)</f>
        <v>PHY</v>
      </c>
      <c r="H3064" s="138" t="str">
        <f aca="false">$F3064&amp;$C3064</f>
        <v>1IF-ELPO/PERMIAN</v>
      </c>
    </row>
    <row r="3065" customFormat="false" ht="12.75" hidden="false" customHeight="false" outlineLevel="0" collapsed="false">
      <c r="A3065" s="142" t="n">
        <v>37193</v>
      </c>
      <c r="B3065" s="138" t="s">
        <v>147</v>
      </c>
      <c r="C3065" s="138" t="s">
        <v>51</v>
      </c>
      <c r="D3065" s="139" t="n">
        <v>339192.1764</v>
      </c>
      <c r="E3065" s="139" t="n">
        <v>339192.1764</v>
      </c>
      <c r="F3065" s="143" t="n">
        <f aca="false">IF(REF_DT&lt;=LastDay,INDEX(IntraMonth_Buckets,MATCH($A3065,IntraSumMonths,0),1),INDEX(BucketTable,MATCH($A3065,SumMonths,0),1))</f>
        <v>1</v>
      </c>
      <c r="G3065" s="138" t="str">
        <f aca="false">INDEX(Book_Type,MATCH($B3065,Book,0),1)</f>
        <v>PHY</v>
      </c>
      <c r="H3065" s="138" t="str">
        <f aca="false">$F3065&amp;$C3065</f>
        <v>1IF-ELPO/SJ</v>
      </c>
    </row>
    <row r="3066" customFormat="false" ht="12.75" hidden="false" customHeight="false" outlineLevel="0" collapsed="false">
      <c r="A3066" s="142" t="n">
        <v>37193</v>
      </c>
      <c r="B3066" s="138" t="s">
        <v>147</v>
      </c>
      <c r="C3066" s="138" t="s">
        <v>52</v>
      </c>
      <c r="D3066" s="139" t="n">
        <v>17230.5731</v>
      </c>
      <c r="E3066" s="139" t="n">
        <v>17230.5731</v>
      </c>
      <c r="F3066" s="143" t="n">
        <f aca="false">IF(REF_DT&lt;=LastDay,INDEX(IntraMonth_Buckets,MATCH($A3066,IntraSumMonths,0),1),INDEX(BucketTable,MATCH($A3066,SumMonths,0),1))</f>
        <v>1</v>
      </c>
      <c r="G3066" s="138" t="str">
        <f aca="false">INDEX(Book_Type,MATCH($B3066,Book,0),1)</f>
        <v>PHY</v>
      </c>
      <c r="H3066" s="138" t="str">
        <f aca="false">$F3066&amp;$C3066</f>
        <v>1IF-EPSJ(BONDAD)</v>
      </c>
    </row>
    <row r="3067" customFormat="false" ht="12.75" hidden="false" customHeight="false" outlineLevel="0" collapsed="false">
      <c r="A3067" s="142" t="n">
        <v>37193</v>
      </c>
      <c r="B3067" s="138" t="s">
        <v>147</v>
      </c>
      <c r="C3067" s="138" t="s">
        <v>173</v>
      </c>
      <c r="D3067" s="139" t="n">
        <v>9976.5926</v>
      </c>
      <c r="E3067" s="139" t="n">
        <v>9976.5926</v>
      </c>
      <c r="F3067" s="143" t="n">
        <f aca="false">IF(REF_DT&lt;=LastDay,INDEX(IntraMonth_Buckets,MATCH($A3067,IntraSumMonths,0),1),INDEX(BucketTable,MATCH($A3067,SumMonths,0),1))</f>
        <v>1</v>
      </c>
      <c r="G3067" s="138" t="str">
        <f aca="false">INDEX(Book_Type,MATCH($B3067,Book,0),1)</f>
        <v>PHY</v>
      </c>
      <c r="H3067" s="138" t="str">
        <f aca="false">$F3067&amp;$C3067</f>
        <v>1IF-KERN/RIVER</v>
      </c>
    </row>
    <row r="3068" customFormat="false" ht="12.75" hidden="false" customHeight="false" outlineLevel="0" collapsed="false">
      <c r="A3068" s="142" t="n">
        <v>37193</v>
      </c>
      <c r="B3068" s="138" t="s">
        <v>147</v>
      </c>
      <c r="C3068" s="138" t="s">
        <v>27</v>
      </c>
      <c r="D3068" s="139" t="n">
        <v>34918.0741</v>
      </c>
      <c r="E3068" s="139" t="n">
        <v>34918.0741</v>
      </c>
      <c r="F3068" s="143" t="n">
        <f aca="false">IF(REF_DT&lt;=LastDay,INDEX(IntraMonth_Buckets,MATCH($A3068,IntraSumMonths,0),1),INDEX(BucketTable,MATCH($A3068,SumMonths,0),1))</f>
        <v>1</v>
      </c>
      <c r="G3068" s="138" t="str">
        <f aca="false">INDEX(Book_Type,MATCH($B3068,Book,0),1)</f>
        <v>PHY</v>
      </c>
      <c r="H3068" s="138" t="str">
        <f aca="false">$F3068&amp;$C3068</f>
        <v>1IF-NWPL_ROCKY_M</v>
      </c>
    </row>
    <row r="3069" customFormat="false" ht="12.75" hidden="false" customHeight="false" outlineLevel="0" collapsed="false">
      <c r="A3069" s="142" t="n">
        <v>37193</v>
      </c>
      <c r="B3069" s="138" t="s">
        <v>147</v>
      </c>
      <c r="C3069" s="138" t="s">
        <v>45</v>
      </c>
      <c r="D3069" s="139" t="n">
        <v>0</v>
      </c>
      <c r="E3069" s="139" t="n">
        <v>0</v>
      </c>
      <c r="F3069" s="143" t="n">
        <f aca="false">IF(REF_DT&lt;=LastDay,INDEX(IntraMonth_Buckets,MATCH($A3069,IntraSumMonths,0),1),INDEX(BucketTable,MATCH($A3069,SumMonths,0),1))</f>
        <v>1</v>
      </c>
      <c r="G3069" s="138" t="str">
        <f aca="false">INDEX(Book_Type,MATCH($B3069,Book,0),1)</f>
        <v>PHY</v>
      </c>
      <c r="H3069" s="138" t="str">
        <f aca="false">$F3069&amp;$C3069</f>
        <v>1IF-TW/PERMIAN</v>
      </c>
    </row>
    <row r="3070" customFormat="false" ht="12.75" hidden="false" customHeight="false" outlineLevel="0" collapsed="false">
      <c r="A3070" s="142" t="n">
        <v>37193</v>
      </c>
      <c r="B3070" s="138" t="s">
        <v>147</v>
      </c>
      <c r="C3070" s="138" t="s">
        <v>18</v>
      </c>
      <c r="D3070" s="139" t="n">
        <v>-102958.4352</v>
      </c>
      <c r="E3070" s="139" t="n">
        <v>-102958.4352</v>
      </c>
      <c r="F3070" s="143" t="n">
        <f aca="false">IF(REF_DT&lt;=LastDay,INDEX(IntraMonth_Buckets,MATCH($A3070,IntraSumMonths,0),1),INDEX(BucketTable,MATCH($A3070,SumMonths,0),1))</f>
        <v>1</v>
      </c>
      <c r="G3070" s="138" t="str">
        <f aca="false">INDEX(Book_Type,MATCH($B3070,Book,0),1)</f>
        <v>PHY</v>
      </c>
      <c r="H3070" s="138" t="str">
        <f aca="false">$F3070&amp;$C3070</f>
        <v>1NGI-MALIN</v>
      </c>
    </row>
    <row r="3071" customFormat="false" ht="12.75" hidden="false" customHeight="false" outlineLevel="0" collapsed="false">
      <c r="A3071" s="142" t="n">
        <v>37193</v>
      </c>
      <c r="B3071" s="138" t="s">
        <v>147</v>
      </c>
      <c r="C3071" s="138" t="s">
        <v>13</v>
      </c>
      <c r="D3071" s="139" t="n">
        <v>-47624.2623</v>
      </c>
      <c r="E3071" s="139" t="n">
        <v>-47624.2623</v>
      </c>
      <c r="F3071" s="143" t="n">
        <f aca="false">IF(REF_DT&lt;=LastDay,INDEX(IntraMonth_Buckets,MATCH($A3071,IntraSumMonths,0),1),INDEX(BucketTable,MATCH($A3071,SumMonths,0),1))</f>
        <v>1</v>
      </c>
      <c r="G3071" s="138" t="str">
        <f aca="false">INDEX(Book_Type,MATCH($B3071,Book,0),1)</f>
        <v>PHY</v>
      </c>
      <c r="H3071" s="138" t="str">
        <f aca="false">$F3071&amp;$C3071</f>
        <v>1NGI-PGE/CG</v>
      </c>
    </row>
    <row r="3072" customFormat="false" ht="12.75" hidden="false" customHeight="false" outlineLevel="0" collapsed="false">
      <c r="A3072" s="142" t="n">
        <v>37193</v>
      </c>
      <c r="B3072" s="138" t="s">
        <v>147</v>
      </c>
      <c r="C3072" s="138" t="s">
        <v>24</v>
      </c>
      <c r="D3072" s="139" t="n">
        <v>-21377.8425</v>
      </c>
      <c r="E3072" s="139" t="n">
        <v>-21377.8425</v>
      </c>
      <c r="F3072" s="143" t="n">
        <f aca="false">IF(REF_DT&lt;=LastDay,INDEX(IntraMonth_Buckets,MATCH($A3072,IntraSumMonths,0),1),INDEX(BucketTable,MATCH($A3072,SumMonths,0),1))</f>
        <v>1</v>
      </c>
      <c r="G3072" s="138" t="str">
        <f aca="false">INDEX(Book_Type,MATCH($B3072,Book,0),1)</f>
        <v>PHY</v>
      </c>
      <c r="H3072" s="138" t="str">
        <f aca="false">$F3072&amp;$C3072</f>
        <v>1NGI-SOBDR-PG&amp;E</v>
      </c>
    </row>
    <row r="3073" customFormat="false" ht="12.75" hidden="false" customHeight="false" outlineLevel="0" collapsed="false">
      <c r="A3073" s="142" t="n">
        <v>37193</v>
      </c>
      <c r="B3073" s="138" t="s">
        <v>147</v>
      </c>
      <c r="C3073" s="138" t="s">
        <v>166</v>
      </c>
      <c r="D3073" s="139" t="n">
        <v>-27128.3504</v>
      </c>
      <c r="E3073" s="139" t="n">
        <v>-27128.3504</v>
      </c>
      <c r="F3073" s="143" t="n">
        <f aca="false">IF(REF_DT&lt;=LastDay,INDEX(IntraMonth_Buckets,MATCH($A3073,IntraSumMonths,0),1),INDEX(BucketTable,MATCH($A3073,SumMonths,0),1))</f>
        <v>1</v>
      </c>
      <c r="G3073" s="138" t="str">
        <f aca="false">INDEX(Book_Type,MATCH($B3073,Book,0),1)</f>
        <v>PHY</v>
      </c>
      <c r="H3073" s="138" t="str">
        <f aca="false">$F3073&amp;$C3073</f>
        <v>1NGI-SOBDR-SOCAL</v>
      </c>
    </row>
    <row r="3074" customFormat="false" ht="12.75" hidden="false" customHeight="false" outlineLevel="0" collapsed="false">
      <c r="A3074" s="142" t="n">
        <v>37193</v>
      </c>
      <c r="B3074" s="138" t="s">
        <v>147</v>
      </c>
      <c r="C3074" s="138" t="s">
        <v>20</v>
      </c>
      <c r="D3074" s="139" t="n">
        <v>-43941.9015</v>
      </c>
      <c r="E3074" s="139" t="n">
        <v>-43941.9015</v>
      </c>
      <c r="F3074" s="143" t="n">
        <f aca="false">IF(REF_DT&lt;=LastDay,INDEX(IntraMonth_Buckets,MATCH($A3074,IntraSumMonths,0),1),INDEX(BucketTable,MATCH($A3074,SumMonths,0),1))</f>
        <v>1</v>
      </c>
      <c r="G3074" s="138" t="str">
        <f aca="false">INDEX(Book_Type,MATCH($B3074,Book,0),1)</f>
        <v>PHY</v>
      </c>
      <c r="H3074" s="138" t="str">
        <f aca="false">$F3074&amp;$C3074</f>
        <v>1NGI-SOCAL</v>
      </c>
    </row>
    <row r="3075" customFormat="false" ht="12.75" hidden="false" customHeight="false" outlineLevel="0" collapsed="false">
      <c r="A3075" s="142" t="n">
        <v>37193</v>
      </c>
      <c r="B3075" s="138" t="s">
        <v>147</v>
      </c>
      <c r="C3075" s="138" t="s">
        <v>26</v>
      </c>
      <c r="D3075" s="139" t="n">
        <v>4988.2963</v>
      </c>
      <c r="E3075" s="139" t="n">
        <v>4988.2963</v>
      </c>
      <c r="F3075" s="143" t="n">
        <f aca="false">IF(REF_DT&lt;=LastDay,INDEX(IntraMonth_Buckets,MATCH($A3075,IntraSumMonths,0),1),INDEX(BucketTable,MATCH($A3075,SumMonths,0),1))</f>
        <v>1</v>
      </c>
      <c r="G3075" s="138" t="str">
        <f aca="false">INDEX(Book_Type,MATCH($B3075,Book,0),1)</f>
        <v>PHY</v>
      </c>
      <c r="H3075" s="138" t="str">
        <f aca="false">$F3075&amp;$C3075</f>
        <v>1NW-STANFIELD</v>
      </c>
    </row>
    <row r="3076" customFormat="false" ht="12.75" hidden="false" customHeight="false" outlineLevel="0" collapsed="false">
      <c r="A3076" s="142" t="n">
        <v>37194</v>
      </c>
      <c r="B3076" s="138" t="s">
        <v>147</v>
      </c>
      <c r="C3076" s="138" t="s">
        <v>46</v>
      </c>
      <c r="D3076" s="139" t="n">
        <v>-31698.6289</v>
      </c>
      <c r="E3076" s="139" t="n">
        <v>-31698.6289</v>
      </c>
      <c r="F3076" s="143" t="n">
        <f aca="false">IF(REF_DT&lt;=LastDay,INDEX(IntraMonth_Buckets,MATCH($A3076,IntraSumMonths,0),1),INDEX(BucketTable,MATCH($A3076,SumMonths,0),1))</f>
        <v>1</v>
      </c>
      <c r="G3076" s="138" t="str">
        <f aca="false">INDEX(Book_Type,MATCH($B3076,Book,0),1)</f>
        <v>PHY</v>
      </c>
      <c r="H3076" s="138" t="str">
        <f aca="false">$F3076&amp;$C3076</f>
        <v>1IF-ELPO/PERMIAN</v>
      </c>
    </row>
    <row r="3077" customFormat="false" ht="12.75" hidden="false" customHeight="false" outlineLevel="0" collapsed="false">
      <c r="A3077" s="142" t="n">
        <v>37194</v>
      </c>
      <c r="B3077" s="138" t="s">
        <v>147</v>
      </c>
      <c r="C3077" s="138" t="s">
        <v>51</v>
      </c>
      <c r="D3077" s="139" t="n">
        <v>339192.1764</v>
      </c>
      <c r="E3077" s="139" t="n">
        <v>339192.1764</v>
      </c>
      <c r="F3077" s="143" t="n">
        <f aca="false">IF(REF_DT&lt;=LastDay,INDEX(IntraMonth_Buckets,MATCH($A3077,IntraSumMonths,0),1),INDEX(BucketTable,MATCH($A3077,SumMonths,0),1))</f>
        <v>1</v>
      </c>
      <c r="G3077" s="138" t="str">
        <f aca="false">INDEX(Book_Type,MATCH($B3077,Book,0),1)</f>
        <v>PHY</v>
      </c>
      <c r="H3077" s="138" t="str">
        <f aca="false">$F3077&amp;$C3077</f>
        <v>1IF-ELPO/SJ</v>
      </c>
    </row>
    <row r="3078" customFormat="false" ht="12.75" hidden="false" customHeight="false" outlineLevel="0" collapsed="false">
      <c r="A3078" s="142" t="n">
        <v>37194</v>
      </c>
      <c r="B3078" s="138" t="s">
        <v>147</v>
      </c>
      <c r="C3078" s="138" t="s">
        <v>52</v>
      </c>
      <c r="D3078" s="139" t="n">
        <v>17230.5731</v>
      </c>
      <c r="E3078" s="139" t="n">
        <v>17230.5731</v>
      </c>
      <c r="F3078" s="143" t="n">
        <f aca="false">IF(REF_DT&lt;=LastDay,INDEX(IntraMonth_Buckets,MATCH($A3078,IntraSumMonths,0),1),INDEX(BucketTable,MATCH($A3078,SumMonths,0),1))</f>
        <v>1</v>
      </c>
      <c r="G3078" s="138" t="str">
        <f aca="false">INDEX(Book_Type,MATCH($B3078,Book,0),1)</f>
        <v>PHY</v>
      </c>
      <c r="H3078" s="138" t="str">
        <f aca="false">$F3078&amp;$C3078</f>
        <v>1IF-EPSJ(BONDAD)</v>
      </c>
    </row>
    <row r="3079" customFormat="false" ht="12.75" hidden="false" customHeight="false" outlineLevel="0" collapsed="false">
      <c r="A3079" s="142" t="n">
        <v>37194</v>
      </c>
      <c r="B3079" s="138" t="s">
        <v>147</v>
      </c>
      <c r="C3079" s="138" t="s">
        <v>173</v>
      </c>
      <c r="D3079" s="139" t="n">
        <v>9976.5926</v>
      </c>
      <c r="E3079" s="139" t="n">
        <v>9976.5926</v>
      </c>
      <c r="F3079" s="143" t="n">
        <f aca="false">IF(REF_DT&lt;=LastDay,INDEX(IntraMonth_Buckets,MATCH($A3079,IntraSumMonths,0),1),INDEX(BucketTable,MATCH($A3079,SumMonths,0),1))</f>
        <v>1</v>
      </c>
      <c r="G3079" s="138" t="str">
        <f aca="false">INDEX(Book_Type,MATCH($B3079,Book,0),1)</f>
        <v>PHY</v>
      </c>
      <c r="H3079" s="138" t="str">
        <f aca="false">$F3079&amp;$C3079</f>
        <v>1IF-KERN/RIVER</v>
      </c>
    </row>
    <row r="3080" customFormat="false" ht="12.75" hidden="false" customHeight="false" outlineLevel="0" collapsed="false">
      <c r="A3080" s="142" t="n">
        <v>37194</v>
      </c>
      <c r="B3080" s="138" t="s">
        <v>147</v>
      </c>
      <c r="C3080" s="138" t="s">
        <v>27</v>
      </c>
      <c r="D3080" s="139" t="n">
        <v>34918.0741</v>
      </c>
      <c r="E3080" s="139" t="n">
        <v>34918.0741</v>
      </c>
      <c r="F3080" s="143" t="n">
        <f aca="false">IF(REF_DT&lt;=LastDay,INDEX(IntraMonth_Buckets,MATCH($A3080,IntraSumMonths,0),1),INDEX(BucketTable,MATCH($A3080,SumMonths,0),1))</f>
        <v>1</v>
      </c>
      <c r="G3080" s="138" t="str">
        <f aca="false">INDEX(Book_Type,MATCH($B3080,Book,0),1)</f>
        <v>PHY</v>
      </c>
      <c r="H3080" s="138" t="str">
        <f aca="false">$F3080&amp;$C3080</f>
        <v>1IF-NWPL_ROCKY_M</v>
      </c>
    </row>
    <row r="3081" customFormat="false" ht="12.75" hidden="false" customHeight="false" outlineLevel="0" collapsed="false">
      <c r="A3081" s="142" t="n">
        <v>37194</v>
      </c>
      <c r="B3081" s="138" t="s">
        <v>147</v>
      </c>
      <c r="C3081" s="138" t="s">
        <v>45</v>
      </c>
      <c r="D3081" s="139" t="n">
        <v>0</v>
      </c>
      <c r="E3081" s="139" t="n">
        <v>0</v>
      </c>
      <c r="F3081" s="143" t="n">
        <f aca="false">IF(REF_DT&lt;=LastDay,INDEX(IntraMonth_Buckets,MATCH($A3081,IntraSumMonths,0),1),INDEX(BucketTable,MATCH($A3081,SumMonths,0),1))</f>
        <v>1</v>
      </c>
      <c r="G3081" s="138" t="str">
        <f aca="false">INDEX(Book_Type,MATCH($B3081,Book,0),1)</f>
        <v>PHY</v>
      </c>
      <c r="H3081" s="138" t="str">
        <f aca="false">$F3081&amp;$C3081</f>
        <v>1IF-TW/PERMIAN</v>
      </c>
    </row>
    <row r="3082" customFormat="false" ht="12.75" hidden="false" customHeight="false" outlineLevel="0" collapsed="false">
      <c r="A3082" s="142" t="n">
        <v>37194</v>
      </c>
      <c r="B3082" s="138" t="s">
        <v>147</v>
      </c>
      <c r="C3082" s="138" t="s">
        <v>18</v>
      </c>
      <c r="D3082" s="139" t="n">
        <v>-102958.4352</v>
      </c>
      <c r="E3082" s="139" t="n">
        <v>-102958.4352</v>
      </c>
      <c r="F3082" s="143" t="n">
        <f aca="false">IF(REF_DT&lt;=LastDay,INDEX(IntraMonth_Buckets,MATCH($A3082,IntraSumMonths,0),1),INDEX(BucketTable,MATCH($A3082,SumMonths,0),1))</f>
        <v>1</v>
      </c>
      <c r="G3082" s="138" t="str">
        <f aca="false">INDEX(Book_Type,MATCH($B3082,Book,0),1)</f>
        <v>PHY</v>
      </c>
      <c r="H3082" s="138" t="str">
        <f aca="false">$F3082&amp;$C3082</f>
        <v>1NGI-MALIN</v>
      </c>
    </row>
    <row r="3083" customFormat="false" ht="12.75" hidden="false" customHeight="false" outlineLevel="0" collapsed="false">
      <c r="A3083" s="142" t="n">
        <v>37194</v>
      </c>
      <c r="B3083" s="138" t="s">
        <v>147</v>
      </c>
      <c r="C3083" s="138" t="s">
        <v>13</v>
      </c>
      <c r="D3083" s="139" t="n">
        <v>-47624.2623</v>
      </c>
      <c r="E3083" s="139" t="n">
        <v>-47624.2623</v>
      </c>
      <c r="F3083" s="143" t="n">
        <f aca="false">IF(REF_DT&lt;=LastDay,INDEX(IntraMonth_Buckets,MATCH($A3083,IntraSumMonths,0),1),INDEX(BucketTable,MATCH($A3083,SumMonths,0),1))</f>
        <v>1</v>
      </c>
      <c r="G3083" s="138" t="str">
        <f aca="false">INDEX(Book_Type,MATCH($B3083,Book,0),1)</f>
        <v>PHY</v>
      </c>
      <c r="H3083" s="138" t="str">
        <f aca="false">$F3083&amp;$C3083</f>
        <v>1NGI-PGE/CG</v>
      </c>
    </row>
    <row r="3084" customFormat="false" ht="12.75" hidden="false" customHeight="false" outlineLevel="0" collapsed="false">
      <c r="A3084" s="142" t="n">
        <v>37194</v>
      </c>
      <c r="B3084" s="138" t="s">
        <v>147</v>
      </c>
      <c r="C3084" s="138" t="s">
        <v>24</v>
      </c>
      <c r="D3084" s="139" t="n">
        <v>-21377.8425</v>
      </c>
      <c r="E3084" s="139" t="n">
        <v>-21377.8425</v>
      </c>
      <c r="F3084" s="143" t="n">
        <f aca="false">IF(REF_DT&lt;=LastDay,INDEX(IntraMonth_Buckets,MATCH($A3084,IntraSumMonths,0),1),INDEX(BucketTable,MATCH($A3084,SumMonths,0),1))</f>
        <v>1</v>
      </c>
      <c r="G3084" s="138" t="str">
        <f aca="false">INDEX(Book_Type,MATCH($B3084,Book,0),1)</f>
        <v>PHY</v>
      </c>
      <c r="H3084" s="138" t="str">
        <f aca="false">$F3084&amp;$C3084</f>
        <v>1NGI-SOBDR-PG&amp;E</v>
      </c>
    </row>
    <row r="3085" customFormat="false" ht="12.75" hidden="false" customHeight="false" outlineLevel="0" collapsed="false">
      <c r="A3085" s="142" t="n">
        <v>37194</v>
      </c>
      <c r="B3085" s="138" t="s">
        <v>147</v>
      </c>
      <c r="C3085" s="138" t="s">
        <v>166</v>
      </c>
      <c r="D3085" s="139" t="n">
        <v>-27128.3504</v>
      </c>
      <c r="E3085" s="139" t="n">
        <v>-27128.3504</v>
      </c>
      <c r="F3085" s="143" t="n">
        <f aca="false">IF(REF_DT&lt;=LastDay,INDEX(IntraMonth_Buckets,MATCH($A3085,IntraSumMonths,0),1),INDEX(BucketTable,MATCH($A3085,SumMonths,0),1))</f>
        <v>1</v>
      </c>
      <c r="G3085" s="138" t="str">
        <f aca="false">INDEX(Book_Type,MATCH($B3085,Book,0),1)</f>
        <v>PHY</v>
      </c>
      <c r="H3085" s="138" t="str">
        <f aca="false">$F3085&amp;$C3085</f>
        <v>1NGI-SOBDR-SOCAL</v>
      </c>
    </row>
    <row r="3086" customFormat="false" ht="12.75" hidden="false" customHeight="false" outlineLevel="0" collapsed="false">
      <c r="A3086" s="142" t="n">
        <v>37194</v>
      </c>
      <c r="B3086" s="138" t="s">
        <v>147</v>
      </c>
      <c r="C3086" s="138" t="s">
        <v>20</v>
      </c>
      <c r="D3086" s="139" t="n">
        <v>-43941.9015</v>
      </c>
      <c r="E3086" s="139" t="n">
        <v>-43941.9015</v>
      </c>
      <c r="F3086" s="143" t="n">
        <f aca="false">IF(REF_DT&lt;=LastDay,INDEX(IntraMonth_Buckets,MATCH($A3086,IntraSumMonths,0),1),INDEX(BucketTable,MATCH($A3086,SumMonths,0),1))</f>
        <v>1</v>
      </c>
      <c r="G3086" s="138" t="str">
        <f aca="false">INDEX(Book_Type,MATCH($B3086,Book,0),1)</f>
        <v>PHY</v>
      </c>
      <c r="H3086" s="138" t="str">
        <f aca="false">$F3086&amp;$C3086</f>
        <v>1NGI-SOCAL</v>
      </c>
    </row>
    <row r="3087" customFormat="false" ht="12.75" hidden="false" customHeight="false" outlineLevel="0" collapsed="false">
      <c r="A3087" s="142" t="n">
        <v>37194</v>
      </c>
      <c r="B3087" s="138" t="s">
        <v>147</v>
      </c>
      <c r="C3087" s="138" t="s">
        <v>26</v>
      </c>
      <c r="D3087" s="139" t="n">
        <v>4988.2963</v>
      </c>
      <c r="E3087" s="139" t="n">
        <v>4988.2963</v>
      </c>
      <c r="F3087" s="143" t="n">
        <f aca="false">IF(REF_DT&lt;=LastDay,INDEX(IntraMonth_Buckets,MATCH($A3087,IntraSumMonths,0),1),INDEX(BucketTable,MATCH($A3087,SumMonths,0),1))</f>
        <v>1</v>
      </c>
      <c r="G3087" s="138" t="str">
        <f aca="false">INDEX(Book_Type,MATCH($B3087,Book,0),1)</f>
        <v>PHY</v>
      </c>
      <c r="H3087" s="138" t="str">
        <f aca="false">$F3087&amp;$C3087</f>
        <v>1NW-STANFIELD</v>
      </c>
    </row>
    <row r="3088" customFormat="false" ht="12.75" hidden="false" customHeight="false" outlineLevel="0" collapsed="false">
      <c r="A3088" s="142" t="n">
        <v>37195</v>
      </c>
      <c r="B3088" s="138" t="s">
        <v>147</v>
      </c>
      <c r="C3088" s="138" t="s">
        <v>46</v>
      </c>
      <c r="D3088" s="139" t="n">
        <v>-31698.629</v>
      </c>
      <c r="E3088" s="139" t="n">
        <v>-31698.629</v>
      </c>
      <c r="F3088" s="143" t="n">
        <f aca="false">IF(REF_DT&lt;=LastDay,INDEX(IntraMonth_Buckets,MATCH($A3088,IntraSumMonths,0),1),INDEX(BucketTable,MATCH($A3088,SumMonths,0),1))</f>
        <v>1</v>
      </c>
      <c r="G3088" s="138" t="str">
        <f aca="false">INDEX(Book_Type,MATCH($B3088,Book,0),1)</f>
        <v>PHY</v>
      </c>
      <c r="H3088" s="138" t="str">
        <f aca="false">$F3088&amp;$C3088</f>
        <v>1IF-ELPO/PERMIAN</v>
      </c>
    </row>
    <row r="3089" customFormat="false" ht="12.75" hidden="false" customHeight="false" outlineLevel="0" collapsed="false">
      <c r="A3089" s="142" t="n">
        <v>37195</v>
      </c>
      <c r="B3089" s="138" t="s">
        <v>147</v>
      </c>
      <c r="C3089" s="138" t="s">
        <v>51</v>
      </c>
      <c r="D3089" s="139" t="n">
        <v>339192.1764</v>
      </c>
      <c r="E3089" s="139" t="n">
        <v>339192.1764</v>
      </c>
      <c r="F3089" s="143" t="n">
        <f aca="false">IF(REF_DT&lt;=LastDay,INDEX(IntraMonth_Buckets,MATCH($A3089,IntraSumMonths,0),1),INDEX(BucketTable,MATCH($A3089,SumMonths,0),1))</f>
        <v>1</v>
      </c>
      <c r="G3089" s="138" t="str">
        <f aca="false">INDEX(Book_Type,MATCH($B3089,Book,0),1)</f>
        <v>PHY</v>
      </c>
      <c r="H3089" s="138" t="str">
        <f aca="false">$F3089&amp;$C3089</f>
        <v>1IF-ELPO/SJ</v>
      </c>
    </row>
    <row r="3090" customFormat="false" ht="12.75" hidden="false" customHeight="false" outlineLevel="0" collapsed="false">
      <c r="A3090" s="142" t="n">
        <v>37195</v>
      </c>
      <c r="B3090" s="138" t="s">
        <v>147</v>
      </c>
      <c r="C3090" s="138" t="s">
        <v>52</v>
      </c>
      <c r="D3090" s="139" t="n">
        <v>17230.5731</v>
      </c>
      <c r="E3090" s="139" t="n">
        <v>17230.5731</v>
      </c>
      <c r="F3090" s="143" t="n">
        <f aca="false">IF(REF_DT&lt;=LastDay,INDEX(IntraMonth_Buckets,MATCH($A3090,IntraSumMonths,0),1),INDEX(BucketTable,MATCH($A3090,SumMonths,0),1))</f>
        <v>1</v>
      </c>
      <c r="G3090" s="138" t="str">
        <f aca="false">INDEX(Book_Type,MATCH($B3090,Book,0),1)</f>
        <v>PHY</v>
      </c>
      <c r="H3090" s="138" t="str">
        <f aca="false">$F3090&amp;$C3090</f>
        <v>1IF-EPSJ(BONDAD)</v>
      </c>
    </row>
    <row r="3091" customFormat="false" ht="12.75" hidden="false" customHeight="false" outlineLevel="0" collapsed="false">
      <c r="A3091" s="142" t="n">
        <v>37195</v>
      </c>
      <c r="B3091" s="138" t="s">
        <v>147</v>
      </c>
      <c r="C3091" s="138" t="s">
        <v>173</v>
      </c>
      <c r="D3091" s="139" t="n">
        <v>9976.5926</v>
      </c>
      <c r="E3091" s="139" t="n">
        <v>9976.5926</v>
      </c>
      <c r="F3091" s="143" t="n">
        <f aca="false">IF(REF_DT&lt;=LastDay,INDEX(IntraMonth_Buckets,MATCH($A3091,IntraSumMonths,0),1),INDEX(BucketTable,MATCH($A3091,SumMonths,0),1))</f>
        <v>1</v>
      </c>
      <c r="G3091" s="138" t="str">
        <f aca="false">INDEX(Book_Type,MATCH($B3091,Book,0),1)</f>
        <v>PHY</v>
      </c>
      <c r="H3091" s="138" t="str">
        <f aca="false">$F3091&amp;$C3091</f>
        <v>1IF-KERN/RIVER</v>
      </c>
    </row>
    <row r="3092" customFormat="false" ht="12.75" hidden="false" customHeight="false" outlineLevel="0" collapsed="false">
      <c r="A3092" s="142" t="n">
        <v>37195</v>
      </c>
      <c r="B3092" s="138" t="s">
        <v>147</v>
      </c>
      <c r="C3092" s="138" t="s">
        <v>27</v>
      </c>
      <c r="D3092" s="139" t="n">
        <v>34918.0741</v>
      </c>
      <c r="E3092" s="139" t="n">
        <v>34918.0741</v>
      </c>
      <c r="F3092" s="143" t="n">
        <f aca="false">IF(REF_DT&lt;=LastDay,INDEX(IntraMonth_Buckets,MATCH($A3092,IntraSumMonths,0),1),INDEX(BucketTable,MATCH($A3092,SumMonths,0),1))</f>
        <v>1</v>
      </c>
      <c r="G3092" s="138" t="str">
        <f aca="false">INDEX(Book_Type,MATCH($B3092,Book,0),1)</f>
        <v>PHY</v>
      </c>
      <c r="H3092" s="138" t="str">
        <f aca="false">$F3092&amp;$C3092</f>
        <v>1IF-NWPL_ROCKY_M</v>
      </c>
    </row>
    <row r="3093" customFormat="false" ht="12.75" hidden="false" customHeight="false" outlineLevel="0" collapsed="false">
      <c r="A3093" s="142" t="n">
        <v>37195</v>
      </c>
      <c r="B3093" s="138" t="s">
        <v>147</v>
      </c>
      <c r="C3093" s="138" t="s">
        <v>45</v>
      </c>
      <c r="D3093" s="139" t="n">
        <v>0</v>
      </c>
      <c r="E3093" s="139" t="n">
        <v>0</v>
      </c>
      <c r="F3093" s="143" t="n">
        <f aca="false">IF(REF_DT&lt;=LastDay,INDEX(IntraMonth_Buckets,MATCH($A3093,IntraSumMonths,0),1),INDEX(BucketTable,MATCH($A3093,SumMonths,0),1))</f>
        <v>1</v>
      </c>
      <c r="G3093" s="138" t="str">
        <f aca="false">INDEX(Book_Type,MATCH($B3093,Book,0),1)</f>
        <v>PHY</v>
      </c>
      <c r="H3093" s="138" t="str">
        <f aca="false">$F3093&amp;$C3093</f>
        <v>1IF-TW/PERMIAN</v>
      </c>
    </row>
    <row r="3094" customFormat="false" ht="12.75" hidden="false" customHeight="false" outlineLevel="0" collapsed="false">
      <c r="A3094" s="142" t="n">
        <v>37195</v>
      </c>
      <c r="B3094" s="138" t="s">
        <v>147</v>
      </c>
      <c r="C3094" s="138" t="s">
        <v>18</v>
      </c>
      <c r="D3094" s="139" t="n">
        <v>-102957.4376</v>
      </c>
      <c r="E3094" s="139" t="n">
        <v>-102957.4376</v>
      </c>
      <c r="F3094" s="143" t="n">
        <f aca="false">IF(REF_DT&lt;=LastDay,INDEX(IntraMonth_Buckets,MATCH($A3094,IntraSumMonths,0),1),INDEX(BucketTable,MATCH($A3094,SumMonths,0),1))</f>
        <v>1</v>
      </c>
      <c r="G3094" s="138" t="str">
        <f aca="false">INDEX(Book_Type,MATCH($B3094,Book,0),1)</f>
        <v>PHY</v>
      </c>
      <c r="H3094" s="138" t="str">
        <f aca="false">$F3094&amp;$C3094</f>
        <v>1NGI-MALIN</v>
      </c>
    </row>
    <row r="3095" customFormat="false" ht="12.75" hidden="false" customHeight="false" outlineLevel="0" collapsed="false">
      <c r="A3095" s="142" t="n">
        <v>37195</v>
      </c>
      <c r="B3095" s="138" t="s">
        <v>147</v>
      </c>
      <c r="C3095" s="138" t="s">
        <v>13</v>
      </c>
      <c r="D3095" s="139" t="n">
        <v>-47623.2647</v>
      </c>
      <c r="E3095" s="139" t="n">
        <v>-47623.2647</v>
      </c>
      <c r="F3095" s="143" t="n">
        <f aca="false">IF(REF_DT&lt;=LastDay,INDEX(IntraMonth_Buckets,MATCH($A3095,IntraSumMonths,0),1),INDEX(BucketTable,MATCH($A3095,SumMonths,0),1))</f>
        <v>1</v>
      </c>
      <c r="G3095" s="138" t="str">
        <f aca="false">INDEX(Book_Type,MATCH($B3095,Book,0),1)</f>
        <v>PHY</v>
      </c>
      <c r="H3095" s="138" t="str">
        <f aca="false">$F3095&amp;$C3095</f>
        <v>1NGI-PGE/CG</v>
      </c>
    </row>
    <row r="3096" customFormat="false" ht="12.75" hidden="false" customHeight="false" outlineLevel="0" collapsed="false">
      <c r="A3096" s="142" t="n">
        <v>37195</v>
      </c>
      <c r="B3096" s="138" t="s">
        <v>147</v>
      </c>
      <c r="C3096" s="138" t="s">
        <v>24</v>
      </c>
      <c r="D3096" s="139" t="n">
        <v>-21377.8425</v>
      </c>
      <c r="E3096" s="139" t="n">
        <v>-21377.8425</v>
      </c>
      <c r="F3096" s="143" t="n">
        <f aca="false">IF(REF_DT&lt;=LastDay,INDEX(IntraMonth_Buckets,MATCH($A3096,IntraSumMonths,0),1),INDEX(BucketTable,MATCH($A3096,SumMonths,0),1))</f>
        <v>1</v>
      </c>
      <c r="G3096" s="138" t="str">
        <f aca="false">INDEX(Book_Type,MATCH($B3096,Book,0),1)</f>
        <v>PHY</v>
      </c>
      <c r="H3096" s="138" t="str">
        <f aca="false">$F3096&amp;$C3096</f>
        <v>1NGI-SOBDR-PG&amp;E</v>
      </c>
    </row>
    <row r="3097" customFormat="false" ht="12.75" hidden="false" customHeight="false" outlineLevel="0" collapsed="false">
      <c r="A3097" s="142" t="n">
        <v>37195</v>
      </c>
      <c r="B3097" s="138" t="s">
        <v>147</v>
      </c>
      <c r="C3097" s="138" t="s">
        <v>166</v>
      </c>
      <c r="D3097" s="139" t="n">
        <v>-27128.3504</v>
      </c>
      <c r="E3097" s="139" t="n">
        <v>-27128.3504</v>
      </c>
      <c r="F3097" s="143" t="n">
        <f aca="false">IF(REF_DT&lt;=LastDay,INDEX(IntraMonth_Buckets,MATCH($A3097,IntraSumMonths,0),1),INDEX(BucketTable,MATCH($A3097,SumMonths,0),1))</f>
        <v>1</v>
      </c>
      <c r="G3097" s="138" t="str">
        <f aca="false">INDEX(Book_Type,MATCH($B3097,Book,0),1)</f>
        <v>PHY</v>
      </c>
      <c r="H3097" s="138" t="str">
        <f aca="false">$F3097&amp;$C3097</f>
        <v>1NGI-SOBDR-SOCAL</v>
      </c>
    </row>
    <row r="3098" customFormat="false" ht="12.75" hidden="false" customHeight="false" outlineLevel="0" collapsed="false">
      <c r="A3098" s="142" t="n">
        <v>37195</v>
      </c>
      <c r="B3098" s="138" t="s">
        <v>147</v>
      </c>
      <c r="C3098" s="138" t="s">
        <v>20</v>
      </c>
      <c r="D3098" s="139" t="n">
        <v>-198579.0863</v>
      </c>
      <c r="E3098" s="139" t="n">
        <v>-198579.0863</v>
      </c>
      <c r="F3098" s="143" t="n">
        <f aca="false">IF(REF_DT&lt;=LastDay,INDEX(IntraMonth_Buckets,MATCH($A3098,IntraSumMonths,0),1),INDEX(BucketTable,MATCH($A3098,SumMonths,0),1))</f>
        <v>1</v>
      </c>
      <c r="G3098" s="138" t="str">
        <f aca="false">INDEX(Book_Type,MATCH($B3098,Book,0),1)</f>
        <v>PHY</v>
      </c>
      <c r="H3098" s="138" t="str">
        <f aca="false">$F3098&amp;$C3098</f>
        <v>1NGI-SOCAL</v>
      </c>
    </row>
    <row r="3099" customFormat="false" ht="12.75" hidden="false" customHeight="false" outlineLevel="0" collapsed="false">
      <c r="A3099" s="142" t="n">
        <v>37195</v>
      </c>
      <c r="B3099" s="138" t="s">
        <v>147</v>
      </c>
      <c r="C3099" s="138" t="s">
        <v>26</v>
      </c>
      <c r="D3099" s="139" t="n">
        <v>4988.2963</v>
      </c>
      <c r="E3099" s="139" t="n">
        <v>4988.2963</v>
      </c>
      <c r="F3099" s="143" t="n">
        <f aca="false">IF(REF_DT&lt;=LastDay,INDEX(IntraMonth_Buckets,MATCH($A3099,IntraSumMonths,0),1),INDEX(BucketTable,MATCH($A3099,SumMonths,0),1))</f>
        <v>1</v>
      </c>
      <c r="G3099" s="138" t="str">
        <f aca="false">INDEX(Book_Type,MATCH($B3099,Book,0),1)</f>
        <v>PHY</v>
      </c>
      <c r="H3099" s="138" t="str">
        <f aca="false">$F3099&amp;$C3099</f>
        <v>1NW-STANFIELD</v>
      </c>
    </row>
    <row r="3100" customFormat="false" ht="12.75" hidden="false" customHeight="false" outlineLevel="0" collapsed="false">
      <c r="A3100" s="142" t="n">
        <v>37189</v>
      </c>
      <c r="B3100" s="138" t="s">
        <v>152</v>
      </c>
      <c r="C3100" s="138" t="s">
        <v>51</v>
      </c>
      <c r="D3100" s="139" t="n">
        <v>-58268.2896</v>
      </c>
      <c r="E3100" s="139" t="n">
        <v>-58268.2896</v>
      </c>
      <c r="F3100" s="143" t="n">
        <f aca="false">IF(REF_DT&lt;=LastDay,INDEX(IntraMonth_Buckets,MATCH($A3100,IntraSumMonths,0),1),INDEX(BucketTable,MATCH($A3100,SumMonths,0),1))</f>
        <v>1</v>
      </c>
      <c r="G3100" s="138" t="str">
        <f aca="false">INDEX(Book_Type,MATCH($B3100,Book,0),1)</f>
        <v>PHY</v>
      </c>
      <c r="H3100" s="138" t="str">
        <f aca="false">$F3100&amp;$C3100</f>
        <v>1IF-ELPO/SJ</v>
      </c>
    </row>
    <row r="3101" customFormat="false" ht="12.75" hidden="false" customHeight="false" outlineLevel="0" collapsed="false">
      <c r="A3101" s="142" t="n">
        <v>37189</v>
      </c>
      <c r="B3101" s="138" t="s">
        <v>152</v>
      </c>
      <c r="C3101" s="138" t="s">
        <v>52</v>
      </c>
      <c r="D3101" s="139" t="n">
        <v>72153.7103</v>
      </c>
      <c r="E3101" s="139" t="n">
        <v>72153.7103</v>
      </c>
      <c r="F3101" s="143" t="n">
        <f aca="false">IF(REF_DT&lt;=LastDay,INDEX(IntraMonth_Buckets,MATCH($A3101,IntraSumMonths,0),1),INDEX(BucketTable,MATCH($A3101,SumMonths,0),1))</f>
        <v>1</v>
      </c>
      <c r="G3101" s="138" t="str">
        <f aca="false">INDEX(Book_Type,MATCH($B3101,Book,0),1)</f>
        <v>PHY</v>
      </c>
      <c r="H3101" s="138" t="str">
        <f aca="false">$F3101&amp;$C3101</f>
        <v>1IF-EPSJ(BONDAD)</v>
      </c>
    </row>
    <row r="3102" customFormat="false" ht="12.75" hidden="false" customHeight="false" outlineLevel="0" collapsed="false">
      <c r="A3102" s="142" t="n">
        <v>37189</v>
      </c>
      <c r="B3102" s="138" t="s">
        <v>152</v>
      </c>
      <c r="C3102" s="138" t="s">
        <v>54</v>
      </c>
      <c r="D3102" s="139" t="n">
        <v>12704.1929</v>
      </c>
      <c r="E3102" s="139" t="n">
        <v>12704.1929</v>
      </c>
      <c r="F3102" s="143" t="n">
        <f aca="false">IF(REF_DT&lt;=LastDay,INDEX(IntraMonth_Buckets,MATCH($A3102,IntraSumMonths,0),1),INDEX(BucketTable,MATCH($A3102,SumMonths,0),1))</f>
        <v>1</v>
      </c>
      <c r="G3102" s="138" t="str">
        <f aca="false">INDEX(Book_Type,MATCH($B3102,Book,0),1)</f>
        <v>PHY</v>
      </c>
      <c r="H3102" s="138" t="str">
        <f aca="false">$F3102&amp;$C3102</f>
        <v>1IM-TW/SJ</v>
      </c>
    </row>
    <row r="3103" customFormat="false" ht="12.75" hidden="false" customHeight="false" outlineLevel="0" collapsed="false">
      <c r="A3103" s="142" t="n">
        <v>37189</v>
      </c>
      <c r="B3103" s="138" t="s">
        <v>152</v>
      </c>
      <c r="C3103" s="138" t="s">
        <v>176</v>
      </c>
      <c r="D3103" s="139" t="n">
        <v>-5506.0814</v>
      </c>
      <c r="E3103" s="139" t="n">
        <v>-5506.0814</v>
      </c>
      <c r="F3103" s="143" t="n">
        <f aca="false">IF(REF_DT&lt;=LastDay,INDEX(IntraMonth_Buckets,MATCH($A3103,IntraSumMonths,0),1),INDEX(BucketTable,MATCH($A3103,SumMonths,0),1))</f>
        <v>1</v>
      </c>
      <c r="G3103" s="138" t="str">
        <f aca="false">INDEX(Book_Type,MATCH($B3103,Book,0),1)</f>
        <v>PHY</v>
      </c>
      <c r="H3103" s="138" t="str">
        <f aca="false">$F3103&amp;$C3103</f>
        <v>1NGI-MOJAVE</v>
      </c>
    </row>
    <row r="3104" customFormat="false" ht="12.75" hidden="false" customHeight="false" outlineLevel="0" collapsed="false">
      <c r="A3104" s="142" t="n">
        <v>37189</v>
      </c>
      <c r="B3104" s="138" t="s">
        <v>152</v>
      </c>
      <c r="C3104" s="138" t="s">
        <v>20</v>
      </c>
      <c r="D3104" s="139" t="n">
        <v>-29506.7702</v>
      </c>
      <c r="E3104" s="139" t="n">
        <v>-29506.7702</v>
      </c>
      <c r="F3104" s="143" t="n">
        <f aca="false">IF(REF_DT&lt;=LastDay,INDEX(IntraMonth_Buckets,MATCH($A3104,IntraSumMonths,0),1),INDEX(BucketTable,MATCH($A3104,SumMonths,0),1))</f>
        <v>1</v>
      </c>
      <c r="G3104" s="138" t="str">
        <f aca="false">INDEX(Book_Type,MATCH($B3104,Book,0),1)</f>
        <v>PHY</v>
      </c>
      <c r="H3104" s="138" t="str">
        <f aca="false">$F3104&amp;$C3104</f>
        <v>1NGI-SOCAL</v>
      </c>
    </row>
    <row r="3105" customFormat="false" ht="12.75" hidden="false" customHeight="false" outlineLevel="0" collapsed="false">
      <c r="A3105" s="142" t="n">
        <v>37189</v>
      </c>
      <c r="B3105" s="138" t="s">
        <v>152</v>
      </c>
      <c r="C3105" s="138" t="s">
        <v>60</v>
      </c>
      <c r="D3105" s="139" t="n">
        <v>-9976.5926</v>
      </c>
      <c r="E3105" s="139" t="n">
        <v>-9976.5926</v>
      </c>
      <c r="F3105" s="143" t="n">
        <f aca="false">IF(REF_DT&lt;=LastDay,INDEX(IntraMonth_Buckets,MATCH($A3105,IntraSumMonths,0),1),INDEX(BucketTable,MATCH($A3105,SumMonths,0),1))</f>
        <v>1</v>
      </c>
      <c r="G3105" s="138" t="str">
        <f aca="false">INDEX(Book_Type,MATCH($B3105,Book,0),1)</f>
        <v>PHY</v>
      </c>
      <c r="H3105" s="138" t="str">
        <f aca="false">$F3105&amp;$C3105</f>
        <v>1WAHA KCBT</v>
      </c>
    </row>
    <row r="3106" customFormat="false" ht="12.75" hidden="false" customHeight="false" outlineLevel="0" collapsed="false">
      <c r="A3106" s="142" t="n">
        <v>37190</v>
      </c>
      <c r="B3106" s="138" t="s">
        <v>152</v>
      </c>
      <c r="C3106" s="138" t="s">
        <v>51</v>
      </c>
      <c r="D3106" s="139" t="n">
        <v>-58268.2896</v>
      </c>
      <c r="E3106" s="139" t="n">
        <v>-58268.2896</v>
      </c>
      <c r="F3106" s="143" t="n">
        <f aca="false">IF(REF_DT&lt;=LastDay,INDEX(IntraMonth_Buckets,MATCH($A3106,IntraSumMonths,0),1),INDEX(BucketTable,MATCH($A3106,SumMonths,0),1))</f>
        <v>1</v>
      </c>
      <c r="G3106" s="138" t="str">
        <f aca="false">INDEX(Book_Type,MATCH($B3106,Book,0),1)</f>
        <v>PHY</v>
      </c>
      <c r="H3106" s="138" t="str">
        <f aca="false">$F3106&amp;$C3106</f>
        <v>1IF-ELPO/SJ</v>
      </c>
    </row>
    <row r="3107" customFormat="false" ht="12.75" hidden="false" customHeight="false" outlineLevel="0" collapsed="false">
      <c r="A3107" s="142" t="n">
        <v>37190</v>
      </c>
      <c r="B3107" s="138" t="s">
        <v>152</v>
      </c>
      <c r="C3107" s="138" t="s">
        <v>52</v>
      </c>
      <c r="D3107" s="139" t="n">
        <v>72153.7103</v>
      </c>
      <c r="E3107" s="139" t="n">
        <v>72153.7103</v>
      </c>
      <c r="F3107" s="143" t="n">
        <f aca="false">IF(REF_DT&lt;=LastDay,INDEX(IntraMonth_Buckets,MATCH($A3107,IntraSumMonths,0),1),INDEX(BucketTable,MATCH($A3107,SumMonths,0),1))</f>
        <v>1</v>
      </c>
      <c r="G3107" s="138" t="str">
        <f aca="false">INDEX(Book_Type,MATCH($B3107,Book,0),1)</f>
        <v>PHY</v>
      </c>
      <c r="H3107" s="138" t="str">
        <f aca="false">$F3107&amp;$C3107</f>
        <v>1IF-EPSJ(BONDAD)</v>
      </c>
    </row>
    <row r="3108" customFormat="false" ht="12.75" hidden="false" customHeight="false" outlineLevel="0" collapsed="false">
      <c r="A3108" s="142" t="n">
        <v>37190</v>
      </c>
      <c r="B3108" s="138" t="s">
        <v>152</v>
      </c>
      <c r="C3108" s="138" t="s">
        <v>54</v>
      </c>
      <c r="D3108" s="139" t="n">
        <v>12704.1929</v>
      </c>
      <c r="E3108" s="139" t="n">
        <v>12704.1929</v>
      </c>
      <c r="F3108" s="143" t="n">
        <f aca="false">IF(REF_DT&lt;=LastDay,INDEX(IntraMonth_Buckets,MATCH($A3108,IntraSumMonths,0),1),INDEX(BucketTable,MATCH($A3108,SumMonths,0),1))</f>
        <v>1</v>
      </c>
      <c r="G3108" s="138" t="str">
        <f aca="false">INDEX(Book_Type,MATCH($B3108,Book,0),1)</f>
        <v>PHY</v>
      </c>
      <c r="H3108" s="138" t="str">
        <f aca="false">$F3108&amp;$C3108</f>
        <v>1IM-TW/SJ</v>
      </c>
    </row>
    <row r="3109" customFormat="false" ht="12.75" hidden="false" customHeight="false" outlineLevel="0" collapsed="false">
      <c r="A3109" s="142" t="n">
        <v>37190</v>
      </c>
      <c r="B3109" s="138" t="s">
        <v>152</v>
      </c>
      <c r="C3109" s="138" t="s">
        <v>176</v>
      </c>
      <c r="D3109" s="139" t="n">
        <v>-5506.0814</v>
      </c>
      <c r="E3109" s="139" t="n">
        <v>-5506.0814</v>
      </c>
      <c r="F3109" s="143" t="n">
        <f aca="false">IF(REF_DT&lt;=LastDay,INDEX(IntraMonth_Buckets,MATCH($A3109,IntraSumMonths,0),1),INDEX(BucketTable,MATCH($A3109,SumMonths,0),1))</f>
        <v>1</v>
      </c>
      <c r="G3109" s="138" t="str">
        <f aca="false">INDEX(Book_Type,MATCH($B3109,Book,0),1)</f>
        <v>PHY</v>
      </c>
      <c r="H3109" s="138" t="str">
        <f aca="false">$F3109&amp;$C3109</f>
        <v>1NGI-MOJAVE</v>
      </c>
    </row>
    <row r="3110" customFormat="false" ht="12.75" hidden="false" customHeight="false" outlineLevel="0" collapsed="false">
      <c r="A3110" s="142" t="n">
        <v>37190</v>
      </c>
      <c r="B3110" s="138" t="s">
        <v>152</v>
      </c>
      <c r="C3110" s="138" t="s">
        <v>20</v>
      </c>
      <c r="D3110" s="139" t="n">
        <v>-29506.7702</v>
      </c>
      <c r="E3110" s="139" t="n">
        <v>-29506.7702</v>
      </c>
      <c r="F3110" s="143" t="n">
        <f aca="false">IF(REF_DT&lt;=LastDay,INDEX(IntraMonth_Buckets,MATCH($A3110,IntraSumMonths,0),1),INDEX(BucketTable,MATCH($A3110,SumMonths,0),1))</f>
        <v>1</v>
      </c>
      <c r="G3110" s="138" t="str">
        <f aca="false">INDEX(Book_Type,MATCH($B3110,Book,0),1)</f>
        <v>PHY</v>
      </c>
      <c r="H3110" s="138" t="str">
        <f aca="false">$F3110&amp;$C3110</f>
        <v>1NGI-SOCAL</v>
      </c>
    </row>
    <row r="3111" customFormat="false" ht="12.75" hidden="false" customHeight="false" outlineLevel="0" collapsed="false">
      <c r="A3111" s="142" t="n">
        <v>37190</v>
      </c>
      <c r="B3111" s="138" t="s">
        <v>152</v>
      </c>
      <c r="C3111" s="138" t="s">
        <v>60</v>
      </c>
      <c r="D3111" s="139" t="n">
        <v>-9976.5926</v>
      </c>
      <c r="E3111" s="139" t="n">
        <v>-9976.5926</v>
      </c>
      <c r="F3111" s="143" t="n">
        <f aca="false">IF(REF_DT&lt;=LastDay,INDEX(IntraMonth_Buckets,MATCH($A3111,IntraSumMonths,0),1),INDEX(BucketTable,MATCH($A3111,SumMonths,0),1))</f>
        <v>1</v>
      </c>
      <c r="G3111" s="138" t="str">
        <f aca="false">INDEX(Book_Type,MATCH($B3111,Book,0),1)</f>
        <v>PHY</v>
      </c>
      <c r="H3111" s="138" t="str">
        <f aca="false">$F3111&amp;$C3111</f>
        <v>1WAHA KCBT</v>
      </c>
    </row>
    <row r="3112" customFormat="false" ht="12.75" hidden="false" customHeight="false" outlineLevel="0" collapsed="false">
      <c r="A3112" s="142" t="n">
        <v>37191</v>
      </c>
      <c r="B3112" s="138" t="s">
        <v>152</v>
      </c>
      <c r="C3112" s="138" t="s">
        <v>51</v>
      </c>
      <c r="D3112" s="139" t="n">
        <v>-58268.2896</v>
      </c>
      <c r="E3112" s="139" t="n">
        <v>-58268.2896</v>
      </c>
      <c r="F3112" s="143" t="n">
        <f aca="false">IF(REF_DT&lt;=LastDay,INDEX(IntraMonth_Buckets,MATCH($A3112,IntraSumMonths,0),1),INDEX(BucketTable,MATCH($A3112,SumMonths,0),1))</f>
        <v>1</v>
      </c>
      <c r="G3112" s="138" t="str">
        <f aca="false">INDEX(Book_Type,MATCH($B3112,Book,0),1)</f>
        <v>PHY</v>
      </c>
      <c r="H3112" s="138" t="str">
        <f aca="false">$F3112&amp;$C3112</f>
        <v>1IF-ELPO/SJ</v>
      </c>
    </row>
    <row r="3113" customFormat="false" ht="12.75" hidden="false" customHeight="false" outlineLevel="0" collapsed="false">
      <c r="A3113" s="142" t="n">
        <v>37191</v>
      </c>
      <c r="B3113" s="138" t="s">
        <v>152</v>
      </c>
      <c r="C3113" s="138" t="s">
        <v>52</v>
      </c>
      <c r="D3113" s="139" t="n">
        <v>72153.7103</v>
      </c>
      <c r="E3113" s="139" t="n">
        <v>72153.7103</v>
      </c>
      <c r="F3113" s="143" t="n">
        <f aca="false">IF(REF_DT&lt;=LastDay,INDEX(IntraMonth_Buckets,MATCH($A3113,IntraSumMonths,0),1),INDEX(BucketTable,MATCH($A3113,SumMonths,0),1))</f>
        <v>1</v>
      </c>
      <c r="G3113" s="138" t="str">
        <f aca="false">INDEX(Book_Type,MATCH($B3113,Book,0),1)</f>
        <v>PHY</v>
      </c>
      <c r="H3113" s="138" t="str">
        <f aca="false">$F3113&amp;$C3113</f>
        <v>1IF-EPSJ(BONDAD)</v>
      </c>
    </row>
    <row r="3114" customFormat="false" ht="12.75" hidden="false" customHeight="false" outlineLevel="0" collapsed="false">
      <c r="A3114" s="142" t="n">
        <v>37191</v>
      </c>
      <c r="B3114" s="138" t="s">
        <v>152</v>
      </c>
      <c r="C3114" s="138" t="s">
        <v>54</v>
      </c>
      <c r="D3114" s="139" t="n">
        <v>12704.1929</v>
      </c>
      <c r="E3114" s="139" t="n">
        <v>12704.1929</v>
      </c>
      <c r="F3114" s="143" t="n">
        <f aca="false">IF(REF_DT&lt;=LastDay,INDEX(IntraMonth_Buckets,MATCH($A3114,IntraSumMonths,0),1),INDEX(BucketTable,MATCH($A3114,SumMonths,0),1))</f>
        <v>1</v>
      </c>
      <c r="G3114" s="138" t="str">
        <f aca="false">INDEX(Book_Type,MATCH($B3114,Book,0),1)</f>
        <v>PHY</v>
      </c>
      <c r="H3114" s="138" t="str">
        <f aca="false">$F3114&amp;$C3114</f>
        <v>1IM-TW/SJ</v>
      </c>
    </row>
    <row r="3115" customFormat="false" ht="12.75" hidden="false" customHeight="false" outlineLevel="0" collapsed="false">
      <c r="A3115" s="142" t="n">
        <v>37191</v>
      </c>
      <c r="B3115" s="138" t="s">
        <v>152</v>
      </c>
      <c r="C3115" s="138" t="s">
        <v>176</v>
      </c>
      <c r="D3115" s="139" t="n">
        <v>-5506.0814</v>
      </c>
      <c r="E3115" s="139" t="n">
        <v>-5506.0814</v>
      </c>
      <c r="F3115" s="143" t="n">
        <f aca="false">IF(REF_DT&lt;=LastDay,INDEX(IntraMonth_Buckets,MATCH($A3115,IntraSumMonths,0),1),INDEX(BucketTable,MATCH($A3115,SumMonths,0),1))</f>
        <v>1</v>
      </c>
      <c r="G3115" s="138" t="str">
        <f aca="false">INDEX(Book_Type,MATCH($B3115,Book,0),1)</f>
        <v>PHY</v>
      </c>
      <c r="H3115" s="138" t="str">
        <f aca="false">$F3115&amp;$C3115</f>
        <v>1NGI-MOJAVE</v>
      </c>
    </row>
    <row r="3116" customFormat="false" ht="12.75" hidden="false" customHeight="false" outlineLevel="0" collapsed="false">
      <c r="A3116" s="142" t="n">
        <v>37191</v>
      </c>
      <c r="B3116" s="138" t="s">
        <v>152</v>
      </c>
      <c r="C3116" s="138" t="s">
        <v>20</v>
      </c>
      <c r="D3116" s="139" t="n">
        <v>-29506.7702</v>
      </c>
      <c r="E3116" s="139" t="n">
        <v>-29506.7702</v>
      </c>
      <c r="F3116" s="143" t="n">
        <f aca="false">IF(REF_DT&lt;=LastDay,INDEX(IntraMonth_Buckets,MATCH($A3116,IntraSumMonths,0),1),INDEX(BucketTable,MATCH($A3116,SumMonths,0),1))</f>
        <v>1</v>
      </c>
      <c r="G3116" s="138" t="str">
        <f aca="false">INDEX(Book_Type,MATCH($B3116,Book,0),1)</f>
        <v>PHY</v>
      </c>
      <c r="H3116" s="138" t="str">
        <f aca="false">$F3116&amp;$C3116</f>
        <v>1NGI-SOCAL</v>
      </c>
    </row>
    <row r="3117" customFormat="false" ht="12.75" hidden="false" customHeight="false" outlineLevel="0" collapsed="false">
      <c r="A3117" s="142" t="n">
        <v>37191</v>
      </c>
      <c r="B3117" s="138" t="s">
        <v>152</v>
      </c>
      <c r="C3117" s="138" t="s">
        <v>60</v>
      </c>
      <c r="D3117" s="139" t="n">
        <v>-9976.5926</v>
      </c>
      <c r="E3117" s="139" t="n">
        <v>-9976.5926</v>
      </c>
      <c r="F3117" s="143" t="n">
        <f aca="false">IF(REF_DT&lt;=LastDay,INDEX(IntraMonth_Buckets,MATCH($A3117,IntraSumMonths,0),1),INDEX(BucketTable,MATCH($A3117,SumMonths,0),1))</f>
        <v>1</v>
      </c>
      <c r="G3117" s="138" t="str">
        <f aca="false">INDEX(Book_Type,MATCH($B3117,Book,0),1)</f>
        <v>PHY</v>
      </c>
      <c r="H3117" s="138" t="str">
        <f aca="false">$F3117&amp;$C3117</f>
        <v>1WAHA KCBT</v>
      </c>
    </row>
    <row r="3118" customFormat="false" ht="12.75" hidden="false" customHeight="false" outlineLevel="0" collapsed="false">
      <c r="A3118" s="142" t="n">
        <v>37192</v>
      </c>
      <c r="B3118" s="138" t="s">
        <v>152</v>
      </c>
      <c r="C3118" s="138" t="s">
        <v>51</v>
      </c>
      <c r="D3118" s="139" t="n">
        <v>-58268.2896</v>
      </c>
      <c r="E3118" s="139" t="n">
        <v>-58268.2896</v>
      </c>
      <c r="F3118" s="143" t="n">
        <f aca="false">IF(REF_DT&lt;=LastDay,INDEX(IntraMonth_Buckets,MATCH($A3118,IntraSumMonths,0),1),INDEX(BucketTable,MATCH($A3118,SumMonths,0),1))</f>
        <v>1</v>
      </c>
      <c r="G3118" s="138" t="str">
        <f aca="false">INDEX(Book_Type,MATCH($B3118,Book,0),1)</f>
        <v>PHY</v>
      </c>
      <c r="H3118" s="138" t="str">
        <f aca="false">$F3118&amp;$C3118</f>
        <v>1IF-ELPO/SJ</v>
      </c>
    </row>
    <row r="3119" customFormat="false" ht="12.75" hidden="false" customHeight="false" outlineLevel="0" collapsed="false">
      <c r="A3119" s="142" t="n">
        <v>37192</v>
      </c>
      <c r="B3119" s="138" t="s">
        <v>152</v>
      </c>
      <c r="C3119" s="138" t="s">
        <v>52</v>
      </c>
      <c r="D3119" s="139" t="n">
        <v>72153.7103</v>
      </c>
      <c r="E3119" s="139" t="n">
        <v>72153.7103</v>
      </c>
      <c r="F3119" s="143" t="n">
        <f aca="false">IF(REF_DT&lt;=LastDay,INDEX(IntraMonth_Buckets,MATCH($A3119,IntraSumMonths,0),1),INDEX(BucketTable,MATCH($A3119,SumMonths,0),1))</f>
        <v>1</v>
      </c>
      <c r="G3119" s="138" t="str">
        <f aca="false">INDEX(Book_Type,MATCH($B3119,Book,0),1)</f>
        <v>PHY</v>
      </c>
      <c r="H3119" s="138" t="str">
        <f aca="false">$F3119&amp;$C3119</f>
        <v>1IF-EPSJ(BONDAD)</v>
      </c>
    </row>
    <row r="3120" customFormat="false" ht="12.75" hidden="false" customHeight="false" outlineLevel="0" collapsed="false">
      <c r="A3120" s="142" t="n">
        <v>37192</v>
      </c>
      <c r="B3120" s="138" t="s">
        <v>152</v>
      </c>
      <c r="C3120" s="138" t="s">
        <v>54</v>
      </c>
      <c r="D3120" s="139" t="n">
        <v>12704.1929</v>
      </c>
      <c r="E3120" s="139" t="n">
        <v>12704.1929</v>
      </c>
      <c r="F3120" s="143" t="n">
        <f aca="false">IF(REF_DT&lt;=LastDay,INDEX(IntraMonth_Buckets,MATCH($A3120,IntraSumMonths,0),1),INDEX(BucketTable,MATCH($A3120,SumMonths,0),1))</f>
        <v>1</v>
      </c>
      <c r="G3120" s="138" t="str">
        <f aca="false">INDEX(Book_Type,MATCH($B3120,Book,0),1)</f>
        <v>PHY</v>
      </c>
      <c r="H3120" s="138" t="str">
        <f aca="false">$F3120&amp;$C3120</f>
        <v>1IM-TW/SJ</v>
      </c>
    </row>
    <row r="3121" customFormat="false" ht="12.75" hidden="false" customHeight="false" outlineLevel="0" collapsed="false">
      <c r="A3121" s="142" t="n">
        <v>37192</v>
      </c>
      <c r="B3121" s="138" t="s">
        <v>152</v>
      </c>
      <c r="C3121" s="138" t="s">
        <v>176</v>
      </c>
      <c r="D3121" s="139" t="n">
        <v>-5506.0814</v>
      </c>
      <c r="E3121" s="139" t="n">
        <v>-5506.0814</v>
      </c>
      <c r="F3121" s="143" t="n">
        <f aca="false">IF(REF_DT&lt;=LastDay,INDEX(IntraMonth_Buckets,MATCH($A3121,IntraSumMonths,0),1),INDEX(BucketTable,MATCH($A3121,SumMonths,0),1))</f>
        <v>1</v>
      </c>
      <c r="G3121" s="138" t="str">
        <f aca="false">INDEX(Book_Type,MATCH($B3121,Book,0),1)</f>
        <v>PHY</v>
      </c>
      <c r="H3121" s="138" t="str">
        <f aca="false">$F3121&amp;$C3121</f>
        <v>1NGI-MOJAVE</v>
      </c>
    </row>
    <row r="3122" customFormat="false" ht="12.75" hidden="false" customHeight="false" outlineLevel="0" collapsed="false">
      <c r="A3122" s="142" t="n">
        <v>37192</v>
      </c>
      <c r="B3122" s="138" t="s">
        <v>152</v>
      </c>
      <c r="C3122" s="138" t="s">
        <v>20</v>
      </c>
      <c r="D3122" s="139" t="n">
        <v>-29506.7702</v>
      </c>
      <c r="E3122" s="139" t="n">
        <v>-29506.7702</v>
      </c>
      <c r="F3122" s="143" t="n">
        <f aca="false">IF(REF_DT&lt;=LastDay,INDEX(IntraMonth_Buckets,MATCH($A3122,IntraSumMonths,0),1),INDEX(BucketTable,MATCH($A3122,SumMonths,0),1))</f>
        <v>1</v>
      </c>
      <c r="G3122" s="138" t="str">
        <f aca="false">INDEX(Book_Type,MATCH($B3122,Book,0),1)</f>
        <v>PHY</v>
      </c>
      <c r="H3122" s="138" t="str">
        <f aca="false">$F3122&amp;$C3122</f>
        <v>1NGI-SOCAL</v>
      </c>
    </row>
    <row r="3123" customFormat="false" ht="12.75" hidden="false" customHeight="false" outlineLevel="0" collapsed="false">
      <c r="A3123" s="142" t="n">
        <v>37192</v>
      </c>
      <c r="B3123" s="138" t="s">
        <v>152</v>
      </c>
      <c r="C3123" s="138" t="s">
        <v>60</v>
      </c>
      <c r="D3123" s="139" t="n">
        <v>-9976.5926</v>
      </c>
      <c r="E3123" s="139" t="n">
        <v>-9976.5926</v>
      </c>
      <c r="F3123" s="143" t="n">
        <f aca="false">IF(REF_DT&lt;=LastDay,INDEX(IntraMonth_Buckets,MATCH($A3123,IntraSumMonths,0),1),INDEX(BucketTable,MATCH($A3123,SumMonths,0),1))</f>
        <v>1</v>
      </c>
      <c r="G3123" s="138" t="str">
        <f aca="false">INDEX(Book_Type,MATCH($B3123,Book,0),1)</f>
        <v>PHY</v>
      </c>
      <c r="H3123" s="138" t="str">
        <f aca="false">$F3123&amp;$C3123</f>
        <v>1WAHA KCBT</v>
      </c>
    </row>
    <row r="3124" customFormat="false" ht="12.75" hidden="false" customHeight="false" outlineLevel="0" collapsed="false">
      <c r="A3124" s="142" t="n">
        <v>37193</v>
      </c>
      <c r="B3124" s="138" t="s">
        <v>152</v>
      </c>
      <c r="C3124" s="138" t="s">
        <v>51</v>
      </c>
      <c r="D3124" s="139" t="n">
        <v>-58268.2896</v>
      </c>
      <c r="E3124" s="139" t="n">
        <v>-58268.2896</v>
      </c>
      <c r="F3124" s="143" t="n">
        <f aca="false">IF(REF_DT&lt;=LastDay,INDEX(IntraMonth_Buckets,MATCH($A3124,IntraSumMonths,0),1),INDEX(BucketTable,MATCH($A3124,SumMonths,0),1))</f>
        <v>1</v>
      </c>
      <c r="G3124" s="138" t="str">
        <f aca="false">INDEX(Book_Type,MATCH($B3124,Book,0),1)</f>
        <v>PHY</v>
      </c>
      <c r="H3124" s="138" t="str">
        <f aca="false">$F3124&amp;$C3124</f>
        <v>1IF-ELPO/SJ</v>
      </c>
    </row>
    <row r="3125" customFormat="false" ht="12.75" hidden="false" customHeight="false" outlineLevel="0" collapsed="false">
      <c r="A3125" s="142" t="n">
        <v>37193</v>
      </c>
      <c r="B3125" s="138" t="s">
        <v>152</v>
      </c>
      <c r="C3125" s="138" t="s">
        <v>52</v>
      </c>
      <c r="D3125" s="139" t="n">
        <v>72153.7103</v>
      </c>
      <c r="E3125" s="139" t="n">
        <v>72153.7103</v>
      </c>
      <c r="F3125" s="143" t="n">
        <f aca="false">IF(REF_DT&lt;=LastDay,INDEX(IntraMonth_Buckets,MATCH($A3125,IntraSumMonths,0),1),INDEX(BucketTable,MATCH($A3125,SumMonths,0),1))</f>
        <v>1</v>
      </c>
      <c r="G3125" s="138" t="str">
        <f aca="false">INDEX(Book_Type,MATCH($B3125,Book,0),1)</f>
        <v>PHY</v>
      </c>
      <c r="H3125" s="138" t="str">
        <f aca="false">$F3125&amp;$C3125</f>
        <v>1IF-EPSJ(BONDAD)</v>
      </c>
    </row>
    <row r="3126" customFormat="false" ht="12.75" hidden="false" customHeight="false" outlineLevel="0" collapsed="false">
      <c r="A3126" s="142" t="n">
        <v>37193</v>
      </c>
      <c r="B3126" s="138" t="s">
        <v>152</v>
      </c>
      <c r="C3126" s="138" t="s">
        <v>54</v>
      </c>
      <c r="D3126" s="139" t="n">
        <v>12704.1929</v>
      </c>
      <c r="E3126" s="139" t="n">
        <v>12704.1929</v>
      </c>
      <c r="F3126" s="143" t="n">
        <f aca="false">IF(REF_DT&lt;=LastDay,INDEX(IntraMonth_Buckets,MATCH($A3126,IntraSumMonths,0),1),INDEX(BucketTable,MATCH($A3126,SumMonths,0),1))</f>
        <v>1</v>
      </c>
      <c r="G3126" s="138" t="str">
        <f aca="false">INDEX(Book_Type,MATCH($B3126,Book,0),1)</f>
        <v>PHY</v>
      </c>
      <c r="H3126" s="138" t="str">
        <f aca="false">$F3126&amp;$C3126</f>
        <v>1IM-TW/SJ</v>
      </c>
    </row>
    <row r="3127" customFormat="false" ht="12.75" hidden="false" customHeight="false" outlineLevel="0" collapsed="false">
      <c r="A3127" s="142" t="n">
        <v>37193</v>
      </c>
      <c r="B3127" s="138" t="s">
        <v>152</v>
      </c>
      <c r="C3127" s="138" t="s">
        <v>176</v>
      </c>
      <c r="D3127" s="139" t="n">
        <v>-5506.0814</v>
      </c>
      <c r="E3127" s="139" t="n">
        <v>-5506.0814</v>
      </c>
      <c r="F3127" s="143" t="n">
        <f aca="false">IF(REF_DT&lt;=LastDay,INDEX(IntraMonth_Buckets,MATCH($A3127,IntraSumMonths,0),1),INDEX(BucketTable,MATCH($A3127,SumMonths,0),1))</f>
        <v>1</v>
      </c>
      <c r="G3127" s="138" t="str">
        <f aca="false">INDEX(Book_Type,MATCH($B3127,Book,0),1)</f>
        <v>PHY</v>
      </c>
      <c r="H3127" s="138" t="str">
        <f aca="false">$F3127&amp;$C3127</f>
        <v>1NGI-MOJAVE</v>
      </c>
    </row>
    <row r="3128" customFormat="false" ht="12.75" hidden="false" customHeight="false" outlineLevel="0" collapsed="false">
      <c r="A3128" s="142" t="n">
        <v>37193</v>
      </c>
      <c r="B3128" s="138" t="s">
        <v>152</v>
      </c>
      <c r="C3128" s="138" t="s">
        <v>20</v>
      </c>
      <c r="D3128" s="139" t="n">
        <v>-29506.7702</v>
      </c>
      <c r="E3128" s="139" t="n">
        <v>-29506.7702</v>
      </c>
      <c r="F3128" s="143" t="n">
        <f aca="false">IF(REF_DT&lt;=LastDay,INDEX(IntraMonth_Buckets,MATCH($A3128,IntraSumMonths,0),1),INDEX(BucketTable,MATCH($A3128,SumMonths,0),1))</f>
        <v>1</v>
      </c>
      <c r="G3128" s="138" t="str">
        <f aca="false">INDEX(Book_Type,MATCH($B3128,Book,0),1)</f>
        <v>PHY</v>
      </c>
      <c r="H3128" s="138" t="str">
        <f aca="false">$F3128&amp;$C3128</f>
        <v>1NGI-SOCAL</v>
      </c>
    </row>
    <row r="3129" customFormat="false" ht="12.75" hidden="false" customHeight="false" outlineLevel="0" collapsed="false">
      <c r="A3129" s="142" t="n">
        <v>37193</v>
      </c>
      <c r="B3129" s="138" t="s">
        <v>152</v>
      </c>
      <c r="C3129" s="138" t="s">
        <v>60</v>
      </c>
      <c r="D3129" s="139" t="n">
        <v>-9976.5926</v>
      </c>
      <c r="E3129" s="139" t="n">
        <v>-9976.5926</v>
      </c>
      <c r="F3129" s="143" t="n">
        <f aca="false">IF(REF_DT&lt;=LastDay,INDEX(IntraMonth_Buckets,MATCH($A3129,IntraSumMonths,0),1),INDEX(BucketTable,MATCH($A3129,SumMonths,0),1))</f>
        <v>1</v>
      </c>
      <c r="G3129" s="138" t="str">
        <f aca="false">INDEX(Book_Type,MATCH($B3129,Book,0),1)</f>
        <v>PHY</v>
      </c>
      <c r="H3129" s="138" t="str">
        <f aca="false">$F3129&amp;$C3129</f>
        <v>1WAHA KCBT</v>
      </c>
    </row>
    <row r="3130" customFormat="false" ht="12.75" hidden="false" customHeight="false" outlineLevel="0" collapsed="false">
      <c r="A3130" s="142" t="n">
        <v>37194</v>
      </c>
      <c r="B3130" s="138" t="s">
        <v>152</v>
      </c>
      <c r="C3130" s="138" t="s">
        <v>51</v>
      </c>
      <c r="D3130" s="139" t="n">
        <v>-58268.2896</v>
      </c>
      <c r="E3130" s="139" t="n">
        <v>-58268.2896</v>
      </c>
      <c r="F3130" s="143" t="n">
        <f aca="false">IF(REF_DT&lt;=LastDay,INDEX(IntraMonth_Buckets,MATCH($A3130,IntraSumMonths,0),1),INDEX(BucketTable,MATCH($A3130,SumMonths,0),1))</f>
        <v>1</v>
      </c>
      <c r="G3130" s="138" t="str">
        <f aca="false">INDEX(Book_Type,MATCH($B3130,Book,0),1)</f>
        <v>PHY</v>
      </c>
      <c r="H3130" s="138" t="str">
        <f aca="false">$F3130&amp;$C3130</f>
        <v>1IF-ELPO/SJ</v>
      </c>
    </row>
    <row r="3131" customFormat="false" ht="12.75" hidden="false" customHeight="false" outlineLevel="0" collapsed="false">
      <c r="A3131" s="142" t="n">
        <v>37194</v>
      </c>
      <c r="B3131" s="138" t="s">
        <v>152</v>
      </c>
      <c r="C3131" s="138" t="s">
        <v>52</v>
      </c>
      <c r="D3131" s="139" t="n">
        <v>72153.7103</v>
      </c>
      <c r="E3131" s="139" t="n">
        <v>72153.7103</v>
      </c>
      <c r="F3131" s="143" t="n">
        <f aca="false">IF(REF_DT&lt;=LastDay,INDEX(IntraMonth_Buckets,MATCH($A3131,IntraSumMonths,0),1),INDEX(BucketTable,MATCH($A3131,SumMonths,0),1))</f>
        <v>1</v>
      </c>
      <c r="G3131" s="138" t="str">
        <f aca="false">INDEX(Book_Type,MATCH($B3131,Book,0),1)</f>
        <v>PHY</v>
      </c>
      <c r="H3131" s="138" t="str">
        <f aca="false">$F3131&amp;$C3131</f>
        <v>1IF-EPSJ(BONDAD)</v>
      </c>
    </row>
    <row r="3132" customFormat="false" ht="12.75" hidden="false" customHeight="false" outlineLevel="0" collapsed="false">
      <c r="A3132" s="142" t="n">
        <v>37194</v>
      </c>
      <c r="B3132" s="138" t="s">
        <v>152</v>
      </c>
      <c r="C3132" s="138" t="s">
        <v>54</v>
      </c>
      <c r="D3132" s="139" t="n">
        <v>12704.1929</v>
      </c>
      <c r="E3132" s="139" t="n">
        <v>12704.1929</v>
      </c>
      <c r="F3132" s="143" t="n">
        <f aca="false">IF(REF_DT&lt;=LastDay,INDEX(IntraMonth_Buckets,MATCH($A3132,IntraSumMonths,0),1),INDEX(BucketTable,MATCH($A3132,SumMonths,0),1))</f>
        <v>1</v>
      </c>
      <c r="G3132" s="138" t="str">
        <f aca="false">INDEX(Book_Type,MATCH($B3132,Book,0),1)</f>
        <v>PHY</v>
      </c>
      <c r="H3132" s="138" t="str">
        <f aca="false">$F3132&amp;$C3132</f>
        <v>1IM-TW/SJ</v>
      </c>
    </row>
    <row r="3133" customFormat="false" ht="12.75" hidden="false" customHeight="false" outlineLevel="0" collapsed="false">
      <c r="A3133" s="142" t="n">
        <v>37194</v>
      </c>
      <c r="B3133" s="138" t="s">
        <v>152</v>
      </c>
      <c r="C3133" s="138" t="s">
        <v>176</v>
      </c>
      <c r="D3133" s="139" t="n">
        <v>-5506.0814</v>
      </c>
      <c r="E3133" s="139" t="n">
        <v>-5506.0814</v>
      </c>
      <c r="F3133" s="143" t="n">
        <f aca="false">IF(REF_DT&lt;=LastDay,INDEX(IntraMonth_Buckets,MATCH($A3133,IntraSumMonths,0),1),INDEX(BucketTable,MATCH($A3133,SumMonths,0),1))</f>
        <v>1</v>
      </c>
      <c r="G3133" s="138" t="str">
        <f aca="false">INDEX(Book_Type,MATCH($B3133,Book,0),1)</f>
        <v>PHY</v>
      </c>
      <c r="H3133" s="138" t="str">
        <f aca="false">$F3133&amp;$C3133</f>
        <v>1NGI-MOJAVE</v>
      </c>
    </row>
    <row r="3134" customFormat="false" ht="12.75" hidden="false" customHeight="false" outlineLevel="0" collapsed="false">
      <c r="A3134" s="142" t="n">
        <v>37194</v>
      </c>
      <c r="B3134" s="138" t="s">
        <v>152</v>
      </c>
      <c r="C3134" s="138" t="s">
        <v>20</v>
      </c>
      <c r="D3134" s="139" t="n">
        <v>-29506.7702</v>
      </c>
      <c r="E3134" s="139" t="n">
        <v>-29506.7702</v>
      </c>
      <c r="F3134" s="143" t="n">
        <f aca="false">IF(REF_DT&lt;=LastDay,INDEX(IntraMonth_Buckets,MATCH($A3134,IntraSumMonths,0),1),INDEX(BucketTable,MATCH($A3134,SumMonths,0),1))</f>
        <v>1</v>
      </c>
      <c r="G3134" s="138" t="str">
        <f aca="false">INDEX(Book_Type,MATCH($B3134,Book,0),1)</f>
        <v>PHY</v>
      </c>
      <c r="H3134" s="138" t="str">
        <f aca="false">$F3134&amp;$C3134</f>
        <v>1NGI-SOCAL</v>
      </c>
    </row>
    <row r="3135" customFormat="false" ht="12.75" hidden="false" customHeight="false" outlineLevel="0" collapsed="false">
      <c r="A3135" s="142" t="n">
        <v>37194</v>
      </c>
      <c r="B3135" s="138" t="s">
        <v>152</v>
      </c>
      <c r="C3135" s="138" t="s">
        <v>60</v>
      </c>
      <c r="D3135" s="139" t="n">
        <v>-9976.5926</v>
      </c>
      <c r="E3135" s="139" t="n">
        <v>-9976.5926</v>
      </c>
      <c r="F3135" s="143" t="n">
        <f aca="false">IF(REF_DT&lt;=LastDay,INDEX(IntraMonth_Buckets,MATCH($A3135,IntraSumMonths,0),1),INDEX(BucketTable,MATCH($A3135,SumMonths,0),1))</f>
        <v>1</v>
      </c>
      <c r="G3135" s="138" t="str">
        <f aca="false">INDEX(Book_Type,MATCH($B3135,Book,0),1)</f>
        <v>PHY</v>
      </c>
      <c r="H3135" s="138" t="str">
        <f aca="false">$F3135&amp;$C3135</f>
        <v>1WAHA KCBT</v>
      </c>
    </row>
    <row r="3136" customFormat="false" ht="12.75" hidden="false" customHeight="false" outlineLevel="0" collapsed="false">
      <c r="A3136" s="142" t="n">
        <v>37195</v>
      </c>
      <c r="B3136" s="138" t="s">
        <v>152</v>
      </c>
      <c r="C3136" s="138" t="s">
        <v>51</v>
      </c>
      <c r="D3136" s="139" t="n">
        <v>-58268.2896</v>
      </c>
      <c r="E3136" s="139" t="n">
        <v>-58268.2896</v>
      </c>
      <c r="F3136" s="143" t="n">
        <f aca="false">IF(REF_DT&lt;=LastDay,INDEX(IntraMonth_Buckets,MATCH($A3136,IntraSumMonths,0),1),INDEX(BucketTable,MATCH($A3136,SumMonths,0),1))</f>
        <v>1</v>
      </c>
      <c r="G3136" s="138" t="str">
        <f aca="false">INDEX(Book_Type,MATCH($B3136,Book,0),1)</f>
        <v>PHY</v>
      </c>
      <c r="H3136" s="138" t="str">
        <f aca="false">$F3136&amp;$C3136</f>
        <v>1IF-ELPO/SJ</v>
      </c>
    </row>
    <row r="3137" customFormat="false" ht="12.75" hidden="false" customHeight="false" outlineLevel="0" collapsed="false">
      <c r="A3137" s="142" t="n">
        <v>37195</v>
      </c>
      <c r="B3137" s="138" t="s">
        <v>152</v>
      </c>
      <c r="C3137" s="138" t="s">
        <v>52</v>
      </c>
      <c r="D3137" s="139" t="n">
        <v>72153.7103</v>
      </c>
      <c r="E3137" s="139" t="n">
        <v>72153.7103</v>
      </c>
      <c r="F3137" s="143" t="n">
        <f aca="false">IF(REF_DT&lt;=LastDay,INDEX(IntraMonth_Buckets,MATCH($A3137,IntraSumMonths,0),1),INDEX(BucketTable,MATCH($A3137,SumMonths,0),1))</f>
        <v>1</v>
      </c>
      <c r="G3137" s="138" t="str">
        <f aca="false">INDEX(Book_Type,MATCH($B3137,Book,0),1)</f>
        <v>PHY</v>
      </c>
      <c r="H3137" s="138" t="str">
        <f aca="false">$F3137&amp;$C3137</f>
        <v>1IF-EPSJ(BONDAD)</v>
      </c>
    </row>
    <row r="3138" customFormat="false" ht="12.75" hidden="false" customHeight="false" outlineLevel="0" collapsed="false">
      <c r="A3138" s="142" t="n">
        <v>37195</v>
      </c>
      <c r="B3138" s="138" t="s">
        <v>152</v>
      </c>
      <c r="C3138" s="138" t="s">
        <v>54</v>
      </c>
      <c r="D3138" s="139" t="n">
        <v>12704.1929</v>
      </c>
      <c r="E3138" s="139" t="n">
        <v>12704.1929</v>
      </c>
      <c r="F3138" s="143" t="n">
        <f aca="false">IF(REF_DT&lt;=LastDay,INDEX(IntraMonth_Buckets,MATCH($A3138,IntraSumMonths,0),1),INDEX(BucketTable,MATCH($A3138,SumMonths,0),1))</f>
        <v>1</v>
      </c>
      <c r="G3138" s="138" t="str">
        <f aca="false">INDEX(Book_Type,MATCH($B3138,Book,0),1)</f>
        <v>PHY</v>
      </c>
      <c r="H3138" s="138" t="str">
        <f aca="false">$F3138&amp;$C3138</f>
        <v>1IM-TW/SJ</v>
      </c>
    </row>
    <row r="3139" customFormat="false" ht="12.75" hidden="false" customHeight="false" outlineLevel="0" collapsed="false">
      <c r="A3139" s="142" t="n">
        <v>37195</v>
      </c>
      <c r="B3139" s="138" t="s">
        <v>152</v>
      </c>
      <c r="C3139" s="138" t="s">
        <v>176</v>
      </c>
      <c r="D3139" s="139" t="n">
        <v>-5506.0814</v>
      </c>
      <c r="E3139" s="139" t="n">
        <v>-5506.0814</v>
      </c>
      <c r="F3139" s="143" t="n">
        <f aca="false">IF(REF_DT&lt;=LastDay,INDEX(IntraMonth_Buckets,MATCH($A3139,IntraSumMonths,0),1),INDEX(BucketTable,MATCH($A3139,SumMonths,0),1))</f>
        <v>1</v>
      </c>
      <c r="G3139" s="138" t="str">
        <f aca="false">INDEX(Book_Type,MATCH($B3139,Book,0),1)</f>
        <v>PHY</v>
      </c>
      <c r="H3139" s="138" t="str">
        <f aca="false">$F3139&amp;$C3139</f>
        <v>1NGI-MOJAVE</v>
      </c>
    </row>
    <row r="3140" customFormat="false" ht="12.75" hidden="false" customHeight="false" outlineLevel="0" collapsed="false">
      <c r="A3140" s="142" t="n">
        <v>37195</v>
      </c>
      <c r="B3140" s="138" t="s">
        <v>152</v>
      </c>
      <c r="C3140" s="138" t="s">
        <v>20</v>
      </c>
      <c r="D3140" s="139" t="n">
        <v>-29506.7702</v>
      </c>
      <c r="E3140" s="139" t="n">
        <v>-29506.7702</v>
      </c>
      <c r="F3140" s="143" t="n">
        <f aca="false">IF(REF_DT&lt;=LastDay,INDEX(IntraMonth_Buckets,MATCH($A3140,IntraSumMonths,0),1),INDEX(BucketTable,MATCH($A3140,SumMonths,0),1))</f>
        <v>1</v>
      </c>
      <c r="G3140" s="138" t="str">
        <f aca="false">INDEX(Book_Type,MATCH($B3140,Book,0),1)</f>
        <v>PHY</v>
      </c>
      <c r="H3140" s="138" t="str">
        <f aca="false">$F3140&amp;$C3140</f>
        <v>1NGI-SOCAL</v>
      </c>
    </row>
    <row r="3141" customFormat="false" ht="12.75" hidden="false" customHeight="false" outlineLevel="0" collapsed="false">
      <c r="A3141" s="142" t="n">
        <v>37195</v>
      </c>
      <c r="B3141" s="138" t="s">
        <v>152</v>
      </c>
      <c r="C3141" s="138" t="s">
        <v>60</v>
      </c>
      <c r="D3141" s="139" t="n">
        <v>-9976.5926</v>
      </c>
      <c r="E3141" s="139" t="n">
        <v>-9976.5926</v>
      </c>
      <c r="F3141" s="143" t="n">
        <f aca="false">IF(REF_DT&lt;=LastDay,INDEX(IntraMonth_Buckets,MATCH($A3141,IntraSumMonths,0),1),INDEX(BucketTable,MATCH($A3141,SumMonths,0),1))</f>
        <v>1</v>
      </c>
      <c r="G3141" s="138" t="str">
        <f aca="false">INDEX(Book_Type,MATCH($B3141,Book,0),1)</f>
        <v>PHY</v>
      </c>
      <c r="H3141" s="138" t="str">
        <f aca="false">$F3141&amp;$C3141</f>
        <v>1WAHA KCBT</v>
      </c>
    </row>
    <row r="3142" customFormat="false" ht="12.75" hidden="false" customHeight="false" outlineLevel="0" collapsed="false">
      <c r="A3142" s="142" t="n">
        <v>37189</v>
      </c>
      <c r="B3142" s="138" t="s">
        <v>148</v>
      </c>
      <c r="C3142" s="138" t="s">
        <v>36</v>
      </c>
      <c r="D3142" s="139" t="n">
        <v>9976.5926</v>
      </c>
      <c r="E3142" s="139" t="n">
        <v>9976.5926</v>
      </c>
      <c r="F3142" s="143" t="n">
        <f aca="false">IF(REF_DT&lt;=LastDay,INDEX(IntraMonth_Buckets,MATCH($A3142,IntraSumMonths,0),1),INDEX(BucketTable,MATCH($A3142,SumMonths,0),1))</f>
        <v>1</v>
      </c>
      <c r="G3142" s="138" t="str">
        <f aca="false">INDEX(Book_Type,MATCH($B3142,Book,0),1)</f>
        <v>PHY</v>
      </c>
      <c r="H3142" s="138" t="str">
        <f aca="false">$F3142&amp;$C3142</f>
        <v>1IF-CIG/RKYMTN</v>
      </c>
    </row>
    <row r="3143" customFormat="false" ht="12.75" hidden="false" customHeight="false" outlineLevel="0" collapsed="false">
      <c r="A3143" s="142" t="n">
        <v>37189</v>
      </c>
      <c r="B3143" s="138" t="s">
        <v>148</v>
      </c>
      <c r="C3143" s="138" t="s">
        <v>39</v>
      </c>
      <c r="D3143" s="139" t="n">
        <v>4988.2963</v>
      </c>
      <c r="E3143" s="139" t="n">
        <v>4988.2963</v>
      </c>
      <c r="F3143" s="143" t="n">
        <f aca="false">IF(REF_DT&lt;=LastDay,INDEX(IntraMonth_Buckets,MATCH($A3143,IntraSumMonths,0),1),INDEX(BucketTable,MATCH($A3143,SumMonths,0),1))</f>
        <v>1</v>
      </c>
      <c r="G3143" s="138" t="str">
        <f aca="false">INDEX(Book_Type,MATCH($B3143,Book,0),1)</f>
        <v>PHY</v>
      </c>
      <c r="H3143" s="138" t="str">
        <f aca="false">$F3143&amp;$C3143</f>
        <v>1IF-CIG/ROCKPORT</v>
      </c>
    </row>
    <row r="3144" customFormat="false" ht="12.75" hidden="false" customHeight="false" outlineLevel="0" collapsed="false">
      <c r="A3144" s="142" t="n">
        <v>37189</v>
      </c>
      <c r="B3144" s="138" t="s">
        <v>148</v>
      </c>
      <c r="C3144" s="138" t="s">
        <v>164</v>
      </c>
      <c r="D3144" s="139" t="n">
        <v>0</v>
      </c>
      <c r="E3144" s="139" t="n">
        <v>0</v>
      </c>
      <c r="F3144" s="143" t="n">
        <f aca="false">IF(REF_DT&lt;=LastDay,INDEX(IntraMonth_Buckets,MATCH($A3144,IntraSumMonths,0),1),INDEX(BucketTable,MATCH($A3144,SumMonths,0),1))</f>
        <v>1</v>
      </c>
      <c r="G3144" s="138" t="str">
        <f aca="false">INDEX(Book_Type,MATCH($B3144,Book,0),1)</f>
        <v>PHY</v>
      </c>
      <c r="H3144" s="138" t="str">
        <f aca="false">$F3144&amp;$C3144</f>
        <v>1IF-HEHUB</v>
      </c>
    </row>
    <row r="3145" customFormat="false" ht="12.75" hidden="false" customHeight="false" outlineLevel="0" collapsed="false">
      <c r="A3145" s="142" t="n">
        <v>37189</v>
      </c>
      <c r="B3145" s="138" t="s">
        <v>148</v>
      </c>
      <c r="C3145" s="138" t="s">
        <v>173</v>
      </c>
      <c r="D3145" s="139" t="n">
        <v>12549.5558</v>
      </c>
      <c r="E3145" s="139" t="n">
        <v>12549.5558</v>
      </c>
      <c r="F3145" s="143" t="n">
        <f aca="false">IF(REF_DT&lt;=LastDay,INDEX(IntraMonth_Buckets,MATCH($A3145,IntraSumMonths,0),1),INDEX(BucketTable,MATCH($A3145,SumMonths,0),1))</f>
        <v>1</v>
      </c>
      <c r="G3145" s="138" t="str">
        <f aca="false">INDEX(Book_Type,MATCH($B3145,Book,0),1)</f>
        <v>PHY</v>
      </c>
      <c r="H3145" s="138" t="str">
        <f aca="false">$F3145&amp;$C3145</f>
        <v>1IF-KERN/RIVER</v>
      </c>
    </row>
    <row r="3146" customFormat="false" ht="12.75" hidden="false" customHeight="false" outlineLevel="0" collapsed="false">
      <c r="A3146" s="142" t="n">
        <v>37189</v>
      </c>
      <c r="B3146" s="138" t="s">
        <v>148</v>
      </c>
      <c r="C3146" s="138" t="s">
        <v>27</v>
      </c>
      <c r="D3146" s="139" t="n">
        <v>135556.9504</v>
      </c>
      <c r="E3146" s="139" t="n">
        <v>135556.9504</v>
      </c>
      <c r="F3146" s="143" t="n">
        <f aca="false">IF(REF_DT&lt;=LastDay,INDEX(IntraMonth_Buckets,MATCH($A3146,IntraSumMonths,0),1),INDEX(BucketTable,MATCH($A3146,SumMonths,0),1))</f>
        <v>1</v>
      </c>
      <c r="G3146" s="138" t="str">
        <f aca="false">INDEX(Book_Type,MATCH($B3146,Book,0),1)</f>
        <v>PHY</v>
      </c>
      <c r="H3146" s="138" t="str">
        <f aca="false">$F3146&amp;$C3146</f>
        <v>1IF-NWPL_ROCKY_M</v>
      </c>
    </row>
    <row r="3147" customFormat="false" ht="12.75" hidden="false" customHeight="false" outlineLevel="0" collapsed="false">
      <c r="A3147" s="142" t="n">
        <v>37189</v>
      </c>
      <c r="B3147" s="138" t="s">
        <v>148</v>
      </c>
      <c r="C3147" s="138" t="s">
        <v>28</v>
      </c>
      <c r="D3147" s="139" t="n">
        <v>1810.7516</v>
      </c>
      <c r="E3147" s="139" t="n">
        <v>1810.7516</v>
      </c>
      <c r="F3147" s="143" t="n">
        <f aca="false">IF(REF_DT&lt;=LastDay,INDEX(IntraMonth_Buckets,MATCH($A3147,IntraSumMonths,0),1),INDEX(BucketTable,MATCH($A3147,SumMonths,0),1))</f>
        <v>1</v>
      </c>
      <c r="G3147" s="138" t="str">
        <f aca="false">INDEX(Book_Type,MATCH($B3147,Book,0),1)</f>
        <v>PHY</v>
      </c>
      <c r="H3147" s="138" t="str">
        <f aca="false">$F3147&amp;$C3147</f>
        <v>1IF-QUESTAR</v>
      </c>
    </row>
    <row r="3148" customFormat="false" ht="12.75" hidden="false" customHeight="false" outlineLevel="0" collapsed="false">
      <c r="A3148" s="142" t="n">
        <v>37189</v>
      </c>
      <c r="B3148" s="138" t="s">
        <v>148</v>
      </c>
      <c r="C3148" s="138" t="s">
        <v>18</v>
      </c>
      <c r="D3148" s="139" t="n">
        <v>31006.2521</v>
      </c>
      <c r="E3148" s="139" t="n">
        <v>31006.2521</v>
      </c>
      <c r="F3148" s="143" t="n">
        <f aca="false">IF(REF_DT&lt;=LastDay,INDEX(IntraMonth_Buckets,MATCH($A3148,IntraSumMonths,0),1),INDEX(BucketTable,MATCH($A3148,SumMonths,0),1))</f>
        <v>1</v>
      </c>
      <c r="G3148" s="138" t="str">
        <f aca="false">INDEX(Book_Type,MATCH($B3148,Book,0),1)</f>
        <v>PHY</v>
      </c>
      <c r="H3148" s="138" t="str">
        <f aca="false">$F3148&amp;$C3148</f>
        <v>1NGI-MALIN</v>
      </c>
    </row>
    <row r="3149" customFormat="false" ht="12.75" hidden="false" customHeight="false" outlineLevel="0" collapsed="false">
      <c r="A3149" s="142" t="n">
        <v>37189</v>
      </c>
      <c r="B3149" s="138" t="s">
        <v>148</v>
      </c>
      <c r="C3149" s="138" t="s">
        <v>13</v>
      </c>
      <c r="D3149" s="139" t="n">
        <v>-9976.5926</v>
      </c>
      <c r="E3149" s="139" t="n">
        <v>-9976.5926</v>
      </c>
      <c r="F3149" s="143" t="n">
        <f aca="false">IF(REF_DT&lt;=LastDay,INDEX(IntraMonth_Buckets,MATCH($A3149,IntraSumMonths,0),1),INDEX(BucketTable,MATCH($A3149,SumMonths,0),1))</f>
        <v>1</v>
      </c>
      <c r="G3149" s="138" t="str">
        <f aca="false">INDEX(Book_Type,MATCH($B3149,Book,0),1)</f>
        <v>PHY</v>
      </c>
      <c r="H3149" s="138" t="str">
        <f aca="false">$F3149&amp;$C3149</f>
        <v>1NGI-PGE/CG</v>
      </c>
    </row>
    <row r="3150" customFormat="false" ht="12.75" hidden="false" customHeight="false" outlineLevel="0" collapsed="false">
      <c r="A3150" s="142" t="n">
        <v>37189</v>
      </c>
      <c r="B3150" s="138" t="s">
        <v>148</v>
      </c>
      <c r="C3150" s="138" t="s">
        <v>166</v>
      </c>
      <c r="D3150" s="139" t="n">
        <v>0</v>
      </c>
      <c r="E3150" s="139" t="n">
        <v>0</v>
      </c>
      <c r="F3150" s="143" t="n">
        <f aca="false">IF(REF_DT&lt;=LastDay,INDEX(IntraMonth_Buckets,MATCH($A3150,IntraSumMonths,0),1),INDEX(BucketTable,MATCH($A3150,SumMonths,0),1))</f>
        <v>1</v>
      </c>
      <c r="G3150" s="138" t="str">
        <f aca="false">INDEX(Book_Type,MATCH($B3150,Book,0),1)</f>
        <v>PHY</v>
      </c>
      <c r="H3150" s="138" t="str">
        <f aca="false">$F3150&amp;$C3150</f>
        <v>1NGI-SOBDR-SOCAL</v>
      </c>
    </row>
    <row r="3151" customFormat="false" ht="12.75" hidden="false" customHeight="false" outlineLevel="0" collapsed="false">
      <c r="A3151" s="142" t="n">
        <v>37189</v>
      </c>
      <c r="B3151" s="138" t="s">
        <v>148</v>
      </c>
      <c r="C3151" s="138" t="s">
        <v>20</v>
      </c>
      <c r="D3151" s="139" t="n">
        <v>-26161.6187</v>
      </c>
      <c r="E3151" s="139" t="n">
        <v>-26161.6187</v>
      </c>
      <c r="F3151" s="143" t="n">
        <f aca="false">IF(REF_DT&lt;=LastDay,INDEX(IntraMonth_Buckets,MATCH($A3151,IntraSumMonths,0),1),INDEX(BucketTable,MATCH($A3151,SumMonths,0),1))</f>
        <v>1</v>
      </c>
      <c r="G3151" s="138" t="str">
        <f aca="false">INDEX(Book_Type,MATCH($B3151,Book,0),1)</f>
        <v>PHY</v>
      </c>
      <c r="H3151" s="138" t="str">
        <f aca="false">$F3151&amp;$C3151</f>
        <v>1NGI-SOCAL</v>
      </c>
    </row>
    <row r="3152" customFormat="false" ht="12.75" hidden="false" customHeight="false" outlineLevel="0" collapsed="false">
      <c r="A3152" s="142" t="n">
        <v>37189</v>
      </c>
      <c r="B3152" s="138" t="s">
        <v>148</v>
      </c>
      <c r="C3152" s="138" t="s">
        <v>26</v>
      </c>
      <c r="D3152" s="139" t="n">
        <v>0</v>
      </c>
      <c r="E3152" s="139" t="n">
        <v>0</v>
      </c>
      <c r="F3152" s="143" t="n">
        <f aca="false">IF(REF_DT&lt;=LastDay,INDEX(IntraMonth_Buckets,MATCH($A3152,IntraSumMonths,0),1),INDEX(BucketTable,MATCH($A3152,SumMonths,0),1))</f>
        <v>1</v>
      </c>
      <c r="G3152" s="138" t="str">
        <f aca="false">INDEX(Book_Type,MATCH($B3152,Book,0),1)</f>
        <v>PHY</v>
      </c>
      <c r="H3152" s="138" t="str">
        <f aca="false">$F3152&amp;$C3152</f>
        <v>1NW-STANFIELD</v>
      </c>
    </row>
    <row r="3153" customFormat="false" ht="12.75" hidden="false" customHeight="false" outlineLevel="0" collapsed="false">
      <c r="A3153" s="142" t="n">
        <v>37189</v>
      </c>
      <c r="B3153" s="138" t="s">
        <v>148</v>
      </c>
      <c r="C3153" s="138" t="s">
        <v>67</v>
      </c>
      <c r="D3153" s="139" t="n">
        <v>1012.6241</v>
      </c>
      <c r="E3153" s="139" t="n">
        <v>1012.6241</v>
      </c>
      <c r="F3153" s="143" t="n">
        <f aca="false">IF(REF_DT&lt;=LastDay,INDEX(IntraMonth_Buckets,MATCH($A3153,IntraSumMonths,0),1),INDEX(BucketTable,MATCH($A3153,SumMonths,0),1))</f>
        <v>1</v>
      </c>
      <c r="G3153" s="138" t="str">
        <f aca="false">INDEX(Book_Type,MATCH($B3153,Book,0),1)</f>
        <v>PHY</v>
      </c>
      <c r="H3153" s="138" t="str">
        <f aca="false">$F3153&amp;$C3153</f>
        <v>1SUMAS-US/IM</v>
      </c>
    </row>
    <row r="3154" customFormat="false" ht="12.75" hidden="false" customHeight="false" outlineLevel="0" collapsed="false">
      <c r="A3154" s="142" t="n">
        <v>37190</v>
      </c>
      <c r="B3154" s="138" t="s">
        <v>148</v>
      </c>
      <c r="C3154" s="138" t="s">
        <v>36</v>
      </c>
      <c r="D3154" s="139" t="n">
        <v>9976.5926</v>
      </c>
      <c r="E3154" s="139" t="n">
        <v>9976.5926</v>
      </c>
      <c r="F3154" s="143" t="n">
        <f aca="false">IF(REF_DT&lt;=LastDay,INDEX(IntraMonth_Buckets,MATCH($A3154,IntraSumMonths,0),1),INDEX(BucketTable,MATCH($A3154,SumMonths,0),1))</f>
        <v>1</v>
      </c>
      <c r="G3154" s="138" t="str">
        <f aca="false">INDEX(Book_Type,MATCH($B3154,Book,0),1)</f>
        <v>PHY</v>
      </c>
      <c r="H3154" s="138" t="str">
        <f aca="false">$F3154&amp;$C3154</f>
        <v>1IF-CIG/RKYMTN</v>
      </c>
    </row>
    <row r="3155" customFormat="false" ht="12.75" hidden="false" customHeight="false" outlineLevel="0" collapsed="false">
      <c r="A3155" s="142" t="n">
        <v>37190</v>
      </c>
      <c r="B3155" s="138" t="s">
        <v>148</v>
      </c>
      <c r="C3155" s="138" t="s">
        <v>39</v>
      </c>
      <c r="D3155" s="139" t="n">
        <v>4988.2963</v>
      </c>
      <c r="E3155" s="139" t="n">
        <v>4988.2963</v>
      </c>
      <c r="F3155" s="143" t="n">
        <f aca="false">IF(REF_DT&lt;=LastDay,INDEX(IntraMonth_Buckets,MATCH($A3155,IntraSumMonths,0),1),INDEX(BucketTable,MATCH($A3155,SumMonths,0),1))</f>
        <v>1</v>
      </c>
      <c r="G3155" s="138" t="str">
        <f aca="false">INDEX(Book_Type,MATCH($B3155,Book,0),1)</f>
        <v>PHY</v>
      </c>
      <c r="H3155" s="138" t="str">
        <f aca="false">$F3155&amp;$C3155</f>
        <v>1IF-CIG/ROCKPORT</v>
      </c>
    </row>
    <row r="3156" customFormat="false" ht="12.75" hidden="false" customHeight="false" outlineLevel="0" collapsed="false">
      <c r="A3156" s="142" t="n">
        <v>37190</v>
      </c>
      <c r="B3156" s="138" t="s">
        <v>148</v>
      </c>
      <c r="C3156" s="138" t="s">
        <v>164</v>
      </c>
      <c r="D3156" s="139" t="n">
        <v>0</v>
      </c>
      <c r="E3156" s="139" t="n">
        <v>0</v>
      </c>
      <c r="F3156" s="143" t="n">
        <f aca="false">IF(REF_DT&lt;=LastDay,INDEX(IntraMonth_Buckets,MATCH($A3156,IntraSumMonths,0),1),INDEX(BucketTable,MATCH($A3156,SumMonths,0),1))</f>
        <v>1</v>
      </c>
      <c r="G3156" s="138" t="str">
        <f aca="false">INDEX(Book_Type,MATCH($B3156,Book,0),1)</f>
        <v>PHY</v>
      </c>
      <c r="H3156" s="138" t="str">
        <f aca="false">$F3156&amp;$C3156</f>
        <v>1IF-HEHUB</v>
      </c>
    </row>
    <row r="3157" customFormat="false" ht="12.75" hidden="false" customHeight="false" outlineLevel="0" collapsed="false">
      <c r="A3157" s="142" t="n">
        <v>37190</v>
      </c>
      <c r="B3157" s="138" t="s">
        <v>148</v>
      </c>
      <c r="C3157" s="138" t="s">
        <v>173</v>
      </c>
      <c r="D3157" s="139" t="n">
        <v>12549.5558</v>
      </c>
      <c r="E3157" s="139" t="n">
        <v>12549.5558</v>
      </c>
      <c r="F3157" s="143" t="n">
        <f aca="false">IF(REF_DT&lt;=LastDay,INDEX(IntraMonth_Buckets,MATCH($A3157,IntraSumMonths,0),1),INDEX(BucketTable,MATCH($A3157,SumMonths,0),1))</f>
        <v>1</v>
      </c>
      <c r="G3157" s="138" t="str">
        <f aca="false">INDEX(Book_Type,MATCH($B3157,Book,0),1)</f>
        <v>PHY</v>
      </c>
      <c r="H3157" s="138" t="str">
        <f aca="false">$F3157&amp;$C3157</f>
        <v>1IF-KERN/RIVER</v>
      </c>
    </row>
    <row r="3158" customFormat="false" ht="12.75" hidden="false" customHeight="false" outlineLevel="0" collapsed="false">
      <c r="A3158" s="142" t="n">
        <v>37190</v>
      </c>
      <c r="B3158" s="138" t="s">
        <v>148</v>
      </c>
      <c r="C3158" s="138" t="s">
        <v>27</v>
      </c>
      <c r="D3158" s="139" t="n">
        <v>135556.9504</v>
      </c>
      <c r="E3158" s="139" t="n">
        <v>135556.9504</v>
      </c>
      <c r="F3158" s="143" t="n">
        <f aca="false">IF(REF_DT&lt;=LastDay,INDEX(IntraMonth_Buckets,MATCH($A3158,IntraSumMonths,0),1),INDEX(BucketTable,MATCH($A3158,SumMonths,0),1))</f>
        <v>1</v>
      </c>
      <c r="G3158" s="138" t="str">
        <f aca="false">INDEX(Book_Type,MATCH($B3158,Book,0),1)</f>
        <v>PHY</v>
      </c>
      <c r="H3158" s="138" t="str">
        <f aca="false">$F3158&amp;$C3158</f>
        <v>1IF-NWPL_ROCKY_M</v>
      </c>
    </row>
    <row r="3159" customFormat="false" ht="12.75" hidden="false" customHeight="false" outlineLevel="0" collapsed="false">
      <c r="A3159" s="142" t="n">
        <v>37190</v>
      </c>
      <c r="B3159" s="138" t="s">
        <v>148</v>
      </c>
      <c r="C3159" s="138" t="s">
        <v>28</v>
      </c>
      <c r="D3159" s="139" t="n">
        <v>1810.7516</v>
      </c>
      <c r="E3159" s="139" t="n">
        <v>1810.7516</v>
      </c>
      <c r="F3159" s="143" t="n">
        <f aca="false">IF(REF_DT&lt;=LastDay,INDEX(IntraMonth_Buckets,MATCH($A3159,IntraSumMonths,0),1),INDEX(BucketTable,MATCH($A3159,SumMonths,0),1))</f>
        <v>1</v>
      </c>
      <c r="G3159" s="138" t="str">
        <f aca="false">INDEX(Book_Type,MATCH($B3159,Book,0),1)</f>
        <v>PHY</v>
      </c>
      <c r="H3159" s="138" t="str">
        <f aca="false">$F3159&amp;$C3159</f>
        <v>1IF-QUESTAR</v>
      </c>
    </row>
    <row r="3160" customFormat="false" ht="12.75" hidden="false" customHeight="false" outlineLevel="0" collapsed="false">
      <c r="A3160" s="142" t="n">
        <v>37190</v>
      </c>
      <c r="B3160" s="138" t="s">
        <v>148</v>
      </c>
      <c r="C3160" s="138" t="s">
        <v>18</v>
      </c>
      <c r="D3160" s="139" t="n">
        <v>31006.2521</v>
      </c>
      <c r="E3160" s="139" t="n">
        <v>31006.2521</v>
      </c>
      <c r="F3160" s="143" t="n">
        <f aca="false">IF(REF_DT&lt;=LastDay,INDEX(IntraMonth_Buckets,MATCH($A3160,IntraSumMonths,0),1),INDEX(BucketTable,MATCH($A3160,SumMonths,0),1))</f>
        <v>1</v>
      </c>
      <c r="G3160" s="138" t="str">
        <f aca="false">INDEX(Book_Type,MATCH($B3160,Book,0),1)</f>
        <v>PHY</v>
      </c>
      <c r="H3160" s="138" t="str">
        <f aca="false">$F3160&amp;$C3160</f>
        <v>1NGI-MALIN</v>
      </c>
    </row>
    <row r="3161" customFormat="false" ht="12.75" hidden="false" customHeight="false" outlineLevel="0" collapsed="false">
      <c r="A3161" s="142" t="n">
        <v>37190</v>
      </c>
      <c r="B3161" s="138" t="s">
        <v>148</v>
      </c>
      <c r="C3161" s="138" t="s">
        <v>13</v>
      </c>
      <c r="D3161" s="139" t="n">
        <v>-9976.5926</v>
      </c>
      <c r="E3161" s="139" t="n">
        <v>-9976.5926</v>
      </c>
      <c r="F3161" s="143" t="n">
        <f aca="false">IF(REF_DT&lt;=LastDay,INDEX(IntraMonth_Buckets,MATCH($A3161,IntraSumMonths,0),1),INDEX(BucketTable,MATCH($A3161,SumMonths,0),1))</f>
        <v>1</v>
      </c>
      <c r="G3161" s="138" t="str">
        <f aca="false">INDEX(Book_Type,MATCH($B3161,Book,0),1)</f>
        <v>PHY</v>
      </c>
      <c r="H3161" s="138" t="str">
        <f aca="false">$F3161&amp;$C3161</f>
        <v>1NGI-PGE/CG</v>
      </c>
    </row>
    <row r="3162" customFormat="false" ht="12.75" hidden="false" customHeight="false" outlineLevel="0" collapsed="false">
      <c r="A3162" s="142" t="n">
        <v>37190</v>
      </c>
      <c r="B3162" s="138" t="s">
        <v>148</v>
      </c>
      <c r="C3162" s="138" t="s">
        <v>166</v>
      </c>
      <c r="D3162" s="139" t="n">
        <v>0</v>
      </c>
      <c r="E3162" s="139" t="n">
        <v>0</v>
      </c>
      <c r="F3162" s="143" t="n">
        <f aca="false">IF(REF_DT&lt;=LastDay,INDEX(IntraMonth_Buckets,MATCH($A3162,IntraSumMonths,0),1),INDEX(BucketTable,MATCH($A3162,SumMonths,0),1))</f>
        <v>1</v>
      </c>
      <c r="G3162" s="138" t="str">
        <f aca="false">INDEX(Book_Type,MATCH($B3162,Book,0),1)</f>
        <v>PHY</v>
      </c>
      <c r="H3162" s="138" t="str">
        <f aca="false">$F3162&amp;$C3162</f>
        <v>1NGI-SOBDR-SOCAL</v>
      </c>
    </row>
    <row r="3163" customFormat="false" ht="12.75" hidden="false" customHeight="false" outlineLevel="0" collapsed="false">
      <c r="A3163" s="142" t="n">
        <v>37190</v>
      </c>
      <c r="B3163" s="138" t="s">
        <v>148</v>
      </c>
      <c r="C3163" s="138" t="s">
        <v>20</v>
      </c>
      <c r="D3163" s="139" t="n">
        <v>-26161.6187</v>
      </c>
      <c r="E3163" s="139" t="n">
        <v>-26161.6187</v>
      </c>
      <c r="F3163" s="143" t="n">
        <f aca="false">IF(REF_DT&lt;=LastDay,INDEX(IntraMonth_Buckets,MATCH($A3163,IntraSumMonths,0),1),INDEX(BucketTable,MATCH($A3163,SumMonths,0),1))</f>
        <v>1</v>
      </c>
      <c r="G3163" s="138" t="str">
        <f aca="false">INDEX(Book_Type,MATCH($B3163,Book,0),1)</f>
        <v>PHY</v>
      </c>
      <c r="H3163" s="138" t="str">
        <f aca="false">$F3163&amp;$C3163</f>
        <v>1NGI-SOCAL</v>
      </c>
    </row>
    <row r="3164" customFormat="false" ht="12.75" hidden="false" customHeight="false" outlineLevel="0" collapsed="false">
      <c r="A3164" s="142" t="n">
        <v>37190</v>
      </c>
      <c r="B3164" s="138" t="s">
        <v>148</v>
      </c>
      <c r="C3164" s="138" t="s">
        <v>26</v>
      </c>
      <c r="D3164" s="139" t="n">
        <v>0</v>
      </c>
      <c r="E3164" s="139" t="n">
        <v>0</v>
      </c>
      <c r="F3164" s="143" t="n">
        <f aca="false">IF(REF_DT&lt;=LastDay,INDEX(IntraMonth_Buckets,MATCH($A3164,IntraSumMonths,0),1),INDEX(BucketTable,MATCH($A3164,SumMonths,0),1))</f>
        <v>1</v>
      </c>
      <c r="G3164" s="138" t="str">
        <f aca="false">INDEX(Book_Type,MATCH($B3164,Book,0),1)</f>
        <v>PHY</v>
      </c>
      <c r="H3164" s="138" t="str">
        <f aca="false">$F3164&amp;$C3164</f>
        <v>1NW-STANFIELD</v>
      </c>
    </row>
    <row r="3165" customFormat="false" ht="12.75" hidden="false" customHeight="false" outlineLevel="0" collapsed="false">
      <c r="A3165" s="142" t="n">
        <v>37190</v>
      </c>
      <c r="B3165" s="138" t="s">
        <v>148</v>
      </c>
      <c r="C3165" s="138" t="s">
        <v>67</v>
      </c>
      <c r="D3165" s="139" t="n">
        <v>1012.6241</v>
      </c>
      <c r="E3165" s="139" t="n">
        <v>1012.6241</v>
      </c>
      <c r="F3165" s="143" t="n">
        <f aca="false">IF(REF_DT&lt;=LastDay,INDEX(IntraMonth_Buckets,MATCH($A3165,IntraSumMonths,0),1),INDEX(BucketTable,MATCH($A3165,SumMonths,0),1))</f>
        <v>1</v>
      </c>
      <c r="G3165" s="138" t="str">
        <f aca="false">INDEX(Book_Type,MATCH($B3165,Book,0),1)</f>
        <v>PHY</v>
      </c>
      <c r="H3165" s="138" t="str">
        <f aca="false">$F3165&amp;$C3165</f>
        <v>1SUMAS-US/IM</v>
      </c>
    </row>
    <row r="3166" customFormat="false" ht="12.75" hidden="false" customHeight="false" outlineLevel="0" collapsed="false">
      <c r="A3166" s="142" t="n">
        <v>37191</v>
      </c>
      <c r="B3166" s="138" t="s">
        <v>148</v>
      </c>
      <c r="C3166" s="138" t="s">
        <v>36</v>
      </c>
      <c r="D3166" s="139" t="n">
        <v>9976.5926</v>
      </c>
      <c r="E3166" s="139" t="n">
        <v>9976.5926</v>
      </c>
      <c r="F3166" s="143" t="n">
        <f aca="false">IF(REF_DT&lt;=LastDay,INDEX(IntraMonth_Buckets,MATCH($A3166,IntraSumMonths,0),1),INDEX(BucketTable,MATCH($A3166,SumMonths,0),1))</f>
        <v>1</v>
      </c>
      <c r="G3166" s="138" t="str">
        <f aca="false">INDEX(Book_Type,MATCH($B3166,Book,0),1)</f>
        <v>PHY</v>
      </c>
      <c r="H3166" s="138" t="str">
        <f aca="false">$F3166&amp;$C3166</f>
        <v>1IF-CIG/RKYMTN</v>
      </c>
    </row>
    <row r="3167" customFormat="false" ht="12.75" hidden="false" customHeight="false" outlineLevel="0" collapsed="false">
      <c r="A3167" s="142" t="n">
        <v>37191</v>
      </c>
      <c r="B3167" s="138" t="s">
        <v>148</v>
      </c>
      <c r="C3167" s="138" t="s">
        <v>39</v>
      </c>
      <c r="D3167" s="139" t="n">
        <v>4988.2963</v>
      </c>
      <c r="E3167" s="139" t="n">
        <v>4988.2963</v>
      </c>
      <c r="F3167" s="143" t="n">
        <f aca="false">IF(REF_DT&lt;=LastDay,INDEX(IntraMonth_Buckets,MATCH($A3167,IntraSumMonths,0),1),INDEX(BucketTable,MATCH($A3167,SumMonths,0),1))</f>
        <v>1</v>
      </c>
      <c r="G3167" s="138" t="str">
        <f aca="false">INDEX(Book_Type,MATCH($B3167,Book,0),1)</f>
        <v>PHY</v>
      </c>
      <c r="H3167" s="138" t="str">
        <f aca="false">$F3167&amp;$C3167</f>
        <v>1IF-CIG/ROCKPORT</v>
      </c>
    </row>
    <row r="3168" customFormat="false" ht="12.75" hidden="false" customHeight="false" outlineLevel="0" collapsed="false">
      <c r="A3168" s="142" t="n">
        <v>37191</v>
      </c>
      <c r="B3168" s="138" t="s">
        <v>148</v>
      </c>
      <c r="C3168" s="138" t="s">
        <v>164</v>
      </c>
      <c r="D3168" s="139" t="n">
        <v>0</v>
      </c>
      <c r="E3168" s="139" t="n">
        <v>0</v>
      </c>
      <c r="F3168" s="143" t="n">
        <f aca="false">IF(REF_DT&lt;=LastDay,INDEX(IntraMonth_Buckets,MATCH($A3168,IntraSumMonths,0),1),INDEX(BucketTable,MATCH($A3168,SumMonths,0),1))</f>
        <v>1</v>
      </c>
      <c r="G3168" s="138" t="str">
        <f aca="false">INDEX(Book_Type,MATCH($B3168,Book,0),1)</f>
        <v>PHY</v>
      </c>
      <c r="H3168" s="138" t="str">
        <f aca="false">$F3168&amp;$C3168</f>
        <v>1IF-HEHUB</v>
      </c>
    </row>
    <row r="3169" customFormat="false" ht="12.75" hidden="false" customHeight="false" outlineLevel="0" collapsed="false">
      <c r="A3169" s="142" t="n">
        <v>37191</v>
      </c>
      <c r="B3169" s="138" t="s">
        <v>148</v>
      </c>
      <c r="C3169" s="138" t="s">
        <v>173</v>
      </c>
      <c r="D3169" s="139" t="n">
        <v>12549.5558</v>
      </c>
      <c r="E3169" s="139" t="n">
        <v>12549.5558</v>
      </c>
      <c r="F3169" s="143" t="n">
        <f aca="false">IF(REF_DT&lt;=LastDay,INDEX(IntraMonth_Buckets,MATCH($A3169,IntraSumMonths,0),1),INDEX(BucketTable,MATCH($A3169,SumMonths,0),1))</f>
        <v>1</v>
      </c>
      <c r="G3169" s="138" t="str">
        <f aca="false">INDEX(Book_Type,MATCH($B3169,Book,0),1)</f>
        <v>PHY</v>
      </c>
      <c r="H3169" s="138" t="str">
        <f aca="false">$F3169&amp;$C3169</f>
        <v>1IF-KERN/RIVER</v>
      </c>
    </row>
    <row r="3170" customFormat="false" ht="12.75" hidden="false" customHeight="false" outlineLevel="0" collapsed="false">
      <c r="A3170" s="142" t="n">
        <v>37191</v>
      </c>
      <c r="B3170" s="138" t="s">
        <v>148</v>
      </c>
      <c r="C3170" s="138" t="s">
        <v>27</v>
      </c>
      <c r="D3170" s="139" t="n">
        <v>135556.9504</v>
      </c>
      <c r="E3170" s="139" t="n">
        <v>135556.9504</v>
      </c>
      <c r="F3170" s="143" t="n">
        <f aca="false">IF(REF_DT&lt;=LastDay,INDEX(IntraMonth_Buckets,MATCH($A3170,IntraSumMonths,0),1),INDEX(BucketTable,MATCH($A3170,SumMonths,0),1))</f>
        <v>1</v>
      </c>
      <c r="G3170" s="138" t="str">
        <f aca="false">INDEX(Book_Type,MATCH($B3170,Book,0),1)</f>
        <v>PHY</v>
      </c>
      <c r="H3170" s="138" t="str">
        <f aca="false">$F3170&amp;$C3170</f>
        <v>1IF-NWPL_ROCKY_M</v>
      </c>
    </row>
    <row r="3171" customFormat="false" ht="12.75" hidden="false" customHeight="false" outlineLevel="0" collapsed="false">
      <c r="A3171" s="142" t="n">
        <v>37191</v>
      </c>
      <c r="B3171" s="138" t="s">
        <v>148</v>
      </c>
      <c r="C3171" s="138" t="s">
        <v>28</v>
      </c>
      <c r="D3171" s="139" t="n">
        <v>1810.7516</v>
      </c>
      <c r="E3171" s="139" t="n">
        <v>1810.7516</v>
      </c>
      <c r="F3171" s="143" t="n">
        <f aca="false">IF(REF_DT&lt;=LastDay,INDEX(IntraMonth_Buckets,MATCH($A3171,IntraSumMonths,0),1),INDEX(BucketTable,MATCH($A3171,SumMonths,0),1))</f>
        <v>1</v>
      </c>
      <c r="G3171" s="138" t="str">
        <f aca="false">INDEX(Book_Type,MATCH($B3171,Book,0),1)</f>
        <v>PHY</v>
      </c>
      <c r="H3171" s="138" t="str">
        <f aca="false">$F3171&amp;$C3171</f>
        <v>1IF-QUESTAR</v>
      </c>
    </row>
    <row r="3172" customFormat="false" ht="12.75" hidden="false" customHeight="false" outlineLevel="0" collapsed="false">
      <c r="A3172" s="142" t="n">
        <v>37191</v>
      </c>
      <c r="B3172" s="138" t="s">
        <v>148</v>
      </c>
      <c r="C3172" s="138" t="s">
        <v>18</v>
      </c>
      <c r="D3172" s="139" t="n">
        <v>31006.2521</v>
      </c>
      <c r="E3172" s="139" t="n">
        <v>31006.2521</v>
      </c>
      <c r="F3172" s="143" t="n">
        <f aca="false">IF(REF_DT&lt;=LastDay,INDEX(IntraMonth_Buckets,MATCH($A3172,IntraSumMonths,0),1),INDEX(BucketTable,MATCH($A3172,SumMonths,0),1))</f>
        <v>1</v>
      </c>
      <c r="G3172" s="138" t="str">
        <f aca="false">INDEX(Book_Type,MATCH($B3172,Book,0),1)</f>
        <v>PHY</v>
      </c>
      <c r="H3172" s="138" t="str">
        <f aca="false">$F3172&amp;$C3172</f>
        <v>1NGI-MALIN</v>
      </c>
    </row>
    <row r="3173" customFormat="false" ht="12.75" hidden="false" customHeight="false" outlineLevel="0" collapsed="false">
      <c r="A3173" s="142" t="n">
        <v>37191</v>
      </c>
      <c r="B3173" s="138" t="s">
        <v>148</v>
      </c>
      <c r="C3173" s="138" t="s">
        <v>13</v>
      </c>
      <c r="D3173" s="139" t="n">
        <v>-9976.5926</v>
      </c>
      <c r="E3173" s="139" t="n">
        <v>-9976.5926</v>
      </c>
      <c r="F3173" s="143" t="n">
        <f aca="false">IF(REF_DT&lt;=LastDay,INDEX(IntraMonth_Buckets,MATCH($A3173,IntraSumMonths,0),1),INDEX(BucketTable,MATCH($A3173,SumMonths,0),1))</f>
        <v>1</v>
      </c>
      <c r="G3173" s="138" t="str">
        <f aca="false">INDEX(Book_Type,MATCH($B3173,Book,0),1)</f>
        <v>PHY</v>
      </c>
      <c r="H3173" s="138" t="str">
        <f aca="false">$F3173&amp;$C3173</f>
        <v>1NGI-PGE/CG</v>
      </c>
    </row>
    <row r="3174" customFormat="false" ht="12.75" hidden="false" customHeight="false" outlineLevel="0" collapsed="false">
      <c r="A3174" s="142" t="n">
        <v>37191</v>
      </c>
      <c r="B3174" s="138" t="s">
        <v>148</v>
      </c>
      <c r="C3174" s="138" t="s">
        <v>166</v>
      </c>
      <c r="D3174" s="139" t="n">
        <v>0</v>
      </c>
      <c r="E3174" s="139" t="n">
        <v>0</v>
      </c>
      <c r="F3174" s="143" t="n">
        <f aca="false">IF(REF_DT&lt;=LastDay,INDEX(IntraMonth_Buckets,MATCH($A3174,IntraSumMonths,0),1),INDEX(BucketTable,MATCH($A3174,SumMonths,0),1))</f>
        <v>1</v>
      </c>
      <c r="G3174" s="138" t="str">
        <f aca="false">INDEX(Book_Type,MATCH($B3174,Book,0),1)</f>
        <v>PHY</v>
      </c>
      <c r="H3174" s="138" t="str">
        <f aca="false">$F3174&amp;$C3174</f>
        <v>1NGI-SOBDR-SOCAL</v>
      </c>
    </row>
    <row r="3175" customFormat="false" ht="12.75" hidden="false" customHeight="false" outlineLevel="0" collapsed="false">
      <c r="A3175" s="142" t="n">
        <v>37191</v>
      </c>
      <c r="B3175" s="138" t="s">
        <v>148</v>
      </c>
      <c r="C3175" s="138" t="s">
        <v>20</v>
      </c>
      <c r="D3175" s="139" t="n">
        <v>-26161.6187</v>
      </c>
      <c r="E3175" s="139" t="n">
        <v>-26161.6187</v>
      </c>
      <c r="F3175" s="143" t="n">
        <f aca="false">IF(REF_DT&lt;=LastDay,INDEX(IntraMonth_Buckets,MATCH($A3175,IntraSumMonths,0),1),INDEX(BucketTable,MATCH($A3175,SumMonths,0),1))</f>
        <v>1</v>
      </c>
      <c r="G3175" s="138" t="str">
        <f aca="false">INDEX(Book_Type,MATCH($B3175,Book,0),1)</f>
        <v>PHY</v>
      </c>
      <c r="H3175" s="138" t="str">
        <f aca="false">$F3175&amp;$C3175</f>
        <v>1NGI-SOCAL</v>
      </c>
    </row>
    <row r="3176" customFormat="false" ht="12.75" hidden="false" customHeight="false" outlineLevel="0" collapsed="false">
      <c r="A3176" s="142" t="n">
        <v>37191</v>
      </c>
      <c r="B3176" s="138" t="s">
        <v>148</v>
      </c>
      <c r="C3176" s="138" t="s">
        <v>26</v>
      </c>
      <c r="D3176" s="139" t="n">
        <v>0</v>
      </c>
      <c r="E3176" s="139" t="n">
        <v>0</v>
      </c>
      <c r="F3176" s="143" t="n">
        <f aca="false">IF(REF_DT&lt;=LastDay,INDEX(IntraMonth_Buckets,MATCH($A3176,IntraSumMonths,0),1),INDEX(BucketTable,MATCH($A3176,SumMonths,0),1))</f>
        <v>1</v>
      </c>
      <c r="G3176" s="138" t="str">
        <f aca="false">INDEX(Book_Type,MATCH($B3176,Book,0),1)</f>
        <v>PHY</v>
      </c>
      <c r="H3176" s="138" t="str">
        <f aca="false">$F3176&amp;$C3176</f>
        <v>1NW-STANFIELD</v>
      </c>
    </row>
    <row r="3177" customFormat="false" ht="12.75" hidden="false" customHeight="false" outlineLevel="0" collapsed="false">
      <c r="A3177" s="142" t="n">
        <v>37191</v>
      </c>
      <c r="B3177" s="138" t="s">
        <v>148</v>
      </c>
      <c r="C3177" s="138" t="s">
        <v>67</v>
      </c>
      <c r="D3177" s="139" t="n">
        <v>1012.6241</v>
      </c>
      <c r="E3177" s="139" t="n">
        <v>1012.6241</v>
      </c>
      <c r="F3177" s="143" t="n">
        <f aca="false">IF(REF_DT&lt;=LastDay,INDEX(IntraMonth_Buckets,MATCH($A3177,IntraSumMonths,0),1),INDEX(BucketTable,MATCH($A3177,SumMonths,0),1))</f>
        <v>1</v>
      </c>
      <c r="G3177" s="138" t="str">
        <f aca="false">INDEX(Book_Type,MATCH($B3177,Book,0),1)</f>
        <v>PHY</v>
      </c>
      <c r="H3177" s="138" t="str">
        <f aca="false">$F3177&amp;$C3177</f>
        <v>1SUMAS-US/IM</v>
      </c>
    </row>
    <row r="3178" customFormat="false" ht="12.75" hidden="false" customHeight="false" outlineLevel="0" collapsed="false">
      <c r="A3178" s="142" t="n">
        <v>37192</v>
      </c>
      <c r="B3178" s="138" t="s">
        <v>148</v>
      </c>
      <c r="C3178" s="138" t="s">
        <v>36</v>
      </c>
      <c r="D3178" s="139" t="n">
        <v>9976.5926</v>
      </c>
      <c r="E3178" s="139" t="n">
        <v>9976.5926</v>
      </c>
      <c r="F3178" s="143" t="n">
        <f aca="false">IF(REF_DT&lt;=LastDay,INDEX(IntraMonth_Buckets,MATCH($A3178,IntraSumMonths,0),1),INDEX(BucketTable,MATCH($A3178,SumMonths,0),1))</f>
        <v>1</v>
      </c>
      <c r="G3178" s="138" t="str">
        <f aca="false">INDEX(Book_Type,MATCH($B3178,Book,0),1)</f>
        <v>PHY</v>
      </c>
      <c r="H3178" s="138" t="str">
        <f aca="false">$F3178&amp;$C3178</f>
        <v>1IF-CIG/RKYMTN</v>
      </c>
    </row>
    <row r="3179" customFormat="false" ht="12.75" hidden="false" customHeight="false" outlineLevel="0" collapsed="false">
      <c r="A3179" s="142" t="n">
        <v>37192</v>
      </c>
      <c r="B3179" s="138" t="s">
        <v>148</v>
      </c>
      <c r="C3179" s="138" t="s">
        <v>39</v>
      </c>
      <c r="D3179" s="139" t="n">
        <v>4988.2963</v>
      </c>
      <c r="E3179" s="139" t="n">
        <v>4988.2963</v>
      </c>
      <c r="F3179" s="143" t="n">
        <f aca="false">IF(REF_DT&lt;=LastDay,INDEX(IntraMonth_Buckets,MATCH($A3179,IntraSumMonths,0),1),INDEX(BucketTable,MATCH($A3179,SumMonths,0),1))</f>
        <v>1</v>
      </c>
      <c r="G3179" s="138" t="str">
        <f aca="false">INDEX(Book_Type,MATCH($B3179,Book,0),1)</f>
        <v>PHY</v>
      </c>
      <c r="H3179" s="138" t="str">
        <f aca="false">$F3179&amp;$C3179</f>
        <v>1IF-CIG/ROCKPORT</v>
      </c>
    </row>
    <row r="3180" customFormat="false" ht="12.75" hidden="false" customHeight="false" outlineLevel="0" collapsed="false">
      <c r="A3180" s="142" t="n">
        <v>37192</v>
      </c>
      <c r="B3180" s="138" t="s">
        <v>148</v>
      </c>
      <c r="C3180" s="138" t="s">
        <v>164</v>
      </c>
      <c r="D3180" s="139" t="n">
        <v>0</v>
      </c>
      <c r="E3180" s="139" t="n">
        <v>0</v>
      </c>
      <c r="F3180" s="143" t="n">
        <f aca="false">IF(REF_DT&lt;=LastDay,INDEX(IntraMonth_Buckets,MATCH($A3180,IntraSumMonths,0),1),INDEX(BucketTable,MATCH($A3180,SumMonths,0),1))</f>
        <v>1</v>
      </c>
      <c r="G3180" s="138" t="str">
        <f aca="false">INDEX(Book_Type,MATCH($B3180,Book,0),1)</f>
        <v>PHY</v>
      </c>
      <c r="H3180" s="138" t="str">
        <f aca="false">$F3180&amp;$C3180</f>
        <v>1IF-HEHUB</v>
      </c>
    </row>
    <row r="3181" customFormat="false" ht="12.75" hidden="false" customHeight="false" outlineLevel="0" collapsed="false">
      <c r="A3181" s="142" t="n">
        <v>37192</v>
      </c>
      <c r="B3181" s="138" t="s">
        <v>148</v>
      </c>
      <c r="C3181" s="138" t="s">
        <v>173</v>
      </c>
      <c r="D3181" s="139" t="n">
        <v>12549.5558</v>
      </c>
      <c r="E3181" s="139" t="n">
        <v>12549.5558</v>
      </c>
      <c r="F3181" s="143" t="n">
        <f aca="false">IF(REF_DT&lt;=LastDay,INDEX(IntraMonth_Buckets,MATCH($A3181,IntraSumMonths,0),1),INDEX(BucketTable,MATCH($A3181,SumMonths,0),1))</f>
        <v>1</v>
      </c>
      <c r="G3181" s="138" t="str">
        <f aca="false">INDEX(Book_Type,MATCH($B3181,Book,0),1)</f>
        <v>PHY</v>
      </c>
      <c r="H3181" s="138" t="str">
        <f aca="false">$F3181&amp;$C3181</f>
        <v>1IF-KERN/RIVER</v>
      </c>
    </row>
    <row r="3182" customFormat="false" ht="12.75" hidden="false" customHeight="false" outlineLevel="0" collapsed="false">
      <c r="A3182" s="142" t="n">
        <v>37192</v>
      </c>
      <c r="B3182" s="138" t="s">
        <v>148</v>
      </c>
      <c r="C3182" s="138" t="s">
        <v>27</v>
      </c>
      <c r="D3182" s="139" t="n">
        <v>135556.9504</v>
      </c>
      <c r="E3182" s="139" t="n">
        <v>135556.9504</v>
      </c>
      <c r="F3182" s="143" t="n">
        <f aca="false">IF(REF_DT&lt;=LastDay,INDEX(IntraMonth_Buckets,MATCH($A3182,IntraSumMonths,0),1),INDEX(BucketTable,MATCH($A3182,SumMonths,0),1))</f>
        <v>1</v>
      </c>
      <c r="G3182" s="138" t="str">
        <f aca="false">INDEX(Book_Type,MATCH($B3182,Book,0),1)</f>
        <v>PHY</v>
      </c>
      <c r="H3182" s="138" t="str">
        <f aca="false">$F3182&amp;$C3182</f>
        <v>1IF-NWPL_ROCKY_M</v>
      </c>
    </row>
    <row r="3183" customFormat="false" ht="12.75" hidden="false" customHeight="false" outlineLevel="0" collapsed="false">
      <c r="A3183" s="142" t="n">
        <v>37192</v>
      </c>
      <c r="B3183" s="138" t="s">
        <v>148</v>
      </c>
      <c r="C3183" s="138" t="s">
        <v>28</v>
      </c>
      <c r="D3183" s="139" t="n">
        <v>1810.7516</v>
      </c>
      <c r="E3183" s="139" t="n">
        <v>1810.7516</v>
      </c>
      <c r="F3183" s="143" t="n">
        <f aca="false">IF(REF_DT&lt;=LastDay,INDEX(IntraMonth_Buckets,MATCH($A3183,IntraSumMonths,0),1),INDEX(BucketTable,MATCH($A3183,SumMonths,0),1))</f>
        <v>1</v>
      </c>
      <c r="G3183" s="138" t="str">
        <f aca="false">INDEX(Book_Type,MATCH($B3183,Book,0),1)</f>
        <v>PHY</v>
      </c>
      <c r="H3183" s="138" t="str">
        <f aca="false">$F3183&amp;$C3183</f>
        <v>1IF-QUESTAR</v>
      </c>
    </row>
    <row r="3184" customFormat="false" ht="12.75" hidden="false" customHeight="false" outlineLevel="0" collapsed="false">
      <c r="A3184" s="142" t="n">
        <v>37192</v>
      </c>
      <c r="B3184" s="138" t="s">
        <v>148</v>
      </c>
      <c r="C3184" s="138" t="s">
        <v>18</v>
      </c>
      <c r="D3184" s="139" t="n">
        <v>31006.2521</v>
      </c>
      <c r="E3184" s="139" t="n">
        <v>31006.2521</v>
      </c>
      <c r="F3184" s="143" t="n">
        <f aca="false">IF(REF_DT&lt;=LastDay,INDEX(IntraMonth_Buckets,MATCH($A3184,IntraSumMonths,0),1),INDEX(BucketTable,MATCH($A3184,SumMonths,0),1))</f>
        <v>1</v>
      </c>
      <c r="G3184" s="138" t="str">
        <f aca="false">INDEX(Book_Type,MATCH($B3184,Book,0),1)</f>
        <v>PHY</v>
      </c>
      <c r="H3184" s="138" t="str">
        <f aca="false">$F3184&amp;$C3184</f>
        <v>1NGI-MALIN</v>
      </c>
    </row>
    <row r="3185" customFormat="false" ht="12.75" hidden="false" customHeight="false" outlineLevel="0" collapsed="false">
      <c r="A3185" s="142" t="n">
        <v>37192</v>
      </c>
      <c r="B3185" s="138" t="s">
        <v>148</v>
      </c>
      <c r="C3185" s="138" t="s">
        <v>13</v>
      </c>
      <c r="D3185" s="139" t="n">
        <v>-9976.5926</v>
      </c>
      <c r="E3185" s="139" t="n">
        <v>-9976.5926</v>
      </c>
      <c r="F3185" s="143" t="n">
        <f aca="false">IF(REF_DT&lt;=LastDay,INDEX(IntraMonth_Buckets,MATCH($A3185,IntraSumMonths,0),1),INDEX(BucketTable,MATCH($A3185,SumMonths,0),1))</f>
        <v>1</v>
      </c>
      <c r="G3185" s="138" t="str">
        <f aca="false">INDEX(Book_Type,MATCH($B3185,Book,0),1)</f>
        <v>PHY</v>
      </c>
      <c r="H3185" s="138" t="str">
        <f aca="false">$F3185&amp;$C3185</f>
        <v>1NGI-PGE/CG</v>
      </c>
    </row>
    <row r="3186" customFormat="false" ht="12.75" hidden="false" customHeight="false" outlineLevel="0" collapsed="false">
      <c r="A3186" s="142" t="n">
        <v>37192</v>
      </c>
      <c r="B3186" s="138" t="s">
        <v>148</v>
      </c>
      <c r="C3186" s="138" t="s">
        <v>166</v>
      </c>
      <c r="D3186" s="139" t="n">
        <v>0</v>
      </c>
      <c r="E3186" s="139" t="n">
        <v>0</v>
      </c>
      <c r="F3186" s="143" t="n">
        <f aca="false">IF(REF_DT&lt;=LastDay,INDEX(IntraMonth_Buckets,MATCH($A3186,IntraSumMonths,0),1),INDEX(BucketTable,MATCH($A3186,SumMonths,0),1))</f>
        <v>1</v>
      </c>
      <c r="G3186" s="138" t="str">
        <f aca="false">INDEX(Book_Type,MATCH($B3186,Book,0),1)</f>
        <v>PHY</v>
      </c>
      <c r="H3186" s="138" t="str">
        <f aca="false">$F3186&amp;$C3186</f>
        <v>1NGI-SOBDR-SOCAL</v>
      </c>
    </row>
    <row r="3187" customFormat="false" ht="12.75" hidden="false" customHeight="false" outlineLevel="0" collapsed="false">
      <c r="A3187" s="142" t="n">
        <v>37192</v>
      </c>
      <c r="B3187" s="138" t="s">
        <v>148</v>
      </c>
      <c r="C3187" s="138" t="s">
        <v>20</v>
      </c>
      <c r="D3187" s="139" t="n">
        <v>-26161.6187</v>
      </c>
      <c r="E3187" s="139" t="n">
        <v>-26161.6187</v>
      </c>
      <c r="F3187" s="143" t="n">
        <f aca="false">IF(REF_DT&lt;=LastDay,INDEX(IntraMonth_Buckets,MATCH($A3187,IntraSumMonths,0),1),INDEX(BucketTable,MATCH($A3187,SumMonths,0),1))</f>
        <v>1</v>
      </c>
      <c r="G3187" s="138" t="str">
        <f aca="false">INDEX(Book_Type,MATCH($B3187,Book,0),1)</f>
        <v>PHY</v>
      </c>
      <c r="H3187" s="138" t="str">
        <f aca="false">$F3187&amp;$C3187</f>
        <v>1NGI-SOCAL</v>
      </c>
    </row>
    <row r="3188" customFormat="false" ht="12.75" hidden="false" customHeight="false" outlineLevel="0" collapsed="false">
      <c r="A3188" s="142" t="n">
        <v>37192</v>
      </c>
      <c r="B3188" s="138" t="s">
        <v>148</v>
      </c>
      <c r="C3188" s="138" t="s">
        <v>26</v>
      </c>
      <c r="D3188" s="139" t="n">
        <v>0</v>
      </c>
      <c r="E3188" s="139" t="n">
        <v>0</v>
      </c>
      <c r="F3188" s="143" t="n">
        <f aca="false">IF(REF_DT&lt;=LastDay,INDEX(IntraMonth_Buckets,MATCH($A3188,IntraSumMonths,0),1),INDEX(BucketTable,MATCH($A3188,SumMonths,0),1))</f>
        <v>1</v>
      </c>
      <c r="G3188" s="138" t="str">
        <f aca="false">INDEX(Book_Type,MATCH($B3188,Book,0),1)</f>
        <v>PHY</v>
      </c>
      <c r="H3188" s="138" t="str">
        <f aca="false">$F3188&amp;$C3188</f>
        <v>1NW-STANFIELD</v>
      </c>
    </row>
    <row r="3189" customFormat="false" ht="12.75" hidden="false" customHeight="false" outlineLevel="0" collapsed="false">
      <c r="A3189" s="142" t="n">
        <v>37192</v>
      </c>
      <c r="B3189" s="138" t="s">
        <v>148</v>
      </c>
      <c r="C3189" s="138" t="s">
        <v>67</v>
      </c>
      <c r="D3189" s="139" t="n">
        <v>1012.6241</v>
      </c>
      <c r="E3189" s="139" t="n">
        <v>1012.6241</v>
      </c>
      <c r="F3189" s="143" t="n">
        <f aca="false">IF(REF_DT&lt;=LastDay,INDEX(IntraMonth_Buckets,MATCH($A3189,IntraSumMonths,0),1),INDEX(BucketTable,MATCH($A3189,SumMonths,0),1))</f>
        <v>1</v>
      </c>
      <c r="G3189" s="138" t="str">
        <f aca="false">INDEX(Book_Type,MATCH($B3189,Book,0),1)</f>
        <v>PHY</v>
      </c>
      <c r="H3189" s="138" t="str">
        <f aca="false">$F3189&amp;$C3189</f>
        <v>1SUMAS-US/IM</v>
      </c>
    </row>
    <row r="3190" customFormat="false" ht="12.75" hidden="false" customHeight="false" outlineLevel="0" collapsed="false">
      <c r="A3190" s="142" t="n">
        <v>37193</v>
      </c>
      <c r="B3190" s="138" t="s">
        <v>148</v>
      </c>
      <c r="C3190" s="138" t="s">
        <v>36</v>
      </c>
      <c r="D3190" s="139" t="n">
        <v>9976.5926</v>
      </c>
      <c r="E3190" s="139" t="n">
        <v>9976.5926</v>
      </c>
      <c r="F3190" s="143" t="n">
        <f aca="false">IF(REF_DT&lt;=LastDay,INDEX(IntraMonth_Buckets,MATCH($A3190,IntraSumMonths,0),1),INDEX(BucketTable,MATCH($A3190,SumMonths,0),1))</f>
        <v>1</v>
      </c>
      <c r="G3190" s="138" t="str">
        <f aca="false">INDEX(Book_Type,MATCH($B3190,Book,0),1)</f>
        <v>PHY</v>
      </c>
      <c r="H3190" s="138" t="str">
        <f aca="false">$F3190&amp;$C3190</f>
        <v>1IF-CIG/RKYMTN</v>
      </c>
    </row>
    <row r="3191" customFormat="false" ht="12.75" hidden="false" customHeight="false" outlineLevel="0" collapsed="false">
      <c r="A3191" s="142" t="n">
        <v>37193</v>
      </c>
      <c r="B3191" s="138" t="s">
        <v>148</v>
      </c>
      <c r="C3191" s="138" t="s">
        <v>39</v>
      </c>
      <c r="D3191" s="139" t="n">
        <v>4988.2963</v>
      </c>
      <c r="E3191" s="139" t="n">
        <v>4988.2963</v>
      </c>
      <c r="F3191" s="143" t="n">
        <f aca="false">IF(REF_DT&lt;=LastDay,INDEX(IntraMonth_Buckets,MATCH($A3191,IntraSumMonths,0),1),INDEX(BucketTable,MATCH($A3191,SumMonths,0),1))</f>
        <v>1</v>
      </c>
      <c r="G3191" s="138" t="str">
        <f aca="false">INDEX(Book_Type,MATCH($B3191,Book,0),1)</f>
        <v>PHY</v>
      </c>
      <c r="H3191" s="138" t="str">
        <f aca="false">$F3191&amp;$C3191</f>
        <v>1IF-CIG/ROCKPORT</v>
      </c>
    </row>
    <row r="3192" customFormat="false" ht="12.75" hidden="false" customHeight="false" outlineLevel="0" collapsed="false">
      <c r="A3192" s="142" t="n">
        <v>37193</v>
      </c>
      <c r="B3192" s="138" t="s">
        <v>148</v>
      </c>
      <c r="C3192" s="138" t="s">
        <v>164</v>
      </c>
      <c r="D3192" s="139" t="n">
        <v>0</v>
      </c>
      <c r="E3192" s="139" t="n">
        <v>0</v>
      </c>
      <c r="F3192" s="143" t="n">
        <f aca="false">IF(REF_DT&lt;=LastDay,INDEX(IntraMonth_Buckets,MATCH($A3192,IntraSumMonths,0),1),INDEX(BucketTable,MATCH($A3192,SumMonths,0),1))</f>
        <v>1</v>
      </c>
      <c r="G3192" s="138" t="str">
        <f aca="false">INDEX(Book_Type,MATCH($B3192,Book,0),1)</f>
        <v>PHY</v>
      </c>
      <c r="H3192" s="138" t="str">
        <f aca="false">$F3192&amp;$C3192</f>
        <v>1IF-HEHUB</v>
      </c>
    </row>
    <row r="3193" customFormat="false" ht="12.75" hidden="false" customHeight="false" outlineLevel="0" collapsed="false">
      <c r="A3193" s="142" t="n">
        <v>37193</v>
      </c>
      <c r="B3193" s="138" t="s">
        <v>148</v>
      </c>
      <c r="C3193" s="138" t="s">
        <v>173</v>
      </c>
      <c r="D3193" s="139" t="n">
        <v>12549.5558</v>
      </c>
      <c r="E3193" s="139" t="n">
        <v>12549.5558</v>
      </c>
      <c r="F3193" s="143" t="n">
        <f aca="false">IF(REF_DT&lt;=LastDay,INDEX(IntraMonth_Buckets,MATCH($A3193,IntraSumMonths,0),1),INDEX(BucketTable,MATCH($A3193,SumMonths,0),1))</f>
        <v>1</v>
      </c>
      <c r="G3193" s="138" t="str">
        <f aca="false">INDEX(Book_Type,MATCH($B3193,Book,0),1)</f>
        <v>PHY</v>
      </c>
      <c r="H3193" s="138" t="str">
        <f aca="false">$F3193&amp;$C3193</f>
        <v>1IF-KERN/RIVER</v>
      </c>
    </row>
    <row r="3194" customFormat="false" ht="12.75" hidden="false" customHeight="false" outlineLevel="0" collapsed="false">
      <c r="A3194" s="142" t="n">
        <v>37193</v>
      </c>
      <c r="B3194" s="138" t="s">
        <v>148</v>
      </c>
      <c r="C3194" s="138" t="s">
        <v>27</v>
      </c>
      <c r="D3194" s="139" t="n">
        <v>135556.9503</v>
      </c>
      <c r="E3194" s="139" t="n">
        <v>135556.9503</v>
      </c>
      <c r="F3194" s="143" t="n">
        <f aca="false">IF(REF_DT&lt;=LastDay,INDEX(IntraMonth_Buckets,MATCH($A3194,IntraSumMonths,0),1),INDEX(BucketTable,MATCH($A3194,SumMonths,0),1))</f>
        <v>1</v>
      </c>
      <c r="G3194" s="138" t="str">
        <f aca="false">INDEX(Book_Type,MATCH($B3194,Book,0),1)</f>
        <v>PHY</v>
      </c>
      <c r="H3194" s="138" t="str">
        <f aca="false">$F3194&amp;$C3194</f>
        <v>1IF-NWPL_ROCKY_M</v>
      </c>
    </row>
    <row r="3195" customFormat="false" ht="12.75" hidden="false" customHeight="false" outlineLevel="0" collapsed="false">
      <c r="A3195" s="142" t="n">
        <v>37193</v>
      </c>
      <c r="B3195" s="138" t="s">
        <v>148</v>
      </c>
      <c r="C3195" s="138" t="s">
        <v>28</v>
      </c>
      <c r="D3195" s="139" t="n">
        <v>1810.7516</v>
      </c>
      <c r="E3195" s="139" t="n">
        <v>1810.7516</v>
      </c>
      <c r="F3195" s="143" t="n">
        <f aca="false">IF(REF_DT&lt;=LastDay,INDEX(IntraMonth_Buckets,MATCH($A3195,IntraSumMonths,0),1),INDEX(BucketTable,MATCH($A3195,SumMonths,0),1))</f>
        <v>1</v>
      </c>
      <c r="G3195" s="138" t="str">
        <f aca="false">INDEX(Book_Type,MATCH($B3195,Book,0),1)</f>
        <v>PHY</v>
      </c>
      <c r="H3195" s="138" t="str">
        <f aca="false">$F3195&amp;$C3195</f>
        <v>1IF-QUESTAR</v>
      </c>
    </row>
    <row r="3196" customFormat="false" ht="12.75" hidden="false" customHeight="false" outlineLevel="0" collapsed="false">
      <c r="A3196" s="142" t="n">
        <v>37193</v>
      </c>
      <c r="B3196" s="138" t="s">
        <v>148</v>
      </c>
      <c r="C3196" s="138" t="s">
        <v>18</v>
      </c>
      <c r="D3196" s="139" t="n">
        <v>31006.2521</v>
      </c>
      <c r="E3196" s="139" t="n">
        <v>31006.2521</v>
      </c>
      <c r="F3196" s="143" t="n">
        <f aca="false">IF(REF_DT&lt;=LastDay,INDEX(IntraMonth_Buckets,MATCH($A3196,IntraSumMonths,0),1),INDEX(BucketTable,MATCH($A3196,SumMonths,0),1))</f>
        <v>1</v>
      </c>
      <c r="G3196" s="138" t="str">
        <f aca="false">INDEX(Book_Type,MATCH($B3196,Book,0),1)</f>
        <v>PHY</v>
      </c>
      <c r="H3196" s="138" t="str">
        <f aca="false">$F3196&amp;$C3196</f>
        <v>1NGI-MALIN</v>
      </c>
    </row>
    <row r="3197" customFormat="false" ht="12.75" hidden="false" customHeight="false" outlineLevel="0" collapsed="false">
      <c r="A3197" s="142" t="n">
        <v>37193</v>
      </c>
      <c r="B3197" s="138" t="s">
        <v>148</v>
      </c>
      <c r="C3197" s="138" t="s">
        <v>13</v>
      </c>
      <c r="D3197" s="139" t="n">
        <v>-9976.5926</v>
      </c>
      <c r="E3197" s="139" t="n">
        <v>-9976.5926</v>
      </c>
      <c r="F3197" s="143" t="n">
        <f aca="false">IF(REF_DT&lt;=LastDay,INDEX(IntraMonth_Buckets,MATCH($A3197,IntraSumMonths,0),1),INDEX(BucketTable,MATCH($A3197,SumMonths,0),1))</f>
        <v>1</v>
      </c>
      <c r="G3197" s="138" t="str">
        <f aca="false">INDEX(Book_Type,MATCH($B3197,Book,0),1)</f>
        <v>PHY</v>
      </c>
      <c r="H3197" s="138" t="str">
        <f aca="false">$F3197&amp;$C3197</f>
        <v>1NGI-PGE/CG</v>
      </c>
    </row>
    <row r="3198" customFormat="false" ht="12.75" hidden="false" customHeight="false" outlineLevel="0" collapsed="false">
      <c r="A3198" s="142" t="n">
        <v>37193</v>
      </c>
      <c r="B3198" s="138" t="s">
        <v>148</v>
      </c>
      <c r="C3198" s="138" t="s">
        <v>166</v>
      </c>
      <c r="D3198" s="139" t="n">
        <v>0</v>
      </c>
      <c r="E3198" s="139" t="n">
        <v>0</v>
      </c>
      <c r="F3198" s="143" t="n">
        <f aca="false">IF(REF_DT&lt;=LastDay,INDEX(IntraMonth_Buckets,MATCH($A3198,IntraSumMonths,0),1),INDEX(BucketTable,MATCH($A3198,SumMonths,0),1))</f>
        <v>1</v>
      </c>
      <c r="G3198" s="138" t="str">
        <f aca="false">INDEX(Book_Type,MATCH($B3198,Book,0),1)</f>
        <v>PHY</v>
      </c>
      <c r="H3198" s="138" t="str">
        <f aca="false">$F3198&amp;$C3198</f>
        <v>1NGI-SOBDR-SOCAL</v>
      </c>
    </row>
    <row r="3199" customFormat="false" ht="12.75" hidden="false" customHeight="false" outlineLevel="0" collapsed="false">
      <c r="A3199" s="142" t="n">
        <v>37193</v>
      </c>
      <c r="B3199" s="138" t="s">
        <v>148</v>
      </c>
      <c r="C3199" s="138" t="s">
        <v>20</v>
      </c>
      <c r="D3199" s="139" t="n">
        <v>-26161.6187</v>
      </c>
      <c r="E3199" s="139" t="n">
        <v>-26161.6187</v>
      </c>
      <c r="F3199" s="143" t="n">
        <f aca="false">IF(REF_DT&lt;=LastDay,INDEX(IntraMonth_Buckets,MATCH($A3199,IntraSumMonths,0),1),INDEX(BucketTable,MATCH($A3199,SumMonths,0),1))</f>
        <v>1</v>
      </c>
      <c r="G3199" s="138" t="str">
        <f aca="false">INDEX(Book_Type,MATCH($B3199,Book,0),1)</f>
        <v>PHY</v>
      </c>
      <c r="H3199" s="138" t="str">
        <f aca="false">$F3199&amp;$C3199</f>
        <v>1NGI-SOCAL</v>
      </c>
    </row>
    <row r="3200" customFormat="false" ht="12.75" hidden="false" customHeight="false" outlineLevel="0" collapsed="false">
      <c r="A3200" s="142" t="n">
        <v>37193</v>
      </c>
      <c r="B3200" s="138" t="s">
        <v>148</v>
      </c>
      <c r="C3200" s="138" t="s">
        <v>26</v>
      </c>
      <c r="D3200" s="139" t="n">
        <v>0</v>
      </c>
      <c r="E3200" s="139" t="n">
        <v>0</v>
      </c>
      <c r="F3200" s="143" t="n">
        <f aca="false">IF(REF_DT&lt;=LastDay,INDEX(IntraMonth_Buckets,MATCH($A3200,IntraSumMonths,0),1),INDEX(BucketTable,MATCH($A3200,SumMonths,0),1))</f>
        <v>1</v>
      </c>
      <c r="G3200" s="138" t="str">
        <f aca="false">INDEX(Book_Type,MATCH($B3200,Book,0),1)</f>
        <v>PHY</v>
      </c>
      <c r="H3200" s="138" t="str">
        <f aca="false">$F3200&amp;$C3200</f>
        <v>1NW-STANFIELD</v>
      </c>
    </row>
    <row r="3201" customFormat="false" ht="12.75" hidden="false" customHeight="false" outlineLevel="0" collapsed="false">
      <c r="A3201" s="142" t="n">
        <v>37193</v>
      </c>
      <c r="B3201" s="138" t="s">
        <v>148</v>
      </c>
      <c r="C3201" s="138" t="s">
        <v>67</v>
      </c>
      <c r="D3201" s="139" t="n">
        <v>1012.6241</v>
      </c>
      <c r="E3201" s="139" t="n">
        <v>1012.6241</v>
      </c>
      <c r="F3201" s="143" t="n">
        <f aca="false">IF(REF_DT&lt;=LastDay,INDEX(IntraMonth_Buckets,MATCH($A3201,IntraSumMonths,0),1),INDEX(BucketTable,MATCH($A3201,SumMonths,0),1))</f>
        <v>1</v>
      </c>
      <c r="G3201" s="138" t="str">
        <f aca="false">INDEX(Book_Type,MATCH($B3201,Book,0),1)</f>
        <v>PHY</v>
      </c>
      <c r="H3201" s="138" t="str">
        <f aca="false">$F3201&amp;$C3201</f>
        <v>1SUMAS-US/IM</v>
      </c>
    </row>
    <row r="3202" customFormat="false" ht="12.75" hidden="false" customHeight="false" outlineLevel="0" collapsed="false">
      <c r="A3202" s="142" t="n">
        <v>37194</v>
      </c>
      <c r="B3202" s="138" t="s">
        <v>148</v>
      </c>
      <c r="C3202" s="138" t="s">
        <v>36</v>
      </c>
      <c r="D3202" s="139" t="n">
        <v>9976.5926</v>
      </c>
      <c r="E3202" s="139" t="n">
        <v>9976.5926</v>
      </c>
      <c r="F3202" s="143" t="n">
        <f aca="false">IF(REF_DT&lt;=LastDay,INDEX(IntraMonth_Buckets,MATCH($A3202,IntraSumMonths,0),1),INDEX(BucketTable,MATCH($A3202,SumMonths,0),1))</f>
        <v>1</v>
      </c>
      <c r="G3202" s="138" t="str">
        <f aca="false">INDEX(Book_Type,MATCH($B3202,Book,0),1)</f>
        <v>PHY</v>
      </c>
      <c r="H3202" s="138" t="str">
        <f aca="false">$F3202&amp;$C3202</f>
        <v>1IF-CIG/RKYMTN</v>
      </c>
    </row>
    <row r="3203" customFormat="false" ht="12.75" hidden="false" customHeight="false" outlineLevel="0" collapsed="false">
      <c r="A3203" s="142" t="n">
        <v>37194</v>
      </c>
      <c r="B3203" s="138" t="s">
        <v>148</v>
      </c>
      <c r="C3203" s="138" t="s">
        <v>39</v>
      </c>
      <c r="D3203" s="139" t="n">
        <v>4988.2963</v>
      </c>
      <c r="E3203" s="139" t="n">
        <v>4988.2963</v>
      </c>
      <c r="F3203" s="143" t="n">
        <f aca="false">IF(REF_DT&lt;=LastDay,INDEX(IntraMonth_Buckets,MATCH($A3203,IntraSumMonths,0),1),INDEX(BucketTable,MATCH($A3203,SumMonths,0),1))</f>
        <v>1</v>
      </c>
      <c r="G3203" s="138" t="str">
        <f aca="false">INDEX(Book_Type,MATCH($B3203,Book,0),1)</f>
        <v>PHY</v>
      </c>
      <c r="H3203" s="138" t="str">
        <f aca="false">$F3203&amp;$C3203</f>
        <v>1IF-CIG/ROCKPORT</v>
      </c>
    </row>
    <row r="3204" customFormat="false" ht="12.75" hidden="false" customHeight="false" outlineLevel="0" collapsed="false">
      <c r="A3204" s="142" t="n">
        <v>37194</v>
      </c>
      <c r="B3204" s="138" t="s">
        <v>148</v>
      </c>
      <c r="C3204" s="138" t="s">
        <v>164</v>
      </c>
      <c r="D3204" s="139" t="n">
        <v>0</v>
      </c>
      <c r="E3204" s="139" t="n">
        <v>0</v>
      </c>
      <c r="F3204" s="143" t="n">
        <f aca="false">IF(REF_DT&lt;=LastDay,INDEX(IntraMonth_Buckets,MATCH($A3204,IntraSumMonths,0),1),INDEX(BucketTable,MATCH($A3204,SumMonths,0),1))</f>
        <v>1</v>
      </c>
      <c r="G3204" s="138" t="str">
        <f aca="false">INDEX(Book_Type,MATCH($B3204,Book,0),1)</f>
        <v>PHY</v>
      </c>
      <c r="H3204" s="138" t="str">
        <f aca="false">$F3204&amp;$C3204</f>
        <v>1IF-HEHUB</v>
      </c>
    </row>
    <row r="3205" customFormat="false" ht="12.75" hidden="false" customHeight="false" outlineLevel="0" collapsed="false">
      <c r="A3205" s="142" t="n">
        <v>37194</v>
      </c>
      <c r="B3205" s="138" t="s">
        <v>148</v>
      </c>
      <c r="C3205" s="138" t="s">
        <v>173</v>
      </c>
      <c r="D3205" s="139" t="n">
        <v>12549.5558</v>
      </c>
      <c r="E3205" s="139" t="n">
        <v>12549.5558</v>
      </c>
      <c r="F3205" s="143" t="n">
        <f aca="false">IF(REF_DT&lt;=LastDay,INDEX(IntraMonth_Buckets,MATCH($A3205,IntraSumMonths,0),1),INDEX(BucketTable,MATCH($A3205,SumMonths,0),1))</f>
        <v>1</v>
      </c>
      <c r="G3205" s="138" t="str">
        <f aca="false">INDEX(Book_Type,MATCH($B3205,Book,0),1)</f>
        <v>PHY</v>
      </c>
      <c r="H3205" s="138" t="str">
        <f aca="false">$F3205&amp;$C3205</f>
        <v>1IF-KERN/RIVER</v>
      </c>
    </row>
    <row r="3206" customFormat="false" ht="12.75" hidden="false" customHeight="false" outlineLevel="0" collapsed="false">
      <c r="A3206" s="142" t="n">
        <v>37194</v>
      </c>
      <c r="B3206" s="138" t="s">
        <v>148</v>
      </c>
      <c r="C3206" s="138" t="s">
        <v>27</v>
      </c>
      <c r="D3206" s="139" t="n">
        <v>135556.9504</v>
      </c>
      <c r="E3206" s="139" t="n">
        <v>135556.9504</v>
      </c>
      <c r="F3206" s="143" t="n">
        <f aca="false">IF(REF_DT&lt;=LastDay,INDEX(IntraMonth_Buckets,MATCH($A3206,IntraSumMonths,0),1),INDEX(BucketTable,MATCH($A3206,SumMonths,0),1))</f>
        <v>1</v>
      </c>
      <c r="G3206" s="138" t="str">
        <f aca="false">INDEX(Book_Type,MATCH($B3206,Book,0),1)</f>
        <v>PHY</v>
      </c>
      <c r="H3206" s="138" t="str">
        <f aca="false">$F3206&amp;$C3206</f>
        <v>1IF-NWPL_ROCKY_M</v>
      </c>
    </row>
    <row r="3207" customFormat="false" ht="12.75" hidden="false" customHeight="false" outlineLevel="0" collapsed="false">
      <c r="A3207" s="142" t="n">
        <v>37194</v>
      </c>
      <c r="B3207" s="138" t="s">
        <v>148</v>
      </c>
      <c r="C3207" s="138" t="s">
        <v>28</v>
      </c>
      <c r="D3207" s="139" t="n">
        <v>1810.7516</v>
      </c>
      <c r="E3207" s="139" t="n">
        <v>1810.7516</v>
      </c>
      <c r="F3207" s="143" t="n">
        <f aca="false">IF(REF_DT&lt;=LastDay,INDEX(IntraMonth_Buckets,MATCH($A3207,IntraSumMonths,0),1),INDEX(BucketTable,MATCH($A3207,SumMonths,0),1))</f>
        <v>1</v>
      </c>
      <c r="G3207" s="138" t="str">
        <f aca="false">INDEX(Book_Type,MATCH($B3207,Book,0),1)</f>
        <v>PHY</v>
      </c>
      <c r="H3207" s="138" t="str">
        <f aca="false">$F3207&amp;$C3207</f>
        <v>1IF-QUESTAR</v>
      </c>
    </row>
    <row r="3208" customFormat="false" ht="12.75" hidden="false" customHeight="false" outlineLevel="0" collapsed="false">
      <c r="A3208" s="142" t="n">
        <v>37194</v>
      </c>
      <c r="B3208" s="138" t="s">
        <v>148</v>
      </c>
      <c r="C3208" s="138" t="s">
        <v>18</v>
      </c>
      <c r="D3208" s="139" t="n">
        <v>31006.2521</v>
      </c>
      <c r="E3208" s="139" t="n">
        <v>31006.2521</v>
      </c>
      <c r="F3208" s="143" t="n">
        <f aca="false">IF(REF_DT&lt;=LastDay,INDEX(IntraMonth_Buckets,MATCH($A3208,IntraSumMonths,0),1),INDEX(BucketTable,MATCH($A3208,SumMonths,0),1))</f>
        <v>1</v>
      </c>
      <c r="G3208" s="138" t="str">
        <f aca="false">INDEX(Book_Type,MATCH($B3208,Book,0),1)</f>
        <v>PHY</v>
      </c>
      <c r="H3208" s="138" t="str">
        <f aca="false">$F3208&amp;$C3208</f>
        <v>1NGI-MALIN</v>
      </c>
    </row>
    <row r="3209" customFormat="false" ht="12.75" hidden="false" customHeight="false" outlineLevel="0" collapsed="false">
      <c r="A3209" s="142" t="n">
        <v>37194</v>
      </c>
      <c r="B3209" s="138" t="s">
        <v>148</v>
      </c>
      <c r="C3209" s="138" t="s">
        <v>13</v>
      </c>
      <c r="D3209" s="139" t="n">
        <v>-9976.5926</v>
      </c>
      <c r="E3209" s="139" t="n">
        <v>-9976.5926</v>
      </c>
      <c r="F3209" s="143" t="n">
        <f aca="false">IF(REF_DT&lt;=LastDay,INDEX(IntraMonth_Buckets,MATCH($A3209,IntraSumMonths,0),1),INDEX(BucketTable,MATCH($A3209,SumMonths,0),1))</f>
        <v>1</v>
      </c>
      <c r="G3209" s="138" t="str">
        <f aca="false">INDEX(Book_Type,MATCH($B3209,Book,0),1)</f>
        <v>PHY</v>
      </c>
      <c r="H3209" s="138" t="str">
        <f aca="false">$F3209&amp;$C3209</f>
        <v>1NGI-PGE/CG</v>
      </c>
    </row>
    <row r="3210" customFormat="false" ht="12.75" hidden="false" customHeight="false" outlineLevel="0" collapsed="false">
      <c r="A3210" s="142" t="n">
        <v>37194</v>
      </c>
      <c r="B3210" s="138" t="s">
        <v>148</v>
      </c>
      <c r="C3210" s="138" t="s">
        <v>166</v>
      </c>
      <c r="D3210" s="139" t="n">
        <v>0</v>
      </c>
      <c r="E3210" s="139" t="n">
        <v>0</v>
      </c>
      <c r="F3210" s="143" t="n">
        <f aca="false">IF(REF_DT&lt;=LastDay,INDEX(IntraMonth_Buckets,MATCH($A3210,IntraSumMonths,0),1),INDEX(BucketTable,MATCH($A3210,SumMonths,0),1))</f>
        <v>1</v>
      </c>
      <c r="G3210" s="138" t="str">
        <f aca="false">INDEX(Book_Type,MATCH($B3210,Book,0),1)</f>
        <v>PHY</v>
      </c>
      <c r="H3210" s="138" t="str">
        <f aca="false">$F3210&amp;$C3210</f>
        <v>1NGI-SOBDR-SOCAL</v>
      </c>
    </row>
    <row r="3211" customFormat="false" ht="12.75" hidden="false" customHeight="false" outlineLevel="0" collapsed="false">
      <c r="A3211" s="142" t="n">
        <v>37194</v>
      </c>
      <c r="B3211" s="138" t="s">
        <v>148</v>
      </c>
      <c r="C3211" s="138" t="s">
        <v>20</v>
      </c>
      <c r="D3211" s="139" t="n">
        <v>-26161.6187</v>
      </c>
      <c r="E3211" s="139" t="n">
        <v>-26161.6187</v>
      </c>
      <c r="F3211" s="143" t="n">
        <f aca="false">IF(REF_DT&lt;=LastDay,INDEX(IntraMonth_Buckets,MATCH($A3211,IntraSumMonths,0),1),INDEX(BucketTable,MATCH($A3211,SumMonths,0),1))</f>
        <v>1</v>
      </c>
      <c r="G3211" s="138" t="str">
        <f aca="false">INDEX(Book_Type,MATCH($B3211,Book,0),1)</f>
        <v>PHY</v>
      </c>
      <c r="H3211" s="138" t="str">
        <f aca="false">$F3211&amp;$C3211</f>
        <v>1NGI-SOCAL</v>
      </c>
    </row>
    <row r="3212" customFormat="false" ht="12.75" hidden="false" customHeight="false" outlineLevel="0" collapsed="false">
      <c r="A3212" s="142" t="n">
        <v>37194</v>
      </c>
      <c r="B3212" s="138" t="s">
        <v>148</v>
      </c>
      <c r="C3212" s="138" t="s">
        <v>26</v>
      </c>
      <c r="D3212" s="139" t="n">
        <v>0</v>
      </c>
      <c r="E3212" s="139" t="n">
        <v>0</v>
      </c>
      <c r="F3212" s="143" t="n">
        <f aca="false">IF(REF_DT&lt;=LastDay,INDEX(IntraMonth_Buckets,MATCH($A3212,IntraSumMonths,0),1),INDEX(BucketTable,MATCH($A3212,SumMonths,0),1))</f>
        <v>1</v>
      </c>
      <c r="G3212" s="138" t="str">
        <f aca="false">INDEX(Book_Type,MATCH($B3212,Book,0),1)</f>
        <v>PHY</v>
      </c>
      <c r="H3212" s="138" t="str">
        <f aca="false">$F3212&amp;$C3212</f>
        <v>1NW-STANFIELD</v>
      </c>
    </row>
    <row r="3213" customFormat="false" ht="12.75" hidden="false" customHeight="false" outlineLevel="0" collapsed="false">
      <c r="A3213" s="142" t="n">
        <v>37194</v>
      </c>
      <c r="B3213" s="138" t="s">
        <v>148</v>
      </c>
      <c r="C3213" s="138" t="s">
        <v>67</v>
      </c>
      <c r="D3213" s="139" t="n">
        <v>1012.6241</v>
      </c>
      <c r="E3213" s="139" t="n">
        <v>1012.6241</v>
      </c>
      <c r="F3213" s="143" t="n">
        <f aca="false">IF(REF_DT&lt;=LastDay,INDEX(IntraMonth_Buckets,MATCH($A3213,IntraSumMonths,0),1),INDEX(BucketTable,MATCH($A3213,SumMonths,0),1))</f>
        <v>1</v>
      </c>
      <c r="G3213" s="138" t="str">
        <f aca="false">INDEX(Book_Type,MATCH($B3213,Book,0),1)</f>
        <v>PHY</v>
      </c>
      <c r="H3213" s="138" t="str">
        <f aca="false">$F3213&amp;$C3213</f>
        <v>1SUMAS-US/IM</v>
      </c>
    </row>
    <row r="3214" customFormat="false" ht="12.75" hidden="false" customHeight="false" outlineLevel="0" collapsed="false">
      <c r="A3214" s="142" t="n">
        <v>37195</v>
      </c>
      <c r="B3214" s="138" t="s">
        <v>148</v>
      </c>
      <c r="C3214" s="138" t="s">
        <v>36</v>
      </c>
      <c r="D3214" s="139" t="n">
        <v>9976.5926</v>
      </c>
      <c r="E3214" s="139" t="n">
        <v>9976.5926</v>
      </c>
      <c r="F3214" s="143" t="n">
        <f aca="false">IF(REF_DT&lt;=LastDay,INDEX(IntraMonth_Buckets,MATCH($A3214,IntraSumMonths,0),1),INDEX(BucketTable,MATCH($A3214,SumMonths,0),1))</f>
        <v>1</v>
      </c>
      <c r="G3214" s="138" t="str">
        <f aca="false">INDEX(Book_Type,MATCH($B3214,Book,0),1)</f>
        <v>PHY</v>
      </c>
      <c r="H3214" s="138" t="str">
        <f aca="false">$F3214&amp;$C3214</f>
        <v>1IF-CIG/RKYMTN</v>
      </c>
    </row>
    <row r="3215" customFormat="false" ht="12.75" hidden="false" customHeight="false" outlineLevel="0" collapsed="false">
      <c r="A3215" s="142" t="n">
        <v>37195</v>
      </c>
      <c r="B3215" s="138" t="s">
        <v>148</v>
      </c>
      <c r="C3215" s="138" t="s">
        <v>39</v>
      </c>
      <c r="D3215" s="139" t="n">
        <v>4988.2963</v>
      </c>
      <c r="E3215" s="139" t="n">
        <v>4988.2963</v>
      </c>
      <c r="F3215" s="143" t="n">
        <f aca="false">IF(REF_DT&lt;=LastDay,INDEX(IntraMonth_Buckets,MATCH($A3215,IntraSumMonths,0),1),INDEX(BucketTable,MATCH($A3215,SumMonths,0),1))</f>
        <v>1</v>
      </c>
      <c r="G3215" s="138" t="str">
        <f aca="false">INDEX(Book_Type,MATCH($B3215,Book,0),1)</f>
        <v>PHY</v>
      </c>
      <c r="H3215" s="138" t="str">
        <f aca="false">$F3215&amp;$C3215</f>
        <v>1IF-CIG/ROCKPORT</v>
      </c>
    </row>
    <row r="3216" customFormat="false" ht="12.75" hidden="false" customHeight="false" outlineLevel="0" collapsed="false">
      <c r="A3216" s="142" t="n">
        <v>37195</v>
      </c>
      <c r="B3216" s="138" t="s">
        <v>148</v>
      </c>
      <c r="C3216" s="138" t="s">
        <v>164</v>
      </c>
      <c r="D3216" s="139" t="n">
        <v>0</v>
      </c>
      <c r="E3216" s="139" t="n">
        <v>0</v>
      </c>
      <c r="F3216" s="143" t="n">
        <f aca="false">IF(REF_DT&lt;=LastDay,INDEX(IntraMonth_Buckets,MATCH($A3216,IntraSumMonths,0),1),INDEX(BucketTable,MATCH($A3216,SumMonths,0),1))</f>
        <v>1</v>
      </c>
      <c r="G3216" s="138" t="str">
        <f aca="false">INDEX(Book_Type,MATCH($B3216,Book,0),1)</f>
        <v>PHY</v>
      </c>
      <c r="H3216" s="138" t="str">
        <f aca="false">$F3216&amp;$C3216</f>
        <v>1IF-HEHUB</v>
      </c>
    </row>
    <row r="3217" customFormat="false" ht="12.75" hidden="false" customHeight="false" outlineLevel="0" collapsed="false">
      <c r="A3217" s="142" t="n">
        <v>37195</v>
      </c>
      <c r="B3217" s="138" t="s">
        <v>148</v>
      </c>
      <c r="C3217" s="138" t="s">
        <v>173</v>
      </c>
      <c r="D3217" s="139" t="n">
        <v>12549.5558</v>
      </c>
      <c r="E3217" s="139" t="n">
        <v>12549.5558</v>
      </c>
      <c r="F3217" s="143" t="n">
        <f aca="false">IF(REF_DT&lt;=LastDay,INDEX(IntraMonth_Buckets,MATCH($A3217,IntraSumMonths,0),1),INDEX(BucketTable,MATCH($A3217,SumMonths,0),1))</f>
        <v>1</v>
      </c>
      <c r="G3217" s="138" t="str">
        <f aca="false">INDEX(Book_Type,MATCH($B3217,Book,0),1)</f>
        <v>PHY</v>
      </c>
      <c r="H3217" s="138" t="str">
        <f aca="false">$F3217&amp;$C3217</f>
        <v>1IF-KERN/RIVER</v>
      </c>
    </row>
    <row r="3218" customFormat="false" ht="12.75" hidden="false" customHeight="false" outlineLevel="0" collapsed="false">
      <c r="A3218" s="142" t="n">
        <v>37195</v>
      </c>
      <c r="B3218" s="138" t="s">
        <v>148</v>
      </c>
      <c r="C3218" s="138" t="s">
        <v>27</v>
      </c>
      <c r="D3218" s="139" t="n">
        <v>135556.9504</v>
      </c>
      <c r="E3218" s="139" t="n">
        <v>135556.9504</v>
      </c>
      <c r="F3218" s="143" t="n">
        <f aca="false">IF(REF_DT&lt;=LastDay,INDEX(IntraMonth_Buckets,MATCH($A3218,IntraSumMonths,0),1),INDEX(BucketTable,MATCH($A3218,SumMonths,0),1))</f>
        <v>1</v>
      </c>
      <c r="G3218" s="138" t="str">
        <f aca="false">INDEX(Book_Type,MATCH($B3218,Book,0),1)</f>
        <v>PHY</v>
      </c>
      <c r="H3218" s="138" t="str">
        <f aca="false">$F3218&amp;$C3218</f>
        <v>1IF-NWPL_ROCKY_M</v>
      </c>
    </row>
    <row r="3219" customFormat="false" ht="12.75" hidden="false" customHeight="false" outlineLevel="0" collapsed="false">
      <c r="A3219" s="142" t="n">
        <v>37195</v>
      </c>
      <c r="B3219" s="138" t="s">
        <v>148</v>
      </c>
      <c r="C3219" s="138" t="s">
        <v>28</v>
      </c>
      <c r="D3219" s="139" t="n">
        <v>1810.7516</v>
      </c>
      <c r="E3219" s="139" t="n">
        <v>1810.7516</v>
      </c>
      <c r="F3219" s="143" t="n">
        <f aca="false">IF(REF_DT&lt;=LastDay,INDEX(IntraMonth_Buckets,MATCH($A3219,IntraSumMonths,0),1),INDEX(BucketTable,MATCH($A3219,SumMonths,0),1))</f>
        <v>1</v>
      </c>
      <c r="G3219" s="138" t="str">
        <f aca="false">INDEX(Book_Type,MATCH($B3219,Book,0),1)</f>
        <v>PHY</v>
      </c>
      <c r="H3219" s="138" t="str">
        <f aca="false">$F3219&amp;$C3219</f>
        <v>1IF-QUESTAR</v>
      </c>
    </row>
    <row r="3220" customFormat="false" ht="12.75" hidden="false" customHeight="false" outlineLevel="0" collapsed="false">
      <c r="A3220" s="142" t="n">
        <v>37195</v>
      </c>
      <c r="B3220" s="138" t="s">
        <v>148</v>
      </c>
      <c r="C3220" s="138" t="s">
        <v>18</v>
      </c>
      <c r="D3220" s="139" t="n">
        <v>31006.2521</v>
      </c>
      <c r="E3220" s="139" t="n">
        <v>31006.2521</v>
      </c>
      <c r="F3220" s="143" t="n">
        <f aca="false">IF(REF_DT&lt;=LastDay,INDEX(IntraMonth_Buckets,MATCH($A3220,IntraSumMonths,0),1),INDEX(BucketTable,MATCH($A3220,SumMonths,0),1))</f>
        <v>1</v>
      </c>
      <c r="G3220" s="138" t="str">
        <f aca="false">INDEX(Book_Type,MATCH($B3220,Book,0),1)</f>
        <v>PHY</v>
      </c>
      <c r="H3220" s="138" t="str">
        <f aca="false">$F3220&amp;$C3220</f>
        <v>1NGI-MALIN</v>
      </c>
    </row>
    <row r="3221" customFormat="false" ht="12.75" hidden="false" customHeight="false" outlineLevel="0" collapsed="false">
      <c r="A3221" s="142" t="n">
        <v>37195</v>
      </c>
      <c r="B3221" s="138" t="s">
        <v>148</v>
      </c>
      <c r="C3221" s="138" t="s">
        <v>13</v>
      </c>
      <c r="D3221" s="139" t="n">
        <v>-9976.5926</v>
      </c>
      <c r="E3221" s="139" t="n">
        <v>-9976.5926</v>
      </c>
      <c r="F3221" s="143" t="n">
        <f aca="false">IF(REF_DT&lt;=LastDay,INDEX(IntraMonth_Buckets,MATCH($A3221,IntraSumMonths,0),1),INDEX(BucketTable,MATCH($A3221,SumMonths,0),1))</f>
        <v>1</v>
      </c>
      <c r="G3221" s="138" t="str">
        <f aca="false">INDEX(Book_Type,MATCH($B3221,Book,0),1)</f>
        <v>PHY</v>
      </c>
      <c r="H3221" s="138" t="str">
        <f aca="false">$F3221&amp;$C3221</f>
        <v>1NGI-PGE/CG</v>
      </c>
    </row>
    <row r="3222" customFormat="false" ht="12.75" hidden="false" customHeight="false" outlineLevel="0" collapsed="false">
      <c r="A3222" s="142" t="n">
        <v>37195</v>
      </c>
      <c r="B3222" s="138" t="s">
        <v>148</v>
      </c>
      <c r="C3222" s="138" t="s">
        <v>166</v>
      </c>
      <c r="D3222" s="139" t="n">
        <v>0</v>
      </c>
      <c r="E3222" s="139" t="n">
        <v>0</v>
      </c>
      <c r="F3222" s="143" t="n">
        <f aca="false">IF(REF_DT&lt;=LastDay,INDEX(IntraMonth_Buckets,MATCH($A3222,IntraSumMonths,0),1),INDEX(BucketTable,MATCH($A3222,SumMonths,0),1))</f>
        <v>1</v>
      </c>
      <c r="G3222" s="138" t="str">
        <f aca="false">INDEX(Book_Type,MATCH($B3222,Book,0),1)</f>
        <v>PHY</v>
      </c>
      <c r="H3222" s="138" t="str">
        <f aca="false">$F3222&amp;$C3222</f>
        <v>1NGI-SOBDR-SOCAL</v>
      </c>
    </row>
    <row r="3223" customFormat="false" ht="12.75" hidden="false" customHeight="false" outlineLevel="0" collapsed="false">
      <c r="A3223" s="142" t="n">
        <v>37195</v>
      </c>
      <c r="B3223" s="138" t="s">
        <v>148</v>
      </c>
      <c r="C3223" s="138" t="s">
        <v>20</v>
      </c>
      <c r="D3223" s="139" t="n">
        <v>-26161.6187</v>
      </c>
      <c r="E3223" s="139" t="n">
        <v>-26161.6187</v>
      </c>
      <c r="F3223" s="143" t="n">
        <f aca="false">IF(REF_DT&lt;=LastDay,INDEX(IntraMonth_Buckets,MATCH($A3223,IntraSumMonths,0),1),INDEX(BucketTable,MATCH($A3223,SumMonths,0),1))</f>
        <v>1</v>
      </c>
      <c r="G3223" s="138" t="str">
        <f aca="false">INDEX(Book_Type,MATCH($B3223,Book,0),1)</f>
        <v>PHY</v>
      </c>
      <c r="H3223" s="138" t="str">
        <f aca="false">$F3223&amp;$C3223</f>
        <v>1NGI-SOCAL</v>
      </c>
    </row>
    <row r="3224" customFormat="false" ht="12.75" hidden="false" customHeight="false" outlineLevel="0" collapsed="false">
      <c r="A3224" s="142" t="n">
        <v>37195</v>
      </c>
      <c r="B3224" s="138" t="s">
        <v>148</v>
      </c>
      <c r="C3224" s="138" t="s">
        <v>26</v>
      </c>
      <c r="D3224" s="139" t="n">
        <v>0</v>
      </c>
      <c r="E3224" s="139" t="n">
        <v>0</v>
      </c>
      <c r="F3224" s="143" t="n">
        <f aca="false">IF(REF_DT&lt;=LastDay,INDEX(IntraMonth_Buckets,MATCH($A3224,IntraSumMonths,0),1),INDEX(BucketTable,MATCH($A3224,SumMonths,0),1))</f>
        <v>1</v>
      </c>
      <c r="G3224" s="138" t="str">
        <f aca="false">INDEX(Book_Type,MATCH($B3224,Book,0),1)</f>
        <v>PHY</v>
      </c>
      <c r="H3224" s="138" t="str">
        <f aca="false">$F3224&amp;$C3224</f>
        <v>1NW-STANFIELD</v>
      </c>
    </row>
    <row r="3225" customFormat="false" ht="12.75" hidden="false" customHeight="false" outlineLevel="0" collapsed="false">
      <c r="A3225" s="142" t="n">
        <v>37195</v>
      </c>
      <c r="B3225" s="138" t="s">
        <v>148</v>
      </c>
      <c r="C3225" s="138" t="s">
        <v>67</v>
      </c>
      <c r="D3225" s="139" t="n">
        <v>1012.6241</v>
      </c>
      <c r="E3225" s="139" t="n">
        <v>1012.6241</v>
      </c>
      <c r="F3225" s="143" t="n">
        <f aca="false">IF(REF_DT&lt;=LastDay,INDEX(IntraMonth_Buckets,MATCH($A3225,IntraSumMonths,0),1),INDEX(BucketTable,MATCH($A3225,SumMonths,0),1))</f>
        <v>1</v>
      </c>
      <c r="G3225" s="138" t="str">
        <f aca="false">INDEX(Book_Type,MATCH($B3225,Book,0),1)</f>
        <v>PHY</v>
      </c>
      <c r="H3225" s="138" t="str">
        <f aca="false">$F3225&amp;$C3225</f>
        <v>1SUMAS-US/IM</v>
      </c>
    </row>
    <row r="3226" customFormat="false" ht="12.75" hidden="false" customHeight="false" outlineLevel="0" collapsed="false">
      <c r="A3226" s="142" t="n">
        <v>37165</v>
      </c>
      <c r="B3226" s="138" t="s">
        <v>123</v>
      </c>
      <c r="C3226" s="138" t="s">
        <v>172</v>
      </c>
      <c r="D3226" s="139" t="n">
        <v>0</v>
      </c>
      <c r="E3226" s="139" t="n">
        <v>0</v>
      </c>
      <c r="F3226" s="143" t="n">
        <f aca="false">IF(REF_DT&lt;=LastDay,INDEX(IntraMonth_Buckets,MATCH($A3226,IntraSumMonths,0),1),INDEX(BucketTable,MATCH($A3226,SumMonths,0),1))</f>
        <v>1</v>
      </c>
      <c r="G3226" s="138" t="str">
        <f aca="false">INDEX(Book_Type,MATCH($B3226,Book,0),1)</f>
        <v>D</v>
      </c>
      <c r="H3226" s="138" t="str">
        <f aca="false">$F3226&amp;$C3226</f>
        <v>1DJ/BASIN/CIG</v>
      </c>
    </row>
    <row r="3227" customFormat="false" ht="12.75" hidden="false" customHeight="false" outlineLevel="0" collapsed="false">
      <c r="A3227" s="142" t="n">
        <v>37165</v>
      </c>
      <c r="B3227" s="138" t="s">
        <v>123</v>
      </c>
      <c r="C3227" s="138" t="s">
        <v>170</v>
      </c>
      <c r="D3227" s="139" t="n">
        <v>0</v>
      </c>
      <c r="E3227" s="139" t="n">
        <v>0</v>
      </c>
      <c r="F3227" s="143" t="n">
        <f aca="false">IF(REF_DT&lt;=LastDay,INDEX(IntraMonth_Buckets,MATCH($A3227,IntraSumMonths,0),1),INDEX(BucketTable,MATCH($A3227,SumMonths,0),1))</f>
        <v>1</v>
      </c>
      <c r="G3227" s="138" t="str">
        <f aca="false">INDEX(Book_Type,MATCH($B3227,Book,0),1)</f>
        <v>D</v>
      </c>
      <c r="H3227" s="138" t="str">
        <f aca="false">$F3227&amp;$C3227</f>
        <v>1DJ/BASIN/PSCO</v>
      </c>
    </row>
    <row r="3228" customFormat="false" ht="12.75" hidden="false" customHeight="false" outlineLevel="0" collapsed="false">
      <c r="A3228" s="142" t="n">
        <v>37165</v>
      </c>
      <c r="B3228" s="138" t="s">
        <v>123</v>
      </c>
      <c r="C3228" s="138" t="s">
        <v>36</v>
      </c>
      <c r="D3228" s="139" t="n">
        <v>0</v>
      </c>
      <c r="E3228" s="139" t="n">
        <v>0</v>
      </c>
      <c r="F3228" s="143" t="n">
        <f aca="false">IF(REF_DT&lt;=LastDay,INDEX(IntraMonth_Buckets,MATCH($A3228,IntraSumMonths,0),1),INDEX(BucketTable,MATCH($A3228,SumMonths,0),1))</f>
        <v>1</v>
      </c>
      <c r="G3228" s="138" t="str">
        <f aca="false">INDEX(Book_Type,MATCH($B3228,Book,0),1)</f>
        <v>D</v>
      </c>
      <c r="H3228" s="138" t="str">
        <f aca="false">$F3228&amp;$C3228</f>
        <v>1IF-CIG/RKYMTN</v>
      </c>
    </row>
    <row r="3229" customFormat="false" ht="12.75" hidden="false" customHeight="false" outlineLevel="0" collapsed="false">
      <c r="A3229" s="142" t="n">
        <v>37165</v>
      </c>
      <c r="B3229" s="138" t="s">
        <v>123</v>
      </c>
      <c r="C3229" s="138" t="s">
        <v>39</v>
      </c>
      <c r="D3229" s="139" t="n">
        <v>0</v>
      </c>
      <c r="E3229" s="139" t="n">
        <v>0</v>
      </c>
      <c r="F3229" s="143" t="n">
        <f aca="false">IF(REF_DT&lt;=LastDay,INDEX(IntraMonth_Buckets,MATCH($A3229,IntraSumMonths,0),1),INDEX(BucketTable,MATCH($A3229,SumMonths,0),1))</f>
        <v>1</v>
      </c>
      <c r="G3229" s="138" t="str">
        <f aca="false">INDEX(Book_Type,MATCH($B3229,Book,0),1)</f>
        <v>D</v>
      </c>
      <c r="H3229" s="138" t="str">
        <f aca="false">$F3229&amp;$C3229</f>
        <v>1IF-CIG/ROCKPORT</v>
      </c>
    </row>
    <row r="3230" customFormat="false" ht="12.75" hidden="false" customHeight="false" outlineLevel="0" collapsed="false">
      <c r="A3230" s="142" t="n">
        <v>37165</v>
      </c>
      <c r="B3230" s="138" t="s">
        <v>123</v>
      </c>
      <c r="C3230" s="138" t="s">
        <v>37</v>
      </c>
      <c r="D3230" s="139" t="n">
        <v>0</v>
      </c>
      <c r="E3230" s="139" t="n">
        <v>0</v>
      </c>
      <c r="F3230" s="143" t="n">
        <f aca="false">IF(REF_DT&lt;=LastDay,INDEX(IntraMonth_Buckets,MATCH($A3230,IntraSumMonths,0),1),INDEX(BucketTable,MATCH($A3230,SumMonths,0),1))</f>
        <v>1</v>
      </c>
      <c r="G3230" s="138" t="str">
        <f aca="false">INDEX(Book_Type,MATCH($B3230,Book,0),1)</f>
        <v>D</v>
      </c>
      <c r="H3230" s="138" t="str">
        <f aca="false">$F3230&amp;$C3230</f>
        <v>1IF-CIG/SOUTHERN</v>
      </c>
    </row>
    <row r="3231" customFormat="false" ht="12.75" hidden="false" customHeight="false" outlineLevel="0" collapsed="false">
      <c r="A3231" s="142" t="n">
        <v>37165</v>
      </c>
      <c r="B3231" s="138" t="s">
        <v>123</v>
      </c>
      <c r="C3231" s="138" t="s">
        <v>35</v>
      </c>
      <c r="D3231" s="139" t="n">
        <v>0</v>
      </c>
      <c r="E3231" s="139" t="n">
        <v>0</v>
      </c>
      <c r="F3231" s="143" t="n">
        <f aca="false">IF(REF_DT&lt;=LastDay,INDEX(IntraMonth_Buckets,MATCH($A3231,IntraSumMonths,0),1),INDEX(BucketTable,MATCH($A3231,SumMonths,0),1))</f>
        <v>1</v>
      </c>
      <c r="G3231" s="138" t="str">
        <f aca="false">INDEX(Book_Type,MATCH($B3231,Book,0),1)</f>
        <v>D</v>
      </c>
      <c r="H3231" s="138" t="str">
        <f aca="false">$F3231&amp;$C3231</f>
        <v>1IF-CIG/WIC</v>
      </c>
    </row>
    <row r="3232" customFormat="false" ht="12.75" hidden="false" customHeight="false" outlineLevel="0" collapsed="false">
      <c r="A3232" s="142" t="n">
        <v>37165</v>
      </c>
      <c r="B3232" s="138" t="s">
        <v>123</v>
      </c>
      <c r="C3232" s="138" t="s">
        <v>34</v>
      </c>
      <c r="D3232" s="139" t="n">
        <v>0</v>
      </c>
      <c r="E3232" s="139" t="n">
        <v>0</v>
      </c>
      <c r="F3232" s="143" t="n">
        <f aca="false">IF(REF_DT&lt;=LastDay,INDEX(IntraMonth_Buckets,MATCH($A3232,IntraSumMonths,0),1),INDEX(BucketTable,MATCH($A3232,SumMonths,0),1))</f>
        <v>1</v>
      </c>
      <c r="G3232" s="138" t="str">
        <f aca="false">INDEX(Book_Type,MATCH($B3232,Book,0),1)</f>
        <v>D</v>
      </c>
      <c r="H3232" s="138" t="str">
        <f aca="false">$F3232&amp;$C3232</f>
        <v>1IF-CIG/WINDRVR</v>
      </c>
    </row>
    <row r="3233" customFormat="false" ht="12.75" hidden="false" customHeight="false" outlineLevel="0" collapsed="false">
      <c r="A3233" s="142" t="n">
        <v>37165</v>
      </c>
      <c r="B3233" s="138" t="s">
        <v>123</v>
      </c>
      <c r="C3233" s="138" t="s">
        <v>51</v>
      </c>
      <c r="D3233" s="139" t="n">
        <v>0</v>
      </c>
      <c r="E3233" s="139" t="n">
        <v>0</v>
      </c>
      <c r="F3233" s="143" t="n">
        <f aca="false">IF(REF_DT&lt;=LastDay,INDEX(IntraMonth_Buckets,MATCH($A3233,IntraSumMonths,0),1),INDEX(BucketTable,MATCH($A3233,SumMonths,0),1))</f>
        <v>1</v>
      </c>
      <c r="G3233" s="138" t="str">
        <f aca="false">INDEX(Book_Type,MATCH($B3233,Book,0),1)</f>
        <v>D</v>
      </c>
      <c r="H3233" s="138" t="str">
        <f aca="false">$F3233&amp;$C3233</f>
        <v>1IF-ELPO/SJ</v>
      </c>
    </row>
    <row r="3234" customFormat="false" ht="12.75" hidden="false" customHeight="false" outlineLevel="0" collapsed="false">
      <c r="A3234" s="142" t="n">
        <v>37165</v>
      </c>
      <c r="B3234" s="138" t="s">
        <v>123</v>
      </c>
      <c r="C3234" s="138" t="s">
        <v>169</v>
      </c>
      <c r="D3234" s="139" t="n">
        <v>0</v>
      </c>
      <c r="E3234" s="139" t="n">
        <v>0</v>
      </c>
      <c r="F3234" s="143" t="n">
        <f aca="false">IF(REF_DT&lt;=LastDay,INDEX(IntraMonth_Buckets,MATCH($A3234,IntraSumMonths,0),1),INDEX(BucketTable,MATCH($A3234,SumMonths,0),1))</f>
        <v>1</v>
      </c>
      <c r="G3234" s="138" t="str">
        <f aca="false">INDEX(Book_Type,MATCH($B3234,Book,0),1)</f>
        <v>D</v>
      </c>
      <c r="H3234" s="138" t="str">
        <f aca="false">$F3234&amp;$C3234</f>
        <v>1IF-NGPL/MIDCON</v>
      </c>
    </row>
    <row r="3235" customFormat="false" ht="12.75" hidden="false" customHeight="false" outlineLevel="0" collapsed="false">
      <c r="A3235" s="142" t="n">
        <v>37165</v>
      </c>
      <c r="B3235" s="138" t="s">
        <v>123</v>
      </c>
      <c r="C3235" s="138" t="s">
        <v>177</v>
      </c>
      <c r="D3235" s="139" t="n">
        <v>0</v>
      </c>
      <c r="E3235" s="139" t="n">
        <v>0</v>
      </c>
      <c r="F3235" s="143" t="n">
        <f aca="false">IF(REF_DT&lt;=LastDay,INDEX(IntraMonth_Buckets,MATCH($A3235,IntraSumMonths,0),1),INDEX(BucketTable,MATCH($A3235,SumMonths,0),1))</f>
        <v>1</v>
      </c>
      <c r="G3235" s="138" t="str">
        <f aca="false">INDEX(Book_Type,MATCH($B3235,Book,0),1)</f>
        <v>D</v>
      </c>
      <c r="H3235" s="138" t="str">
        <f aca="false">$F3235&amp;$C3235</f>
        <v>1IF-NGPL/OK-NW</v>
      </c>
    </row>
    <row r="3236" customFormat="false" ht="12.75" hidden="false" customHeight="false" outlineLevel="0" collapsed="false">
      <c r="A3236" s="142" t="n">
        <v>37165</v>
      </c>
      <c r="B3236" s="138" t="s">
        <v>123</v>
      </c>
      <c r="C3236" s="138" t="s">
        <v>27</v>
      </c>
      <c r="D3236" s="139" t="n">
        <v>0</v>
      </c>
      <c r="E3236" s="139" t="n">
        <v>0</v>
      </c>
      <c r="F3236" s="143" t="n">
        <f aca="false">IF(REF_DT&lt;=LastDay,INDEX(IntraMonth_Buckets,MATCH($A3236,IntraSumMonths,0),1),INDEX(BucketTable,MATCH($A3236,SumMonths,0),1))</f>
        <v>1</v>
      </c>
      <c r="G3236" s="138" t="str">
        <f aca="false">INDEX(Book_Type,MATCH($B3236,Book,0),1)</f>
        <v>D</v>
      </c>
      <c r="H3236" s="138" t="str">
        <f aca="false">$F3236&amp;$C3236</f>
        <v>1IF-NWPL_ROCKY_M</v>
      </c>
    </row>
    <row r="3237" customFormat="false" ht="12.75" hidden="false" customHeight="false" outlineLevel="0" collapsed="false">
      <c r="A3237" s="142" t="n">
        <v>37165</v>
      </c>
      <c r="B3237" s="138" t="s">
        <v>123</v>
      </c>
      <c r="C3237" s="138" t="s">
        <v>171</v>
      </c>
      <c r="D3237" s="139" t="n">
        <v>0</v>
      </c>
      <c r="E3237" s="139" t="n">
        <v>0</v>
      </c>
      <c r="F3237" s="143" t="n">
        <f aca="false">IF(REF_DT&lt;=LastDay,INDEX(IntraMonth_Buckets,MATCH($A3237,IntraSumMonths,0),1),INDEX(BucketTable,MATCH($A3237,SumMonths,0),1))</f>
        <v>1</v>
      </c>
      <c r="G3237" s="138" t="str">
        <f aca="false">INDEX(Book_Type,MATCH($B3237,Book,0),1)</f>
        <v>D</v>
      </c>
      <c r="H3237" s="138" t="str">
        <f aca="false">$F3237&amp;$C3237</f>
        <v>1IF-PAN/TX/OK</v>
      </c>
    </row>
    <row r="3238" customFormat="false" ht="12.75" hidden="false" customHeight="false" outlineLevel="0" collapsed="false">
      <c r="A3238" s="142" t="n">
        <v>37165</v>
      </c>
      <c r="B3238" s="138" t="s">
        <v>123</v>
      </c>
      <c r="C3238" s="138" t="s">
        <v>20</v>
      </c>
      <c r="D3238" s="139" t="n">
        <v>0</v>
      </c>
      <c r="E3238" s="139" t="n">
        <v>0</v>
      </c>
      <c r="F3238" s="143" t="n">
        <f aca="false">IF(REF_DT&lt;=LastDay,INDEX(IntraMonth_Buckets,MATCH($A3238,IntraSumMonths,0),1),INDEX(BucketTable,MATCH($A3238,SumMonths,0),1))</f>
        <v>1</v>
      </c>
      <c r="G3238" s="138" t="str">
        <f aca="false">INDEX(Book_Type,MATCH($B3238,Book,0),1)</f>
        <v>D</v>
      </c>
      <c r="H3238" s="138" t="str">
        <f aca="false">$F3238&amp;$C3238</f>
        <v>1NGI-SOCAL</v>
      </c>
    </row>
    <row r="3239" customFormat="false" ht="12.75" hidden="false" customHeight="false" outlineLevel="0" collapsed="false">
      <c r="A3239" s="142" t="n">
        <v>37196</v>
      </c>
      <c r="B3239" s="138" t="s">
        <v>123</v>
      </c>
      <c r="C3239" s="138" t="s">
        <v>172</v>
      </c>
      <c r="D3239" s="139" t="n">
        <v>-7495.208</v>
      </c>
      <c r="E3239" s="139" t="n">
        <v>74.95208</v>
      </c>
      <c r="F3239" s="143" t="n">
        <f aca="false">IF(REF_DT&lt;=LastDay,INDEX(IntraMonth_Buckets,MATCH($A3239,IntraSumMonths,0),1),INDEX(BucketTable,MATCH($A3239,SumMonths,0),1))</f>
        <v>2</v>
      </c>
      <c r="G3239" s="138" t="str">
        <f aca="false">INDEX(Book_Type,MATCH($B3239,Book,0),1)</f>
        <v>D</v>
      </c>
      <c r="H3239" s="138" t="str">
        <f aca="false">$F3239&amp;$C3239</f>
        <v>2DJ/BASIN/CIG</v>
      </c>
    </row>
    <row r="3240" customFormat="false" ht="12.75" hidden="false" customHeight="false" outlineLevel="0" collapsed="false">
      <c r="A3240" s="142" t="n">
        <v>37196</v>
      </c>
      <c r="B3240" s="138" t="s">
        <v>123</v>
      </c>
      <c r="C3240" s="138" t="s">
        <v>170</v>
      </c>
      <c r="D3240" s="139" t="n">
        <v>-26982.7489</v>
      </c>
      <c r="E3240" s="139" t="n">
        <v>2698.27489</v>
      </c>
      <c r="F3240" s="143" t="n">
        <f aca="false">IF(REF_DT&lt;=LastDay,INDEX(IntraMonth_Buckets,MATCH($A3240,IntraSumMonths,0),1),INDEX(BucketTable,MATCH($A3240,SumMonths,0),1))</f>
        <v>2</v>
      </c>
      <c r="G3240" s="138" t="str">
        <f aca="false">INDEX(Book_Type,MATCH($B3240,Book,0),1)</f>
        <v>D</v>
      </c>
      <c r="H3240" s="138" t="str">
        <f aca="false">$F3240&amp;$C3240</f>
        <v>2DJ/BASIN/PSCO</v>
      </c>
    </row>
    <row r="3241" customFormat="false" ht="12.75" hidden="false" customHeight="false" outlineLevel="0" collapsed="false">
      <c r="A3241" s="142" t="n">
        <v>37196</v>
      </c>
      <c r="B3241" s="138" t="s">
        <v>123</v>
      </c>
      <c r="C3241" s="138" t="s">
        <v>36</v>
      </c>
      <c r="D3241" s="139" t="n">
        <v>-169668.5246</v>
      </c>
      <c r="E3241" s="139" t="n">
        <v>1696.685246</v>
      </c>
      <c r="F3241" s="143" t="n">
        <f aca="false">IF(REF_DT&lt;=LastDay,INDEX(IntraMonth_Buckets,MATCH($A3241,IntraSumMonths,0),1),INDEX(BucketTable,MATCH($A3241,SumMonths,0),1))</f>
        <v>2</v>
      </c>
      <c r="G3241" s="138" t="str">
        <f aca="false">INDEX(Book_Type,MATCH($B3241,Book,0),1)</f>
        <v>D</v>
      </c>
      <c r="H3241" s="138" t="str">
        <f aca="false">$F3241&amp;$C3241</f>
        <v>2IF-CIG/RKYMTN</v>
      </c>
    </row>
    <row r="3242" customFormat="false" ht="12.75" hidden="false" customHeight="false" outlineLevel="0" collapsed="false">
      <c r="A3242" s="142" t="n">
        <v>37196</v>
      </c>
      <c r="B3242" s="138" t="s">
        <v>123</v>
      </c>
      <c r="C3242" s="138" t="s">
        <v>37</v>
      </c>
      <c r="D3242" s="139" t="n">
        <v>199322.5657</v>
      </c>
      <c r="E3242" s="139" t="n">
        <v>-19932.25657</v>
      </c>
      <c r="F3242" s="143" t="n">
        <f aca="false">IF(REF_DT&lt;=LastDay,INDEX(IntraMonth_Buckets,MATCH($A3242,IntraSumMonths,0),1),INDEX(BucketTable,MATCH($A3242,SumMonths,0),1))</f>
        <v>2</v>
      </c>
      <c r="G3242" s="138" t="str">
        <f aca="false">INDEX(Book_Type,MATCH($B3242,Book,0),1)</f>
        <v>D</v>
      </c>
      <c r="H3242" s="138" t="str">
        <f aca="false">$F3242&amp;$C3242</f>
        <v>2IF-CIG/SOUTHERN</v>
      </c>
    </row>
    <row r="3243" customFormat="false" ht="12.75" hidden="false" customHeight="false" outlineLevel="0" collapsed="false">
      <c r="A3243" s="142" t="n">
        <v>37196</v>
      </c>
      <c r="B3243" s="138" t="s">
        <v>123</v>
      </c>
      <c r="C3243" s="138" t="s">
        <v>34</v>
      </c>
      <c r="D3243" s="139" t="n">
        <v>-59961.6643</v>
      </c>
      <c r="E3243" s="139" t="n">
        <v>599.616643</v>
      </c>
      <c r="F3243" s="143" t="n">
        <f aca="false">IF(REF_DT&lt;=LastDay,INDEX(IntraMonth_Buckets,MATCH($A3243,IntraSumMonths,0),1),INDEX(BucketTable,MATCH($A3243,SumMonths,0),1))</f>
        <v>2</v>
      </c>
      <c r="G3243" s="138" t="str">
        <f aca="false">INDEX(Book_Type,MATCH($B3243,Book,0),1)</f>
        <v>D</v>
      </c>
      <c r="H3243" s="138" t="str">
        <f aca="false">$F3243&amp;$C3243</f>
        <v>2IF-CIG/WINDRVR</v>
      </c>
    </row>
    <row r="3244" customFormat="false" ht="12.75" hidden="false" customHeight="false" outlineLevel="0" collapsed="false">
      <c r="A3244" s="142" t="n">
        <v>37196</v>
      </c>
      <c r="B3244" s="138" t="s">
        <v>123</v>
      </c>
      <c r="C3244" s="138" t="s">
        <v>51</v>
      </c>
      <c r="D3244" s="139" t="n">
        <v>-26982.7489</v>
      </c>
      <c r="E3244" s="139" t="n">
        <v>2698.27489</v>
      </c>
      <c r="F3244" s="143" t="n">
        <f aca="false">IF(REF_DT&lt;=LastDay,INDEX(IntraMonth_Buckets,MATCH($A3244,IntraSumMonths,0),1),INDEX(BucketTable,MATCH($A3244,SumMonths,0),1))</f>
        <v>2</v>
      </c>
      <c r="G3244" s="138" t="str">
        <f aca="false">INDEX(Book_Type,MATCH($B3244,Book,0),1)</f>
        <v>D</v>
      </c>
      <c r="H3244" s="138" t="str">
        <f aca="false">$F3244&amp;$C3244</f>
        <v>2IF-ELPO/SJ</v>
      </c>
    </row>
    <row r="3245" customFormat="false" ht="12.75" hidden="false" customHeight="false" outlineLevel="0" collapsed="false">
      <c r="A3245" s="142" t="n">
        <v>37196</v>
      </c>
      <c r="B3245" s="138" t="s">
        <v>123</v>
      </c>
      <c r="C3245" s="138" t="s">
        <v>169</v>
      </c>
      <c r="D3245" s="139" t="n">
        <v>95798.7523</v>
      </c>
      <c r="E3245" s="139" t="n">
        <v>-2394.9688075</v>
      </c>
      <c r="F3245" s="143" t="n">
        <f aca="false">IF(REF_DT&lt;=LastDay,INDEX(IntraMonth_Buckets,MATCH($A3245,IntraSumMonths,0),1),INDEX(BucketTable,MATCH($A3245,SumMonths,0),1))</f>
        <v>2</v>
      </c>
      <c r="G3245" s="138" t="str">
        <f aca="false">INDEX(Book_Type,MATCH($B3245,Book,0),1)</f>
        <v>D</v>
      </c>
      <c r="H3245" s="138" t="str">
        <f aca="false">$F3245&amp;$C3245</f>
        <v>2IF-NGPL/MIDCON</v>
      </c>
    </row>
    <row r="3246" customFormat="false" ht="12.75" hidden="false" customHeight="false" outlineLevel="0" collapsed="false">
      <c r="A3246" s="142" t="n">
        <v>37196</v>
      </c>
      <c r="B3246" s="138" t="s">
        <v>123</v>
      </c>
      <c r="C3246" s="138" t="s">
        <v>177</v>
      </c>
      <c r="D3246" s="139" t="n">
        <v>0</v>
      </c>
      <c r="E3246" s="139" t="n">
        <v>0</v>
      </c>
      <c r="F3246" s="143" t="n">
        <f aca="false">IF(REF_DT&lt;=LastDay,INDEX(IntraMonth_Buckets,MATCH($A3246,IntraSumMonths,0),1),INDEX(BucketTable,MATCH($A3246,SumMonths,0),1))</f>
        <v>2</v>
      </c>
      <c r="G3246" s="138" t="str">
        <f aca="false">INDEX(Book_Type,MATCH($B3246,Book,0),1)</f>
        <v>D</v>
      </c>
      <c r="H3246" s="138" t="str">
        <f aca="false">$F3246&amp;$C3246</f>
        <v>2IF-NGPL/OK-NW</v>
      </c>
    </row>
    <row r="3247" customFormat="false" ht="12.75" hidden="false" customHeight="false" outlineLevel="0" collapsed="false">
      <c r="A3247" s="142" t="n">
        <v>37196</v>
      </c>
      <c r="B3247" s="138" t="s">
        <v>123</v>
      </c>
      <c r="C3247" s="138" t="s">
        <v>27</v>
      </c>
      <c r="D3247" s="139" t="n">
        <v>-425727.8163</v>
      </c>
      <c r="E3247" s="139" t="n">
        <v>42572.78163</v>
      </c>
      <c r="F3247" s="143" t="n">
        <f aca="false">IF(REF_DT&lt;=LastDay,INDEX(IntraMonth_Buckets,MATCH($A3247,IntraSumMonths,0),1),INDEX(BucketTable,MATCH($A3247,SumMonths,0),1))</f>
        <v>2</v>
      </c>
      <c r="G3247" s="138" t="str">
        <f aca="false">INDEX(Book_Type,MATCH($B3247,Book,0),1)</f>
        <v>D</v>
      </c>
      <c r="H3247" s="138" t="str">
        <f aca="false">$F3247&amp;$C3247</f>
        <v>2IF-NWPL_ROCKY_M</v>
      </c>
    </row>
    <row r="3248" customFormat="false" ht="12.75" hidden="false" customHeight="false" outlineLevel="0" collapsed="false">
      <c r="A3248" s="142" t="n">
        <v>37196</v>
      </c>
      <c r="B3248" s="138" t="s">
        <v>123</v>
      </c>
      <c r="C3248" s="138" t="s">
        <v>171</v>
      </c>
      <c r="D3248" s="139" t="n">
        <v>-299808.3214</v>
      </c>
      <c r="E3248" s="139" t="n">
        <v>7495.208035</v>
      </c>
      <c r="F3248" s="143" t="n">
        <f aca="false">IF(REF_DT&lt;=LastDay,INDEX(IntraMonth_Buckets,MATCH($A3248,IntraSumMonths,0),1),INDEX(BucketTable,MATCH($A3248,SumMonths,0),1))</f>
        <v>2</v>
      </c>
      <c r="G3248" s="138" t="str">
        <f aca="false">INDEX(Book_Type,MATCH($B3248,Book,0),1)</f>
        <v>D</v>
      </c>
      <c r="H3248" s="138" t="str">
        <f aca="false">$F3248&amp;$C3248</f>
        <v>2IF-PAN/TX/OK</v>
      </c>
    </row>
    <row r="3249" customFormat="false" ht="12.75" hidden="false" customHeight="false" outlineLevel="0" collapsed="false">
      <c r="A3249" s="142" t="n">
        <v>37196</v>
      </c>
      <c r="B3249" s="138" t="s">
        <v>123</v>
      </c>
      <c r="C3249" s="138" t="s">
        <v>20</v>
      </c>
      <c r="D3249" s="139" t="n">
        <v>0</v>
      </c>
      <c r="E3249" s="139" t="n">
        <v>0</v>
      </c>
      <c r="F3249" s="143" t="n">
        <f aca="false">IF(REF_DT&lt;=LastDay,INDEX(IntraMonth_Buckets,MATCH($A3249,IntraSumMonths,0),1),INDEX(BucketTable,MATCH($A3249,SumMonths,0),1))</f>
        <v>2</v>
      </c>
      <c r="G3249" s="138" t="str">
        <f aca="false">INDEX(Book_Type,MATCH($B3249,Book,0),1)</f>
        <v>D</v>
      </c>
      <c r="H3249" s="138" t="str">
        <f aca="false">$F3249&amp;$C3249</f>
        <v>2NGI-SOCAL</v>
      </c>
    </row>
    <row r="3250" customFormat="false" ht="12.75" hidden="false" customHeight="false" outlineLevel="0" collapsed="false">
      <c r="A3250" s="142" t="n">
        <v>37226</v>
      </c>
      <c r="B3250" s="138" t="s">
        <v>123</v>
      </c>
      <c r="C3250" s="138" t="s">
        <v>172</v>
      </c>
      <c r="D3250" s="139" t="n">
        <v>-7729.7569</v>
      </c>
      <c r="E3250" s="139" t="n">
        <v>77.297569</v>
      </c>
      <c r="F3250" s="143" t="n">
        <f aca="false">IF(REF_DT&lt;=LastDay,INDEX(IntraMonth_Buckets,MATCH($A3250,IntraSumMonths,0),1),INDEX(BucketTable,MATCH($A3250,SumMonths,0),1))</f>
        <v>3</v>
      </c>
      <c r="G3250" s="138" t="str">
        <f aca="false">INDEX(Book_Type,MATCH($B3250,Book,0),1)</f>
        <v>D</v>
      </c>
      <c r="H3250" s="138" t="str">
        <f aca="false">$F3250&amp;$C3250</f>
        <v>3DJ/BASIN/CIG</v>
      </c>
    </row>
    <row r="3251" customFormat="false" ht="12.75" hidden="false" customHeight="false" outlineLevel="0" collapsed="false">
      <c r="A3251" s="142" t="n">
        <v>37226</v>
      </c>
      <c r="B3251" s="138" t="s">
        <v>123</v>
      </c>
      <c r="C3251" s="138" t="s">
        <v>170</v>
      </c>
      <c r="D3251" s="139" t="n">
        <v>-27827.1247</v>
      </c>
      <c r="E3251" s="139" t="n">
        <v>2782.71247</v>
      </c>
      <c r="F3251" s="143" t="n">
        <f aca="false">IF(REF_DT&lt;=LastDay,INDEX(IntraMonth_Buckets,MATCH($A3251,IntraSumMonths,0),1),INDEX(BucketTable,MATCH($A3251,SumMonths,0),1))</f>
        <v>3</v>
      </c>
      <c r="G3251" s="138" t="str">
        <f aca="false">INDEX(Book_Type,MATCH($B3251,Book,0),1)</f>
        <v>D</v>
      </c>
      <c r="H3251" s="138" t="str">
        <f aca="false">$F3251&amp;$C3251</f>
        <v>3DJ/BASIN/PSCO</v>
      </c>
    </row>
    <row r="3252" customFormat="false" ht="12.75" hidden="false" customHeight="false" outlineLevel="0" collapsed="false">
      <c r="A3252" s="142" t="n">
        <v>37226</v>
      </c>
      <c r="B3252" s="138" t="s">
        <v>123</v>
      </c>
      <c r="C3252" s="138" t="s">
        <v>38</v>
      </c>
      <c r="D3252" s="139" t="n">
        <v>463785.4115</v>
      </c>
      <c r="E3252" s="139" t="n">
        <v>0</v>
      </c>
      <c r="F3252" s="143" t="n">
        <f aca="false">IF(REF_DT&lt;=LastDay,INDEX(IntraMonth_Buckets,MATCH($A3252,IntraSumMonths,0),1),INDEX(BucketTable,MATCH($A3252,SumMonths,0),1))</f>
        <v>3</v>
      </c>
      <c r="G3252" s="138" t="str">
        <f aca="false">INDEX(Book_Type,MATCH($B3252,Book,0),1)</f>
        <v>D</v>
      </c>
      <c r="H3252" s="138" t="str">
        <f aca="false">$F3252&amp;$C3252</f>
        <v>3IF-CIG/GLENROCK</v>
      </c>
    </row>
    <row r="3253" customFormat="false" ht="12.75" hidden="false" customHeight="false" outlineLevel="0" collapsed="false">
      <c r="A3253" s="142" t="n">
        <v>37226</v>
      </c>
      <c r="B3253" s="138" t="s">
        <v>123</v>
      </c>
      <c r="C3253" s="138" t="s">
        <v>36</v>
      </c>
      <c r="D3253" s="139" t="n">
        <v>-309275.0522</v>
      </c>
      <c r="E3253" s="139" t="n">
        <v>3092.750522</v>
      </c>
      <c r="F3253" s="143" t="n">
        <f aca="false">IF(REF_DT&lt;=LastDay,INDEX(IntraMonth_Buckets,MATCH($A3253,IntraSumMonths,0),1),INDEX(BucketTable,MATCH($A3253,SumMonths,0),1))</f>
        <v>3</v>
      </c>
      <c r="G3253" s="138" t="str">
        <f aca="false">INDEX(Book_Type,MATCH($B3253,Book,0),1)</f>
        <v>D</v>
      </c>
      <c r="H3253" s="138" t="str">
        <f aca="false">$F3253&amp;$C3253</f>
        <v>3IF-CIG/RKYMTN</v>
      </c>
    </row>
    <row r="3254" customFormat="false" ht="12.75" hidden="false" customHeight="false" outlineLevel="0" collapsed="false">
      <c r="A3254" s="142" t="n">
        <v>37226</v>
      </c>
      <c r="B3254" s="138" t="s">
        <v>123</v>
      </c>
      <c r="C3254" s="138" t="s">
        <v>37</v>
      </c>
      <c r="D3254" s="139" t="n">
        <v>184716.2542</v>
      </c>
      <c r="E3254" s="139" t="n">
        <v>-18471.62542</v>
      </c>
      <c r="F3254" s="143" t="n">
        <f aca="false">IF(REF_DT&lt;=LastDay,INDEX(IntraMonth_Buckets,MATCH($A3254,IntraSumMonths,0),1),INDEX(BucketTable,MATCH($A3254,SumMonths,0),1))</f>
        <v>3</v>
      </c>
      <c r="G3254" s="138" t="str">
        <f aca="false">INDEX(Book_Type,MATCH($B3254,Book,0),1)</f>
        <v>D</v>
      </c>
      <c r="H3254" s="138" t="str">
        <f aca="false">$F3254&amp;$C3254</f>
        <v>3IF-CIG/SOUTHERN</v>
      </c>
    </row>
    <row r="3255" customFormat="false" ht="12.75" hidden="false" customHeight="false" outlineLevel="0" collapsed="false">
      <c r="A3255" s="142" t="n">
        <v>37226</v>
      </c>
      <c r="B3255" s="138" t="s">
        <v>123</v>
      </c>
      <c r="C3255" s="138" t="s">
        <v>34</v>
      </c>
      <c r="D3255" s="139" t="n">
        <v>-61838.0549</v>
      </c>
      <c r="E3255" s="139" t="n">
        <v>618.380549</v>
      </c>
      <c r="F3255" s="143" t="n">
        <f aca="false">IF(REF_DT&lt;=LastDay,INDEX(IntraMonth_Buckets,MATCH($A3255,IntraSumMonths,0),1),INDEX(BucketTable,MATCH($A3255,SumMonths,0),1))</f>
        <v>3</v>
      </c>
      <c r="G3255" s="138" t="str">
        <f aca="false">INDEX(Book_Type,MATCH($B3255,Book,0),1)</f>
        <v>D</v>
      </c>
      <c r="H3255" s="138" t="str">
        <f aca="false">$F3255&amp;$C3255</f>
        <v>3IF-CIG/WINDRVR</v>
      </c>
    </row>
    <row r="3256" customFormat="false" ht="12.75" hidden="false" customHeight="false" outlineLevel="0" collapsed="false">
      <c r="A3256" s="142" t="n">
        <v>37226</v>
      </c>
      <c r="B3256" s="138" t="s">
        <v>123</v>
      </c>
      <c r="C3256" s="138" t="s">
        <v>51</v>
      </c>
      <c r="D3256" s="139" t="n">
        <v>-30919.0274</v>
      </c>
      <c r="E3256" s="139" t="n">
        <v>3091.90274</v>
      </c>
      <c r="F3256" s="143" t="n">
        <f aca="false">IF(REF_DT&lt;=LastDay,INDEX(IntraMonth_Buckets,MATCH($A3256,IntraSumMonths,0),1),INDEX(BucketTable,MATCH($A3256,SumMonths,0),1))</f>
        <v>3</v>
      </c>
      <c r="G3256" s="138" t="str">
        <f aca="false">INDEX(Book_Type,MATCH($B3256,Book,0),1)</f>
        <v>D</v>
      </c>
      <c r="H3256" s="138" t="str">
        <f aca="false">$F3256&amp;$C3256</f>
        <v>3IF-ELPO/SJ</v>
      </c>
    </row>
    <row r="3257" customFormat="false" ht="12.75" hidden="false" customHeight="false" outlineLevel="0" collapsed="false">
      <c r="A3257" s="142" t="n">
        <v>37226</v>
      </c>
      <c r="B3257" s="138" t="s">
        <v>123</v>
      </c>
      <c r="C3257" s="138" t="s">
        <v>169</v>
      </c>
      <c r="D3257" s="139" t="n">
        <v>63755.0346</v>
      </c>
      <c r="E3257" s="139" t="n">
        <v>-1593.875865</v>
      </c>
      <c r="F3257" s="143" t="n">
        <f aca="false">IF(REF_DT&lt;=LastDay,INDEX(IntraMonth_Buckets,MATCH($A3257,IntraSumMonths,0),1),INDEX(BucketTable,MATCH($A3257,SumMonths,0),1))</f>
        <v>3</v>
      </c>
      <c r="G3257" s="138" t="str">
        <f aca="false">INDEX(Book_Type,MATCH($B3257,Book,0),1)</f>
        <v>D</v>
      </c>
      <c r="H3257" s="138" t="str">
        <f aca="false">$F3257&amp;$C3257</f>
        <v>3IF-NGPL/MIDCON</v>
      </c>
    </row>
    <row r="3258" customFormat="false" ht="12.75" hidden="false" customHeight="false" outlineLevel="0" collapsed="false">
      <c r="A3258" s="142" t="n">
        <v>37226</v>
      </c>
      <c r="B3258" s="138" t="s">
        <v>123</v>
      </c>
      <c r="C3258" s="138" t="s">
        <v>177</v>
      </c>
      <c r="D3258" s="139" t="n">
        <v>0</v>
      </c>
      <c r="E3258" s="139" t="n">
        <v>0</v>
      </c>
      <c r="F3258" s="143" t="n">
        <f aca="false">IF(REF_DT&lt;=LastDay,INDEX(IntraMonth_Buckets,MATCH($A3258,IntraSumMonths,0),1),INDEX(BucketTable,MATCH($A3258,SumMonths,0),1))</f>
        <v>3</v>
      </c>
      <c r="G3258" s="138" t="str">
        <f aca="false">INDEX(Book_Type,MATCH($B3258,Book,0),1)</f>
        <v>D</v>
      </c>
      <c r="H3258" s="138" t="str">
        <f aca="false">$F3258&amp;$C3258</f>
        <v>3IF-NGPL/OK-NW</v>
      </c>
    </row>
    <row r="3259" customFormat="false" ht="12.75" hidden="false" customHeight="false" outlineLevel="0" collapsed="false">
      <c r="A3259" s="142" t="n">
        <v>37226</v>
      </c>
      <c r="B3259" s="138" t="s">
        <v>123</v>
      </c>
      <c r="C3259" s="138" t="s">
        <v>27</v>
      </c>
      <c r="D3259" s="139" t="n">
        <v>-439050.1896</v>
      </c>
      <c r="E3259" s="139" t="n">
        <v>43905.01896</v>
      </c>
      <c r="F3259" s="143" t="n">
        <f aca="false">IF(REF_DT&lt;=LastDay,INDEX(IntraMonth_Buckets,MATCH($A3259,IntraSumMonths,0),1),INDEX(BucketTable,MATCH($A3259,SumMonths,0),1))</f>
        <v>3</v>
      </c>
      <c r="G3259" s="138" t="str">
        <f aca="false">INDEX(Book_Type,MATCH($B3259,Book,0),1)</f>
        <v>D</v>
      </c>
      <c r="H3259" s="138" t="str">
        <f aca="false">$F3259&amp;$C3259</f>
        <v>3IF-NWPL_ROCKY_M</v>
      </c>
    </row>
    <row r="3260" customFormat="false" ht="12.75" hidden="false" customHeight="false" outlineLevel="0" collapsed="false">
      <c r="A3260" s="142" t="n">
        <v>37226</v>
      </c>
      <c r="B3260" s="138" t="s">
        <v>123</v>
      </c>
      <c r="C3260" s="138" t="s">
        <v>171</v>
      </c>
      <c r="D3260" s="139" t="n">
        <v>-309190.2743</v>
      </c>
      <c r="E3260" s="139" t="n">
        <v>7729.7568575</v>
      </c>
      <c r="F3260" s="143" t="n">
        <f aca="false">IF(REF_DT&lt;=LastDay,INDEX(IntraMonth_Buckets,MATCH($A3260,IntraSumMonths,0),1),INDEX(BucketTable,MATCH($A3260,SumMonths,0),1))</f>
        <v>3</v>
      </c>
      <c r="G3260" s="138" t="str">
        <f aca="false">INDEX(Book_Type,MATCH($B3260,Book,0),1)</f>
        <v>D</v>
      </c>
      <c r="H3260" s="138" t="str">
        <f aca="false">$F3260&amp;$C3260</f>
        <v>3IF-PAN/TX/OK</v>
      </c>
    </row>
    <row r="3261" customFormat="false" ht="12.75" hidden="false" customHeight="false" outlineLevel="0" collapsed="false">
      <c r="A3261" s="142" t="n">
        <v>37226</v>
      </c>
      <c r="B3261" s="138" t="s">
        <v>123</v>
      </c>
      <c r="C3261" s="138" t="s">
        <v>20</v>
      </c>
      <c r="D3261" s="139" t="n">
        <v>0</v>
      </c>
      <c r="E3261" s="139" t="n">
        <v>0</v>
      </c>
      <c r="F3261" s="143" t="n">
        <f aca="false">IF(REF_DT&lt;=LastDay,INDEX(IntraMonth_Buckets,MATCH($A3261,IntraSumMonths,0),1),INDEX(BucketTable,MATCH($A3261,SumMonths,0),1))</f>
        <v>3</v>
      </c>
      <c r="G3261" s="138" t="str">
        <f aca="false">INDEX(Book_Type,MATCH($B3261,Book,0),1)</f>
        <v>D</v>
      </c>
      <c r="H3261" s="138" t="str">
        <f aca="false">$F3261&amp;$C3261</f>
        <v>3NGI-SOCAL</v>
      </c>
    </row>
    <row r="3262" customFormat="false" ht="12.75" hidden="false" customHeight="false" outlineLevel="0" collapsed="false">
      <c r="A3262" s="142" t="n">
        <v>37257</v>
      </c>
      <c r="B3262" s="138" t="s">
        <v>123</v>
      </c>
      <c r="C3262" s="138" t="s">
        <v>172</v>
      </c>
      <c r="D3262" s="139" t="n">
        <v>-7714.5362</v>
      </c>
      <c r="E3262" s="139" t="n">
        <v>77.145362</v>
      </c>
      <c r="F3262" s="143" t="n">
        <f aca="false">IF(REF_DT&lt;=LastDay,INDEX(IntraMonth_Buckets,MATCH($A3262,IntraSumMonths,0),1),INDEX(BucketTable,MATCH($A3262,SumMonths,0),1))</f>
        <v>3</v>
      </c>
      <c r="G3262" s="138" t="str">
        <f aca="false">INDEX(Book_Type,MATCH($B3262,Book,0),1)</f>
        <v>D</v>
      </c>
      <c r="H3262" s="138" t="str">
        <f aca="false">$F3262&amp;$C3262</f>
        <v>3DJ/BASIN/CIG</v>
      </c>
    </row>
    <row r="3263" customFormat="false" ht="12.75" hidden="false" customHeight="false" outlineLevel="0" collapsed="false">
      <c r="A3263" s="142" t="n">
        <v>37257</v>
      </c>
      <c r="B3263" s="138" t="s">
        <v>123</v>
      </c>
      <c r="C3263" s="138" t="s">
        <v>170</v>
      </c>
      <c r="D3263" s="139" t="n">
        <v>-27772.3303</v>
      </c>
      <c r="E3263" s="139" t="n">
        <v>2777.23303</v>
      </c>
      <c r="F3263" s="143" t="n">
        <f aca="false">IF(REF_DT&lt;=LastDay,INDEX(IntraMonth_Buckets,MATCH($A3263,IntraSumMonths,0),1),INDEX(BucketTable,MATCH($A3263,SumMonths,0),1))</f>
        <v>3</v>
      </c>
      <c r="G3263" s="138" t="str">
        <f aca="false">INDEX(Book_Type,MATCH($B3263,Book,0),1)</f>
        <v>D</v>
      </c>
      <c r="H3263" s="138" t="str">
        <f aca="false">$F3263&amp;$C3263</f>
        <v>3DJ/BASIN/PSCO</v>
      </c>
    </row>
    <row r="3264" customFormat="false" ht="12.75" hidden="false" customHeight="false" outlineLevel="0" collapsed="false">
      <c r="A3264" s="142" t="n">
        <v>37257</v>
      </c>
      <c r="B3264" s="138" t="s">
        <v>123</v>
      </c>
      <c r="C3264" s="138" t="s">
        <v>38</v>
      </c>
      <c r="D3264" s="139" t="n">
        <v>462872.1705</v>
      </c>
      <c r="E3264" s="139" t="n">
        <v>0</v>
      </c>
      <c r="F3264" s="143" t="n">
        <f aca="false">IF(REF_DT&lt;=LastDay,INDEX(IntraMonth_Buckets,MATCH($A3264,IntraSumMonths,0),1),INDEX(BucketTable,MATCH($A3264,SumMonths,0),1))</f>
        <v>3</v>
      </c>
      <c r="G3264" s="138" t="str">
        <f aca="false">INDEX(Book_Type,MATCH($B3264,Book,0),1)</f>
        <v>D</v>
      </c>
      <c r="H3264" s="138" t="str">
        <f aca="false">$F3264&amp;$C3264</f>
        <v>3IF-CIG/GLENROCK</v>
      </c>
    </row>
    <row r="3265" customFormat="false" ht="12.75" hidden="false" customHeight="false" outlineLevel="0" collapsed="false">
      <c r="A3265" s="142" t="n">
        <v>37257</v>
      </c>
      <c r="B3265" s="138" t="s">
        <v>123</v>
      </c>
      <c r="C3265" s="138" t="s">
        <v>36</v>
      </c>
      <c r="D3265" s="139" t="n">
        <v>-243719.6176</v>
      </c>
      <c r="E3265" s="139" t="n">
        <v>2437.196176</v>
      </c>
      <c r="F3265" s="143" t="n">
        <f aca="false">IF(REF_DT&lt;=LastDay,INDEX(IntraMonth_Buckets,MATCH($A3265,IntraSumMonths,0),1),INDEX(BucketTable,MATCH($A3265,SumMonths,0),1))</f>
        <v>3</v>
      </c>
      <c r="G3265" s="138" t="str">
        <f aca="false">INDEX(Book_Type,MATCH($B3265,Book,0),1)</f>
        <v>D</v>
      </c>
      <c r="H3265" s="138" t="str">
        <f aca="false">$F3265&amp;$C3265</f>
        <v>3IF-CIG/RKYMTN</v>
      </c>
    </row>
    <row r="3266" customFormat="false" ht="12.75" hidden="false" customHeight="false" outlineLevel="0" collapsed="false">
      <c r="A3266" s="142" t="n">
        <v>37257</v>
      </c>
      <c r="B3266" s="138" t="s">
        <v>123</v>
      </c>
      <c r="C3266" s="138" t="s">
        <v>37</v>
      </c>
      <c r="D3266" s="139" t="n">
        <v>190325.0732</v>
      </c>
      <c r="E3266" s="139" t="n">
        <v>-19032.50732</v>
      </c>
      <c r="F3266" s="143" t="n">
        <f aca="false">IF(REF_DT&lt;=LastDay,INDEX(IntraMonth_Buckets,MATCH($A3266,IntraSumMonths,0),1),INDEX(BucketTable,MATCH($A3266,SumMonths,0),1))</f>
        <v>3</v>
      </c>
      <c r="G3266" s="138" t="str">
        <f aca="false">INDEX(Book_Type,MATCH($B3266,Book,0),1)</f>
        <v>D</v>
      </c>
      <c r="H3266" s="138" t="str">
        <f aca="false">$F3266&amp;$C3266</f>
        <v>3IF-CIG/SOUTHERN</v>
      </c>
    </row>
    <row r="3267" customFormat="false" ht="12.75" hidden="false" customHeight="false" outlineLevel="0" collapsed="false">
      <c r="A3267" s="142" t="n">
        <v>37257</v>
      </c>
      <c r="B3267" s="138" t="s">
        <v>123</v>
      </c>
      <c r="C3267" s="138" t="s">
        <v>34</v>
      </c>
      <c r="D3267" s="139" t="n">
        <v>-61716.2894</v>
      </c>
      <c r="E3267" s="139" t="n">
        <v>617.162894</v>
      </c>
      <c r="F3267" s="143" t="n">
        <f aca="false">IF(REF_DT&lt;=LastDay,INDEX(IntraMonth_Buckets,MATCH($A3267,IntraSumMonths,0),1),INDEX(BucketTable,MATCH($A3267,SumMonths,0),1))</f>
        <v>3</v>
      </c>
      <c r="G3267" s="138" t="str">
        <f aca="false">INDEX(Book_Type,MATCH($B3267,Book,0),1)</f>
        <v>D</v>
      </c>
      <c r="H3267" s="138" t="str">
        <f aca="false">$F3267&amp;$C3267</f>
        <v>3IF-CIG/WINDRVR</v>
      </c>
    </row>
    <row r="3268" customFormat="false" ht="12.75" hidden="false" customHeight="false" outlineLevel="0" collapsed="false">
      <c r="A3268" s="142" t="n">
        <v>37257</v>
      </c>
      <c r="B3268" s="138" t="s">
        <v>123</v>
      </c>
      <c r="C3268" s="138" t="s">
        <v>51</v>
      </c>
      <c r="D3268" s="139" t="n">
        <v>-33943.9591</v>
      </c>
      <c r="E3268" s="139" t="n">
        <v>3394.39591</v>
      </c>
      <c r="F3268" s="143" t="n">
        <f aca="false">IF(REF_DT&lt;=LastDay,INDEX(IntraMonth_Buckets,MATCH($A3268,IntraSumMonths,0),1),INDEX(BucketTable,MATCH($A3268,SumMonths,0),1))</f>
        <v>3</v>
      </c>
      <c r="G3268" s="138" t="str">
        <f aca="false">INDEX(Book_Type,MATCH($B3268,Book,0),1)</f>
        <v>D</v>
      </c>
      <c r="H3268" s="138" t="str">
        <f aca="false">$F3268&amp;$C3268</f>
        <v>3IF-ELPO/SJ</v>
      </c>
    </row>
    <row r="3269" customFormat="false" ht="12.75" hidden="false" customHeight="false" outlineLevel="0" collapsed="false">
      <c r="A3269" s="142" t="n">
        <v>37257</v>
      </c>
      <c r="B3269" s="138" t="s">
        <v>123</v>
      </c>
      <c r="C3269" s="138" t="s">
        <v>169</v>
      </c>
      <c r="D3269" s="139" t="n">
        <v>-2090.3905</v>
      </c>
      <c r="E3269" s="139" t="n">
        <v>52.2597625</v>
      </c>
      <c r="F3269" s="143" t="n">
        <f aca="false">IF(REF_DT&lt;=LastDay,INDEX(IntraMonth_Buckets,MATCH($A3269,IntraSumMonths,0),1),INDEX(BucketTable,MATCH($A3269,SumMonths,0),1))</f>
        <v>3</v>
      </c>
      <c r="G3269" s="138" t="str">
        <f aca="false">INDEX(Book_Type,MATCH($B3269,Book,0),1)</f>
        <v>D</v>
      </c>
      <c r="H3269" s="138" t="str">
        <f aca="false">$F3269&amp;$C3269</f>
        <v>3IF-NGPL/MIDCON</v>
      </c>
    </row>
    <row r="3270" customFormat="false" ht="12.75" hidden="false" customHeight="false" outlineLevel="0" collapsed="false">
      <c r="A3270" s="142" t="n">
        <v>37257</v>
      </c>
      <c r="B3270" s="138" t="s">
        <v>123</v>
      </c>
      <c r="C3270" s="138" t="s">
        <v>177</v>
      </c>
      <c r="D3270" s="139" t="n">
        <v>0</v>
      </c>
      <c r="E3270" s="139" t="n">
        <v>0</v>
      </c>
      <c r="F3270" s="143" t="n">
        <f aca="false">IF(REF_DT&lt;=LastDay,INDEX(IntraMonth_Buckets,MATCH($A3270,IntraSumMonths,0),1),INDEX(BucketTable,MATCH($A3270,SumMonths,0),1))</f>
        <v>3</v>
      </c>
      <c r="G3270" s="138" t="str">
        <f aca="false">INDEX(Book_Type,MATCH($B3270,Book,0),1)</f>
        <v>D</v>
      </c>
      <c r="H3270" s="138" t="str">
        <f aca="false">$F3270&amp;$C3270</f>
        <v>3IF-NGPL/OK-NW</v>
      </c>
    </row>
    <row r="3271" customFormat="false" ht="12.75" hidden="false" customHeight="false" outlineLevel="0" collapsed="false">
      <c r="A3271" s="142" t="n">
        <v>37257</v>
      </c>
      <c r="B3271" s="138" t="s">
        <v>123</v>
      </c>
      <c r="C3271" s="138" t="s">
        <v>27</v>
      </c>
      <c r="D3271" s="139" t="n">
        <v>-2752546.5071</v>
      </c>
      <c r="E3271" s="139" t="n">
        <v>275254.65071</v>
      </c>
      <c r="F3271" s="143" t="n">
        <f aca="false">IF(REF_DT&lt;=LastDay,INDEX(IntraMonth_Buckets,MATCH($A3271,IntraSumMonths,0),1),INDEX(BucketTable,MATCH($A3271,SumMonths,0),1))</f>
        <v>3</v>
      </c>
      <c r="G3271" s="138" t="str">
        <f aca="false">INDEX(Book_Type,MATCH($B3271,Book,0),1)</f>
        <v>D</v>
      </c>
      <c r="H3271" s="138" t="str">
        <f aca="false">$F3271&amp;$C3271</f>
        <v>3IF-NWPL_ROCKY_M</v>
      </c>
    </row>
    <row r="3272" customFormat="false" ht="12.75" hidden="false" customHeight="false" outlineLevel="0" collapsed="false">
      <c r="A3272" s="142" t="n">
        <v>37257</v>
      </c>
      <c r="B3272" s="138" t="s">
        <v>123</v>
      </c>
      <c r="C3272" s="138" t="s">
        <v>171</v>
      </c>
      <c r="D3272" s="139" t="n">
        <v>-308581.447</v>
      </c>
      <c r="E3272" s="139" t="n">
        <v>7714.536175</v>
      </c>
      <c r="F3272" s="143" t="n">
        <f aca="false">IF(REF_DT&lt;=LastDay,INDEX(IntraMonth_Buckets,MATCH($A3272,IntraSumMonths,0),1),INDEX(BucketTable,MATCH($A3272,SumMonths,0),1))</f>
        <v>3</v>
      </c>
      <c r="G3272" s="138" t="str">
        <f aca="false">INDEX(Book_Type,MATCH($B3272,Book,0),1)</f>
        <v>D</v>
      </c>
      <c r="H3272" s="138" t="str">
        <f aca="false">$F3272&amp;$C3272</f>
        <v>3IF-PAN/TX/OK</v>
      </c>
    </row>
    <row r="3273" customFormat="false" ht="12.75" hidden="false" customHeight="false" outlineLevel="0" collapsed="false">
      <c r="A3273" s="142" t="n">
        <v>37257</v>
      </c>
      <c r="B3273" s="138" t="s">
        <v>123</v>
      </c>
      <c r="C3273" s="138" t="s">
        <v>20</v>
      </c>
      <c r="D3273" s="139" t="n">
        <v>0</v>
      </c>
      <c r="E3273" s="139" t="n">
        <v>0</v>
      </c>
      <c r="F3273" s="143" t="n">
        <f aca="false">IF(REF_DT&lt;=LastDay,INDEX(IntraMonth_Buckets,MATCH($A3273,IntraSumMonths,0),1),INDEX(BucketTable,MATCH($A3273,SumMonths,0),1))</f>
        <v>3</v>
      </c>
      <c r="G3273" s="138" t="str">
        <f aca="false">INDEX(Book_Type,MATCH($B3273,Book,0),1)</f>
        <v>D</v>
      </c>
      <c r="H3273" s="138" t="str">
        <f aca="false">$F3273&amp;$C3273</f>
        <v>3NGI-SOCAL</v>
      </c>
    </row>
    <row r="3274" customFormat="false" ht="12.75" hidden="false" customHeight="false" outlineLevel="0" collapsed="false">
      <c r="A3274" s="142" t="n">
        <v>37288</v>
      </c>
      <c r="B3274" s="138" t="s">
        <v>123</v>
      </c>
      <c r="C3274" s="138" t="s">
        <v>172</v>
      </c>
      <c r="D3274" s="139" t="n">
        <v>-6954.205</v>
      </c>
      <c r="E3274" s="139" t="n">
        <v>69.54205</v>
      </c>
      <c r="F3274" s="143" t="n">
        <f aca="false">IF(REF_DT&lt;=LastDay,INDEX(IntraMonth_Buckets,MATCH($A3274,IntraSumMonths,0),1),INDEX(BucketTable,MATCH($A3274,SumMonths,0),1))</f>
        <v>3</v>
      </c>
      <c r="G3274" s="138" t="str">
        <f aca="false">INDEX(Book_Type,MATCH($B3274,Book,0),1)</f>
        <v>D</v>
      </c>
      <c r="H3274" s="138" t="str">
        <f aca="false">$F3274&amp;$C3274</f>
        <v>3DJ/BASIN/CIG</v>
      </c>
    </row>
    <row r="3275" customFormat="false" ht="12.75" hidden="false" customHeight="false" outlineLevel="0" collapsed="false">
      <c r="A3275" s="142" t="n">
        <v>37288</v>
      </c>
      <c r="B3275" s="138" t="s">
        <v>123</v>
      </c>
      <c r="C3275" s="138" t="s">
        <v>170</v>
      </c>
      <c r="D3275" s="139" t="n">
        <v>-25035.1379</v>
      </c>
      <c r="E3275" s="139" t="n">
        <v>2503.51379</v>
      </c>
      <c r="F3275" s="143" t="n">
        <f aca="false">IF(REF_DT&lt;=LastDay,INDEX(IntraMonth_Buckets,MATCH($A3275,IntraSumMonths,0),1),INDEX(BucketTable,MATCH($A3275,SumMonths,0),1))</f>
        <v>3</v>
      </c>
      <c r="G3275" s="138" t="str">
        <f aca="false">INDEX(Book_Type,MATCH($B3275,Book,0),1)</f>
        <v>D</v>
      </c>
      <c r="H3275" s="138" t="str">
        <f aca="false">$F3275&amp;$C3275</f>
        <v>3DJ/BASIN/PSCO</v>
      </c>
    </row>
    <row r="3276" customFormat="false" ht="12.75" hidden="false" customHeight="false" outlineLevel="0" collapsed="false">
      <c r="A3276" s="142" t="n">
        <v>37288</v>
      </c>
      <c r="B3276" s="138" t="s">
        <v>123</v>
      </c>
      <c r="C3276" s="138" t="s">
        <v>38</v>
      </c>
      <c r="D3276" s="139" t="n">
        <v>417252.3006</v>
      </c>
      <c r="E3276" s="139" t="n">
        <v>0</v>
      </c>
      <c r="F3276" s="143" t="n">
        <f aca="false">IF(REF_DT&lt;=LastDay,INDEX(IntraMonth_Buckets,MATCH($A3276,IntraSumMonths,0),1),INDEX(BucketTable,MATCH($A3276,SumMonths,0),1))</f>
        <v>3</v>
      </c>
      <c r="G3276" s="138" t="str">
        <f aca="false">INDEX(Book_Type,MATCH($B3276,Book,0),1)</f>
        <v>D</v>
      </c>
      <c r="H3276" s="138" t="str">
        <f aca="false">$F3276&amp;$C3276</f>
        <v>3IF-CIG/GLENROCK</v>
      </c>
    </row>
    <row r="3277" customFormat="false" ht="12.75" hidden="false" customHeight="false" outlineLevel="0" collapsed="false">
      <c r="A3277" s="142" t="n">
        <v>37288</v>
      </c>
      <c r="B3277" s="138" t="s">
        <v>123</v>
      </c>
      <c r="C3277" s="138" t="s">
        <v>36</v>
      </c>
      <c r="D3277" s="139" t="n">
        <v>-345133.2207</v>
      </c>
      <c r="E3277" s="139" t="n">
        <v>3451.332207</v>
      </c>
      <c r="F3277" s="143" t="n">
        <f aca="false">IF(REF_DT&lt;=LastDay,INDEX(IntraMonth_Buckets,MATCH($A3277,IntraSumMonths,0),1),INDEX(BucketTable,MATCH($A3277,SumMonths,0),1))</f>
        <v>3</v>
      </c>
      <c r="G3277" s="138" t="str">
        <f aca="false">INDEX(Book_Type,MATCH($B3277,Book,0),1)</f>
        <v>D</v>
      </c>
      <c r="H3277" s="138" t="str">
        <f aca="false">$F3277&amp;$C3277</f>
        <v>3IF-CIG/RKYMTN</v>
      </c>
    </row>
    <row r="3278" customFormat="false" ht="12.75" hidden="false" customHeight="false" outlineLevel="0" collapsed="false">
      <c r="A3278" s="142" t="n">
        <v>37288</v>
      </c>
      <c r="B3278" s="138" t="s">
        <v>123</v>
      </c>
      <c r="C3278" s="138" t="s">
        <v>37</v>
      </c>
      <c r="D3278" s="139" t="n">
        <v>182994.9376</v>
      </c>
      <c r="E3278" s="139" t="n">
        <v>-18299.49376</v>
      </c>
      <c r="F3278" s="143" t="n">
        <f aca="false">IF(REF_DT&lt;=LastDay,INDEX(IntraMonth_Buckets,MATCH($A3278,IntraSumMonths,0),1),INDEX(BucketTable,MATCH($A3278,SumMonths,0),1))</f>
        <v>3</v>
      </c>
      <c r="G3278" s="138" t="str">
        <f aca="false">INDEX(Book_Type,MATCH($B3278,Book,0),1)</f>
        <v>D</v>
      </c>
      <c r="H3278" s="138" t="str">
        <f aca="false">$F3278&amp;$C3278</f>
        <v>3IF-CIG/SOUTHERN</v>
      </c>
    </row>
    <row r="3279" customFormat="false" ht="12.75" hidden="false" customHeight="false" outlineLevel="0" collapsed="false">
      <c r="A3279" s="142" t="n">
        <v>37288</v>
      </c>
      <c r="B3279" s="138" t="s">
        <v>123</v>
      </c>
      <c r="C3279" s="138" t="s">
        <v>34</v>
      </c>
      <c r="D3279" s="139" t="n">
        <v>-55633.6401</v>
      </c>
      <c r="E3279" s="139" t="n">
        <v>556.336401</v>
      </c>
      <c r="F3279" s="143" t="n">
        <f aca="false">IF(REF_DT&lt;=LastDay,INDEX(IntraMonth_Buckets,MATCH($A3279,IntraSumMonths,0),1),INDEX(BucketTable,MATCH($A3279,SumMonths,0),1))</f>
        <v>3</v>
      </c>
      <c r="G3279" s="138" t="str">
        <f aca="false">INDEX(Book_Type,MATCH($B3279,Book,0),1)</f>
        <v>D</v>
      </c>
      <c r="H3279" s="138" t="str">
        <f aca="false">$F3279&amp;$C3279</f>
        <v>3IF-CIG/WINDRVR</v>
      </c>
    </row>
    <row r="3280" customFormat="false" ht="12.75" hidden="false" customHeight="false" outlineLevel="0" collapsed="false">
      <c r="A3280" s="142" t="n">
        <v>37288</v>
      </c>
      <c r="B3280" s="138" t="s">
        <v>123</v>
      </c>
      <c r="C3280" s="138" t="s">
        <v>51</v>
      </c>
      <c r="D3280" s="139" t="n">
        <v>-25035.1381</v>
      </c>
      <c r="E3280" s="139" t="n">
        <v>2503.51381</v>
      </c>
      <c r="F3280" s="143" t="n">
        <f aca="false">IF(REF_DT&lt;=LastDay,INDEX(IntraMonth_Buckets,MATCH($A3280,IntraSumMonths,0),1),INDEX(BucketTable,MATCH($A3280,SumMonths,0),1))</f>
        <v>3</v>
      </c>
      <c r="G3280" s="138" t="str">
        <f aca="false">INDEX(Book_Type,MATCH($B3280,Book,0),1)</f>
        <v>D</v>
      </c>
      <c r="H3280" s="138" t="str">
        <f aca="false">$F3280&amp;$C3280</f>
        <v>3IF-ELPO/SJ</v>
      </c>
    </row>
    <row r="3281" customFormat="false" ht="12.75" hidden="false" customHeight="false" outlineLevel="0" collapsed="false">
      <c r="A3281" s="142" t="n">
        <v>37288</v>
      </c>
      <c r="B3281" s="138" t="s">
        <v>123</v>
      </c>
      <c r="C3281" s="138" t="s">
        <v>169</v>
      </c>
      <c r="D3281" s="139" t="n">
        <v>122906.6324</v>
      </c>
      <c r="E3281" s="139" t="n">
        <v>-3072.66581</v>
      </c>
      <c r="F3281" s="143" t="n">
        <f aca="false">IF(REF_DT&lt;=LastDay,INDEX(IntraMonth_Buckets,MATCH($A3281,IntraSumMonths,0),1),INDEX(BucketTable,MATCH($A3281,SumMonths,0),1))</f>
        <v>3</v>
      </c>
      <c r="G3281" s="138" t="str">
        <f aca="false">INDEX(Book_Type,MATCH($B3281,Book,0),1)</f>
        <v>D</v>
      </c>
      <c r="H3281" s="138" t="str">
        <f aca="false">$F3281&amp;$C3281</f>
        <v>3IF-NGPL/MIDCON</v>
      </c>
    </row>
    <row r="3282" customFormat="false" ht="12.75" hidden="false" customHeight="false" outlineLevel="0" collapsed="false">
      <c r="A3282" s="142" t="n">
        <v>37288</v>
      </c>
      <c r="B3282" s="138" t="s">
        <v>123</v>
      </c>
      <c r="C3282" s="138" t="s">
        <v>177</v>
      </c>
      <c r="D3282" s="139" t="n">
        <v>0</v>
      </c>
      <c r="E3282" s="139" t="n">
        <v>0</v>
      </c>
      <c r="F3282" s="143" t="n">
        <f aca="false">IF(REF_DT&lt;=LastDay,INDEX(IntraMonth_Buckets,MATCH($A3282,IntraSumMonths,0),1),INDEX(BucketTable,MATCH($A3282,SumMonths,0),1))</f>
        <v>3</v>
      </c>
      <c r="G3282" s="138" t="str">
        <f aca="false">INDEX(Book_Type,MATCH($B3282,Book,0),1)</f>
        <v>D</v>
      </c>
      <c r="H3282" s="138" t="str">
        <f aca="false">$F3282&amp;$C3282</f>
        <v>3IF-NGPL/OK-NW</v>
      </c>
    </row>
    <row r="3283" customFormat="false" ht="12.75" hidden="false" customHeight="false" outlineLevel="0" collapsed="false">
      <c r="A3283" s="142" t="n">
        <v>37288</v>
      </c>
      <c r="B3283" s="138" t="s">
        <v>123</v>
      </c>
      <c r="C3283" s="138" t="s">
        <v>27</v>
      </c>
      <c r="D3283" s="139" t="n">
        <v>-2481260.3476</v>
      </c>
      <c r="E3283" s="139" t="n">
        <v>248126.03476</v>
      </c>
      <c r="F3283" s="143" t="n">
        <f aca="false">IF(REF_DT&lt;=LastDay,INDEX(IntraMonth_Buckets,MATCH($A3283,IntraSumMonths,0),1),INDEX(BucketTable,MATCH($A3283,SumMonths,0),1))</f>
        <v>3</v>
      </c>
      <c r="G3283" s="138" t="str">
        <f aca="false">INDEX(Book_Type,MATCH($B3283,Book,0),1)</f>
        <v>D</v>
      </c>
      <c r="H3283" s="138" t="str">
        <f aca="false">$F3283&amp;$C3283</f>
        <v>3IF-NWPL_ROCKY_M</v>
      </c>
    </row>
    <row r="3284" customFormat="false" ht="12.75" hidden="false" customHeight="false" outlineLevel="0" collapsed="false">
      <c r="A3284" s="142" t="n">
        <v>37288</v>
      </c>
      <c r="B3284" s="138" t="s">
        <v>123</v>
      </c>
      <c r="C3284" s="138" t="s">
        <v>171</v>
      </c>
      <c r="D3284" s="139" t="n">
        <v>-278168.2004</v>
      </c>
      <c r="E3284" s="139" t="n">
        <v>6954.20501</v>
      </c>
      <c r="F3284" s="143" t="n">
        <f aca="false">IF(REF_DT&lt;=LastDay,INDEX(IntraMonth_Buckets,MATCH($A3284,IntraSumMonths,0),1),INDEX(BucketTable,MATCH($A3284,SumMonths,0),1))</f>
        <v>3</v>
      </c>
      <c r="G3284" s="138" t="str">
        <f aca="false">INDEX(Book_Type,MATCH($B3284,Book,0),1)</f>
        <v>D</v>
      </c>
      <c r="H3284" s="138" t="str">
        <f aca="false">$F3284&amp;$C3284</f>
        <v>3IF-PAN/TX/OK</v>
      </c>
    </row>
    <row r="3285" customFormat="false" ht="12.75" hidden="false" customHeight="false" outlineLevel="0" collapsed="false">
      <c r="A3285" s="142" t="n">
        <v>37288</v>
      </c>
      <c r="B3285" s="138" t="s">
        <v>123</v>
      </c>
      <c r="C3285" s="138" t="s">
        <v>20</v>
      </c>
      <c r="D3285" s="139" t="n">
        <v>0</v>
      </c>
      <c r="E3285" s="139" t="n">
        <v>0</v>
      </c>
      <c r="F3285" s="143" t="n">
        <f aca="false">IF(REF_DT&lt;=LastDay,INDEX(IntraMonth_Buckets,MATCH($A3285,IntraSumMonths,0),1),INDEX(BucketTable,MATCH($A3285,SumMonths,0),1))</f>
        <v>3</v>
      </c>
      <c r="G3285" s="138" t="str">
        <f aca="false">INDEX(Book_Type,MATCH($B3285,Book,0),1)</f>
        <v>D</v>
      </c>
      <c r="H3285" s="138" t="str">
        <f aca="false">$F3285&amp;$C3285</f>
        <v>3NGI-SOCAL</v>
      </c>
    </row>
    <row r="3286" customFormat="false" ht="12.75" hidden="false" customHeight="false" outlineLevel="0" collapsed="false">
      <c r="A3286" s="142" t="n">
        <v>37316</v>
      </c>
      <c r="B3286" s="138" t="s">
        <v>123</v>
      </c>
      <c r="C3286" s="138" t="s">
        <v>172</v>
      </c>
      <c r="D3286" s="139" t="n">
        <v>-7686.1674</v>
      </c>
      <c r="E3286" s="139" t="n">
        <v>76.861674</v>
      </c>
      <c r="F3286" s="143" t="n">
        <f aca="false">IF(REF_DT&lt;=LastDay,INDEX(IntraMonth_Buckets,MATCH($A3286,IntraSumMonths,0),1),INDEX(BucketTable,MATCH($A3286,SumMonths,0),1))</f>
        <v>3</v>
      </c>
      <c r="G3286" s="138" t="str">
        <f aca="false">INDEX(Book_Type,MATCH($B3286,Book,0),1)</f>
        <v>D</v>
      </c>
      <c r="H3286" s="138" t="str">
        <f aca="false">$F3286&amp;$C3286</f>
        <v>3DJ/BASIN/CIG</v>
      </c>
    </row>
    <row r="3287" customFormat="false" ht="12.75" hidden="false" customHeight="false" outlineLevel="0" collapsed="false">
      <c r="A3287" s="142" t="n">
        <v>37316</v>
      </c>
      <c r="B3287" s="138" t="s">
        <v>123</v>
      </c>
      <c r="C3287" s="138" t="s">
        <v>170</v>
      </c>
      <c r="D3287" s="139" t="n">
        <v>-27670.2027</v>
      </c>
      <c r="E3287" s="139" t="n">
        <v>2767.02027</v>
      </c>
      <c r="F3287" s="143" t="n">
        <f aca="false">IF(REF_DT&lt;=LastDay,INDEX(IntraMonth_Buckets,MATCH($A3287,IntraSumMonths,0),1),INDEX(BucketTable,MATCH($A3287,SumMonths,0),1))</f>
        <v>3</v>
      </c>
      <c r="G3287" s="138" t="str">
        <f aca="false">INDEX(Book_Type,MATCH($B3287,Book,0),1)</f>
        <v>D</v>
      </c>
      <c r="H3287" s="138" t="str">
        <f aca="false">$F3287&amp;$C3287</f>
        <v>3DJ/BASIN/PSCO</v>
      </c>
    </row>
    <row r="3288" customFormat="false" ht="12.75" hidden="false" customHeight="false" outlineLevel="0" collapsed="false">
      <c r="A3288" s="142" t="n">
        <v>37316</v>
      </c>
      <c r="B3288" s="138" t="s">
        <v>123</v>
      </c>
      <c r="C3288" s="138" t="s">
        <v>38</v>
      </c>
      <c r="D3288" s="139" t="n">
        <v>461170.0443</v>
      </c>
      <c r="E3288" s="139" t="n">
        <v>0</v>
      </c>
      <c r="F3288" s="143" t="n">
        <f aca="false">IF(REF_DT&lt;=LastDay,INDEX(IntraMonth_Buckets,MATCH($A3288,IntraSumMonths,0),1),INDEX(BucketTable,MATCH($A3288,SumMonths,0),1))</f>
        <v>3</v>
      </c>
      <c r="G3288" s="138" t="str">
        <f aca="false">INDEX(Book_Type,MATCH($B3288,Book,0),1)</f>
        <v>D</v>
      </c>
      <c r="H3288" s="138" t="str">
        <f aca="false">$F3288&amp;$C3288</f>
        <v>3IF-CIG/GLENROCK</v>
      </c>
    </row>
    <row r="3289" customFormat="false" ht="12.75" hidden="false" customHeight="false" outlineLevel="0" collapsed="false">
      <c r="A3289" s="142" t="n">
        <v>37316</v>
      </c>
      <c r="B3289" s="138" t="s">
        <v>123</v>
      </c>
      <c r="C3289" s="138" t="s">
        <v>36</v>
      </c>
      <c r="D3289" s="139" t="n">
        <v>-178461.8977</v>
      </c>
      <c r="E3289" s="139" t="n">
        <v>1784.618977</v>
      </c>
      <c r="F3289" s="143" t="n">
        <f aca="false">IF(REF_DT&lt;=LastDay,INDEX(IntraMonth_Buckets,MATCH($A3289,IntraSumMonths,0),1),INDEX(BucketTable,MATCH($A3289,SumMonths,0),1))</f>
        <v>3</v>
      </c>
      <c r="G3289" s="138" t="str">
        <f aca="false">INDEX(Book_Type,MATCH($B3289,Book,0),1)</f>
        <v>D</v>
      </c>
      <c r="H3289" s="138" t="str">
        <f aca="false">$F3289&amp;$C3289</f>
        <v>3IF-CIG/RKYMTN</v>
      </c>
    </row>
    <row r="3290" customFormat="false" ht="12.75" hidden="false" customHeight="false" outlineLevel="0" collapsed="false">
      <c r="A3290" s="142" t="n">
        <v>37316</v>
      </c>
      <c r="B3290" s="138" t="s">
        <v>123</v>
      </c>
      <c r="C3290" s="138" t="s">
        <v>37</v>
      </c>
      <c r="D3290" s="139" t="n">
        <v>223146.7957</v>
      </c>
      <c r="E3290" s="139" t="n">
        <v>-22314.67957</v>
      </c>
      <c r="F3290" s="143" t="n">
        <f aca="false">IF(REF_DT&lt;=LastDay,INDEX(IntraMonth_Buckets,MATCH($A3290,IntraSumMonths,0),1),INDEX(BucketTable,MATCH($A3290,SumMonths,0),1))</f>
        <v>3</v>
      </c>
      <c r="G3290" s="138" t="str">
        <f aca="false">INDEX(Book_Type,MATCH($B3290,Book,0),1)</f>
        <v>D</v>
      </c>
      <c r="H3290" s="138" t="str">
        <f aca="false">$F3290&amp;$C3290</f>
        <v>3IF-CIG/SOUTHERN</v>
      </c>
    </row>
    <row r="3291" customFormat="false" ht="12.75" hidden="false" customHeight="false" outlineLevel="0" collapsed="false">
      <c r="A3291" s="142" t="n">
        <v>37316</v>
      </c>
      <c r="B3291" s="138" t="s">
        <v>123</v>
      </c>
      <c r="C3291" s="138" t="s">
        <v>34</v>
      </c>
      <c r="D3291" s="139" t="n">
        <v>-61489.3392</v>
      </c>
      <c r="E3291" s="139" t="n">
        <v>614.893392</v>
      </c>
      <c r="F3291" s="143" t="n">
        <f aca="false">IF(REF_DT&lt;=LastDay,INDEX(IntraMonth_Buckets,MATCH($A3291,IntraSumMonths,0),1),INDEX(BucketTable,MATCH($A3291,SumMonths,0),1))</f>
        <v>3</v>
      </c>
      <c r="G3291" s="138" t="str">
        <f aca="false">INDEX(Book_Type,MATCH($B3291,Book,0),1)</f>
        <v>D</v>
      </c>
      <c r="H3291" s="138" t="str">
        <f aca="false">$F3291&amp;$C3291</f>
        <v>3IF-CIG/WINDRVR</v>
      </c>
    </row>
    <row r="3292" customFormat="false" ht="12.75" hidden="false" customHeight="false" outlineLevel="0" collapsed="false">
      <c r="A3292" s="142" t="n">
        <v>37316</v>
      </c>
      <c r="B3292" s="138" t="s">
        <v>123</v>
      </c>
      <c r="C3292" s="138" t="s">
        <v>51</v>
      </c>
      <c r="D3292" s="139" t="n">
        <v>-24595.7357</v>
      </c>
      <c r="E3292" s="139" t="n">
        <v>2459.57357</v>
      </c>
      <c r="F3292" s="143" t="n">
        <f aca="false">IF(REF_DT&lt;=LastDay,INDEX(IntraMonth_Buckets,MATCH($A3292,IntraSumMonths,0),1),INDEX(BucketTable,MATCH($A3292,SumMonths,0),1))</f>
        <v>3</v>
      </c>
      <c r="G3292" s="138" t="str">
        <f aca="false">INDEX(Book_Type,MATCH($B3292,Book,0),1)</f>
        <v>D</v>
      </c>
      <c r="H3292" s="138" t="str">
        <f aca="false">$F3292&amp;$C3292</f>
        <v>3IF-ELPO/SJ</v>
      </c>
    </row>
    <row r="3293" customFormat="false" ht="12.75" hidden="false" customHeight="false" outlineLevel="0" collapsed="false">
      <c r="A3293" s="142" t="n">
        <v>37316</v>
      </c>
      <c r="B3293" s="138" t="s">
        <v>123</v>
      </c>
      <c r="C3293" s="138" t="s">
        <v>169</v>
      </c>
      <c r="D3293" s="139" t="n">
        <v>41548.9415</v>
      </c>
      <c r="E3293" s="139" t="n">
        <v>-1038.7235375</v>
      </c>
      <c r="F3293" s="143" t="n">
        <f aca="false">IF(REF_DT&lt;=LastDay,INDEX(IntraMonth_Buckets,MATCH($A3293,IntraSumMonths,0),1),INDEX(BucketTable,MATCH($A3293,SumMonths,0),1))</f>
        <v>3</v>
      </c>
      <c r="G3293" s="138" t="str">
        <f aca="false">INDEX(Book_Type,MATCH($B3293,Book,0),1)</f>
        <v>D</v>
      </c>
      <c r="H3293" s="138" t="str">
        <f aca="false">$F3293&amp;$C3293</f>
        <v>3IF-NGPL/MIDCON</v>
      </c>
    </row>
    <row r="3294" customFormat="false" ht="12.75" hidden="false" customHeight="false" outlineLevel="0" collapsed="false">
      <c r="A3294" s="142" t="n">
        <v>37316</v>
      </c>
      <c r="B3294" s="138" t="s">
        <v>123</v>
      </c>
      <c r="C3294" s="138" t="s">
        <v>177</v>
      </c>
      <c r="D3294" s="139" t="n">
        <v>0</v>
      </c>
      <c r="E3294" s="139" t="n">
        <v>0</v>
      </c>
      <c r="F3294" s="143" t="n">
        <f aca="false">IF(REF_DT&lt;=LastDay,INDEX(IntraMonth_Buckets,MATCH($A3294,IntraSumMonths,0),1),INDEX(BucketTable,MATCH($A3294,SumMonths,0),1))</f>
        <v>3</v>
      </c>
      <c r="G3294" s="138" t="str">
        <f aca="false">INDEX(Book_Type,MATCH($B3294,Book,0),1)</f>
        <v>D</v>
      </c>
      <c r="H3294" s="138" t="str">
        <f aca="false">$F3294&amp;$C3294</f>
        <v>3IF-NGPL/OK-NW</v>
      </c>
    </row>
    <row r="3295" customFormat="false" ht="12.75" hidden="false" customHeight="false" outlineLevel="0" collapsed="false">
      <c r="A3295" s="142" t="n">
        <v>37316</v>
      </c>
      <c r="B3295" s="138" t="s">
        <v>123</v>
      </c>
      <c r="C3295" s="138" t="s">
        <v>27</v>
      </c>
      <c r="D3295" s="139" t="n">
        <v>-2742424.53</v>
      </c>
      <c r="E3295" s="139" t="n">
        <v>274242.453</v>
      </c>
      <c r="F3295" s="143" t="n">
        <f aca="false">IF(REF_DT&lt;=LastDay,INDEX(IntraMonth_Buckets,MATCH($A3295,IntraSumMonths,0),1),INDEX(BucketTable,MATCH($A3295,SumMonths,0),1))</f>
        <v>3</v>
      </c>
      <c r="G3295" s="138" t="str">
        <f aca="false">INDEX(Book_Type,MATCH($B3295,Book,0),1)</f>
        <v>D</v>
      </c>
      <c r="H3295" s="138" t="str">
        <f aca="false">$F3295&amp;$C3295</f>
        <v>3IF-NWPL_ROCKY_M</v>
      </c>
    </row>
    <row r="3296" customFormat="false" ht="12.75" hidden="false" customHeight="false" outlineLevel="0" collapsed="false">
      <c r="A3296" s="142" t="n">
        <v>37316</v>
      </c>
      <c r="B3296" s="138" t="s">
        <v>123</v>
      </c>
      <c r="C3296" s="138" t="s">
        <v>171</v>
      </c>
      <c r="D3296" s="139" t="n">
        <v>-307446.6962</v>
      </c>
      <c r="E3296" s="139" t="n">
        <v>7686.167405</v>
      </c>
      <c r="F3296" s="143" t="n">
        <f aca="false">IF(REF_DT&lt;=LastDay,INDEX(IntraMonth_Buckets,MATCH($A3296,IntraSumMonths,0),1),INDEX(BucketTable,MATCH($A3296,SumMonths,0),1))</f>
        <v>3</v>
      </c>
      <c r="G3296" s="138" t="str">
        <f aca="false">INDEX(Book_Type,MATCH($B3296,Book,0),1)</f>
        <v>D</v>
      </c>
      <c r="H3296" s="138" t="str">
        <f aca="false">$F3296&amp;$C3296</f>
        <v>3IF-PAN/TX/OK</v>
      </c>
    </row>
    <row r="3297" customFormat="false" ht="12.75" hidden="false" customHeight="false" outlineLevel="0" collapsed="false">
      <c r="A3297" s="142" t="n">
        <v>37316</v>
      </c>
      <c r="B3297" s="138" t="s">
        <v>123</v>
      </c>
      <c r="C3297" s="138" t="s">
        <v>20</v>
      </c>
      <c r="D3297" s="139" t="n">
        <v>0</v>
      </c>
      <c r="E3297" s="139" t="n">
        <v>0</v>
      </c>
      <c r="F3297" s="143" t="n">
        <f aca="false">IF(REF_DT&lt;=LastDay,INDEX(IntraMonth_Buckets,MATCH($A3297,IntraSumMonths,0),1),INDEX(BucketTable,MATCH($A3297,SumMonths,0),1))</f>
        <v>3</v>
      </c>
      <c r="G3297" s="138" t="str">
        <f aca="false">INDEX(Book_Type,MATCH($B3297,Book,0),1)</f>
        <v>D</v>
      </c>
      <c r="H3297" s="138" t="str">
        <f aca="false">$F3297&amp;$C3297</f>
        <v>3NGI-SOCAL</v>
      </c>
    </row>
    <row r="3298" customFormat="false" ht="12.75" hidden="false" customHeight="false" outlineLevel="0" collapsed="false">
      <c r="A3298" s="142" t="n">
        <v>37347</v>
      </c>
      <c r="B3298" s="138" t="s">
        <v>123</v>
      </c>
      <c r="C3298" s="138" t="s">
        <v>170</v>
      </c>
      <c r="D3298" s="139" t="n">
        <v>-26726.5322</v>
      </c>
      <c r="E3298" s="139" t="n">
        <v>2672.65322</v>
      </c>
      <c r="F3298" s="143" t="n">
        <f aca="false">IF(REF_DT&lt;=LastDay,INDEX(IntraMonth_Buckets,MATCH($A3298,IntraSumMonths,0),1),INDEX(BucketTable,MATCH($A3298,SumMonths,0),1))</f>
        <v>4</v>
      </c>
      <c r="G3298" s="138" t="str">
        <f aca="false">INDEX(Book_Type,MATCH($B3298,Book,0),1)</f>
        <v>D</v>
      </c>
      <c r="H3298" s="138" t="str">
        <f aca="false">$F3298&amp;$C3298</f>
        <v>4DJ/BASIN/PSCO</v>
      </c>
    </row>
    <row r="3299" customFormat="false" ht="12.75" hidden="false" customHeight="false" outlineLevel="0" collapsed="false">
      <c r="A3299" s="142" t="n">
        <v>37347</v>
      </c>
      <c r="B3299" s="138" t="s">
        <v>123</v>
      </c>
      <c r="C3299" s="138" t="s">
        <v>38</v>
      </c>
      <c r="D3299" s="139" t="n">
        <v>445442.2041</v>
      </c>
      <c r="E3299" s="139" t="n">
        <v>0</v>
      </c>
      <c r="F3299" s="143" t="n">
        <f aca="false">IF(REF_DT&lt;=LastDay,INDEX(IntraMonth_Buckets,MATCH($A3299,IntraSumMonths,0),1),INDEX(BucketTable,MATCH($A3299,SumMonths,0),1))</f>
        <v>4</v>
      </c>
      <c r="G3299" s="138" t="str">
        <f aca="false">INDEX(Book_Type,MATCH($B3299,Book,0),1)</f>
        <v>D</v>
      </c>
      <c r="H3299" s="138" t="str">
        <f aca="false">$F3299&amp;$C3299</f>
        <v>4IF-CIG/GLENROCK</v>
      </c>
    </row>
    <row r="3300" customFormat="false" ht="12.75" hidden="false" customHeight="false" outlineLevel="0" collapsed="false">
      <c r="A3300" s="142" t="n">
        <v>37347</v>
      </c>
      <c r="B3300" s="138" t="s">
        <v>123</v>
      </c>
      <c r="C3300" s="138" t="s">
        <v>36</v>
      </c>
      <c r="D3300" s="139" t="n">
        <v>-2013926.3646</v>
      </c>
      <c r="E3300" s="139" t="n">
        <v>20139.263646</v>
      </c>
      <c r="F3300" s="143" t="n">
        <f aca="false">IF(REF_DT&lt;=LastDay,INDEX(IntraMonth_Buckets,MATCH($A3300,IntraSumMonths,0),1),INDEX(BucketTable,MATCH($A3300,SumMonths,0),1))</f>
        <v>4</v>
      </c>
      <c r="G3300" s="138" t="str">
        <f aca="false">INDEX(Book_Type,MATCH($B3300,Book,0),1)</f>
        <v>D</v>
      </c>
      <c r="H3300" s="138" t="str">
        <f aca="false">$F3300&amp;$C3300</f>
        <v>4IF-CIG/RKYMTN</v>
      </c>
    </row>
    <row r="3301" customFormat="false" ht="12.75" hidden="false" customHeight="false" outlineLevel="0" collapsed="false">
      <c r="A3301" s="142" t="n">
        <v>37347</v>
      </c>
      <c r="B3301" s="138" t="s">
        <v>123</v>
      </c>
      <c r="C3301" s="138" t="s">
        <v>37</v>
      </c>
      <c r="D3301" s="139" t="n">
        <v>254891.9279</v>
      </c>
      <c r="E3301" s="139" t="n">
        <v>-25489.19279</v>
      </c>
      <c r="F3301" s="143" t="n">
        <f aca="false">IF(REF_DT&lt;=LastDay,INDEX(IntraMonth_Buckets,MATCH($A3301,IntraSumMonths,0),1),INDEX(BucketTable,MATCH($A3301,SumMonths,0),1))</f>
        <v>4</v>
      </c>
      <c r="G3301" s="138" t="str">
        <f aca="false">INDEX(Book_Type,MATCH($B3301,Book,0),1)</f>
        <v>D</v>
      </c>
      <c r="H3301" s="138" t="str">
        <f aca="false">$F3301&amp;$C3301</f>
        <v>4IF-CIG/SOUTHERN</v>
      </c>
    </row>
    <row r="3302" customFormat="false" ht="12.75" hidden="false" customHeight="false" outlineLevel="0" collapsed="false">
      <c r="A3302" s="142" t="n">
        <v>37347</v>
      </c>
      <c r="B3302" s="138" t="s">
        <v>123</v>
      </c>
      <c r="C3302" s="138" t="s">
        <v>51</v>
      </c>
      <c r="D3302" s="139" t="n">
        <v>-17817.6882</v>
      </c>
      <c r="E3302" s="139" t="n">
        <v>1781.76882</v>
      </c>
      <c r="F3302" s="143" t="n">
        <f aca="false">IF(REF_DT&lt;=LastDay,INDEX(IntraMonth_Buckets,MATCH($A3302,IntraSumMonths,0),1),INDEX(BucketTable,MATCH($A3302,SumMonths,0),1))</f>
        <v>4</v>
      </c>
      <c r="G3302" s="138" t="str">
        <f aca="false">INDEX(Book_Type,MATCH($B3302,Book,0),1)</f>
        <v>D</v>
      </c>
      <c r="H3302" s="138" t="str">
        <f aca="false">$F3302&amp;$C3302</f>
        <v>4IF-ELPO/SJ</v>
      </c>
    </row>
    <row r="3303" customFormat="false" ht="12.75" hidden="false" customHeight="false" outlineLevel="0" collapsed="false">
      <c r="A3303" s="142" t="n">
        <v>37347</v>
      </c>
      <c r="B3303" s="138" t="s">
        <v>123</v>
      </c>
      <c r="C3303" s="138" t="s">
        <v>169</v>
      </c>
      <c r="D3303" s="139" t="n">
        <v>83010.6295</v>
      </c>
      <c r="E3303" s="139" t="n">
        <v>-2075.2657375</v>
      </c>
      <c r="F3303" s="143" t="n">
        <f aca="false">IF(REF_DT&lt;=LastDay,INDEX(IntraMonth_Buckets,MATCH($A3303,IntraSumMonths,0),1),INDEX(BucketTable,MATCH($A3303,SumMonths,0),1))</f>
        <v>4</v>
      </c>
      <c r="G3303" s="138" t="str">
        <f aca="false">INDEX(Book_Type,MATCH($B3303,Book,0),1)</f>
        <v>D</v>
      </c>
      <c r="H3303" s="138" t="str">
        <f aca="false">$F3303&amp;$C3303</f>
        <v>4IF-NGPL/MIDCON</v>
      </c>
    </row>
    <row r="3304" customFormat="false" ht="12.75" hidden="false" customHeight="false" outlineLevel="0" collapsed="false">
      <c r="A3304" s="142" t="n">
        <v>37347</v>
      </c>
      <c r="B3304" s="138" t="s">
        <v>123</v>
      </c>
      <c r="C3304" s="138" t="s">
        <v>177</v>
      </c>
      <c r="D3304" s="139" t="n">
        <v>0</v>
      </c>
      <c r="E3304" s="139" t="n">
        <v>0</v>
      </c>
      <c r="F3304" s="143" t="n">
        <f aca="false">IF(REF_DT&lt;=LastDay,INDEX(IntraMonth_Buckets,MATCH($A3304,IntraSumMonths,0),1),INDEX(BucketTable,MATCH($A3304,SumMonths,0),1))</f>
        <v>4</v>
      </c>
      <c r="G3304" s="138" t="str">
        <f aca="false">INDEX(Book_Type,MATCH($B3304,Book,0),1)</f>
        <v>D</v>
      </c>
      <c r="H3304" s="138" t="str">
        <f aca="false">$F3304&amp;$C3304</f>
        <v>4IF-NGPL/OK-NW</v>
      </c>
    </row>
    <row r="3305" customFormat="false" ht="12.75" hidden="false" customHeight="false" outlineLevel="0" collapsed="false">
      <c r="A3305" s="142" t="n">
        <v>37347</v>
      </c>
      <c r="B3305" s="138" t="s">
        <v>123</v>
      </c>
      <c r="C3305" s="138" t="s">
        <v>27</v>
      </c>
      <c r="D3305" s="139" t="n">
        <v>-864157.8757</v>
      </c>
      <c r="E3305" s="139" t="n">
        <v>86415.78757</v>
      </c>
      <c r="F3305" s="143" t="n">
        <f aca="false">IF(REF_DT&lt;=LastDay,INDEX(IntraMonth_Buckets,MATCH($A3305,IntraSumMonths,0),1),INDEX(BucketTable,MATCH($A3305,SumMonths,0),1))</f>
        <v>4</v>
      </c>
      <c r="G3305" s="138" t="str">
        <f aca="false">INDEX(Book_Type,MATCH($B3305,Book,0),1)</f>
        <v>D</v>
      </c>
      <c r="H3305" s="138" t="str">
        <f aca="false">$F3305&amp;$C3305</f>
        <v>4IF-NWPL_ROCKY_M</v>
      </c>
    </row>
    <row r="3306" customFormat="false" ht="12.75" hidden="false" customHeight="false" outlineLevel="0" collapsed="false">
      <c r="A3306" s="142" t="n">
        <v>37347</v>
      </c>
      <c r="B3306" s="138" t="s">
        <v>123</v>
      </c>
      <c r="C3306" s="138" t="s">
        <v>171</v>
      </c>
      <c r="D3306" s="139" t="n">
        <v>-296961.4694</v>
      </c>
      <c r="E3306" s="139" t="n">
        <v>7424.036735</v>
      </c>
      <c r="F3306" s="143" t="n">
        <f aca="false">IF(REF_DT&lt;=LastDay,INDEX(IntraMonth_Buckets,MATCH($A3306,IntraSumMonths,0),1),INDEX(BucketTable,MATCH($A3306,SumMonths,0),1))</f>
        <v>4</v>
      </c>
      <c r="G3306" s="138" t="str">
        <f aca="false">INDEX(Book_Type,MATCH($B3306,Book,0),1)</f>
        <v>D</v>
      </c>
      <c r="H3306" s="138" t="str">
        <f aca="false">$F3306&amp;$C3306</f>
        <v>4IF-PAN/TX/OK</v>
      </c>
    </row>
    <row r="3307" customFormat="false" ht="12.75" hidden="false" customHeight="false" outlineLevel="0" collapsed="false">
      <c r="A3307" s="142" t="n">
        <v>37377</v>
      </c>
      <c r="B3307" s="138" t="s">
        <v>123</v>
      </c>
      <c r="C3307" s="138" t="s">
        <v>170</v>
      </c>
      <c r="D3307" s="139" t="n">
        <v>-27563.9116</v>
      </c>
      <c r="E3307" s="139" t="n">
        <v>2756.39116</v>
      </c>
      <c r="F3307" s="143" t="n">
        <f aca="false">IF(REF_DT&lt;=LastDay,INDEX(IntraMonth_Buckets,MATCH($A3307,IntraSumMonths,0),1),INDEX(BucketTable,MATCH($A3307,SumMonths,0),1))</f>
        <v>4</v>
      </c>
      <c r="G3307" s="138" t="str">
        <f aca="false">INDEX(Book_Type,MATCH($B3307,Book,0),1)</f>
        <v>D</v>
      </c>
      <c r="H3307" s="138" t="str">
        <f aca="false">$F3307&amp;$C3307</f>
        <v>4DJ/BASIN/PSCO</v>
      </c>
    </row>
    <row r="3308" customFormat="false" ht="12.75" hidden="false" customHeight="false" outlineLevel="0" collapsed="false">
      <c r="A3308" s="142" t="n">
        <v>37377</v>
      </c>
      <c r="B3308" s="138" t="s">
        <v>123</v>
      </c>
      <c r="C3308" s="138" t="s">
        <v>38</v>
      </c>
      <c r="D3308" s="139" t="n">
        <v>459398.5266</v>
      </c>
      <c r="E3308" s="139" t="n">
        <v>0</v>
      </c>
      <c r="F3308" s="143" t="n">
        <f aca="false">IF(REF_DT&lt;=LastDay,INDEX(IntraMonth_Buckets,MATCH($A3308,IntraSumMonths,0),1),INDEX(BucketTable,MATCH($A3308,SumMonths,0),1))</f>
        <v>4</v>
      </c>
      <c r="G3308" s="138" t="str">
        <f aca="false">INDEX(Book_Type,MATCH($B3308,Book,0),1)</f>
        <v>D</v>
      </c>
      <c r="H3308" s="138" t="str">
        <f aca="false">$F3308&amp;$C3308</f>
        <v>4IF-CIG/GLENROCK</v>
      </c>
    </row>
    <row r="3309" customFormat="false" ht="12.75" hidden="false" customHeight="false" outlineLevel="0" collapsed="false">
      <c r="A3309" s="142" t="n">
        <v>37377</v>
      </c>
      <c r="B3309" s="138" t="s">
        <v>123</v>
      </c>
      <c r="C3309" s="138" t="s">
        <v>36</v>
      </c>
      <c r="D3309" s="139" t="n">
        <v>-2031723.0804</v>
      </c>
      <c r="E3309" s="139" t="n">
        <v>20317.230804</v>
      </c>
      <c r="F3309" s="143" t="n">
        <f aca="false">IF(REF_DT&lt;=LastDay,INDEX(IntraMonth_Buckets,MATCH($A3309,IntraSumMonths,0),1),INDEX(BucketTable,MATCH($A3309,SumMonths,0),1))</f>
        <v>4</v>
      </c>
      <c r="G3309" s="138" t="str">
        <f aca="false">INDEX(Book_Type,MATCH($B3309,Book,0),1)</f>
        <v>D</v>
      </c>
      <c r="H3309" s="138" t="str">
        <f aca="false">$F3309&amp;$C3309</f>
        <v>4IF-CIG/RKYMTN</v>
      </c>
    </row>
    <row r="3310" customFormat="false" ht="12.75" hidden="false" customHeight="false" outlineLevel="0" collapsed="false">
      <c r="A3310" s="142" t="n">
        <v>37377</v>
      </c>
      <c r="B3310" s="138" t="s">
        <v>123</v>
      </c>
      <c r="C3310" s="138" t="s">
        <v>37</v>
      </c>
      <c r="D3310" s="139" t="n">
        <v>-3951.8153</v>
      </c>
      <c r="E3310" s="139" t="n">
        <v>395.18153</v>
      </c>
      <c r="F3310" s="143" t="n">
        <f aca="false">IF(REF_DT&lt;=LastDay,INDEX(IntraMonth_Buckets,MATCH($A3310,IntraSumMonths,0),1),INDEX(BucketTable,MATCH($A3310,SumMonths,0),1))</f>
        <v>4</v>
      </c>
      <c r="G3310" s="138" t="str">
        <f aca="false">INDEX(Book_Type,MATCH($B3310,Book,0),1)</f>
        <v>D</v>
      </c>
      <c r="H3310" s="138" t="str">
        <f aca="false">$F3310&amp;$C3310</f>
        <v>4IF-CIG/SOUTHERN</v>
      </c>
    </row>
    <row r="3311" customFormat="false" ht="12.75" hidden="false" customHeight="false" outlineLevel="0" collapsed="false">
      <c r="A3311" s="142" t="n">
        <v>37377</v>
      </c>
      <c r="B3311" s="138" t="s">
        <v>123</v>
      </c>
      <c r="C3311" s="138" t="s">
        <v>169</v>
      </c>
      <c r="D3311" s="139" t="n">
        <v>41389.3374</v>
      </c>
      <c r="E3311" s="139" t="n">
        <v>-1034.733435</v>
      </c>
      <c r="F3311" s="143" t="n">
        <f aca="false">IF(REF_DT&lt;=LastDay,INDEX(IntraMonth_Buckets,MATCH($A3311,IntraSumMonths,0),1),INDEX(BucketTable,MATCH($A3311,SumMonths,0),1))</f>
        <v>4</v>
      </c>
      <c r="G3311" s="138" t="str">
        <f aca="false">INDEX(Book_Type,MATCH($B3311,Book,0),1)</f>
        <v>D</v>
      </c>
      <c r="H3311" s="138" t="str">
        <f aca="false">$F3311&amp;$C3311</f>
        <v>4IF-NGPL/MIDCON</v>
      </c>
    </row>
    <row r="3312" customFormat="false" ht="12.75" hidden="false" customHeight="false" outlineLevel="0" collapsed="false">
      <c r="A3312" s="142" t="n">
        <v>37377</v>
      </c>
      <c r="B3312" s="138" t="s">
        <v>123</v>
      </c>
      <c r="C3312" s="138" t="s">
        <v>177</v>
      </c>
      <c r="D3312" s="139" t="n">
        <v>0</v>
      </c>
      <c r="E3312" s="139" t="n">
        <v>0</v>
      </c>
      <c r="F3312" s="143" t="n">
        <f aca="false">IF(REF_DT&lt;=LastDay,INDEX(IntraMonth_Buckets,MATCH($A3312,IntraSumMonths,0),1),INDEX(BucketTable,MATCH($A3312,SumMonths,0),1))</f>
        <v>4</v>
      </c>
      <c r="G3312" s="138" t="str">
        <f aca="false">INDEX(Book_Type,MATCH($B3312,Book,0),1)</f>
        <v>D</v>
      </c>
      <c r="H3312" s="138" t="str">
        <f aca="false">$F3312&amp;$C3312</f>
        <v>4IF-NGPL/OK-NW</v>
      </c>
    </row>
    <row r="3313" customFormat="false" ht="12.75" hidden="false" customHeight="false" outlineLevel="0" collapsed="false">
      <c r="A3313" s="142" t="n">
        <v>37377</v>
      </c>
      <c r="B3313" s="138" t="s">
        <v>123</v>
      </c>
      <c r="C3313" s="138" t="s">
        <v>27</v>
      </c>
      <c r="D3313" s="139" t="n">
        <v>-936560.4628</v>
      </c>
      <c r="E3313" s="139" t="n">
        <v>93656.04628</v>
      </c>
      <c r="F3313" s="143" t="n">
        <f aca="false">IF(REF_DT&lt;=LastDay,INDEX(IntraMonth_Buckets,MATCH($A3313,IntraSumMonths,0),1),INDEX(BucketTable,MATCH($A3313,SumMonths,0),1))</f>
        <v>4</v>
      </c>
      <c r="G3313" s="138" t="str">
        <f aca="false">INDEX(Book_Type,MATCH($B3313,Book,0),1)</f>
        <v>D</v>
      </c>
      <c r="H3313" s="138" t="str">
        <f aca="false">$F3313&amp;$C3313</f>
        <v>4IF-NWPL_ROCKY_M</v>
      </c>
    </row>
    <row r="3314" customFormat="false" ht="12.75" hidden="false" customHeight="false" outlineLevel="0" collapsed="false">
      <c r="A3314" s="142" t="n">
        <v>37377</v>
      </c>
      <c r="B3314" s="138" t="s">
        <v>123</v>
      </c>
      <c r="C3314" s="138" t="s">
        <v>171</v>
      </c>
      <c r="D3314" s="139" t="n">
        <v>0</v>
      </c>
      <c r="E3314" s="139" t="n">
        <v>0</v>
      </c>
      <c r="F3314" s="143" t="n">
        <f aca="false">IF(REF_DT&lt;=LastDay,INDEX(IntraMonth_Buckets,MATCH($A3314,IntraSumMonths,0),1),INDEX(BucketTable,MATCH($A3314,SumMonths,0),1))</f>
        <v>4</v>
      </c>
      <c r="G3314" s="138" t="str">
        <f aca="false">INDEX(Book_Type,MATCH($B3314,Book,0),1)</f>
        <v>D</v>
      </c>
      <c r="H3314" s="138" t="str">
        <f aca="false">$F3314&amp;$C3314</f>
        <v>4IF-PAN/TX/OK</v>
      </c>
    </row>
    <row r="3315" customFormat="false" ht="12.75" hidden="false" customHeight="false" outlineLevel="0" collapsed="false">
      <c r="A3315" s="142" t="n">
        <v>37408</v>
      </c>
      <c r="B3315" s="138" t="s">
        <v>123</v>
      </c>
      <c r="C3315" s="138" t="s">
        <v>170</v>
      </c>
      <c r="D3315" s="139" t="n">
        <v>-26621.0843</v>
      </c>
      <c r="E3315" s="139" t="n">
        <v>2662.10843</v>
      </c>
      <c r="F3315" s="143" t="n">
        <f aca="false">IF(REF_DT&lt;=LastDay,INDEX(IntraMonth_Buckets,MATCH($A3315,IntraSumMonths,0),1),INDEX(BucketTable,MATCH($A3315,SumMonths,0),1))</f>
        <v>4</v>
      </c>
      <c r="G3315" s="138" t="str">
        <f aca="false">INDEX(Book_Type,MATCH($B3315,Book,0),1)</f>
        <v>D</v>
      </c>
      <c r="H3315" s="138" t="str">
        <f aca="false">$F3315&amp;$C3315</f>
        <v>4DJ/BASIN/PSCO</v>
      </c>
    </row>
    <row r="3316" customFormat="false" ht="12.75" hidden="false" customHeight="false" outlineLevel="0" collapsed="false">
      <c r="A3316" s="142" t="n">
        <v>37408</v>
      </c>
      <c r="B3316" s="138" t="s">
        <v>123</v>
      </c>
      <c r="C3316" s="138" t="s">
        <v>38</v>
      </c>
      <c r="D3316" s="139" t="n">
        <v>443684.7384</v>
      </c>
      <c r="E3316" s="139" t="n">
        <v>0</v>
      </c>
      <c r="F3316" s="143" t="n">
        <f aca="false">IF(REF_DT&lt;=LastDay,INDEX(IntraMonth_Buckets,MATCH($A3316,IntraSumMonths,0),1),INDEX(BucketTable,MATCH($A3316,SumMonths,0),1))</f>
        <v>4</v>
      </c>
      <c r="G3316" s="138" t="str">
        <f aca="false">INDEX(Book_Type,MATCH($B3316,Book,0),1)</f>
        <v>D</v>
      </c>
      <c r="H3316" s="138" t="str">
        <f aca="false">$F3316&amp;$C3316</f>
        <v>4IF-CIG/GLENROCK</v>
      </c>
    </row>
    <row r="3317" customFormat="false" ht="12.75" hidden="false" customHeight="false" outlineLevel="0" collapsed="false">
      <c r="A3317" s="142" t="n">
        <v>37408</v>
      </c>
      <c r="B3317" s="138" t="s">
        <v>123</v>
      </c>
      <c r="C3317" s="138" t="s">
        <v>36</v>
      </c>
      <c r="D3317" s="139" t="n">
        <v>-2004667.2306</v>
      </c>
      <c r="E3317" s="139" t="n">
        <v>20046.672306</v>
      </c>
      <c r="F3317" s="143" t="n">
        <f aca="false">IF(REF_DT&lt;=LastDay,INDEX(IntraMonth_Buckets,MATCH($A3317,IntraSumMonths,0),1),INDEX(BucketTable,MATCH($A3317,SumMonths,0),1))</f>
        <v>4</v>
      </c>
      <c r="G3317" s="138" t="str">
        <f aca="false">INDEX(Book_Type,MATCH($B3317,Book,0),1)</f>
        <v>D</v>
      </c>
      <c r="H3317" s="138" t="str">
        <f aca="false">$F3317&amp;$C3317</f>
        <v>4IF-CIG/RKYMTN</v>
      </c>
    </row>
    <row r="3318" customFormat="false" ht="12.75" hidden="false" customHeight="false" outlineLevel="0" collapsed="false">
      <c r="A3318" s="142" t="n">
        <v>37408</v>
      </c>
      <c r="B3318" s="138" t="s">
        <v>123</v>
      </c>
      <c r="C3318" s="138" t="s">
        <v>37</v>
      </c>
      <c r="D3318" s="139" t="n">
        <v>-4929.8304</v>
      </c>
      <c r="E3318" s="139" t="n">
        <v>492.98304</v>
      </c>
      <c r="F3318" s="143" t="n">
        <f aca="false">IF(REF_DT&lt;=LastDay,INDEX(IntraMonth_Buckets,MATCH($A3318,IntraSumMonths,0),1),INDEX(BucketTable,MATCH($A3318,SumMonths,0),1))</f>
        <v>4</v>
      </c>
      <c r="G3318" s="138" t="str">
        <f aca="false">INDEX(Book_Type,MATCH($B3318,Book,0),1)</f>
        <v>D</v>
      </c>
      <c r="H3318" s="138" t="str">
        <f aca="false">$F3318&amp;$C3318</f>
        <v>4IF-CIG/SOUTHERN</v>
      </c>
    </row>
    <row r="3319" customFormat="false" ht="12.75" hidden="false" customHeight="false" outlineLevel="0" collapsed="false">
      <c r="A3319" s="142" t="n">
        <v>37408</v>
      </c>
      <c r="B3319" s="138" t="s">
        <v>123</v>
      </c>
      <c r="C3319" s="138" t="s">
        <v>169</v>
      </c>
      <c r="D3319" s="139" t="n">
        <v>82683.1159</v>
      </c>
      <c r="E3319" s="139" t="n">
        <v>-2067.0778975</v>
      </c>
      <c r="F3319" s="143" t="n">
        <f aca="false">IF(REF_DT&lt;=LastDay,INDEX(IntraMonth_Buckets,MATCH($A3319,IntraSumMonths,0),1),INDEX(BucketTable,MATCH($A3319,SumMonths,0),1))</f>
        <v>4</v>
      </c>
      <c r="G3319" s="138" t="str">
        <f aca="false">INDEX(Book_Type,MATCH($B3319,Book,0),1)</f>
        <v>D</v>
      </c>
      <c r="H3319" s="138" t="str">
        <f aca="false">$F3319&amp;$C3319</f>
        <v>4IF-NGPL/MIDCON</v>
      </c>
    </row>
    <row r="3320" customFormat="false" ht="12.75" hidden="false" customHeight="false" outlineLevel="0" collapsed="false">
      <c r="A3320" s="142" t="n">
        <v>37408</v>
      </c>
      <c r="B3320" s="138" t="s">
        <v>123</v>
      </c>
      <c r="C3320" s="138" t="s">
        <v>177</v>
      </c>
      <c r="D3320" s="139" t="n">
        <v>0</v>
      </c>
      <c r="E3320" s="139" t="n">
        <v>0</v>
      </c>
      <c r="F3320" s="143" t="n">
        <f aca="false">IF(REF_DT&lt;=LastDay,INDEX(IntraMonth_Buckets,MATCH($A3320,IntraSumMonths,0),1),INDEX(BucketTable,MATCH($A3320,SumMonths,0),1))</f>
        <v>4</v>
      </c>
      <c r="G3320" s="138" t="str">
        <f aca="false">INDEX(Book_Type,MATCH($B3320,Book,0),1)</f>
        <v>D</v>
      </c>
      <c r="H3320" s="138" t="str">
        <f aca="false">$F3320&amp;$C3320</f>
        <v>4IF-NGPL/OK-NW</v>
      </c>
    </row>
    <row r="3321" customFormat="false" ht="12.75" hidden="false" customHeight="false" outlineLevel="0" collapsed="false">
      <c r="A3321" s="142" t="n">
        <v>37408</v>
      </c>
      <c r="B3321" s="138" t="s">
        <v>123</v>
      </c>
      <c r="C3321" s="138" t="s">
        <v>27</v>
      </c>
      <c r="D3321" s="139" t="n">
        <v>-904525.2867</v>
      </c>
      <c r="E3321" s="139" t="n">
        <v>90452.52867</v>
      </c>
      <c r="F3321" s="143" t="n">
        <f aca="false">IF(REF_DT&lt;=LastDay,INDEX(IntraMonth_Buckets,MATCH($A3321,IntraSumMonths,0),1),INDEX(BucketTable,MATCH($A3321,SumMonths,0),1))</f>
        <v>4</v>
      </c>
      <c r="G3321" s="138" t="str">
        <f aca="false">INDEX(Book_Type,MATCH($B3321,Book,0),1)</f>
        <v>D</v>
      </c>
      <c r="H3321" s="138" t="str">
        <f aca="false">$F3321&amp;$C3321</f>
        <v>4IF-NWPL_ROCKY_M</v>
      </c>
    </row>
    <row r="3322" customFormat="false" ht="12.75" hidden="false" customHeight="false" outlineLevel="0" collapsed="false">
      <c r="A3322" s="142" t="n">
        <v>37408</v>
      </c>
      <c r="B3322" s="138" t="s">
        <v>123</v>
      </c>
      <c r="C3322" s="138" t="s">
        <v>171</v>
      </c>
      <c r="D3322" s="139" t="n">
        <v>0</v>
      </c>
      <c r="E3322" s="139" t="n">
        <v>0</v>
      </c>
      <c r="F3322" s="143" t="n">
        <f aca="false">IF(REF_DT&lt;=LastDay,INDEX(IntraMonth_Buckets,MATCH($A3322,IntraSumMonths,0),1),INDEX(BucketTable,MATCH($A3322,SumMonths,0),1))</f>
        <v>4</v>
      </c>
      <c r="G3322" s="138" t="str">
        <f aca="false">INDEX(Book_Type,MATCH($B3322,Book,0),1)</f>
        <v>D</v>
      </c>
      <c r="H3322" s="138" t="str">
        <f aca="false">$F3322&amp;$C3322</f>
        <v>4IF-PAN/TX/OK</v>
      </c>
    </row>
    <row r="3323" customFormat="false" ht="12.75" hidden="false" customHeight="false" outlineLevel="0" collapsed="false">
      <c r="A3323" s="142" t="n">
        <v>37438</v>
      </c>
      <c r="B3323" s="138" t="s">
        <v>123</v>
      </c>
      <c r="C3323" s="138" t="s">
        <v>38</v>
      </c>
      <c r="D3323" s="139" t="n">
        <v>457543.9948</v>
      </c>
      <c r="E3323" s="139" t="n">
        <v>0</v>
      </c>
      <c r="F3323" s="143" t="n">
        <f aca="false">IF(REF_DT&lt;=LastDay,INDEX(IntraMonth_Buckets,MATCH($A3323,IntraSumMonths,0),1),INDEX(BucketTable,MATCH($A3323,SumMonths,0),1))</f>
        <v>4</v>
      </c>
      <c r="G3323" s="138" t="str">
        <f aca="false">INDEX(Book_Type,MATCH($B3323,Book,0),1)</f>
        <v>D</v>
      </c>
      <c r="H3323" s="138" t="str">
        <f aca="false">$F3323&amp;$C3323</f>
        <v>4IF-CIG/GLENROCK</v>
      </c>
    </row>
    <row r="3324" customFormat="false" ht="12.75" hidden="false" customHeight="false" outlineLevel="0" collapsed="false">
      <c r="A3324" s="142" t="n">
        <v>37438</v>
      </c>
      <c r="B3324" s="138" t="s">
        <v>123</v>
      </c>
      <c r="C3324" s="138" t="s">
        <v>36</v>
      </c>
      <c r="D3324" s="139" t="n">
        <v>-2032516.6932</v>
      </c>
      <c r="E3324" s="139" t="n">
        <v>20325.166932</v>
      </c>
      <c r="F3324" s="143" t="n">
        <f aca="false">IF(REF_DT&lt;=LastDay,INDEX(IntraMonth_Buckets,MATCH($A3324,IntraSumMonths,0),1),INDEX(BucketTable,MATCH($A3324,SumMonths,0),1))</f>
        <v>4</v>
      </c>
      <c r="G3324" s="138" t="str">
        <f aca="false">INDEX(Book_Type,MATCH($B3324,Book,0),1)</f>
        <v>D</v>
      </c>
      <c r="H3324" s="138" t="str">
        <f aca="false">$F3324&amp;$C3324</f>
        <v>4IF-CIG/RKYMTN</v>
      </c>
    </row>
    <row r="3325" customFormat="false" ht="12.75" hidden="false" customHeight="false" outlineLevel="0" collapsed="false">
      <c r="A3325" s="142" t="n">
        <v>37438</v>
      </c>
      <c r="B3325" s="138" t="s">
        <v>123</v>
      </c>
      <c r="C3325" s="138" t="s">
        <v>37</v>
      </c>
      <c r="D3325" s="139" t="n">
        <v>-3443.8795</v>
      </c>
      <c r="E3325" s="139" t="n">
        <v>344.38795</v>
      </c>
      <c r="F3325" s="143" t="n">
        <f aca="false">IF(REF_DT&lt;=LastDay,INDEX(IntraMonth_Buckets,MATCH($A3325,IntraSumMonths,0),1),INDEX(BucketTable,MATCH($A3325,SumMonths,0),1))</f>
        <v>4</v>
      </c>
      <c r="G3325" s="138" t="str">
        <f aca="false">INDEX(Book_Type,MATCH($B3325,Book,0),1)</f>
        <v>D</v>
      </c>
      <c r="H3325" s="138" t="str">
        <f aca="false">$F3325&amp;$C3325</f>
        <v>4IF-CIG/SOUTHERN</v>
      </c>
    </row>
    <row r="3326" customFormat="false" ht="12.75" hidden="false" customHeight="false" outlineLevel="0" collapsed="false">
      <c r="A3326" s="142" t="n">
        <v>37438</v>
      </c>
      <c r="B3326" s="138" t="s">
        <v>123</v>
      </c>
      <c r="C3326" s="138" t="s">
        <v>169</v>
      </c>
      <c r="D3326" s="139" t="n">
        <v>62897.0479</v>
      </c>
      <c r="E3326" s="139" t="n">
        <v>-1572.4261975</v>
      </c>
      <c r="F3326" s="143" t="n">
        <f aca="false">IF(REF_DT&lt;=LastDay,INDEX(IntraMonth_Buckets,MATCH($A3326,IntraSumMonths,0),1),INDEX(BucketTable,MATCH($A3326,SumMonths,0),1))</f>
        <v>4</v>
      </c>
      <c r="G3326" s="138" t="str">
        <f aca="false">INDEX(Book_Type,MATCH($B3326,Book,0),1)</f>
        <v>D</v>
      </c>
      <c r="H3326" s="138" t="str">
        <f aca="false">$F3326&amp;$C3326</f>
        <v>4IF-NGPL/MIDCON</v>
      </c>
    </row>
    <row r="3327" customFormat="false" ht="12.75" hidden="false" customHeight="false" outlineLevel="0" collapsed="false">
      <c r="A3327" s="142" t="n">
        <v>37438</v>
      </c>
      <c r="B3327" s="138" t="s">
        <v>123</v>
      </c>
      <c r="C3327" s="138" t="s">
        <v>177</v>
      </c>
      <c r="D3327" s="139" t="n">
        <v>0</v>
      </c>
      <c r="E3327" s="139" t="n">
        <v>0</v>
      </c>
      <c r="F3327" s="143" t="n">
        <f aca="false">IF(REF_DT&lt;=LastDay,INDEX(IntraMonth_Buckets,MATCH($A3327,IntraSumMonths,0),1),INDEX(BucketTable,MATCH($A3327,SumMonths,0),1))</f>
        <v>4</v>
      </c>
      <c r="G3327" s="138" t="str">
        <f aca="false">INDEX(Book_Type,MATCH($B3327,Book,0),1)</f>
        <v>D</v>
      </c>
      <c r="H3327" s="138" t="str">
        <f aca="false">$F3327&amp;$C3327</f>
        <v>4IF-NGPL/OK-NW</v>
      </c>
    </row>
    <row r="3328" customFormat="false" ht="12.75" hidden="false" customHeight="false" outlineLevel="0" collapsed="false">
      <c r="A3328" s="142" t="n">
        <v>37438</v>
      </c>
      <c r="B3328" s="138" t="s">
        <v>123</v>
      </c>
      <c r="C3328" s="138" t="s">
        <v>27</v>
      </c>
      <c r="D3328" s="139" t="n">
        <v>-475235.6951</v>
      </c>
      <c r="E3328" s="139" t="n">
        <v>47523.56951</v>
      </c>
      <c r="F3328" s="143" t="n">
        <f aca="false">IF(REF_DT&lt;=LastDay,INDEX(IntraMonth_Buckets,MATCH($A3328,IntraSumMonths,0),1),INDEX(BucketTable,MATCH($A3328,SumMonths,0),1))</f>
        <v>4</v>
      </c>
      <c r="G3328" s="138" t="str">
        <f aca="false">INDEX(Book_Type,MATCH($B3328,Book,0),1)</f>
        <v>D</v>
      </c>
      <c r="H3328" s="138" t="str">
        <f aca="false">$F3328&amp;$C3328</f>
        <v>4IF-NWPL_ROCKY_M</v>
      </c>
    </row>
    <row r="3329" customFormat="false" ht="12.75" hidden="false" customHeight="false" outlineLevel="0" collapsed="false">
      <c r="A3329" s="142" t="n">
        <v>37438</v>
      </c>
      <c r="B3329" s="138" t="s">
        <v>123</v>
      </c>
      <c r="C3329" s="138" t="s">
        <v>171</v>
      </c>
      <c r="D3329" s="139" t="n">
        <v>0</v>
      </c>
      <c r="E3329" s="139" t="n">
        <v>0</v>
      </c>
      <c r="F3329" s="143" t="n">
        <f aca="false">IF(REF_DT&lt;=LastDay,INDEX(IntraMonth_Buckets,MATCH($A3329,IntraSumMonths,0),1),INDEX(BucketTable,MATCH($A3329,SumMonths,0),1))</f>
        <v>4</v>
      </c>
      <c r="G3329" s="138" t="str">
        <f aca="false">INDEX(Book_Type,MATCH($B3329,Book,0),1)</f>
        <v>D</v>
      </c>
      <c r="H3329" s="138" t="str">
        <f aca="false">$F3329&amp;$C3329</f>
        <v>4IF-PAN/TX/OK</v>
      </c>
    </row>
    <row r="3330" customFormat="false" ht="12.75" hidden="false" customHeight="false" outlineLevel="0" collapsed="false">
      <c r="A3330" s="142" t="n">
        <v>37469</v>
      </c>
      <c r="B3330" s="138" t="s">
        <v>123</v>
      </c>
      <c r="C3330" s="138" t="s">
        <v>38</v>
      </c>
      <c r="D3330" s="139" t="n">
        <v>456511.9245</v>
      </c>
      <c r="E3330" s="139" t="n">
        <v>0</v>
      </c>
      <c r="F3330" s="143" t="n">
        <f aca="false">IF(REF_DT&lt;=LastDay,INDEX(IntraMonth_Buckets,MATCH($A3330,IntraSumMonths,0),1),INDEX(BucketTable,MATCH($A3330,SumMonths,0),1))</f>
        <v>4</v>
      </c>
      <c r="G3330" s="138" t="str">
        <f aca="false">INDEX(Book_Type,MATCH($B3330,Book,0),1)</f>
        <v>D</v>
      </c>
      <c r="H3330" s="138" t="str">
        <f aca="false">$F3330&amp;$C3330</f>
        <v>4IF-CIG/GLENROCK</v>
      </c>
    </row>
    <row r="3331" customFormat="false" ht="12.75" hidden="false" customHeight="false" outlineLevel="0" collapsed="false">
      <c r="A3331" s="142" t="n">
        <v>37469</v>
      </c>
      <c r="B3331" s="138" t="s">
        <v>123</v>
      </c>
      <c r="C3331" s="138" t="s">
        <v>36</v>
      </c>
      <c r="D3331" s="139" t="n">
        <v>-2004130.5456</v>
      </c>
      <c r="E3331" s="139" t="n">
        <v>20041.305456</v>
      </c>
      <c r="F3331" s="143" t="n">
        <f aca="false">IF(REF_DT&lt;=LastDay,INDEX(IntraMonth_Buckets,MATCH($A3331,IntraSumMonths,0),1),INDEX(BucketTable,MATCH($A3331,SumMonths,0),1))</f>
        <v>4</v>
      </c>
      <c r="G3331" s="138" t="str">
        <f aca="false">INDEX(Book_Type,MATCH($B3331,Book,0),1)</f>
        <v>D</v>
      </c>
      <c r="H3331" s="138" t="str">
        <f aca="false">$F3331&amp;$C3331</f>
        <v>4IF-CIG/RKYMTN</v>
      </c>
    </row>
    <row r="3332" customFormat="false" ht="12.75" hidden="false" customHeight="false" outlineLevel="0" collapsed="false">
      <c r="A3332" s="142" t="n">
        <v>37469</v>
      </c>
      <c r="B3332" s="138" t="s">
        <v>123</v>
      </c>
      <c r="C3332" s="138" t="s">
        <v>37</v>
      </c>
      <c r="D3332" s="139" t="n">
        <v>-4908.7304</v>
      </c>
      <c r="E3332" s="139" t="n">
        <v>490.87304</v>
      </c>
      <c r="F3332" s="143" t="n">
        <f aca="false">IF(REF_DT&lt;=LastDay,INDEX(IntraMonth_Buckets,MATCH($A3332,IntraSumMonths,0),1),INDEX(BucketTable,MATCH($A3332,SumMonths,0),1))</f>
        <v>4</v>
      </c>
      <c r="G3332" s="138" t="str">
        <f aca="false">INDEX(Book_Type,MATCH($B3332,Book,0),1)</f>
        <v>D</v>
      </c>
      <c r="H3332" s="138" t="str">
        <f aca="false">$F3332&amp;$C3332</f>
        <v>4IF-CIG/SOUTHERN</v>
      </c>
    </row>
    <row r="3333" customFormat="false" ht="12.75" hidden="false" customHeight="false" outlineLevel="0" collapsed="false">
      <c r="A3333" s="142" t="n">
        <v>37469</v>
      </c>
      <c r="B3333" s="138" t="s">
        <v>123</v>
      </c>
      <c r="C3333" s="138" t="s">
        <v>169</v>
      </c>
      <c r="D3333" s="139" t="n">
        <v>41129.2701</v>
      </c>
      <c r="E3333" s="139" t="n">
        <v>-1028.2317525</v>
      </c>
      <c r="F3333" s="143" t="n">
        <f aca="false">IF(REF_DT&lt;=LastDay,INDEX(IntraMonth_Buckets,MATCH($A3333,IntraSumMonths,0),1),INDEX(BucketTable,MATCH($A3333,SumMonths,0),1))</f>
        <v>4</v>
      </c>
      <c r="G3333" s="138" t="str">
        <f aca="false">INDEX(Book_Type,MATCH($B3333,Book,0),1)</f>
        <v>D</v>
      </c>
      <c r="H3333" s="138" t="str">
        <f aca="false">$F3333&amp;$C3333</f>
        <v>4IF-NGPL/MIDCON</v>
      </c>
    </row>
    <row r="3334" customFormat="false" ht="12.75" hidden="false" customHeight="false" outlineLevel="0" collapsed="false">
      <c r="A3334" s="142" t="n">
        <v>37469</v>
      </c>
      <c r="B3334" s="138" t="s">
        <v>123</v>
      </c>
      <c r="C3334" s="138" t="s">
        <v>177</v>
      </c>
      <c r="D3334" s="139" t="n">
        <v>0</v>
      </c>
      <c r="E3334" s="139" t="n">
        <v>0</v>
      </c>
      <c r="F3334" s="143" t="n">
        <f aca="false">IF(REF_DT&lt;=LastDay,INDEX(IntraMonth_Buckets,MATCH($A3334,IntraSumMonths,0),1),INDEX(BucketTable,MATCH($A3334,SumMonths,0),1))</f>
        <v>4</v>
      </c>
      <c r="G3334" s="138" t="str">
        <f aca="false">INDEX(Book_Type,MATCH($B3334,Book,0),1)</f>
        <v>D</v>
      </c>
      <c r="H3334" s="138" t="str">
        <f aca="false">$F3334&amp;$C3334</f>
        <v>4IF-NGPL/OK-NW</v>
      </c>
    </row>
    <row r="3335" customFormat="false" ht="12.75" hidden="false" customHeight="false" outlineLevel="0" collapsed="false">
      <c r="A3335" s="142" t="n">
        <v>37469</v>
      </c>
      <c r="B3335" s="138" t="s">
        <v>123</v>
      </c>
      <c r="C3335" s="138" t="s">
        <v>27</v>
      </c>
      <c r="D3335" s="139" t="n">
        <v>-474163.719</v>
      </c>
      <c r="E3335" s="139" t="n">
        <v>47416.3719</v>
      </c>
      <c r="F3335" s="143" t="n">
        <f aca="false">IF(REF_DT&lt;=LastDay,INDEX(IntraMonth_Buckets,MATCH($A3335,IntraSumMonths,0),1),INDEX(BucketTable,MATCH($A3335,SumMonths,0),1))</f>
        <v>4</v>
      </c>
      <c r="G3335" s="138" t="str">
        <f aca="false">INDEX(Book_Type,MATCH($B3335,Book,0),1)</f>
        <v>D</v>
      </c>
      <c r="H3335" s="138" t="str">
        <f aca="false">$F3335&amp;$C3335</f>
        <v>4IF-NWPL_ROCKY_M</v>
      </c>
    </row>
    <row r="3336" customFormat="false" ht="12.75" hidden="false" customHeight="false" outlineLevel="0" collapsed="false">
      <c r="A3336" s="142" t="n">
        <v>37469</v>
      </c>
      <c r="B3336" s="138" t="s">
        <v>123</v>
      </c>
      <c r="C3336" s="138" t="s">
        <v>171</v>
      </c>
      <c r="D3336" s="139" t="n">
        <v>0</v>
      </c>
      <c r="E3336" s="139" t="n">
        <v>0</v>
      </c>
      <c r="F3336" s="143" t="n">
        <f aca="false">IF(REF_DT&lt;=LastDay,INDEX(IntraMonth_Buckets,MATCH($A3336,IntraSumMonths,0),1),INDEX(BucketTable,MATCH($A3336,SumMonths,0),1))</f>
        <v>4</v>
      </c>
      <c r="G3336" s="138" t="str">
        <f aca="false">INDEX(Book_Type,MATCH($B3336,Book,0),1)</f>
        <v>D</v>
      </c>
      <c r="H3336" s="138" t="str">
        <f aca="false">$F3336&amp;$C3336</f>
        <v>4IF-PAN/TX/OK</v>
      </c>
    </row>
    <row r="3337" customFormat="false" ht="12.75" hidden="false" customHeight="false" outlineLevel="0" collapsed="false">
      <c r="A3337" s="142" t="n">
        <v>37500</v>
      </c>
      <c r="B3337" s="138" t="s">
        <v>123</v>
      </c>
      <c r="C3337" s="138" t="s">
        <v>38</v>
      </c>
      <c r="D3337" s="139" t="n">
        <v>440763.8571</v>
      </c>
      <c r="E3337" s="139" t="n">
        <v>0</v>
      </c>
      <c r="F3337" s="143" t="n">
        <f aca="false">IF(REF_DT&lt;=LastDay,INDEX(IntraMonth_Buckets,MATCH($A3337,IntraSumMonths,0),1),INDEX(BucketTable,MATCH($A3337,SumMonths,0),1))</f>
        <v>4</v>
      </c>
      <c r="G3337" s="138" t="str">
        <f aca="false">INDEX(Book_Type,MATCH($B3337,Book,0),1)</f>
        <v>D</v>
      </c>
      <c r="H3337" s="138" t="str">
        <f aca="false">$F3337&amp;$C3337</f>
        <v>4IF-CIG/GLENROCK</v>
      </c>
    </row>
    <row r="3338" customFormat="false" ht="12.75" hidden="false" customHeight="false" outlineLevel="0" collapsed="false">
      <c r="A3338" s="142" t="n">
        <v>37500</v>
      </c>
      <c r="B3338" s="138" t="s">
        <v>123</v>
      </c>
      <c r="C3338" s="138" t="s">
        <v>36</v>
      </c>
      <c r="D3338" s="139" t="n">
        <v>-1977423.3788</v>
      </c>
      <c r="E3338" s="139" t="n">
        <v>19774.233788</v>
      </c>
      <c r="F3338" s="143" t="n">
        <f aca="false">IF(REF_DT&lt;=LastDay,INDEX(IntraMonth_Buckets,MATCH($A3338,IntraSumMonths,0),1),INDEX(BucketTable,MATCH($A3338,SumMonths,0),1))</f>
        <v>4</v>
      </c>
      <c r="G3338" s="138" t="str">
        <f aca="false">INDEX(Book_Type,MATCH($B3338,Book,0),1)</f>
        <v>D</v>
      </c>
      <c r="H3338" s="138" t="str">
        <f aca="false">$F3338&amp;$C3338</f>
        <v>4IF-CIG/RKYMTN</v>
      </c>
    </row>
    <row r="3339" customFormat="false" ht="12.75" hidden="false" customHeight="false" outlineLevel="0" collapsed="false">
      <c r="A3339" s="142" t="n">
        <v>37500</v>
      </c>
      <c r="B3339" s="138" t="s">
        <v>123</v>
      </c>
      <c r="C3339" s="138" t="s">
        <v>37</v>
      </c>
      <c r="D3339" s="139" t="n">
        <v>-2448.6881</v>
      </c>
      <c r="E3339" s="139" t="n">
        <v>244.86881</v>
      </c>
      <c r="F3339" s="143" t="n">
        <f aca="false">IF(REF_DT&lt;=LastDay,INDEX(IntraMonth_Buckets,MATCH($A3339,IntraSumMonths,0),1),INDEX(BucketTable,MATCH($A3339,SumMonths,0),1))</f>
        <v>4</v>
      </c>
      <c r="G3339" s="138" t="str">
        <f aca="false">INDEX(Book_Type,MATCH($B3339,Book,0),1)</f>
        <v>D</v>
      </c>
      <c r="H3339" s="138" t="str">
        <f aca="false">$F3339&amp;$C3339</f>
        <v>4IF-CIG/SOUTHERN</v>
      </c>
    </row>
    <row r="3340" customFormat="false" ht="12.75" hidden="false" customHeight="false" outlineLevel="0" collapsed="false">
      <c r="A3340" s="142" t="n">
        <v>37500</v>
      </c>
      <c r="B3340" s="138" t="s">
        <v>123</v>
      </c>
      <c r="C3340" s="138" t="s">
        <v>169</v>
      </c>
      <c r="D3340" s="139" t="n">
        <v>82138.7934</v>
      </c>
      <c r="E3340" s="139" t="n">
        <v>-2053.469835</v>
      </c>
      <c r="F3340" s="143" t="n">
        <f aca="false">IF(REF_DT&lt;=LastDay,INDEX(IntraMonth_Buckets,MATCH($A3340,IntraSumMonths,0),1),INDEX(BucketTable,MATCH($A3340,SumMonths,0),1))</f>
        <v>4</v>
      </c>
      <c r="G3340" s="138" t="str">
        <f aca="false">INDEX(Book_Type,MATCH($B3340,Book,0),1)</f>
        <v>D</v>
      </c>
      <c r="H3340" s="138" t="str">
        <f aca="false">$F3340&amp;$C3340</f>
        <v>4IF-NGPL/MIDCON</v>
      </c>
    </row>
    <row r="3341" customFormat="false" ht="12.75" hidden="false" customHeight="false" outlineLevel="0" collapsed="false">
      <c r="A3341" s="142" t="n">
        <v>37500</v>
      </c>
      <c r="B3341" s="138" t="s">
        <v>123</v>
      </c>
      <c r="C3341" s="138" t="s">
        <v>177</v>
      </c>
      <c r="D3341" s="139" t="n">
        <v>0</v>
      </c>
      <c r="E3341" s="139" t="n">
        <v>0</v>
      </c>
      <c r="F3341" s="143" t="n">
        <f aca="false">IF(REF_DT&lt;=LastDay,INDEX(IntraMonth_Buckets,MATCH($A3341,IntraSumMonths,0),1),INDEX(BucketTable,MATCH($A3341,SumMonths,0),1))</f>
        <v>4</v>
      </c>
      <c r="G3341" s="138" t="str">
        <f aca="false">INDEX(Book_Type,MATCH($B3341,Book,0),1)</f>
        <v>D</v>
      </c>
      <c r="H3341" s="138" t="str">
        <f aca="false">$F3341&amp;$C3341</f>
        <v>4IF-NGPL/OK-NW</v>
      </c>
    </row>
    <row r="3342" customFormat="false" ht="12.75" hidden="false" customHeight="false" outlineLevel="0" collapsed="false">
      <c r="A3342" s="142" t="n">
        <v>37500</v>
      </c>
      <c r="B3342" s="138" t="s">
        <v>123</v>
      </c>
      <c r="C3342" s="138" t="s">
        <v>27</v>
      </c>
      <c r="D3342" s="139" t="n">
        <v>-457806.7262</v>
      </c>
      <c r="E3342" s="139" t="n">
        <v>45780.67262</v>
      </c>
      <c r="F3342" s="143" t="n">
        <f aca="false">IF(REF_DT&lt;=LastDay,INDEX(IntraMonth_Buckets,MATCH($A3342,IntraSumMonths,0),1),INDEX(BucketTable,MATCH($A3342,SumMonths,0),1))</f>
        <v>4</v>
      </c>
      <c r="G3342" s="138" t="str">
        <f aca="false">INDEX(Book_Type,MATCH($B3342,Book,0),1)</f>
        <v>D</v>
      </c>
      <c r="H3342" s="138" t="str">
        <f aca="false">$F3342&amp;$C3342</f>
        <v>4IF-NWPL_ROCKY_M</v>
      </c>
    </row>
    <row r="3343" customFormat="false" ht="12.75" hidden="false" customHeight="false" outlineLevel="0" collapsed="false">
      <c r="A3343" s="142" t="n">
        <v>37500</v>
      </c>
      <c r="B3343" s="138" t="s">
        <v>123</v>
      </c>
      <c r="C3343" s="138" t="s">
        <v>171</v>
      </c>
      <c r="D3343" s="139" t="n">
        <v>0</v>
      </c>
      <c r="E3343" s="139" t="n">
        <v>0</v>
      </c>
      <c r="F3343" s="143" t="n">
        <f aca="false">IF(REF_DT&lt;=LastDay,INDEX(IntraMonth_Buckets,MATCH($A3343,IntraSumMonths,0),1),INDEX(BucketTable,MATCH($A3343,SumMonths,0),1))</f>
        <v>4</v>
      </c>
      <c r="G3343" s="138" t="str">
        <f aca="false">INDEX(Book_Type,MATCH($B3343,Book,0),1)</f>
        <v>D</v>
      </c>
      <c r="H3343" s="138" t="str">
        <f aca="false">$F3343&amp;$C3343</f>
        <v>4IF-PAN/TX/OK</v>
      </c>
    </row>
    <row r="3344" customFormat="false" ht="12.75" hidden="false" customHeight="false" outlineLevel="0" collapsed="false">
      <c r="A3344" s="142" t="n">
        <v>37530</v>
      </c>
      <c r="B3344" s="138" t="s">
        <v>123</v>
      </c>
      <c r="C3344" s="138" t="s">
        <v>38</v>
      </c>
      <c r="D3344" s="139" t="n">
        <v>454380.1458</v>
      </c>
      <c r="E3344" s="139" t="n">
        <v>0</v>
      </c>
      <c r="F3344" s="143" t="n">
        <f aca="false">IF(REF_DT&lt;=LastDay,INDEX(IntraMonth_Buckets,MATCH($A3344,IntraSumMonths,0),1),INDEX(BucketTable,MATCH($A3344,SumMonths,0),1))</f>
        <v>4</v>
      </c>
      <c r="G3344" s="138" t="str">
        <f aca="false">INDEX(Book_Type,MATCH($B3344,Book,0),1)</f>
        <v>D</v>
      </c>
      <c r="H3344" s="138" t="str">
        <f aca="false">$F3344&amp;$C3344</f>
        <v>4IF-CIG/GLENROCK</v>
      </c>
    </row>
    <row r="3345" customFormat="false" ht="12.75" hidden="false" customHeight="false" outlineLevel="0" collapsed="false">
      <c r="A3345" s="142" t="n">
        <v>37530</v>
      </c>
      <c r="B3345" s="138" t="s">
        <v>123</v>
      </c>
      <c r="C3345" s="138" t="s">
        <v>36</v>
      </c>
      <c r="D3345" s="139" t="n">
        <v>-1994771.8353</v>
      </c>
      <c r="E3345" s="139" t="n">
        <v>19947.718353</v>
      </c>
      <c r="F3345" s="143" t="n">
        <f aca="false">IF(REF_DT&lt;=LastDay,INDEX(IntraMonth_Buckets,MATCH($A3345,IntraSumMonths,0),1),INDEX(BucketTable,MATCH($A3345,SumMonths,0),1))</f>
        <v>4</v>
      </c>
      <c r="G3345" s="138" t="str">
        <f aca="false">INDEX(Book_Type,MATCH($B3345,Book,0),1)</f>
        <v>D</v>
      </c>
      <c r="H3345" s="138" t="str">
        <f aca="false">$F3345&amp;$C3345</f>
        <v>4IF-CIG/RKYMTN</v>
      </c>
    </row>
    <row r="3346" customFormat="false" ht="12.75" hidden="false" customHeight="false" outlineLevel="0" collapsed="false">
      <c r="A3346" s="142" t="n">
        <v>37530</v>
      </c>
      <c r="B3346" s="138" t="s">
        <v>123</v>
      </c>
      <c r="C3346" s="138" t="s">
        <v>37</v>
      </c>
      <c r="D3346" s="139" t="n">
        <v>0</v>
      </c>
      <c r="E3346" s="139" t="n">
        <v>0</v>
      </c>
      <c r="F3346" s="143" t="n">
        <f aca="false">IF(REF_DT&lt;=LastDay,INDEX(IntraMonth_Buckets,MATCH($A3346,IntraSumMonths,0),1),INDEX(BucketTable,MATCH($A3346,SumMonths,0),1))</f>
        <v>4</v>
      </c>
      <c r="G3346" s="138" t="str">
        <f aca="false">INDEX(Book_Type,MATCH($B3346,Book,0),1)</f>
        <v>D</v>
      </c>
      <c r="H3346" s="138" t="str">
        <f aca="false">$F3346&amp;$C3346</f>
        <v>4IF-CIG/SOUTHERN</v>
      </c>
    </row>
    <row r="3347" customFormat="false" ht="12.75" hidden="false" customHeight="false" outlineLevel="0" collapsed="false">
      <c r="A3347" s="142" t="n">
        <v>37530</v>
      </c>
      <c r="B3347" s="138" t="s">
        <v>123</v>
      </c>
      <c r="C3347" s="138" t="s">
        <v>169</v>
      </c>
      <c r="D3347" s="139" t="n">
        <v>40937.2083</v>
      </c>
      <c r="E3347" s="139" t="n">
        <v>-1023.4302075</v>
      </c>
      <c r="F3347" s="143" t="n">
        <f aca="false">IF(REF_DT&lt;=LastDay,INDEX(IntraMonth_Buckets,MATCH($A3347,IntraSumMonths,0),1),INDEX(BucketTable,MATCH($A3347,SumMonths,0),1))</f>
        <v>4</v>
      </c>
      <c r="G3347" s="138" t="str">
        <f aca="false">INDEX(Book_Type,MATCH($B3347,Book,0),1)</f>
        <v>D</v>
      </c>
      <c r="H3347" s="138" t="str">
        <f aca="false">$F3347&amp;$C3347</f>
        <v>4IF-NGPL/MIDCON</v>
      </c>
    </row>
    <row r="3348" customFormat="false" ht="12.75" hidden="false" customHeight="false" outlineLevel="0" collapsed="false">
      <c r="A3348" s="142" t="n">
        <v>37530</v>
      </c>
      <c r="B3348" s="138" t="s">
        <v>123</v>
      </c>
      <c r="C3348" s="138" t="s">
        <v>177</v>
      </c>
      <c r="D3348" s="139" t="n">
        <v>0</v>
      </c>
      <c r="E3348" s="139" t="n">
        <v>0</v>
      </c>
      <c r="F3348" s="143" t="n">
        <f aca="false">IF(REF_DT&lt;=LastDay,INDEX(IntraMonth_Buckets,MATCH($A3348,IntraSumMonths,0),1),INDEX(BucketTable,MATCH($A3348,SumMonths,0),1))</f>
        <v>4</v>
      </c>
      <c r="G3348" s="138" t="str">
        <f aca="false">INDEX(Book_Type,MATCH($B3348,Book,0),1)</f>
        <v>D</v>
      </c>
      <c r="H3348" s="138" t="str">
        <f aca="false">$F3348&amp;$C3348</f>
        <v>4IF-NGPL/OK-NW</v>
      </c>
    </row>
    <row r="3349" customFormat="false" ht="12.75" hidden="false" customHeight="false" outlineLevel="0" collapsed="false">
      <c r="A3349" s="142" t="n">
        <v>37530</v>
      </c>
      <c r="B3349" s="138" t="s">
        <v>123</v>
      </c>
      <c r="C3349" s="138" t="s">
        <v>27</v>
      </c>
      <c r="D3349" s="139" t="n">
        <v>-623409.5599</v>
      </c>
      <c r="E3349" s="139" t="n">
        <v>62340.95599</v>
      </c>
      <c r="F3349" s="143" t="n">
        <f aca="false">IF(REF_DT&lt;=LastDay,INDEX(IntraMonth_Buckets,MATCH($A3349,IntraSumMonths,0),1),INDEX(BucketTable,MATCH($A3349,SumMonths,0),1))</f>
        <v>4</v>
      </c>
      <c r="G3349" s="138" t="str">
        <f aca="false">INDEX(Book_Type,MATCH($B3349,Book,0),1)</f>
        <v>D</v>
      </c>
      <c r="H3349" s="138" t="str">
        <f aca="false">$F3349&amp;$C3349</f>
        <v>4IF-NWPL_ROCKY_M</v>
      </c>
    </row>
    <row r="3350" customFormat="false" ht="12.75" hidden="false" customHeight="false" outlineLevel="0" collapsed="false">
      <c r="A3350" s="142" t="n">
        <v>37530</v>
      </c>
      <c r="B3350" s="138" t="s">
        <v>123</v>
      </c>
      <c r="C3350" s="138" t="s">
        <v>171</v>
      </c>
      <c r="D3350" s="139" t="n">
        <v>0</v>
      </c>
      <c r="E3350" s="139" t="n">
        <v>0</v>
      </c>
      <c r="F3350" s="143" t="n">
        <f aca="false">IF(REF_DT&lt;=LastDay,INDEX(IntraMonth_Buckets,MATCH($A3350,IntraSumMonths,0),1),INDEX(BucketTable,MATCH($A3350,SumMonths,0),1))</f>
        <v>4</v>
      </c>
      <c r="G3350" s="138" t="str">
        <f aca="false">INDEX(Book_Type,MATCH($B3350,Book,0),1)</f>
        <v>D</v>
      </c>
      <c r="H3350" s="138" t="str">
        <f aca="false">$F3350&amp;$C3350</f>
        <v>4IF-PAN/TX/OK</v>
      </c>
    </row>
    <row r="3351" customFormat="false" ht="12.75" hidden="false" customHeight="false" outlineLevel="0" collapsed="false">
      <c r="A3351" s="142" t="n">
        <v>37561</v>
      </c>
      <c r="B3351" s="138" t="s">
        <v>123</v>
      </c>
      <c r="C3351" s="138" t="s">
        <v>38</v>
      </c>
      <c r="D3351" s="139" t="n">
        <v>438572.1702</v>
      </c>
      <c r="E3351" s="139" t="n">
        <v>0</v>
      </c>
      <c r="F3351" s="143" t="n">
        <f aca="false">IF(REF_DT&lt;=LastDay,INDEX(IntraMonth_Buckets,MATCH($A3351,IntraSumMonths,0),1),INDEX(BucketTable,MATCH($A3351,SumMonths,0),1))</f>
        <v>5</v>
      </c>
      <c r="G3351" s="138" t="str">
        <f aca="false">INDEX(Book_Type,MATCH($B3351,Book,0),1)</f>
        <v>D</v>
      </c>
      <c r="H3351" s="138" t="str">
        <f aca="false">$F3351&amp;$C3351</f>
        <v>5IF-CIG/GLENROCK</v>
      </c>
    </row>
    <row r="3352" customFormat="false" ht="12.75" hidden="false" customHeight="false" outlineLevel="0" collapsed="false">
      <c r="A3352" s="142" t="n">
        <v>37561</v>
      </c>
      <c r="B3352" s="138" t="s">
        <v>123</v>
      </c>
      <c r="C3352" s="138" t="s">
        <v>36</v>
      </c>
      <c r="D3352" s="139" t="n">
        <v>-81730.3605</v>
      </c>
      <c r="E3352" s="139" t="n">
        <v>817.303605</v>
      </c>
      <c r="F3352" s="143" t="n">
        <f aca="false">IF(REF_DT&lt;=LastDay,INDEX(IntraMonth_Buckets,MATCH($A3352,IntraSumMonths,0),1),INDEX(BucketTable,MATCH($A3352,SumMonths,0),1))</f>
        <v>5</v>
      </c>
      <c r="G3352" s="138" t="str">
        <f aca="false">INDEX(Book_Type,MATCH($B3352,Book,0),1)</f>
        <v>D</v>
      </c>
      <c r="H3352" s="138" t="str">
        <f aca="false">$F3352&amp;$C3352</f>
        <v>5IF-CIG/RKYMTN</v>
      </c>
    </row>
    <row r="3353" customFormat="false" ht="12.75" hidden="false" customHeight="false" outlineLevel="0" collapsed="false">
      <c r="A3353" s="142" t="n">
        <v>37561</v>
      </c>
      <c r="B3353" s="138" t="s">
        <v>123</v>
      </c>
      <c r="C3353" s="138" t="s">
        <v>169</v>
      </c>
      <c r="D3353" s="139" t="n">
        <v>81730.3605</v>
      </c>
      <c r="E3353" s="139" t="n">
        <v>-2043.2590125</v>
      </c>
      <c r="F3353" s="143" t="n">
        <f aca="false">IF(REF_DT&lt;=LastDay,INDEX(IntraMonth_Buckets,MATCH($A3353,IntraSumMonths,0),1),INDEX(BucketTable,MATCH($A3353,SumMonths,0),1))</f>
        <v>5</v>
      </c>
      <c r="G3353" s="138" t="str">
        <f aca="false">INDEX(Book_Type,MATCH($B3353,Book,0),1)</f>
        <v>D</v>
      </c>
      <c r="H3353" s="138" t="str">
        <f aca="false">$F3353&amp;$C3353</f>
        <v>5IF-NGPL/MIDCON</v>
      </c>
    </row>
    <row r="3354" customFormat="false" ht="12.75" hidden="false" customHeight="false" outlineLevel="0" collapsed="false">
      <c r="A3354" s="142" t="n">
        <v>37561</v>
      </c>
      <c r="B3354" s="138" t="s">
        <v>123</v>
      </c>
      <c r="C3354" s="138" t="s">
        <v>177</v>
      </c>
      <c r="D3354" s="139" t="n">
        <v>0</v>
      </c>
      <c r="E3354" s="139" t="n">
        <v>0</v>
      </c>
      <c r="F3354" s="143" t="n">
        <f aca="false">IF(REF_DT&lt;=LastDay,INDEX(IntraMonth_Buckets,MATCH($A3354,IntraSumMonths,0),1),INDEX(BucketTable,MATCH($A3354,SumMonths,0),1))</f>
        <v>5</v>
      </c>
      <c r="G3354" s="138" t="str">
        <f aca="false">INDEX(Book_Type,MATCH($B3354,Book,0),1)</f>
        <v>D</v>
      </c>
      <c r="H3354" s="138" t="str">
        <f aca="false">$F3354&amp;$C3354</f>
        <v>5IF-NGPL/OK-NW</v>
      </c>
    </row>
    <row r="3355" customFormat="false" ht="12.75" hidden="false" customHeight="false" outlineLevel="0" collapsed="false">
      <c r="A3355" s="142" t="n">
        <v>37561</v>
      </c>
      <c r="B3355" s="138" t="s">
        <v>123</v>
      </c>
      <c r="C3355" s="138" t="s">
        <v>27</v>
      </c>
      <c r="D3355" s="139" t="n">
        <v>-2169470.3353</v>
      </c>
      <c r="E3355" s="139" t="n">
        <v>216947.03353</v>
      </c>
      <c r="F3355" s="143" t="n">
        <f aca="false">IF(REF_DT&lt;=LastDay,INDEX(IntraMonth_Buckets,MATCH($A3355,IntraSumMonths,0),1),INDEX(BucketTable,MATCH($A3355,SumMonths,0),1))</f>
        <v>5</v>
      </c>
      <c r="G3355" s="138" t="str">
        <f aca="false">INDEX(Book_Type,MATCH($B3355,Book,0),1)</f>
        <v>D</v>
      </c>
      <c r="H3355" s="138" t="str">
        <f aca="false">$F3355&amp;$C3355</f>
        <v>5IF-NWPL_ROCKY_M</v>
      </c>
    </row>
    <row r="3356" customFormat="false" ht="12.75" hidden="false" customHeight="false" outlineLevel="0" collapsed="false">
      <c r="A3356" s="142" t="n">
        <v>37561</v>
      </c>
      <c r="B3356" s="138" t="s">
        <v>123</v>
      </c>
      <c r="C3356" s="138" t="s">
        <v>171</v>
      </c>
      <c r="D3356" s="139" t="n">
        <v>0</v>
      </c>
      <c r="E3356" s="139" t="n">
        <v>0</v>
      </c>
      <c r="F3356" s="143" t="n">
        <f aca="false">IF(REF_DT&lt;=LastDay,INDEX(IntraMonth_Buckets,MATCH($A3356,IntraSumMonths,0),1),INDEX(BucketTable,MATCH($A3356,SumMonths,0),1))</f>
        <v>5</v>
      </c>
      <c r="G3356" s="138" t="str">
        <f aca="false">INDEX(Book_Type,MATCH($B3356,Book,0),1)</f>
        <v>D</v>
      </c>
      <c r="H3356" s="138" t="str">
        <f aca="false">$F3356&amp;$C3356</f>
        <v>5IF-PAN/TX/OK</v>
      </c>
    </row>
    <row r="3357" customFormat="false" ht="12.75" hidden="false" customHeight="false" outlineLevel="0" collapsed="false">
      <c r="A3357" s="142" t="n">
        <v>37591</v>
      </c>
      <c r="B3357" s="138" t="s">
        <v>123</v>
      </c>
      <c r="C3357" s="138" t="s">
        <v>38</v>
      </c>
      <c r="D3357" s="139" t="n">
        <v>452005.7658</v>
      </c>
      <c r="E3357" s="139" t="n">
        <v>0</v>
      </c>
      <c r="F3357" s="143" t="n">
        <f aca="false">IF(REF_DT&lt;=LastDay,INDEX(IntraMonth_Buckets,MATCH($A3357,IntraSumMonths,0),1),INDEX(BucketTable,MATCH($A3357,SumMonths,0),1))</f>
        <v>5</v>
      </c>
      <c r="G3357" s="138" t="str">
        <f aca="false">INDEX(Book_Type,MATCH($B3357,Book,0),1)</f>
        <v>D</v>
      </c>
      <c r="H3357" s="138" t="str">
        <f aca="false">$F3357&amp;$C3357</f>
        <v>5IF-CIG/GLENROCK</v>
      </c>
    </row>
    <row r="3358" customFormat="false" ht="12.75" hidden="false" customHeight="false" outlineLevel="0" collapsed="false">
      <c r="A3358" s="142" t="n">
        <v>37591</v>
      </c>
      <c r="B3358" s="138" t="s">
        <v>123</v>
      </c>
      <c r="C3358" s="138" t="s">
        <v>36</v>
      </c>
      <c r="D3358" s="139" t="n">
        <v>-0.0001</v>
      </c>
      <c r="E3358" s="139" t="n">
        <v>1E-006</v>
      </c>
      <c r="F3358" s="143" t="n">
        <f aca="false">IF(REF_DT&lt;=LastDay,INDEX(IntraMonth_Buckets,MATCH($A3358,IntraSumMonths,0),1),INDEX(BucketTable,MATCH($A3358,SumMonths,0),1))</f>
        <v>5</v>
      </c>
      <c r="G3358" s="138" t="str">
        <f aca="false">INDEX(Book_Type,MATCH($B3358,Book,0),1)</f>
        <v>D</v>
      </c>
      <c r="H3358" s="138" t="str">
        <f aca="false">$F3358&amp;$C3358</f>
        <v>5IF-CIG/RKYMTN</v>
      </c>
    </row>
    <row r="3359" customFormat="false" ht="12.75" hidden="false" customHeight="false" outlineLevel="0" collapsed="false">
      <c r="A3359" s="142" t="n">
        <v>37591</v>
      </c>
      <c r="B3359" s="138" t="s">
        <v>123</v>
      </c>
      <c r="C3359" s="138" t="s">
        <v>169</v>
      </c>
      <c r="D3359" s="139" t="n">
        <v>0.0001</v>
      </c>
      <c r="E3359" s="139" t="n">
        <v>-2.5E-006</v>
      </c>
      <c r="F3359" s="143" t="n">
        <f aca="false">IF(REF_DT&lt;=LastDay,INDEX(IntraMonth_Buckets,MATCH($A3359,IntraSumMonths,0),1),INDEX(BucketTable,MATCH($A3359,SumMonths,0),1))</f>
        <v>5</v>
      </c>
      <c r="G3359" s="138" t="str">
        <f aca="false">INDEX(Book_Type,MATCH($B3359,Book,0),1)</f>
        <v>D</v>
      </c>
      <c r="H3359" s="138" t="str">
        <f aca="false">$F3359&amp;$C3359</f>
        <v>5IF-NGPL/MIDCON</v>
      </c>
    </row>
    <row r="3360" customFormat="false" ht="12.75" hidden="false" customHeight="false" outlineLevel="0" collapsed="false">
      <c r="A3360" s="142" t="n">
        <v>37591</v>
      </c>
      <c r="B3360" s="138" t="s">
        <v>123</v>
      </c>
      <c r="C3360" s="138" t="s">
        <v>177</v>
      </c>
      <c r="D3360" s="139" t="n">
        <v>0</v>
      </c>
      <c r="E3360" s="139" t="n">
        <v>0</v>
      </c>
      <c r="F3360" s="143" t="n">
        <f aca="false">IF(REF_DT&lt;=LastDay,INDEX(IntraMonth_Buckets,MATCH($A3360,IntraSumMonths,0),1),INDEX(BucketTable,MATCH($A3360,SumMonths,0),1))</f>
        <v>5</v>
      </c>
      <c r="G3360" s="138" t="str">
        <f aca="false">INDEX(Book_Type,MATCH($B3360,Book,0),1)</f>
        <v>D</v>
      </c>
      <c r="H3360" s="138" t="str">
        <f aca="false">$F3360&amp;$C3360</f>
        <v>5IF-NGPL/OK-NW</v>
      </c>
    </row>
    <row r="3361" customFormat="false" ht="12.75" hidden="false" customHeight="false" outlineLevel="0" collapsed="false">
      <c r="A3361" s="142" t="n">
        <v>37591</v>
      </c>
      <c r="B3361" s="138" t="s">
        <v>123</v>
      </c>
      <c r="C3361" s="138" t="s">
        <v>27</v>
      </c>
      <c r="D3361" s="139" t="n">
        <v>-2235921.8548</v>
      </c>
      <c r="E3361" s="139" t="n">
        <v>223592.18548</v>
      </c>
      <c r="F3361" s="143" t="n">
        <f aca="false">IF(REF_DT&lt;=LastDay,INDEX(IntraMonth_Buckets,MATCH($A3361,IntraSumMonths,0),1),INDEX(BucketTable,MATCH($A3361,SumMonths,0),1))</f>
        <v>5</v>
      </c>
      <c r="G3361" s="138" t="str">
        <f aca="false">INDEX(Book_Type,MATCH($B3361,Book,0),1)</f>
        <v>D</v>
      </c>
      <c r="H3361" s="138" t="str">
        <f aca="false">$F3361&amp;$C3361</f>
        <v>5IF-NWPL_ROCKY_M</v>
      </c>
    </row>
    <row r="3362" customFormat="false" ht="12.75" hidden="false" customHeight="false" outlineLevel="0" collapsed="false">
      <c r="A3362" s="142" t="n">
        <v>37591</v>
      </c>
      <c r="B3362" s="138" t="s">
        <v>123</v>
      </c>
      <c r="C3362" s="138" t="s">
        <v>171</v>
      </c>
      <c r="D3362" s="139" t="n">
        <v>0</v>
      </c>
      <c r="E3362" s="139" t="n">
        <v>0</v>
      </c>
      <c r="F3362" s="143" t="n">
        <f aca="false">IF(REF_DT&lt;=LastDay,INDEX(IntraMonth_Buckets,MATCH($A3362,IntraSumMonths,0),1),INDEX(BucketTable,MATCH($A3362,SumMonths,0),1))</f>
        <v>5</v>
      </c>
      <c r="G3362" s="138" t="str">
        <f aca="false">INDEX(Book_Type,MATCH($B3362,Book,0),1)</f>
        <v>D</v>
      </c>
      <c r="H3362" s="138" t="str">
        <f aca="false">$F3362&amp;$C3362</f>
        <v>5IF-PAN/TX/OK</v>
      </c>
    </row>
    <row r="3363" customFormat="false" ht="12.75" hidden="false" customHeight="false" outlineLevel="0" collapsed="false">
      <c r="A3363" s="142" t="n">
        <v>37622</v>
      </c>
      <c r="B3363" s="138" t="s">
        <v>123</v>
      </c>
      <c r="C3363" s="138" t="s">
        <v>38</v>
      </c>
      <c r="D3363" s="139" t="n">
        <v>450716.7811</v>
      </c>
      <c r="E3363" s="139" t="n">
        <v>0</v>
      </c>
      <c r="F3363" s="143" t="n">
        <f aca="false">IF(REF_DT&lt;=LastDay,INDEX(IntraMonth_Buckets,MATCH($A3363,IntraSumMonths,0),1),INDEX(BucketTable,MATCH($A3363,SumMonths,0),1))</f>
        <v>5</v>
      </c>
      <c r="G3363" s="138" t="str">
        <f aca="false">INDEX(Book_Type,MATCH($B3363,Book,0),1)</f>
        <v>D</v>
      </c>
      <c r="H3363" s="138" t="str">
        <f aca="false">$F3363&amp;$C3363</f>
        <v>5IF-CIG/GLENROCK</v>
      </c>
    </row>
    <row r="3364" customFormat="false" ht="12.75" hidden="false" customHeight="false" outlineLevel="0" collapsed="false">
      <c r="A3364" s="142" t="n">
        <v>37622</v>
      </c>
      <c r="B3364" s="138" t="s">
        <v>123</v>
      </c>
      <c r="C3364" s="138" t="s">
        <v>36</v>
      </c>
      <c r="D3364" s="139" t="n">
        <v>272523.7207</v>
      </c>
      <c r="E3364" s="139" t="n">
        <v>-2725.237207</v>
      </c>
      <c r="F3364" s="143" t="n">
        <f aca="false">IF(REF_DT&lt;=LastDay,INDEX(IntraMonth_Buckets,MATCH($A3364,IntraSumMonths,0),1),INDEX(BucketTable,MATCH($A3364,SumMonths,0),1))</f>
        <v>5</v>
      </c>
      <c r="G3364" s="138" t="str">
        <f aca="false">INDEX(Book_Type,MATCH($B3364,Book,0),1)</f>
        <v>D</v>
      </c>
      <c r="H3364" s="138" t="str">
        <f aca="false">$F3364&amp;$C3364</f>
        <v>5IF-CIG/RKYMTN</v>
      </c>
    </row>
    <row r="3365" customFormat="false" ht="12.75" hidden="false" customHeight="false" outlineLevel="0" collapsed="false">
      <c r="A3365" s="142" t="n">
        <v>37622</v>
      </c>
      <c r="B3365" s="138" t="s">
        <v>123</v>
      </c>
      <c r="C3365" s="138" t="s">
        <v>169</v>
      </c>
      <c r="D3365" s="139" t="n">
        <v>-29078.5021</v>
      </c>
      <c r="E3365" s="139" t="n">
        <v>726.9625525</v>
      </c>
      <c r="F3365" s="143" t="n">
        <f aca="false">IF(REF_DT&lt;=LastDay,INDEX(IntraMonth_Buckets,MATCH($A3365,IntraSumMonths,0),1),INDEX(BucketTable,MATCH($A3365,SumMonths,0),1))</f>
        <v>5</v>
      </c>
      <c r="G3365" s="138" t="str">
        <f aca="false">INDEX(Book_Type,MATCH($B3365,Book,0),1)</f>
        <v>D</v>
      </c>
      <c r="H3365" s="138" t="str">
        <f aca="false">$F3365&amp;$C3365</f>
        <v>5IF-NGPL/MIDCON</v>
      </c>
    </row>
    <row r="3366" customFormat="false" ht="12.75" hidden="false" customHeight="false" outlineLevel="0" collapsed="false">
      <c r="A3366" s="142" t="n">
        <v>37622</v>
      </c>
      <c r="B3366" s="138" t="s">
        <v>123</v>
      </c>
      <c r="C3366" s="138" t="s">
        <v>177</v>
      </c>
      <c r="D3366" s="139" t="n">
        <v>0</v>
      </c>
      <c r="E3366" s="139" t="n">
        <v>0</v>
      </c>
      <c r="F3366" s="143" t="n">
        <f aca="false">IF(REF_DT&lt;=LastDay,INDEX(IntraMonth_Buckets,MATCH($A3366,IntraSumMonths,0),1),INDEX(BucketTable,MATCH($A3366,SumMonths,0),1))</f>
        <v>5</v>
      </c>
      <c r="G3366" s="138" t="str">
        <f aca="false">INDEX(Book_Type,MATCH($B3366,Book,0),1)</f>
        <v>D</v>
      </c>
      <c r="H3366" s="138" t="str">
        <f aca="false">$F3366&amp;$C3366</f>
        <v>5IF-NGPL/OK-NW</v>
      </c>
    </row>
    <row r="3367" customFormat="false" ht="12.75" hidden="false" customHeight="false" outlineLevel="0" collapsed="false">
      <c r="A3367" s="142" t="n">
        <v>37622</v>
      </c>
      <c r="B3367" s="138" t="s">
        <v>123</v>
      </c>
      <c r="C3367" s="138" t="s">
        <v>27</v>
      </c>
      <c r="D3367" s="139" t="n">
        <v>399635.5459</v>
      </c>
      <c r="E3367" s="139" t="n">
        <v>-39963.55459</v>
      </c>
      <c r="F3367" s="143" t="n">
        <f aca="false">IF(REF_DT&lt;=LastDay,INDEX(IntraMonth_Buckets,MATCH($A3367,IntraSumMonths,0),1),INDEX(BucketTable,MATCH($A3367,SumMonths,0),1))</f>
        <v>5</v>
      </c>
      <c r="G3367" s="138" t="str">
        <f aca="false">INDEX(Book_Type,MATCH($B3367,Book,0),1)</f>
        <v>D</v>
      </c>
      <c r="H3367" s="138" t="str">
        <f aca="false">$F3367&amp;$C3367</f>
        <v>5IF-NWPL_ROCKY_M</v>
      </c>
    </row>
    <row r="3368" customFormat="false" ht="12.75" hidden="false" customHeight="false" outlineLevel="0" collapsed="false">
      <c r="A3368" s="142" t="n">
        <v>37622</v>
      </c>
      <c r="B3368" s="138" t="s">
        <v>123</v>
      </c>
      <c r="C3368" s="138" t="s">
        <v>171</v>
      </c>
      <c r="D3368" s="139" t="n">
        <v>0</v>
      </c>
      <c r="E3368" s="139" t="n">
        <v>0</v>
      </c>
      <c r="F3368" s="143" t="n">
        <f aca="false">IF(REF_DT&lt;=LastDay,INDEX(IntraMonth_Buckets,MATCH($A3368,IntraSumMonths,0),1),INDEX(BucketTable,MATCH($A3368,SumMonths,0),1))</f>
        <v>5</v>
      </c>
      <c r="G3368" s="138" t="str">
        <f aca="false">INDEX(Book_Type,MATCH($B3368,Book,0),1)</f>
        <v>D</v>
      </c>
      <c r="H3368" s="138" t="str">
        <f aca="false">$F3368&amp;$C3368</f>
        <v>5IF-PAN/TX/OK</v>
      </c>
    </row>
    <row r="3369" customFormat="false" ht="12.75" hidden="false" customHeight="false" outlineLevel="0" collapsed="false">
      <c r="A3369" s="142" t="n">
        <v>37653</v>
      </c>
      <c r="B3369" s="138" t="s">
        <v>123</v>
      </c>
      <c r="C3369" s="138" t="s">
        <v>38</v>
      </c>
      <c r="D3369" s="139" t="n">
        <v>405865.7396</v>
      </c>
      <c r="E3369" s="139" t="n">
        <v>0</v>
      </c>
      <c r="F3369" s="143" t="n">
        <f aca="false">IF(REF_DT&lt;=LastDay,INDEX(IntraMonth_Buckets,MATCH($A3369,IntraSumMonths,0),1),INDEX(BucketTable,MATCH($A3369,SumMonths,0),1))</f>
        <v>5</v>
      </c>
      <c r="G3369" s="138" t="str">
        <f aca="false">INDEX(Book_Type,MATCH($B3369,Book,0),1)</f>
        <v>D</v>
      </c>
      <c r="H3369" s="138" t="str">
        <f aca="false">$F3369&amp;$C3369</f>
        <v>5IF-CIG/GLENROCK</v>
      </c>
    </row>
    <row r="3370" customFormat="false" ht="12.75" hidden="false" customHeight="false" outlineLevel="0" collapsed="false">
      <c r="A3370" s="142" t="n">
        <v>37653</v>
      </c>
      <c r="B3370" s="138" t="s">
        <v>123</v>
      </c>
      <c r="C3370" s="138" t="s">
        <v>36</v>
      </c>
      <c r="D3370" s="139" t="n">
        <v>141241.2776</v>
      </c>
      <c r="E3370" s="139" t="n">
        <v>-1412.412776</v>
      </c>
      <c r="F3370" s="143" t="n">
        <f aca="false">IF(REF_DT&lt;=LastDay,INDEX(IntraMonth_Buckets,MATCH($A3370,IntraSumMonths,0),1),INDEX(BucketTable,MATCH($A3370,SumMonths,0),1))</f>
        <v>5</v>
      </c>
      <c r="G3370" s="138" t="str">
        <f aca="false">INDEX(Book_Type,MATCH($B3370,Book,0),1)</f>
        <v>D</v>
      </c>
      <c r="H3370" s="138" t="str">
        <f aca="false">$F3370&amp;$C3370</f>
        <v>5IF-CIG/RKYMTN</v>
      </c>
    </row>
    <row r="3371" customFormat="false" ht="12.75" hidden="false" customHeight="false" outlineLevel="0" collapsed="false">
      <c r="A3371" s="142" t="n">
        <v>37653</v>
      </c>
      <c r="B3371" s="138" t="s">
        <v>123</v>
      </c>
      <c r="C3371" s="138" t="s">
        <v>169</v>
      </c>
      <c r="D3371" s="139" t="n">
        <v>28990.41</v>
      </c>
      <c r="E3371" s="139" t="n">
        <v>-724.76025</v>
      </c>
      <c r="F3371" s="143" t="n">
        <f aca="false">IF(REF_DT&lt;=LastDay,INDEX(IntraMonth_Buckets,MATCH($A3371,IntraSumMonths,0),1),INDEX(BucketTable,MATCH($A3371,SumMonths,0),1))</f>
        <v>5</v>
      </c>
      <c r="G3371" s="138" t="str">
        <f aca="false">INDEX(Book_Type,MATCH($B3371,Book,0),1)</f>
        <v>D</v>
      </c>
      <c r="H3371" s="138" t="str">
        <f aca="false">$F3371&amp;$C3371</f>
        <v>5IF-NGPL/MIDCON</v>
      </c>
    </row>
    <row r="3372" customFormat="false" ht="12.75" hidden="false" customHeight="false" outlineLevel="0" collapsed="false">
      <c r="A3372" s="142" t="n">
        <v>37653</v>
      </c>
      <c r="B3372" s="138" t="s">
        <v>123</v>
      </c>
      <c r="C3372" s="138" t="s">
        <v>177</v>
      </c>
      <c r="D3372" s="139" t="n">
        <v>0</v>
      </c>
      <c r="E3372" s="139" t="n">
        <v>0</v>
      </c>
      <c r="F3372" s="143" t="n">
        <f aca="false">IF(REF_DT&lt;=LastDay,INDEX(IntraMonth_Buckets,MATCH($A3372,IntraSumMonths,0),1),INDEX(BucketTable,MATCH($A3372,SumMonths,0),1))</f>
        <v>5</v>
      </c>
      <c r="G3372" s="138" t="str">
        <f aca="false">INDEX(Book_Type,MATCH($B3372,Book,0),1)</f>
        <v>D</v>
      </c>
      <c r="H3372" s="138" t="str">
        <f aca="false">$F3372&amp;$C3372</f>
        <v>5IF-NGPL/OK-NW</v>
      </c>
    </row>
    <row r="3373" customFormat="false" ht="12.75" hidden="false" customHeight="false" outlineLevel="0" collapsed="false">
      <c r="A3373" s="142" t="n">
        <v>37653</v>
      </c>
      <c r="B3373" s="138" t="s">
        <v>123</v>
      </c>
      <c r="C3373" s="138" t="s">
        <v>27</v>
      </c>
      <c r="D3373" s="139" t="n">
        <v>359867.6224</v>
      </c>
      <c r="E3373" s="139" t="n">
        <v>-35986.76224</v>
      </c>
      <c r="F3373" s="143" t="n">
        <f aca="false">IF(REF_DT&lt;=LastDay,INDEX(IntraMonth_Buckets,MATCH($A3373,IntraSumMonths,0),1),INDEX(BucketTable,MATCH($A3373,SumMonths,0),1))</f>
        <v>5</v>
      </c>
      <c r="G3373" s="138" t="str">
        <f aca="false">INDEX(Book_Type,MATCH($B3373,Book,0),1)</f>
        <v>D</v>
      </c>
      <c r="H3373" s="138" t="str">
        <f aca="false">$F3373&amp;$C3373</f>
        <v>5IF-NWPL_ROCKY_M</v>
      </c>
    </row>
    <row r="3374" customFormat="false" ht="12.75" hidden="false" customHeight="false" outlineLevel="0" collapsed="false">
      <c r="A3374" s="142" t="n">
        <v>37653</v>
      </c>
      <c r="B3374" s="138" t="s">
        <v>123</v>
      </c>
      <c r="C3374" s="138" t="s">
        <v>171</v>
      </c>
      <c r="D3374" s="139" t="n">
        <v>0</v>
      </c>
      <c r="E3374" s="139" t="n">
        <v>0</v>
      </c>
      <c r="F3374" s="143" t="n">
        <f aca="false">IF(REF_DT&lt;=LastDay,INDEX(IntraMonth_Buckets,MATCH($A3374,IntraSumMonths,0),1),INDEX(BucketTable,MATCH($A3374,SumMonths,0),1))</f>
        <v>5</v>
      </c>
      <c r="G3374" s="138" t="str">
        <f aca="false">INDEX(Book_Type,MATCH($B3374,Book,0),1)</f>
        <v>D</v>
      </c>
      <c r="H3374" s="138" t="str">
        <f aca="false">$F3374&amp;$C3374</f>
        <v>5IF-PAN/TX/OK</v>
      </c>
    </row>
    <row r="3375" customFormat="false" ht="12.75" hidden="false" customHeight="false" outlineLevel="0" collapsed="false">
      <c r="A3375" s="142" t="n">
        <v>37681</v>
      </c>
      <c r="B3375" s="138" t="s">
        <v>123</v>
      </c>
      <c r="C3375" s="138" t="s">
        <v>38</v>
      </c>
      <c r="D3375" s="139" t="n">
        <v>448080.1821</v>
      </c>
      <c r="E3375" s="139" t="n">
        <v>0</v>
      </c>
      <c r="F3375" s="143" t="n">
        <f aca="false">IF(REF_DT&lt;=LastDay,INDEX(IntraMonth_Buckets,MATCH($A3375,IntraSumMonths,0),1),INDEX(BucketTable,MATCH($A3375,SumMonths,0),1))</f>
        <v>5</v>
      </c>
      <c r="G3375" s="138" t="str">
        <f aca="false">INDEX(Book_Type,MATCH($B3375,Book,0),1)</f>
        <v>D</v>
      </c>
      <c r="H3375" s="138" t="str">
        <f aca="false">$F3375&amp;$C3375</f>
        <v>5IF-CIG/GLENROCK</v>
      </c>
    </row>
    <row r="3376" customFormat="false" ht="12.75" hidden="false" customHeight="false" outlineLevel="0" collapsed="false">
      <c r="A3376" s="142" t="n">
        <v>37681</v>
      </c>
      <c r="B3376" s="138" t="s">
        <v>123</v>
      </c>
      <c r="C3376" s="138" t="s">
        <v>36</v>
      </c>
      <c r="D3376" s="139" t="n">
        <v>251657.248</v>
      </c>
      <c r="E3376" s="139" t="n">
        <v>-2516.57248</v>
      </c>
      <c r="F3376" s="143" t="n">
        <f aca="false">IF(REF_DT&lt;=LastDay,INDEX(IntraMonth_Buckets,MATCH($A3376,IntraSumMonths,0),1),INDEX(BucketTable,MATCH($A3376,SumMonths,0),1))</f>
        <v>5</v>
      </c>
      <c r="G3376" s="138" t="str">
        <f aca="false">INDEX(Book_Type,MATCH($B3376,Book,0),1)</f>
        <v>D</v>
      </c>
      <c r="H3376" s="138" t="str">
        <f aca="false">$F3376&amp;$C3376</f>
        <v>5IF-CIG/RKYMTN</v>
      </c>
    </row>
    <row r="3377" customFormat="false" ht="12.75" hidden="false" customHeight="false" outlineLevel="0" collapsed="false">
      <c r="A3377" s="142" t="n">
        <v>37681</v>
      </c>
      <c r="B3377" s="138" t="s">
        <v>123</v>
      </c>
      <c r="C3377" s="138" t="s">
        <v>169</v>
      </c>
      <c r="D3377" s="139" t="n">
        <v>-9636.1329</v>
      </c>
      <c r="E3377" s="139" t="n">
        <v>240.9033225</v>
      </c>
      <c r="F3377" s="143" t="n">
        <f aca="false">IF(REF_DT&lt;=LastDay,INDEX(IntraMonth_Buckets,MATCH($A3377,IntraSumMonths,0),1),INDEX(BucketTable,MATCH($A3377,SumMonths,0),1))</f>
        <v>5</v>
      </c>
      <c r="G3377" s="138" t="str">
        <f aca="false">INDEX(Book_Type,MATCH($B3377,Book,0),1)</f>
        <v>D</v>
      </c>
      <c r="H3377" s="138" t="str">
        <f aca="false">$F3377&amp;$C3377</f>
        <v>5IF-NGPL/MIDCON</v>
      </c>
    </row>
    <row r="3378" customFormat="false" ht="12.75" hidden="false" customHeight="false" outlineLevel="0" collapsed="false">
      <c r="A3378" s="142" t="n">
        <v>37681</v>
      </c>
      <c r="B3378" s="138" t="s">
        <v>123</v>
      </c>
      <c r="C3378" s="138" t="s">
        <v>177</v>
      </c>
      <c r="D3378" s="139" t="n">
        <v>0</v>
      </c>
      <c r="E3378" s="139" t="n">
        <v>0</v>
      </c>
      <c r="F3378" s="143" t="n">
        <f aca="false">IF(REF_DT&lt;=LastDay,INDEX(IntraMonth_Buckets,MATCH($A3378,IntraSumMonths,0),1),INDEX(BucketTable,MATCH($A3378,SumMonths,0),1))</f>
        <v>5</v>
      </c>
      <c r="G3378" s="138" t="str">
        <f aca="false">INDEX(Book_Type,MATCH($B3378,Book,0),1)</f>
        <v>D</v>
      </c>
      <c r="H3378" s="138" t="str">
        <f aca="false">$F3378&amp;$C3378</f>
        <v>5IF-NGPL/OK-NW</v>
      </c>
    </row>
    <row r="3379" customFormat="false" ht="12.75" hidden="false" customHeight="false" outlineLevel="0" collapsed="false">
      <c r="A3379" s="142" t="n">
        <v>37681</v>
      </c>
      <c r="B3379" s="138" t="s">
        <v>123</v>
      </c>
      <c r="C3379" s="138" t="s">
        <v>27</v>
      </c>
      <c r="D3379" s="139" t="n">
        <v>397297.7615</v>
      </c>
      <c r="E3379" s="139" t="n">
        <v>-39729.77615</v>
      </c>
      <c r="F3379" s="143" t="n">
        <f aca="false">IF(REF_DT&lt;=LastDay,INDEX(IntraMonth_Buckets,MATCH($A3379,IntraSumMonths,0),1),INDEX(BucketTable,MATCH($A3379,SumMonths,0),1))</f>
        <v>5</v>
      </c>
      <c r="G3379" s="138" t="str">
        <f aca="false">INDEX(Book_Type,MATCH($B3379,Book,0),1)</f>
        <v>D</v>
      </c>
      <c r="H3379" s="138" t="str">
        <f aca="false">$F3379&amp;$C3379</f>
        <v>5IF-NWPL_ROCKY_M</v>
      </c>
    </row>
    <row r="3380" customFormat="false" ht="12.75" hidden="false" customHeight="false" outlineLevel="0" collapsed="false">
      <c r="A3380" s="142" t="n">
        <v>37681</v>
      </c>
      <c r="B3380" s="138" t="s">
        <v>123</v>
      </c>
      <c r="C3380" s="138" t="s">
        <v>171</v>
      </c>
      <c r="D3380" s="139" t="n">
        <v>0</v>
      </c>
      <c r="E3380" s="139" t="n">
        <v>0</v>
      </c>
      <c r="F3380" s="143" t="n">
        <f aca="false">IF(REF_DT&lt;=LastDay,INDEX(IntraMonth_Buckets,MATCH($A3380,IntraSumMonths,0),1),INDEX(BucketTable,MATCH($A3380,SumMonths,0),1))</f>
        <v>5</v>
      </c>
      <c r="G3380" s="138" t="str">
        <f aca="false">INDEX(Book_Type,MATCH($B3380,Book,0),1)</f>
        <v>D</v>
      </c>
      <c r="H3380" s="138" t="str">
        <f aca="false">$F3380&amp;$C3380</f>
        <v>5IF-PAN/TX/OK</v>
      </c>
    </row>
    <row r="3381" customFormat="false" ht="12.75" hidden="false" customHeight="false" outlineLevel="0" collapsed="false">
      <c r="A3381" s="142" t="n">
        <v>37712</v>
      </c>
      <c r="B3381" s="138" t="s">
        <v>123</v>
      </c>
      <c r="C3381" s="138" t="s">
        <v>38</v>
      </c>
      <c r="D3381" s="139" t="n">
        <v>432225.3972</v>
      </c>
      <c r="E3381" s="139" t="n">
        <v>0</v>
      </c>
      <c r="F3381" s="143" t="n">
        <f aca="false">IF(REF_DT&lt;=LastDay,INDEX(IntraMonth_Buckets,MATCH($A3381,IntraSumMonths,0),1),INDEX(BucketTable,MATCH($A3381,SumMonths,0),1))</f>
        <v>6</v>
      </c>
      <c r="G3381" s="138" t="str">
        <f aca="false">INDEX(Book_Type,MATCH($B3381,Book,0),1)</f>
        <v>D</v>
      </c>
      <c r="H3381" s="138" t="str">
        <f aca="false">$F3381&amp;$C3381</f>
        <v>6IF-CIG/GLENROCK</v>
      </c>
    </row>
    <row r="3382" customFormat="false" ht="12.75" hidden="false" customHeight="false" outlineLevel="0" collapsed="false">
      <c r="A3382" s="142" t="n">
        <v>37712</v>
      </c>
      <c r="B3382" s="138" t="s">
        <v>123</v>
      </c>
      <c r="C3382" s="138" t="s">
        <v>36</v>
      </c>
      <c r="D3382" s="139" t="n">
        <v>207621.8708</v>
      </c>
      <c r="E3382" s="139" t="n">
        <v>-2076.218708</v>
      </c>
      <c r="F3382" s="143" t="n">
        <f aca="false">IF(REF_DT&lt;=LastDay,INDEX(IntraMonth_Buckets,MATCH($A3382,IntraSumMonths,0),1),INDEX(BucketTable,MATCH($A3382,SumMonths,0),1))</f>
        <v>6</v>
      </c>
      <c r="G3382" s="138" t="str">
        <f aca="false">INDEX(Book_Type,MATCH($B3382,Book,0),1)</f>
        <v>D</v>
      </c>
      <c r="H3382" s="138" t="str">
        <f aca="false">$F3382&amp;$C3382</f>
        <v>6IF-CIG/RKYMTN</v>
      </c>
    </row>
    <row r="3383" customFormat="false" ht="12.75" hidden="false" customHeight="false" outlineLevel="0" collapsed="false">
      <c r="A3383" s="142" t="n">
        <v>37712</v>
      </c>
      <c r="B3383" s="138" t="s">
        <v>123</v>
      </c>
      <c r="C3383" s="138" t="s">
        <v>169</v>
      </c>
      <c r="D3383" s="139" t="n">
        <v>9605.0088</v>
      </c>
      <c r="E3383" s="139" t="n">
        <v>-24.012522</v>
      </c>
      <c r="F3383" s="143" t="n">
        <f aca="false">IF(REF_DT&lt;=LastDay,INDEX(IntraMonth_Buckets,MATCH($A3383,IntraSumMonths,0),1),INDEX(BucketTable,MATCH($A3383,SumMonths,0),1))</f>
        <v>6</v>
      </c>
      <c r="G3383" s="138" t="str">
        <f aca="false">INDEX(Book_Type,MATCH($B3383,Book,0),1)</f>
        <v>D</v>
      </c>
      <c r="H3383" s="138" t="str">
        <f aca="false">$F3383&amp;$C3383</f>
        <v>6IF-NGPL/MIDCON</v>
      </c>
    </row>
    <row r="3384" customFormat="false" ht="12.75" hidden="false" customHeight="false" outlineLevel="0" collapsed="false">
      <c r="A3384" s="142" t="n">
        <v>37712</v>
      </c>
      <c r="B3384" s="138" t="s">
        <v>123</v>
      </c>
      <c r="C3384" s="138" t="s">
        <v>177</v>
      </c>
      <c r="D3384" s="139" t="n">
        <v>0</v>
      </c>
      <c r="E3384" s="139" t="n">
        <v>0</v>
      </c>
      <c r="F3384" s="143" t="n">
        <f aca="false">IF(REF_DT&lt;=LastDay,INDEX(IntraMonth_Buckets,MATCH($A3384,IntraSumMonths,0),1),INDEX(BucketTable,MATCH($A3384,SumMonths,0),1))</f>
        <v>6</v>
      </c>
      <c r="G3384" s="138" t="str">
        <f aca="false">INDEX(Book_Type,MATCH($B3384,Book,0),1)</f>
        <v>D</v>
      </c>
      <c r="H3384" s="138" t="str">
        <f aca="false">$F3384&amp;$C3384</f>
        <v>6IF-NGPL/OK-NW</v>
      </c>
    </row>
    <row r="3385" customFormat="false" ht="12.75" hidden="false" customHeight="false" outlineLevel="0" collapsed="false">
      <c r="A3385" s="142" t="n">
        <v>37712</v>
      </c>
      <c r="B3385" s="138" t="s">
        <v>123</v>
      </c>
      <c r="C3385" s="138" t="s">
        <v>27</v>
      </c>
      <c r="D3385" s="139" t="n">
        <v>-193060.6774</v>
      </c>
      <c r="E3385" s="139" t="n">
        <v>19306.06774</v>
      </c>
      <c r="F3385" s="143" t="n">
        <f aca="false">IF(REF_DT&lt;=LastDay,INDEX(IntraMonth_Buckets,MATCH($A3385,IntraSumMonths,0),1),INDEX(BucketTable,MATCH($A3385,SumMonths,0),1))</f>
        <v>6</v>
      </c>
      <c r="G3385" s="138" t="str">
        <f aca="false">INDEX(Book_Type,MATCH($B3385,Book,0),1)</f>
        <v>D</v>
      </c>
      <c r="H3385" s="138" t="str">
        <f aca="false">$F3385&amp;$C3385</f>
        <v>6IF-NWPL_ROCKY_M</v>
      </c>
    </row>
    <row r="3386" customFormat="false" ht="12.75" hidden="false" customHeight="false" outlineLevel="0" collapsed="false">
      <c r="A3386" s="142" t="n">
        <v>37712</v>
      </c>
      <c r="B3386" s="138" t="s">
        <v>123</v>
      </c>
      <c r="C3386" s="138" t="s">
        <v>171</v>
      </c>
      <c r="D3386" s="139" t="n">
        <v>0</v>
      </c>
      <c r="E3386" s="139" t="n">
        <v>0</v>
      </c>
      <c r="F3386" s="143" t="n">
        <f aca="false">IF(REF_DT&lt;=LastDay,INDEX(IntraMonth_Buckets,MATCH($A3386,IntraSumMonths,0),1),INDEX(BucketTable,MATCH($A3386,SumMonths,0),1))</f>
        <v>6</v>
      </c>
      <c r="G3386" s="138" t="str">
        <f aca="false">INDEX(Book_Type,MATCH($B3386,Book,0),1)</f>
        <v>D</v>
      </c>
      <c r="H3386" s="138" t="str">
        <f aca="false">$F3386&amp;$C3386</f>
        <v>6IF-PAN/TX/OK</v>
      </c>
    </row>
    <row r="3387" customFormat="false" ht="12.75" hidden="false" customHeight="false" outlineLevel="0" collapsed="false">
      <c r="A3387" s="142" t="n">
        <v>37742</v>
      </c>
      <c r="B3387" s="138" t="s">
        <v>123</v>
      </c>
      <c r="C3387" s="138" t="s">
        <v>38</v>
      </c>
      <c r="D3387" s="139" t="n">
        <v>445199.1501</v>
      </c>
      <c r="E3387" s="139" t="n">
        <v>0</v>
      </c>
      <c r="F3387" s="143" t="n">
        <f aca="false">IF(REF_DT&lt;=LastDay,INDEX(IntraMonth_Buckets,MATCH($A3387,IntraSumMonths,0),1),INDEX(BucketTable,MATCH($A3387,SumMonths,0),1))</f>
        <v>6</v>
      </c>
      <c r="G3387" s="138" t="str">
        <f aca="false">INDEX(Book_Type,MATCH($B3387,Book,0),1)</f>
        <v>D</v>
      </c>
      <c r="H3387" s="138" t="str">
        <f aca="false">$F3387&amp;$C3387</f>
        <v>6IF-CIG/GLENROCK</v>
      </c>
    </row>
    <row r="3388" customFormat="false" ht="12.75" hidden="false" customHeight="false" outlineLevel="0" collapsed="false">
      <c r="A3388" s="142" t="n">
        <v>37742</v>
      </c>
      <c r="B3388" s="138" t="s">
        <v>123</v>
      </c>
      <c r="C3388" s="138" t="s">
        <v>36</v>
      </c>
      <c r="D3388" s="139" t="n">
        <v>250039.1613</v>
      </c>
      <c r="E3388" s="139" t="n">
        <v>-2500.391613</v>
      </c>
      <c r="F3388" s="143" t="n">
        <f aca="false">IF(REF_DT&lt;=LastDay,INDEX(IntraMonth_Buckets,MATCH($A3388,IntraSumMonths,0),1),INDEX(BucketTable,MATCH($A3388,SumMonths,0),1))</f>
        <v>6</v>
      </c>
      <c r="G3388" s="138" t="str">
        <f aca="false">INDEX(Book_Type,MATCH($B3388,Book,0),1)</f>
        <v>D</v>
      </c>
      <c r="H3388" s="138" t="str">
        <f aca="false">$F3388&amp;$C3388</f>
        <v>6IF-CIG/RKYMTN</v>
      </c>
    </row>
    <row r="3389" customFormat="false" ht="12.75" hidden="false" customHeight="false" outlineLevel="0" collapsed="false">
      <c r="A3389" s="142" t="n">
        <v>37742</v>
      </c>
      <c r="B3389" s="138" t="s">
        <v>123</v>
      </c>
      <c r="C3389" s="138" t="s">
        <v>169</v>
      </c>
      <c r="D3389" s="139" t="n">
        <v>-9574.1752</v>
      </c>
      <c r="E3389" s="139" t="n">
        <v>23.935438</v>
      </c>
      <c r="F3389" s="143" t="n">
        <f aca="false">IF(REF_DT&lt;=LastDay,INDEX(IntraMonth_Buckets,MATCH($A3389,IntraSumMonths,0),1),INDEX(BucketTable,MATCH($A3389,SumMonths,0),1))</f>
        <v>6</v>
      </c>
      <c r="G3389" s="138" t="str">
        <f aca="false">INDEX(Book_Type,MATCH($B3389,Book,0),1)</f>
        <v>D</v>
      </c>
      <c r="H3389" s="138" t="str">
        <f aca="false">$F3389&amp;$C3389</f>
        <v>6IF-NGPL/MIDCON</v>
      </c>
    </row>
    <row r="3390" customFormat="false" ht="12.75" hidden="false" customHeight="false" outlineLevel="0" collapsed="false">
      <c r="A3390" s="142" t="n">
        <v>37742</v>
      </c>
      <c r="B3390" s="138" t="s">
        <v>123</v>
      </c>
      <c r="C3390" s="138" t="s">
        <v>177</v>
      </c>
      <c r="D3390" s="139" t="n">
        <v>0</v>
      </c>
      <c r="E3390" s="139" t="n">
        <v>0</v>
      </c>
      <c r="F3390" s="143" t="n">
        <f aca="false">IF(REF_DT&lt;=LastDay,INDEX(IntraMonth_Buckets,MATCH($A3390,IntraSumMonths,0),1),INDEX(BucketTable,MATCH($A3390,SumMonths,0),1))</f>
        <v>6</v>
      </c>
      <c r="G3390" s="138" t="str">
        <f aca="false">INDEX(Book_Type,MATCH($B3390,Book,0),1)</f>
        <v>D</v>
      </c>
      <c r="H3390" s="138" t="str">
        <f aca="false">$F3390&amp;$C3390</f>
        <v>6IF-NGPL/OK-NW</v>
      </c>
    </row>
    <row r="3391" customFormat="false" ht="12.75" hidden="false" customHeight="false" outlineLevel="0" collapsed="false">
      <c r="A3391" s="142" t="n">
        <v>37742</v>
      </c>
      <c r="B3391" s="138" t="s">
        <v>123</v>
      </c>
      <c r="C3391" s="138" t="s">
        <v>27</v>
      </c>
      <c r="D3391" s="139" t="n">
        <v>-198855.6203</v>
      </c>
      <c r="E3391" s="139" t="n">
        <v>19885.56203</v>
      </c>
      <c r="F3391" s="143" t="n">
        <f aca="false">IF(REF_DT&lt;=LastDay,INDEX(IntraMonth_Buckets,MATCH($A3391,IntraSumMonths,0),1),INDEX(BucketTable,MATCH($A3391,SumMonths,0),1))</f>
        <v>6</v>
      </c>
      <c r="G3391" s="138" t="str">
        <f aca="false">INDEX(Book_Type,MATCH($B3391,Book,0),1)</f>
        <v>D</v>
      </c>
      <c r="H3391" s="138" t="str">
        <f aca="false">$F3391&amp;$C3391</f>
        <v>6IF-NWPL_ROCKY_M</v>
      </c>
    </row>
    <row r="3392" customFormat="false" ht="12.75" hidden="false" customHeight="false" outlineLevel="0" collapsed="false">
      <c r="A3392" s="142" t="n">
        <v>37742</v>
      </c>
      <c r="B3392" s="138" t="s">
        <v>123</v>
      </c>
      <c r="C3392" s="138" t="s">
        <v>171</v>
      </c>
      <c r="D3392" s="139" t="n">
        <v>0</v>
      </c>
      <c r="E3392" s="139" t="n">
        <v>0</v>
      </c>
      <c r="F3392" s="143" t="n">
        <f aca="false">IF(REF_DT&lt;=LastDay,INDEX(IntraMonth_Buckets,MATCH($A3392,IntraSumMonths,0),1),INDEX(BucketTable,MATCH($A3392,SumMonths,0),1))</f>
        <v>6</v>
      </c>
      <c r="G3392" s="138" t="str">
        <f aca="false">INDEX(Book_Type,MATCH($B3392,Book,0),1)</f>
        <v>D</v>
      </c>
      <c r="H3392" s="138" t="str">
        <f aca="false">$F3392&amp;$C3392</f>
        <v>6IF-PAN/TX/OK</v>
      </c>
    </row>
    <row r="3393" customFormat="false" ht="12.75" hidden="false" customHeight="false" outlineLevel="0" collapsed="false">
      <c r="A3393" s="142" t="n">
        <v>37773</v>
      </c>
      <c r="B3393" s="138" t="s">
        <v>123</v>
      </c>
      <c r="C3393" s="138" t="s">
        <v>38</v>
      </c>
      <c r="D3393" s="139" t="n">
        <v>429364.4395</v>
      </c>
      <c r="E3393" s="139" t="n">
        <v>0</v>
      </c>
      <c r="F3393" s="143" t="n">
        <f aca="false">IF(REF_DT&lt;=LastDay,INDEX(IntraMonth_Buckets,MATCH($A3393,IntraSumMonths,0),1),INDEX(BucketTable,MATCH($A3393,SumMonths,0),1))</f>
        <v>6</v>
      </c>
      <c r="G3393" s="138" t="str">
        <f aca="false">INDEX(Book_Type,MATCH($B3393,Book,0),1)</f>
        <v>D</v>
      </c>
      <c r="H3393" s="138" t="str">
        <f aca="false">$F3393&amp;$C3393</f>
        <v>6IF-CIG/GLENROCK</v>
      </c>
    </row>
    <row r="3394" customFormat="false" ht="12.75" hidden="false" customHeight="false" outlineLevel="0" collapsed="false">
      <c r="A3394" s="142" t="n">
        <v>37773</v>
      </c>
      <c r="B3394" s="138" t="s">
        <v>123</v>
      </c>
      <c r="C3394" s="138" t="s">
        <v>36</v>
      </c>
      <c r="D3394" s="139" t="n">
        <v>206247.5937</v>
      </c>
      <c r="E3394" s="139" t="n">
        <v>-2062.475937</v>
      </c>
      <c r="F3394" s="143" t="n">
        <f aca="false">IF(REF_DT&lt;=LastDay,INDEX(IntraMonth_Buckets,MATCH($A3394,IntraSumMonths,0),1),INDEX(BucketTable,MATCH($A3394,SumMonths,0),1))</f>
        <v>6</v>
      </c>
      <c r="G3394" s="138" t="str">
        <f aca="false">INDEX(Book_Type,MATCH($B3394,Book,0),1)</f>
        <v>D</v>
      </c>
      <c r="H3394" s="138" t="str">
        <f aca="false">$F3394&amp;$C3394</f>
        <v>6IF-CIG/RKYMTN</v>
      </c>
    </row>
    <row r="3395" customFormat="false" ht="12.75" hidden="false" customHeight="false" outlineLevel="0" collapsed="false">
      <c r="A3395" s="142" t="n">
        <v>37773</v>
      </c>
      <c r="B3395" s="138" t="s">
        <v>123</v>
      </c>
      <c r="C3395" s="138" t="s">
        <v>169</v>
      </c>
      <c r="D3395" s="139" t="n">
        <v>9541.432</v>
      </c>
      <c r="E3395" s="139" t="n">
        <v>-23.85358</v>
      </c>
      <c r="F3395" s="143" t="n">
        <f aca="false">IF(REF_DT&lt;=LastDay,INDEX(IntraMonth_Buckets,MATCH($A3395,IntraSumMonths,0),1),INDEX(BucketTable,MATCH($A3395,SumMonths,0),1))</f>
        <v>6</v>
      </c>
      <c r="G3395" s="138" t="str">
        <f aca="false">INDEX(Book_Type,MATCH($B3395,Book,0),1)</f>
        <v>D</v>
      </c>
      <c r="H3395" s="138" t="str">
        <f aca="false">$F3395&amp;$C3395</f>
        <v>6IF-NGPL/MIDCON</v>
      </c>
    </row>
    <row r="3396" customFormat="false" ht="12.75" hidden="false" customHeight="false" outlineLevel="0" collapsed="false">
      <c r="A3396" s="142" t="n">
        <v>37773</v>
      </c>
      <c r="B3396" s="138" t="s">
        <v>123</v>
      </c>
      <c r="C3396" s="138" t="s">
        <v>177</v>
      </c>
      <c r="D3396" s="139" t="n">
        <v>0</v>
      </c>
      <c r="E3396" s="139" t="n">
        <v>0</v>
      </c>
      <c r="F3396" s="143" t="n">
        <f aca="false">IF(REF_DT&lt;=LastDay,INDEX(IntraMonth_Buckets,MATCH($A3396,IntraSumMonths,0),1),INDEX(BucketTable,MATCH($A3396,SumMonths,0),1))</f>
        <v>6</v>
      </c>
      <c r="G3396" s="138" t="str">
        <f aca="false">INDEX(Book_Type,MATCH($B3396,Book,0),1)</f>
        <v>D</v>
      </c>
      <c r="H3396" s="138" t="str">
        <f aca="false">$F3396&amp;$C3396</f>
        <v>6IF-NGPL/OK-NW</v>
      </c>
    </row>
    <row r="3397" customFormat="false" ht="12.75" hidden="false" customHeight="false" outlineLevel="0" collapsed="false">
      <c r="A3397" s="142" t="n">
        <v>37773</v>
      </c>
      <c r="B3397" s="138" t="s">
        <v>123</v>
      </c>
      <c r="C3397" s="138" t="s">
        <v>27</v>
      </c>
      <c r="D3397" s="139" t="n">
        <v>-191782.7829</v>
      </c>
      <c r="E3397" s="139" t="n">
        <v>19178.27829</v>
      </c>
      <c r="F3397" s="143" t="n">
        <f aca="false">IF(REF_DT&lt;=LastDay,INDEX(IntraMonth_Buckets,MATCH($A3397,IntraSumMonths,0),1),INDEX(BucketTable,MATCH($A3397,SumMonths,0),1))</f>
        <v>6</v>
      </c>
      <c r="G3397" s="138" t="str">
        <f aca="false">INDEX(Book_Type,MATCH($B3397,Book,0),1)</f>
        <v>D</v>
      </c>
      <c r="H3397" s="138" t="str">
        <f aca="false">$F3397&amp;$C3397</f>
        <v>6IF-NWPL_ROCKY_M</v>
      </c>
    </row>
    <row r="3398" customFormat="false" ht="12.75" hidden="false" customHeight="false" outlineLevel="0" collapsed="false">
      <c r="A3398" s="142" t="n">
        <v>37773</v>
      </c>
      <c r="B3398" s="138" t="s">
        <v>123</v>
      </c>
      <c r="C3398" s="138" t="s">
        <v>171</v>
      </c>
      <c r="D3398" s="139" t="n">
        <v>0</v>
      </c>
      <c r="E3398" s="139" t="n">
        <v>0</v>
      </c>
      <c r="F3398" s="143" t="n">
        <f aca="false">IF(REF_DT&lt;=LastDay,INDEX(IntraMonth_Buckets,MATCH($A3398,IntraSumMonths,0),1),INDEX(BucketTable,MATCH($A3398,SumMonths,0),1))</f>
        <v>6</v>
      </c>
      <c r="G3398" s="138" t="str">
        <f aca="false">INDEX(Book_Type,MATCH($B3398,Book,0),1)</f>
        <v>D</v>
      </c>
      <c r="H3398" s="138" t="str">
        <f aca="false">$F3398&amp;$C3398</f>
        <v>6IF-PAN/TX/OK</v>
      </c>
    </row>
    <row r="3399" customFormat="false" ht="12.75" hidden="false" customHeight="false" outlineLevel="0" collapsed="false">
      <c r="A3399" s="142" t="n">
        <v>37803</v>
      </c>
      <c r="B3399" s="138" t="s">
        <v>123</v>
      </c>
      <c r="C3399" s="138" t="s">
        <v>38</v>
      </c>
      <c r="D3399" s="139" t="n">
        <v>442163.251</v>
      </c>
      <c r="E3399" s="139" t="n">
        <v>0</v>
      </c>
      <c r="F3399" s="143" t="n">
        <f aca="false">IF(REF_DT&lt;=LastDay,INDEX(IntraMonth_Buckets,MATCH($A3399,IntraSumMonths,0),1),INDEX(BucketTable,MATCH($A3399,SumMonths,0),1))</f>
        <v>6</v>
      </c>
      <c r="G3399" s="138" t="str">
        <f aca="false">INDEX(Book_Type,MATCH($B3399,Book,0),1)</f>
        <v>D</v>
      </c>
      <c r="H3399" s="138" t="str">
        <f aca="false">$F3399&amp;$C3399</f>
        <v>6IF-CIG/GLENROCK</v>
      </c>
    </row>
    <row r="3400" customFormat="false" ht="12.75" hidden="false" customHeight="false" outlineLevel="0" collapsed="false">
      <c r="A3400" s="142" t="n">
        <v>37803</v>
      </c>
      <c r="B3400" s="138" t="s">
        <v>123</v>
      </c>
      <c r="C3400" s="138" t="s">
        <v>36</v>
      </c>
      <c r="D3400" s="139" t="n">
        <v>238825.2088</v>
      </c>
      <c r="E3400" s="139" t="n">
        <v>-2388.252088</v>
      </c>
      <c r="F3400" s="143" t="n">
        <f aca="false">IF(REF_DT&lt;=LastDay,INDEX(IntraMonth_Buckets,MATCH($A3400,IntraSumMonths,0),1),INDEX(BucketTable,MATCH($A3400,SumMonths,0),1))</f>
        <v>6</v>
      </c>
      <c r="G3400" s="138" t="str">
        <f aca="false">INDEX(Book_Type,MATCH($B3400,Book,0),1)</f>
        <v>D</v>
      </c>
      <c r="H3400" s="138" t="str">
        <f aca="false">$F3400&amp;$C3400</f>
        <v>6IF-CIG/RKYMTN</v>
      </c>
    </row>
    <row r="3401" customFormat="false" ht="12.75" hidden="false" customHeight="false" outlineLevel="0" collapsed="false">
      <c r="A3401" s="142" t="n">
        <v>37803</v>
      </c>
      <c r="B3401" s="138" t="s">
        <v>123</v>
      </c>
      <c r="C3401" s="138" t="s">
        <v>169</v>
      </c>
      <c r="D3401" s="139" t="n">
        <v>-0.0001</v>
      </c>
      <c r="E3401" s="139" t="n">
        <v>2.5E-007</v>
      </c>
      <c r="F3401" s="143" t="n">
        <f aca="false">IF(REF_DT&lt;=LastDay,INDEX(IntraMonth_Buckets,MATCH($A3401,IntraSumMonths,0),1),INDEX(BucketTable,MATCH($A3401,SumMonths,0),1))</f>
        <v>6</v>
      </c>
      <c r="G3401" s="138" t="str">
        <f aca="false">INDEX(Book_Type,MATCH($B3401,Book,0),1)</f>
        <v>D</v>
      </c>
      <c r="H3401" s="138" t="str">
        <f aca="false">$F3401&amp;$C3401</f>
        <v>6IF-NGPL/MIDCON</v>
      </c>
    </row>
    <row r="3402" customFormat="false" ht="12.75" hidden="false" customHeight="false" outlineLevel="0" collapsed="false">
      <c r="A3402" s="142" t="n">
        <v>37803</v>
      </c>
      <c r="B3402" s="138" t="s">
        <v>123</v>
      </c>
      <c r="C3402" s="138" t="s">
        <v>177</v>
      </c>
      <c r="D3402" s="139" t="n">
        <v>0</v>
      </c>
      <c r="E3402" s="139" t="n">
        <v>0</v>
      </c>
      <c r="F3402" s="143" t="n">
        <f aca="false">IF(REF_DT&lt;=LastDay,INDEX(IntraMonth_Buckets,MATCH($A3402,IntraSumMonths,0),1),INDEX(BucketTable,MATCH($A3402,SumMonths,0),1))</f>
        <v>6</v>
      </c>
      <c r="G3402" s="138" t="str">
        <f aca="false">INDEX(Book_Type,MATCH($B3402,Book,0),1)</f>
        <v>D</v>
      </c>
      <c r="H3402" s="138" t="str">
        <f aca="false">$F3402&amp;$C3402</f>
        <v>6IF-NGPL/OK-NW</v>
      </c>
    </row>
    <row r="3403" customFormat="false" ht="12.75" hidden="false" customHeight="false" outlineLevel="0" collapsed="false">
      <c r="A3403" s="142" t="n">
        <v>37803</v>
      </c>
      <c r="B3403" s="138" t="s">
        <v>123</v>
      </c>
      <c r="C3403" s="138" t="s">
        <v>27</v>
      </c>
      <c r="D3403" s="139" t="n">
        <v>-197499.5853</v>
      </c>
      <c r="E3403" s="139" t="n">
        <v>19749.95853</v>
      </c>
      <c r="F3403" s="143" t="n">
        <f aca="false">IF(REF_DT&lt;=LastDay,INDEX(IntraMonth_Buckets,MATCH($A3403,IntraSumMonths,0),1),INDEX(BucketTable,MATCH($A3403,SumMonths,0),1))</f>
        <v>6</v>
      </c>
      <c r="G3403" s="138" t="str">
        <f aca="false">INDEX(Book_Type,MATCH($B3403,Book,0),1)</f>
        <v>D</v>
      </c>
      <c r="H3403" s="138" t="str">
        <f aca="false">$F3403&amp;$C3403</f>
        <v>6IF-NWPL_ROCKY_M</v>
      </c>
    </row>
    <row r="3404" customFormat="false" ht="12.75" hidden="false" customHeight="false" outlineLevel="0" collapsed="false">
      <c r="A3404" s="142" t="n">
        <v>37803</v>
      </c>
      <c r="B3404" s="138" t="s">
        <v>123</v>
      </c>
      <c r="C3404" s="138" t="s">
        <v>171</v>
      </c>
      <c r="D3404" s="139" t="n">
        <v>0</v>
      </c>
      <c r="E3404" s="139" t="n">
        <v>0</v>
      </c>
      <c r="F3404" s="143" t="n">
        <f aca="false">IF(REF_DT&lt;=LastDay,INDEX(IntraMonth_Buckets,MATCH($A3404,IntraSumMonths,0),1),INDEX(BucketTable,MATCH($A3404,SumMonths,0),1))</f>
        <v>6</v>
      </c>
      <c r="G3404" s="138" t="str">
        <f aca="false">INDEX(Book_Type,MATCH($B3404,Book,0),1)</f>
        <v>D</v>
      </c>
      <c r="H3404" s="138" t="str">
        <f aca="false">$F3404&amp;$C3404</f>
        <v>6IF-PAN/TX/OK</v>
      </c>
    </row>
    <row r="3405" customFormat="false" ht="12.75" hidden="false" customHeight="false" outlineLevel="0" collapsed="false">
      <c r="A3405" s="142" t="n">
        <v>37834</v>
      </c>
      <c r="B3405" s="138" t="s">
        <v>123</v>
      </c>
      <c r="C3405" s="138" t="s">
        <v>38</v>
      </c>
      <c r="D3405" s="139" t="n">
        <v>440558.3609</v>
      </c>
      <c r="E3405" s="139" t="n">
        <v>0</v>
      </c>
      <c r="F3405" s="143" t="n">
        <f aca="false">IF(REF_DT&lt;=LastDay,INDEX(IntraMonth_Buckets,MATCH($A3405,IntraSumMonths,0),1),INDEX(BucketTable,MATCH($A3405,SumMonths,0),1))</f>
        <v>6</v>
      </c>
      <c r="G3405" s="138" t="str">
        <f aca="false">INDEX(Book_Type,MATCH($B3405,Book,0),1)</f>
        <v>D</v>
      </c>
      <c r="H3405" s="138" t="str">
        <f aca="false">$F3405&amp;$C3405</f>
        <v>6IF-CIG/GLENROCK</v>
      </c>
    </row>
    <row r="3406" customFormat="false" ht="12.75" hidden="false" customHeight="false" outlineLevel="0" collapsed="false">
      <c r="A3406" s="142" t="n">
        <v>37834</v>
      </c>
      <c r="B3406" s="138" t="s">
        <v>123</v>
      </c>
      <c r="C3406" s="138" t="s">
        <v>36</v>
      </c>
      <c r="D3406" s="139" t="n">
        <v>247432.7347</v>
      </c>
      <c r="E3406" s="139" t="n">
        <v>-2474.327347</v>
      </c>
      <c r="F3406" s="143" t="n">
        <f aca="false">IF(REF_DT&lt;=LastDay,INDEX(IntraMonth_Buckets,MATCH($A3406,IntraSumMonths,0),1),INDEX(BucketTable,MATCH($A3406,SumMonths,0),1))</f>
        <v>6</v>
      </c>
      <c r="G3406" s="138" t="str">
        <f aca="false">INDEX(Book_Type,MATCH($B3406,Book,0),1)</f>
        <v>D</v>
      </c>
      <c r="H3406" s="138" t="str">
        <f aca="false">$F3406&amp;$C3406</f>
        <v>6IF-CIG/RKYMTN</v>
      </c>
    </row>
    <row r="3407" customFormat="false" ht="12.75" hidden="false" customHeight="false" outlineLevel="0" collapsed="false">
      <c r="A3407" s="142" t="n">
        <v>37834</v>
      </c>
      <c r="B3407" s="138" t="s">
        <v>123</v>
      </c>
      <c r="C3407" s="138" t="s">
        <v>169</v>
      </c>
      <c r="D3407" s="139" t="n">
        <v>-9474.3734</v>
      </c>
      <c r="E3407" s="139" t="n">
        <v>23.6859335</v>
      </c>
      <c r="F3407" s="143" t="n">
        <f aca="false">IF(REF_DT&lt;=LastDay,INDEX(IntraMonth_Buckets,MATCH($A3407,IntraSumMonths,0),1),INDEX(BucketTable,MATCH($A3407,SumMonths,0),1))</f>
        <v>6</v>
      </c>
      <c r="G3407" s="138" t="str">
        <f aca="false">INDEX(Book_Type,MATCH($B3407,Book,0),1)</f>
        <v>D</v>
      </c>
      <c r="H3407" s="138" t="str">
        <f aca="false">$F3407&amp;$C3407</f>
        <v>6IF-NGPL/MIDCON</v>
      </c>
    </row>
    <row r="3408" customFormat="false" ht="12.75" hidden="false" customHeight="false" outlineLevel="0" collapsed="false">
      <c r="A3408" s="142" t="n">
        <v>37834</v>
      </c>
      <c r="B3408" s="138" t="s">
        <v>123</v>
      </c>
      <c r="C3408" s="138" t="s">
        <v>177</v>
      </c>
      <c r="D3408" s="139" t="n">
        <v>0</v>
      </c>
      <c r="E3408" s="139" t="n">
        <v>0</v>
      </c>
      <c r="F3408" s="143" t="n">
        <f aca="false">IF(REF_DT&lt;=LastDay,INDEX(IntraMonth_Buckets,MATCH($A3408,IntraSumMonths,0),1),INDEX(BucketTable,MATCH($A3408,SumMonths,0),1))</f>
        <v>6</v>
      </c>
      <c r="G3408" s="138" t="str">
        <f aca="false">INDEX(Book_Type,MATCH($B3408,Book,0),1)</f>
        <v>D</v>
      </c>
      <c r="H3408" s="138" t="str">
        <f aca="false">$F3408&amp;$C3408</f>
        <v>6IF-NGPL/OK-NW</v>
      </c>
    </row>
    <row r="3409" customFormat="false" ht="12.75" hidden="false" customHeight="false" outlineLevel="0" collapsed="false">
      <c r="A3409" s="142" t="n">
        <v>37834</v>
      </c>
      <c r="B3409" s="138" t="s">
        <v>123</v>
      </c>
      <c r="C3409" s="138" t="s">
        <v>27</v>
      </c>
      <c r="D3409" s="139" t="n">
        <v>-196782.7347</v>
      </c>
      <c r="E3409" s="139" t="n">
        <v>19678.27347</v>
      </c>
      <c r="F3409" s="143" t="n">
        <f aca="false">IF(REF_DT&lt;=LastDay,INDEX(IntraMonth_Buckets,MATCH($A3409,IntraSumMonths,0),1),INDEX(BucketTable,MATCH($A3409,SumMonths,0),1))</f>
        <v>6</v>
      </c>
      <c r="G3409" s="138" t="str">
        <f aca="false">INDEX(Book_Type,MATCH($B3409,Book,0),1)</f>
        <v>D</v>
      </c>
      <c r="H3409" s="138" t="str">
        <f aca="false">$F3409&amp;$C3409</f>
        <v>6IF-NWPL_ROCKY_M</v>
      </c>
    </row>
    <row r="3410" customFormat="false" ht="12.75" hidden="false" customHeight="false" outlineLevel="0" collapsed="false">
      <c r="A3410" s="142" t="n">
        <v>37834</v>
      </c>
      <c r="B3410" s="138" t="s">
        <v>123</v>
      </c>
      <c r="C3410" s="138" t="s">
        <v>171</v>
      </c>
      <c r="D3410" s="139" t="n">
        <v>0</v>
      </c>
      <c r="E3410" s="139" t="n">
        <v>0</v>
      </c>
      <c r="F3410" s="143" t="n">
        <f aca="false">IF(REF_DT&lt;=LastDay,INDEX(IntraMonth_Buckets,MATCH($A3410,IntraSumMonths,0),1),INDEX(BucketTable,MATCH($A3410,SumMonths,0),1))</f>
        <v>6</v>
      </c>
      <c r="G3410" s="138" t="str">
        <f aca="false">INDEX(Book_Type,MATCH($B3410,Book,0),1)</f>
        <v>D</v>
      </c>
      <c r="H3410" s="138" t="str">
        <f aca="false">$F3410&amp;$C3410</f>
        <v>6IF-PAN/TX/OK</v>
      </c>
    </row>
    <row r="3411" customFormat="false" ht="12.75" hidden="false" customHeight="false" outlineLevel="0" collapsed="false">
      <c r="A3411" s="142" t="n">
        <v>37865</v>
      </c>
      <c r="B3411" s="138" t="s">
        <v>123</v>
      </c>
      <c r="C3411" s="138" t="s">
        <v>38</v>
      </c>
      <c r="D3411" s="139" t="n">
        <v>424754.6152</v>
      </c>
      <c r="E3411" s="139" t="n">
        <v>0</v>
      </c>
      <c r="F3411" s="143" t="n">
        <f aca="false">IF(REF_DT&lt;=LastDay,INDEX(IntraMonth_Buckets,MATCH($A3411,IntraSumMonths,0),1),INDEX(BucketTable,MATCH($A3411,SumMonths,0),1))</f>
        <v>6</v>
      </c>
      <c r="G3411" s="138" t="str">
        <f aca="false">INDEX(Book_Type,MATCH($B3411,Book,0),1)</f>
        <v>D</v>
      </c>
      <c r="H3411" s="138" t="str">
        <f aca="false">$F3411&amp;$C3411</f>
        <v>6IF-CIG/GLENROCK</v>
      </c>
    </row>
    <row r="3412" customFormat="false" ht="12.75" hidden="false" customHeight="false" outlineLevel="0" collapsed="false">
      <c r="A3412" s="142" t="n">
        <v>37865</v>
      </c>
      <c r="B3412" s="138" t="s">
        <v>123</v>
      </c>
      <c r="C3412" s="138" t="s">
        <v>36</v>
      </c>
      <c r="D3412" s="139" t="n">
        <v>204033.239</v>
      </c>
      <c r="E3412" s="139" t="n">
        <v>-2040.33239</v>
      </c>
      <c r="F3412" s="143" t="n">
        <f aca="false">IF(REF_DT&lt;=LastDay,INDEX(IntraMonth_Buckets,MATCH($A3412,IntraSumMonths,0),1),INDEX(BucketTable,MATCH($A3412,SumMonths,0),1))</f>
        <v>6</v>
      </c>
      <c r="G3412" s="138" t="str">
        <f aca="false">INDEX(Book_Type,MATCH($B3412,Book,0),1)</f>
        <v>D</v>
      </c>
      <c r="H3412" s="138" t="str">
        <f aca="false">$F3412&amp;$C3412</f>
        <v>6IF-CIG/RKYMTN</v>
      </c>
    </row>
    <row r="3413" customFormat="false" ht="12.75" hidden="false" customHeight="false" outlineLevel="0" collapsed="false">
      <c r="A3413" s="142" t="n">
        <v>37865</v>
      </c>
      <c r="B3413" s="138" t="s">
        <v>123</v>
      </c>
      <c r="C3413" s="138" t="s">
        <v>169</v>
      </c>
      <c r="D3413" s="139" t="n">
        <v>9438.9915</v>
      </c>
      <c r="E3413" s="139" t="n">
        <v>-23.59747875</v>
      </c>
      <c r="F3413" s="143" t="n">
        <f aca="false">IF(REF_DT&lt;=LastDay,INDEX(IntraMonth_Buckets,MATCH($A3413,IntraSumMonths,0),1),INDEX(BucketTable,MATCH($A3413,SumMonths,0),1))</f>
        <v>6</v>
      </c>
      <c r="G3413" s="138" t="str">
        <f aca="false">INDEX(Book_Type,MATCH($B3413,Book,0),1)</f>
        <v>D</v>
      </c>
      <c r="H3413" s="138" t="str">
        <f aca="false">$F3413&amp;$C3413</f>
        <v>6IF-NGPL/MIDCON</v>
      </c>
    </row>
    <row r="3414" customFormat="false" ht="12.75" hidden="false" customHeight="false" outlineLevel="0" collapsed="false">
      <c r="A3414" s="142" t="n">
        <v>37865</v>
      </c>
      <c r="B3414" s="138" t="s">
        <v>123</v>
      </c>
      <c r="C3414" s="138" t="s">
        <v>177</v>
      </c>
      <c r="D3414" s="139" t="n">
        <v>0</v>
      </c>
      <c r="E3414" s="139" t="n">
        <v>0</v>
      </c>
      <c r="F3414" s="143" t="n">
        <f aca="false">IF(REF_DT&lt;=LastDay,INDEX(IntraMonth_Buckets,MATCH($A3414,IntraSumMonths,0),1),INDEX(BucketTable,MATCH($A3414,SumMonths,0),1))</f>
        <v>6</v>
      </c>
      <c r="G3414" s="138" t="str">
        <f aca="false">INDEX(Book_Type,MATCH($B3414,Book,0),1)</f>
        <v>D</v>
      </c>
      <c r="H3414" s="138" t="str">
        <f aca="false">$F3414&amp;$C3414</f>
        <v>6IF-NGPL/OK-NW</v>
      </c>
    </row>
    <row r="3415" customFormat="false" ht="12.75" hidden="false" customHeight="false" outlineLevel="0" collapsed="false">
      <c r="A3415" s="142" t="n">
        <v>37865</v>
      </c>
      <c r="B3415" s="138" t="s">
        <v>123</v>
      </c>
      <c r="C3415" s="138" t="s">
        <v>27</v>
      </c>
      <c r="D3415" s="139" t="n">
        <v>-189723.728</v>
      </c>
      <c r="E3415" s="139" t="n">
        <v>18972.3728</v>
      </c>
      <c r="F3415" s="143" t="n">
        <f aca="false">IF(REF_DT&lt;=LastDay,INDEX(IntraMonth_Buckets,MATCH($A3415,IntraSumMonths,0),1),INDEX(BucketTable,MATCH($A3415,SumMonths,0),1))</f>
        <v>6</v>
      </c>
      <c r="G3415" s="138" t="str">
        <f aca="false">INDEX(Book_Type,MATCH($B3415,Book,0),1)</f>
        <v>D</v>
      </c>
      <c r="H3415" s="138" t="str">
        <f aca="false">$F3415&amp;$C3415</f>
        <v>6IF-NWPL_ROCKY_M</v>
      </c>
    </row>
    <row r="3416" customFormat="false" ht="12.75" hidden="false" customHeight="false" outlineLevel="0" collapsed="false">
      <c r="A3416" s="142" t="n">
        <v>37865</v>
      </c>
      <c r="B3416" s="138" t="s">
        <v>123</v>
      </c>
      <c r="C3416" s="138" t="s">
        <v>171</v>
      </c>
      <c r="D3416" s="139" t="n">
        <v>0</v>
      </c>
      <c r="E3416" s="139" t="n">
        <v>0</v>
      </c>
      <c r="F3416" s="143" t="n">
        <f aca="false">IF(REF_DT&lt;=LastDay,INDEX(IntraMonth_Buckets,MATCH($A3416,IntraSumMonths,0),1),INDEX(BucketTable,MATCH($A3416,SumMonths,0),1))</f>
        <v>6</v>
      </c>
      <c r="G3416" s="138" t="str">
        <f aca="false">INDEX(Book_Type,MATCH($B3416,Book,0),1)</f>
        <v>D</v>
      </c>
      <c r="H3416" s="138" t="str">
        <f aca="false">$F3416&amp;$C3416</f>
        <v>6IF-PAN/TX/OK</v>
      </c>
    </row>
    <row r="3417" customFormat="false" ht="12.75" hidden="false" customHeight="false" outlineLevel="0" collapsed="false">
      <c r="A3417" s="142" t="n">
        <v>37895</v>
      </c>
      <c r="B3417" s="138" t="s">
        <v>123</v>
      </c>
      <c r="C3417" s="138" t="s">
        <v>38</v>
      </c>
      <c r="D3417" s="139" t="n">
        <v>437291.1891</v>
      </c>
      <c r="E3417" s="139" t="n">
        <v>0</v>
      </c>
      <c r="F3417" s="143" t="n">
        <f aca="false">IF(REF_DT&lt;=LastDay,INDEX(IntraMonth_Buckets,MATCH($A3417,IntraSumMonths,0),1),INDEX(BucketTable,MATCH($A3417,SumMonths,0),1))</f>
        <v>6</v>
      </c>
      <c r="G3417" s="138" t="str">
        <f aca="false">INDEX(Book_Type,MATCH($B3417,Book,0),1)</f>
        <v>D</v>
      </c>
      <c r="H3417" s="138" t="str">
        <f aca="false">$F3417&amp;$C3417</f>
        <v>6IF-CIG/GLENROCK</v>
      </c>
    </row>
    <row r="3418" customFormat="false" ht="12.75" hidden="false" customHeight="false" outlineLevel="0" collapsed="false">
      <c r="A3418" s="142" t="n">
        <v>37895</v>
      </c>
      <c r="B3418" s="138" t="s">
        <v>123</v>
      </c>
      <c r="C3418" s="138" t="s">
        <v>36</v>
      </c>
      <c r="D3418" s="139" t="n">
        <v>245597.7784</v>
      </c>
      <c r="E3418" s="139" t="n">
        <v>-2455.977784</v>
      </c>
      <c r="F3418" s="143" t="n">
        <f aca="false">IF(REF_DT&lt;=LastDay,INDEX(IntraMonth_Buckets,MATCH($A3418,IntraSumMonths,0),1),INDEX(BucketTable,MATCH($A3418,SumMonths,0),1))</f>
        <v>6</v>
      </c>
      <c r="G3418" s="138" t="str">
        <f aca="false">INDEX(Book_Type,MATCH($B3418,Book,0),1)</f>
        <v>D</v>
      </c>
      <c r="H3418" s="138" t="str">
        <f aca="false">$F3418&amp;$C3418</f>
        <v>6IF-CIG/RKYMTN</v>
      </c>
    </row>
    <row r="3419" customFormat="false" ht="12.75" hidden="false" customHeight="false" outlineLevel="0" collapsed="false">
      <c r="A3419" s="142" t="n">
        <v>37895</v>
      </c>
      <c r="B3419" s="138" t="s">
        <v>123</v>
      </c>
      <c r="C3419" s="138" t="s">
        <v>169</v>
      </c>
      <c r="D3419" s="139" t="n">
        <v>-9404.1116</v>
      </c>
      <c r="E3419" s="139" t="n">
        <v>23.510279</v>
      </c>
      <c r="F3419" s="143" t="n">
        <f aca="false">IF(REF_DT&lt;=LastDay,INDEX(IntraMonth_Buckets,MATCH($A3419,IntraSumMonths,0),1),INDEX(BucketTable,MATCH($A3419,SumMonths,0),1))</f>
        <v>6</v>
      </c>
      <c r="G3419" s="138" t="str">
        <f aca="false">INDEX(Book_Type,MATCH($B3419,Book,0),1)</f>
        <v>D</v>
      </c>
      <c r="H3419" s="138" t="str">
        <f aca="false">$F3419&amp;$C3419</f>
        <v>6IF-NGPL/MIDCON</v>
      </c>
    </row>
    <row r="3420" customFormat="false" ht="12.75" hidden="false" customHeight="false" outlineLevel="0" collapsed="false">
      <c r="A3420" s="142" t="n">
        <v>37895</v>
      </c>
      <c r="B3420" s="138" t="s">
        <v>123</v>
      </c>
      <c r="C3420" s="138" t="s">
        <v>177</v>
      </c>
      <c r="D3420" s="139" t="n">
        <v>0</v>
      </c>
      <c r="E3420" s="139" t="n">
        <v>0</v>
      </c>
      <c r="F3420" s="143" t="n">
        <f aca="false">IF(REF_DT&lt;=LastDay,INDEX(IntraMonth_Buckets,MATCH($A3420,IntraSumMonths,0),1),INDEX(BucketTable,MATCH($A3420,SumMonths,0),1))</f>
        <v>6</v>
      </c>
      <c r="G3420" s="138" t="str">
        <f aca="false">INDEX(Book_Type,MATCH($B3420,Book,0),1)</f>
        <v>D</v>
      </c>
      <c r="H3420" s="138" t="str">
        <f aca="false">$F3420&amp;$C3420</f>
        <v>6IF-NGPL/OK-NW</v>
      </c>
    </row>
    <row r="3421" customFormat="false" ht="12.75" hidden="false" customHeight="false" outlineLevel="0" collapsed="false">
      <c r="A3421" s="142" t="n">
        <v>37895</v>
      </c>
      <c r="B3421" s="138" t="s">
        <v>123</v>
      </c>
      <c r="C3421" s="138" t="s">
        <v>27</v>
      </c>
      <c r="D3421" s="139" t="n">
        <v>-195323.3978</v>
      </c>
      <c r="E3421" s="139" t="n">
        <v>19532.33978</v>
      </c>
      <c r="F3421" s="143" t="n">
        <f aca="false">IF(REF_DT&lt;=LastDay,INDEX(IntraMonth_Buckets,MATCH($A3421,IntraSumMonths,0),1),INDEX(BucketTable,MATCH($A3421,SumMonths,0),1))</f>
        <v>6</v>
      </c>
      <c r="G3421" s="138" t="str">
        <f aca="false">INDEX(Book_Type,MATCH($B3421,Book,0),1)</f>
        <v>D</v>
      </c>
      <c r="H3421" s="138" t="str">
        <f aca="false">$F3421&amp;$C3421</f>
        <v>6IF-NWPL_ROCKY_M</v>
      </c>
    </row>
    <row r="3422" customFormat="false" ht="12.75" hidden="false" customHeight="false" outlineLevel="0" collapsed="false">
      <c r="A3422" s="142" t="n">
        <v>37895</v>
      </c>
      <c r="B3422" s="138" t="s">
        <v>123</v>
      </c>
      <c r="C3422" s="138" t="s">
        <v>171</v>
      </c>
      <c r="D3422" s="139" t="n">
        <v>0</v>
      </c>
      <c r="E3422" s="139" t="n">
        <v>0</v>
      </c>
      <c r="F3422" s="143" t="n">
        <f aca="false">IF(REF_DT&lt;=LastDay,INDEX(IntraMonth_Buckets,MATCH($A3422,IntraSumMonths,0),1),INDEX(BucketTable,MATCH($A3422,SumMonths,0),1))</f>
        <v>6</v>
      </c>
      <c r="G3422" s="138" t="str">
        <f aca="false">INDEX(Book_Type,MATCH($B3422,Book,0),1)</f>
        <v>D</v>
      </c>
      <c r="H3422" s="138" t="str">
        <f aca="false">$F3422&amp;$C3422</f>
        <v>6IF-PAN/TX/OK</v>
      </c>
    </row>
    <row r="3423" customFormat="false" ht="12.75" hidden="false" customHeight="false" outlineLevel="0" collapsed="false">
      <c r="A3423" s="142" t="n">
        <v>37926</v>
      </c>
      <c r="B3423" s="138" t="s">
        <v>123</v>
      </c>
      <c r="C3423" s="138" t="s">
        <v>36</v>
      </c>
      <c r="D3423" s="139" t="n">
        <v>196698.3658</v>
      </c>
      <c r="E3423" s="139" t="n">
        <v>-1966.983658</v>
      </c>
      <c r="F3423" s="143" t="n">
        <f aca="false">IF(REF_DT&lt;=LastDay,INDEX(IntraMonth_Buckets,MATCH($A3423,IntraSumMonths,0),1),INDEX(BucketTable,MATCH($A3423,SumMonths,0),1))</f>
        <v>6</v>
      </c>
      <c r="G3423" s="138" t="str">
        <f aca="false">INDEX(Book_Type,MATCH($B3423,Book,0),1)</f>
        <v>D</v>
      </c>
      <c r="H3423" s="138" t="str">
        <f aca="false">$F3423&amp;$C3423</f>
        <v>6IF-CIG/RKYMTN</v>
      </c>
    </row>
    <row r="3424" customFormat="false" ht="12.75" hidden="false" customHeight="false" outlineLevel="0" collapsed="false">
      <c r="A3424" s="142" t="n">
        <v>37926</v>
      </c>
      <c r="B3424" s="138" t="s">
        <v>123</v>
      </c>
      <c r="C3424" s="138" t="s">
        <v>169</v>
      </c>
      <c r="D3424" s="139" t="n">
        <v>15156.5843</v>
      </c>
      <c r="E3424" s="139" t="n">
        <v>-75.7829215</v>
      </c>
      <c r="F3424" s="143" t="n">
        <f aca="false">IF(REF_DT&lt;=LastDay,INDEX(IntraMonth_Buckets,MATCH($A3424,IntraSumMonths,0),1),INDEX(BucketTable,MATCH($A3424,SumMonths,0),1))</f>
        <v>6</v>
      </c>
      <c r="G3424" s="138" t="str">
        <f aca="false">INDEX(Book_Type,MATCH($B3424,Book,0),1)</f>
        <v>D</v>
      </c>
      <c r="H3424" s="138" t="str">
        <f aca="false">$F3424&amp;$C3424</f>
        <v>6IF-NGPL/MIDCON</v>
      </c>
    </row>
    <row r="3425" customFormat="false" ht="12.75" hidden="false" customHeight="false" outlineLevel="0" collapsed="false">
      <c r="A3425" s="142" t="n">
        <v>37926</v>
      </c>
      <c r="B3425" s="138" t="s">
        <v>123</v>
      </c>
      <c r="C3425" s="138" t="s">
        <v>177</v>
      </c>
      <c r="D3425" s="139" t="n">
        <v>0</v>
      </c>
      <c r="E3425" s="139" t="n">
        <v>0</v>
      </c>
      <c r="F3425" s="143" t="n">
        <f aca="false">IF(REF_DT&lt;=LastDay,INDEX(IntraMonth_Buckets,MATCH($A3425,IntraSumMonths,0),1),INDEX(BucketTable,MATCH($A3425,SumMonths,0),1))</f>
        <v>6</v>
      </c>
      <c r="G3425" s="138" t="str">
        <f aca="false">INDEX(Book_Type,MATCH($B3425,Book,0),1)</f>
        <v>D</v>
      </c>
      <c r="H3425" s="138" t="str">
        <f aca="false">$F3425&amp;$C3425</f>
        <v>6IF-NGPL/OK-NW</v>
      </c>
    </row>
    <row r="3426" customFormat="false" ht="12.75" hidden="false" customHeight="false" outlineLevel="0" collapsed="false">
      <c r="A3426" s="142" t="n">
        <v>37926</v>
      </c>
      <c r="B3426" s="138" t="s">
        <v>123</v>
      </c>
      <c r="C3426" s="138" t="s">
        <v>27</v>
      </c>
      <c r="D3426" s="139" t="n">
        <v>-70256.1074</v>
      </c>
      <c r="E3426" s="139" t="n">
        <v>7025.61074</v>
      </c>
      <c r="F3426" s="143" t="n">
        <f aca="false">IF(REF_DT&lt;=LastDay,INDEX(IntraMonth_Buckets,MATCH($A3426,IntraSumMonths,0),1),INDEX(BucketTable,MATCH($A3426,SumMonths,0),1))</f>
        <v>6</v>
      </c>
      <c r="G3426" s="138" t="str">
        <f aca="false">INDEX(Book_Type,MATCH($B3426,Book,0),1)</f>
        <v>D</v>
      </c>
      <c r="H3426" s="138" t="str">
        <f aca="false">$F3426&amp;$C3426</f>
        <v>6IF-NWPL_ROCKY_M</v>
      </c>
    </row>
    <row r="3427" customFormat="false" ht="12.75" hidden="false" customHeight="false" outlineLevel="0" collapsed="false">
      <c r="A3427" s="142" t="n">
        <v>37926</v>
      </c>
      <c r="B3427" s="138" t="s">
        <v>123</v>
      </c>
      <c r="C3427" s="138" t="s">
        <v>171</v>
      </c>
      <c r="D3427" s="139" t="n">
        <v>0</v>
      </c>
      <c r="E3427" s="139" t="n">
        <v>0</v>
      </c>
      <c r="F3427" s="143" t="n">
        <f aca="false">IF(REF_DT&lt;=LastDay,INDEX(IntraMonth_Buckets,MATCH($A3427,IntraSumMonths,0),1),INDEX(BucketTable,MATCH($A3427,SumMonths,0),1))</f>
        <v>6</v>
      </c>
      <c r="G3427" s="138" t="str">
        <f aca="false">INDEX(Book_Type,MATCH($B3427,Book,0),1)</f>
        <v>D</v>
      </c>
      <c r="H3427" s="138" t="str">
        <f aca="false">$F3427&amp;$C3427</f>
        <v>6IF-PAN/TX/OK</v>
      </c>
    </row>
    <row r="3428" customFormat="false" ht="12.75" hidden="false" customHeight="false" outlineLevel="0" collapsed="false">
      <c r="A3428" s="142" t="n">
        <v>37956</v>
      </c>
      <c r="B3428" s="138" t="s">
        <v>123</v>
      </c>
      <c r="C3428" s="138" t="s">
        <v>36</v>
      </c>
      <c r="D3428" s="139" t="n">
        <v>234364.1087</v>
      </c>
      <c r="E3428" s="139" t="n">
        <v>-2343.641087</v>
      </c>
      <c r="F3428" s="143" t="n">
        <f aca="false">IF(REF_DT&lt;=LastDay,INDEX(IntraMonth_Buckets,MATCH($A3428,IntraSumMonths,0),1),INDEX(BucketTable,MATCH($A3428,SumMonths,0),1))</f>
        <v>6</v>
      </c>
      <c r="G3428" s="138" t="str">
        <f aca="false">INDEX(Book_Type,MATCH($B3428,Book,0),1)</f>
        <v>D</v>
      </c>
      <c r="H3428" s="138" t="str">
        <f aca="false">$F3428&amp;$C3428</f>
        <v>6IF-CIG/RKYMTN</v>
      </c>
    </row>
    <row r="3429" customFormat="false" ht="12.75" hidden="false" customHeight="false" outlineLevel="0" collapsed="false">
      <c r="A3429" s="142" t="n">
        <v>37956</v>
      </c>
      <c r="B3429" s="138" t="s">
        <v>123</v>
      </c>
      <c r="C3429" s="138" t="s">
        <v>169</v>
      </c>
      <c r="D3429" s="139" t="n">
        <v>0.0001</v>
      </c>
      <c r="E3429" s="139" t="n">
        <v>-5E-007</v>
      </c>
      <c r="F3429" s="143" t="n">
        <f aca="false">IF(REF_DT&lt;=LastDay,INDEX(IntraMonth_Buckets,MATCH($A3429,IntraSumMonths,0),1),INDEX(BucketTable,MATCH($A3429,SumMonths,0),1))</f>
        <v>6</v>
      </c>
      <c r="G3429" s="138" t="str">
        <f aca="false">INDEX(Book_Type,MATCH($B3429,Book,0),1)</f>
        <v>D</v>
      </c>
      <c r="H3429" s="138" t="str">
        <f aca="false">$F3429&amp;$C3429</f>
        <v>6IF-NGPL/MIDCON</v>
      </c>
    </row>
    <row r="3430" customFormat="false" ht="12.75" hidden="false" customHeight="false" outlineLevel="0" collapsed="false">
      <c r="A3430" s="142" t="n">
        <v>37956</v>
      </c>
      <c r="B3430" s="138" t="s">
        <v>123</v>
      </c>
      <c r="C3430" s="138" t="s">
        <v>177</v>
      </c>
      <c r="D3430" s="139" t="n">
        <v>0</v>
      </c>
      <c r="E3430" s="139" t="n">
        <v>0</v>
      </c>
      <c r="F3430" s="143" t="n">
        <f aca="false">IF(REF_DT&lt;=LastDay,INDEX(IntraMonth_Buckets,MATCH($A3430,IntraSumMonths,0),1),INDEX(BucketTable,MATCH($A3430,SumMonths,0),1))</f>
        <v>6</v>
      </c>
      <c r="G3430" s="138" t="str">
        <f aca="false">INDEX(Book_Type,MATCH($B3430,Book,0),1)</f>
        <v>D</v>
      </c>
      <c r="H3430" s="138" t="str">
        <f aca="false">$F3430&amp;$C3430</f>
        <v>6IF-NGPL/OK-NW</v>
      </c>
    </row>
    <row r="3431" customFormat="false" ht="12.75" hidden="false" customHeight="false" outlineLevel="0" collapsed="false">
      <c r="A3431" s="142" t="n">
        <v>37956</v>
      </c>
      <c r="B3431" s="138" t="s">
        <v>123</v>
      </c>
      <c r="C3431" s="138" t="s">
        <v>27</v>
      </c>
      <c r="D3431" s="139" t="n">
        <v>-72317.3213</v>
      </c>
      <c r="E3431" s="139" t="n">
        <v>7231.73213</v>
      </c>
      <c r="F3431" s="143" t="n">
        <f aca="false">IF(REF_DT&lt;=LastDay,INDEX(IntraMonth_Buckets,MATCH($A3431,IntraSumMonths,0),1),INDEX(BucketTable,MATCH($A3431,SumMonths,0),1))</f>
        <v>6</v>
      </c>
      <c r="G3431" s="138" t="str">
        <f aca="false">INDEX(Book_Type,MATCH($B3431,Book,0),1)</f>
        <v>D</v>
      </c>
      <c r="H3431" s="138" t="str">
        <f aca="false">$F3431&amp;$C3431</f>
        <v>6IF-NWPL_ROCKY_M</v>
      </c>
    </row>
    <row r="3432" customFormat="false" ht="12.75" hidden="false" customHeight="false" outlineLevel="0" collapsed="false">
      <c r="A3432" s="142" t="n">
        <v>37956</v>
      </c>
      <c r="B3432" s="138" t="s">
        <v>123</v>
      </c>
      <c r="C3432" s="138" t="s">
        <v>171</v>
      </c>
      <c r="D3432" s="139" t="n">
        <v>0</v>
      </c>
      <c r="E3432" s="139" t="n">
        <v>0</v>
      </c>
      <c r="F3432" s="143" t="n">
        <f aca="false">IF(REF_DT&lt;=LastDay,INDEX(IntraMonth_Buckets,MATCH($A3432,IntraSumMonths,0),1),INDEX(BucketTable,MATCH($A3432,SumMonths,0),1))</f>
        <v>6</v>
      </c>
      <c r="G3432" s="138" t="str">
        <f aca="false">INDEX(Book_Type,MATCH($B3432,Book,0),1)</f>
        <v>D</v>
      </c>
      <c r="H3432" s="138" t="str">
        <f aca="false">$F3432&amp;$C3432</f>
        <v>6IF-PAN/TX/OK</v>
      </c>
    </row>
    <row r="3433" customFormat="false" ht="12.75" hidden="false" customHeight="false" outlineLevel="0" collapsed="false">
      <c r="A3433" s="142" t="n">
        <v>37987</v>
      </c>
      <c r="B3433" s="138" t="s">
        <v>123</v>
      </c>
      <c r="C3433" s="138" t="s">
        <v>36</v>
      </c>
      <c r="D3433" s="139" t="n">
        <v>0</v>
      </c>
      <c r="E3433" s="139" t="n">
        <v>0</v>
      </c>
      <c r="F3433" s="143" t="n">
        <f aca="false">IF(REF_DT&lt;=LastDay,INDEX(IntraMonth_Buckets,MATCH($A3433,IntraSumMonths,0),1),INDEX(BucketTable,MATCH($A3433,SumMonths,0),1))</f>
        <v>6</v>
      </c>
      <c r="G3433" s="138" t="str">
        <f aca="false">INDEX(Book_Type,MATCH($B3433,Book,0),1)</f>
        <v>D</v>
      </c>
      <c r="H3433" s="138" t="str">
        <f aca="false">$F3433&amp;$C3433</f>
        <v>6IF-CIG/RKYMTN</v>
      </c>
    </row>
    <row r="3434" customFormat="false" ht="12.75" hidden="false" customHeight="false" outlineLevel="0" collapsed="false">
      <c r="A3434" s="142" t="n">
        <v>37987</v>
      </c>
      <c r="B3434" s="138" t="s">
        <v>123</v>
      </c>
      <c r="C3434" s="138" t="s">
        <v>169</v>
      </c>
      <c r="D3434" s="139" t="n">
        <v>0</v>
      </c>
      <c r="E3434" s="139" t="n">
        <v>0</v>
      </c>
      <c r="F3434" s="143" t="n">
        <f aca="false">IF(REF_DT&lt;=LastDay,INDEX(IntraMonth_Buckets,MATCH($A3434,IntraSumMonths,0),1),INDEX(BucketTable,MATCH($A3434,SumMonths,0),1))</f>
        <v>6</v>
      </c>
      <c r="G3434" s="138" t="str">
        <f aca="false">INDEX(Book_Type,MATCH($B3434,Book,0),1)</f>
        <v>D</v>
      </c>
      <c r="H3434" s="138" t="str">
        <f aca="false">$F3434&amp;$C3434</f>
        <v>6IF-NGPL/MIDCON</v>
      </c>
    </row>
    <row r="3435" customFormat="false" ht="12.75" hidden="false" customHeight="false" outlineLevel="0" collapsed="false">
      <c r="A3435" s="142" t="n">
        <v>37987</v>
      </c>
      <c r="B3435" s="138" t="s">
        <v>123</v>
      </c>
      <c r="C3435" s="138" t="s">
        <v>171</v>
      </c>
      <c r="D3435" s="139" t="n">
        <v>0</v>
      </c>
      <c r="E3435" s="139" t="n">
        <v>0</v>
      </c>
      <c r="F3435" s="143" t="n">
        <f aca="false">IF(REF_DT&lt;=LastDay,INDEX(IntraMonth_Buckets,MATCH($A3435,IntraSumMonths,0),1),INDEX(BucketTable,MATCH($A3435,SumMonths,0),1))</f>
        <v>6</v>
      </c>
      <c r="G3435" s="138" t="str">
        <f aca="false">INDEX(Book_Type,MATCH($B3435,Book,0),1)</f>
        <v>D</v>
      </c>
      <c r="H3435" s="138" t="str">
        <f aca="false">$F3435&amp;$C3435</f>
        <v>6IF-PAN/TX/OK</v>
      </c>
    </row>
    <row r="3436" customFormat="false" ht="12.75" hidden="false" customHeight="false" outlineLevel="0" collapsed="false">
      <c r="A3436" s="142" t="n">
        <v>38018</v>
      </c>
      <c r="B3436" s="138" t="s">
        <v>123</v>
      </c>
      <c r="C3436" s="138" t="s">
        <v>36</v>
      </c>
      <c r="D3436" s="139" t="n">
        <v>0</v>
      </c>
      <c r="E3436" s="139" t="n">
        <v>0</v>
      </c>
      <c r="F3436" s="143" t="n">
        <f aca="false">IF(REF_DT&lt;=LastDay,INDEX(IntraMonth_Buckets,MATCH($A3436,IntraSumMonths,0),1),INDEX(BucketTable,MATCH($A3436,SumMonths,0),1))</f>
        <v>6</v>
      </c>
      <c r="G3436" s="138" t="str">
        <f aca="false">INDEX(Book_Type,MATCH($B3436,Book,0),1)</f>
        <v>D</v>
      </c>
      <c r="H3436" s="138" t="str">
        <f aca="false">$F3436&amp;$C3436</f>
        <v>6IF-CIG/RKYMTN</v>
      </c>
    </row>
    <row r="3437" customFormat="false" ht="12.75" hidden="false" customHeight="false" outlineLevel="0" collapsed="false">
      <c r="A3437" s="142" t="n">
        <v>38018</v>
      </c>
      <c r="B3437" s="138" t="s">
        <v>123</v>
      </c>
      <c r="C3437" s="138" t="s">
        <v>169</v>
      </c>
      <c r="D3437" s="139" t="n">
        <v>0.0001</v>
      </c>
      <c r="E3437" s="139" t="n">
        <v>-5E-007</v>
      </c>
      <c r="F3437" s="143" t="n">
        <f aca="false">IF(REF_DT&lt;=LastDay,INDEX(IntraMonth_Buckets,MATCH($A3437,IntraSumMonths,0),1),INDEX(BucketTable,MATCH($A3437,SumMonths,0),1))</f>
        <v>6</v>
      </c>
      <c r="G3437" s="138" t="str">
        <f aca="false">INDEX(Book_Type,MATCH($B3437,Book,0),1)</f>
        <v>D</v>
      </c>
      <c r="H3437" s="138" t="str">
        <f aca="false">$F3437&amp;$C3437</f>
        <v>6IF-NGPL/MIDCON</v>
      </c>
    </row>
    <row r="3438" customFormat="false" ht="12.75" hidden="false" customHeight="false" outlineLevel="0" collapsed="false">
      <c r="A3438" s="142" t="n">
        <v>38018</v>
      </c>
      <c r="B3438" s="138" t="s">
        <v>123</v>
      </c>
      <c r="C3438" s="138" t="s">
        <v>171</v>
      </c>
      <c r="D3438" s="139" t="n">
        <v>0</v>
      </c>
      <c r="E3438" s="139" t="n">
        <v>0</v>
      </c>
      <c r="F3438" s="143" t="n">
        <f aca="false">IF(REF_DT&lt;=LastDay,INDEX(IntraMonth_Buckets,MATCH($A3438,IntraSumMonths,0),1),INDEX(BucketTable,MATCH($A3438,SumMonths,0),1))</f>
        <v>6</v>
      </c>
      <c r="G3438" s="138" t="str">
        <f aca="false">INDEX(Book_Type,MATCH($B3438,Book,0),1)</f>
        <v>D</v>
      </c>
      <c r="H3438" s="138" t="str">
        <f aca="false">$F3438&amp;$C3438</f>
        <v>6IF-PAN/TX/OK</v>
      </c>
    </row>
    <row r="3439" customFormat="false" ht="12.75" hidden="false" customHeight="false" outlineLevel="0" collapsed="false">
      <c r="A3439" s="142" t="n">
        <v>38047</v>
      </c>
      <c r="B3439" s="138" t="s">
        <v>123</v>
      </c>
      <c r="C3439" s="138" t="s">
        <v>36</v>
      </c>
      <c r="D3439" s="139" t="n">
        <v>0</v>
      </c>
      <c r="E3439" s="139" t="n">
        <v>0</v>
      </c>
      <c r="F3439" s="143" t="n">
        <f aca="false">IF(REF_DT&lt;=LastDay,INDEX(IntraMonth_Buckets,MATCH($A3439,IntraSumMonths,0),1),INDEX(BucketTable,MATCH($A3439,SumMonths,0),1))</f>
        <v>6</v>
      </c>
      <c r="G3439" s="138" t="str">
        <f aca="false">INDEX(Book_Type,MATCH($B3439,Book,0),1)</f>
        <v>D</v>
      </c>
      <c r="H3439" s="138" t="str">
        <f aca="false">$F3439&amp;$C3439</f>
        <v>6IF-CIG/RKYMTN</v>
      </c>
    </row>
    <row r="3440" customFormat="false" ht="12.75" hidden="false" customHeight="false" outlineLevel="0" collapsed="false">
      <c r="A3440" s="142" t="n">
        <v>38047</v>
      </c>
      <c r="B3440" s="138" t="s">
        <v>123</v>
      </c>
      <c r="C3440" s="138" t="s">
        <v>169</v>
      </c>
      <c r="D3440" s="139" t="n">
        <v>0.0001</v>
      </c>
      <c r="E3440" s="139" t="n">
        <v>-5E-007</v>
      </c>
      <c r="F3440" s="143" t="n">
        <f aca="false">IF(REF_DT&lt;=LastDay,INDEX(IntraMonth_Buckets,MATCH($A3440,IntraSumMonths,0),1),INDEX(BucketTable,MATCH($A3440,SumMonths,0),1))</f>
        <v>6</v>
      </c>
      <c r="G3440" s="138" t="str">
        <f aca="false">INDEX(Book_Type,MATCH($B3440,Book,0),1)</f>
        <v>D</v>
      </c>
      <c r="H3440" s="138" t="str">
        <f aca="false">$F3440&amp;$C3440</f>
        <v>6IF-NGPL/MIDCON</v>
      </c>
    </row>
    <row r="3441" customFormat="false" ht="12.75" hidden="false" customHeight="false" outlineLevel="0" collapsed="false">
      <c r="A3441" s="142" t="n">
        <v>38047</v>
      </c>
      <c r="B3441" s="138" t="s">
        <v>123</v>
      </c>
      <c r="C3441" s="138" t="s">
        <v>171</v>
      </c>
      <c r="D3441" s="139" t="n">
        <v>0</v>
      </c>
      <c r="E3441" s="139" t="n">
        <v>0</v>
      </c>
      <c r="F3441" s="143" t="n">
        <f aca="false">IF(REF_DT&lt;=LastDay,INDEX(IntraMonth_Buckets,MATCH($A3441,IntraSumMonths,0),1),INDEX(BucketTable,MATCH($A3441,SumMonths,0),1))</f>
        <v>6</v>
      </c>
      <c r="G3441" s="138" t="str">
        <f aca="false">INDEX(Book_Type,MATCH($B3441,Book,0),1)</f>
        <v>D</v>
      </c>
      <c r="H3441" s="138" t="str">
        <f aca="false">$F3441&amp;$C3441</f>
        <v>6IF-PAN/TX/OK</v>
      </c>
    </row>
    <row r="3442" customFormat="false" ht="12.75" hidden="false" customHeight="false" outlineLevel="0" collapsed="false">
      <c r="A3442" s="142" t="n">
        <v>38078</v>
      </c>
      <c r="B3442" s="138" t="s">
        <v>123</v>
      </c>
      <c r="C3442" s="138" t="s">
        <v>36</v>
      </c>
      <c r="D3442" s="139" t="n">
        <v>0</v>
      </c>
      <c r="E3442" s="139" t="n">
        <v>0</v>
      </c>
      <c r="F3442" s="143" t="n">
        <f aca="false">IF(REF_DT&lt;=LastDay,INDEX(IntraMonth_Buckets,MATCH($A3442,IntraSumMonths,0),1),INDEX(BucketTable,MATCH($A3442,SumMonths,0),1))</f>
        <v>6</v>
      </c>
      <c r="G3442" s="138" t="str">
        <f aca="false">INDEX(Book_Type,MATCH($B3442,Book,0),1)</f>
        <v>D</v>
      </c>
      <c r="H3442" s="138" t="str">
        <f aca="false">$F3442&amp;$C3442</f>
        <v>6IF-CIG/RKYMTN</v>
      </c>
    </row>
    <row r="3443" customFormat="false" ht="12.75" hidden="false" customHeight="false" outlineLevel="0" collapsed="false">
      <c r="A3443" s="142" t="n">
        <v>38078</v>
      </c>
      <c r="B3443" s="138" t="s">
        <v>123</v>
      </c>
      <c r="C3443" s="138" t="s">
        <v>169</v>
      </c>
      <c r="D3443" s="139" t="n">
        <v>0</v>
      </c>
      <c r="E3443" s="139" t="n">
        <v>0</v>
      </c>
      <c r="F3443" s="143" t="n">
        <f aca="false">IF(REF_DT&lt;=LastDay,INDEX(IntraMonth_Buckets,MATCH($A3443,IntraSumMonths,0),1),INDEX(BucketTable,MATCH($A3443,SumMonths,0),1))</f>
        <v>6</v>
      </c>
      <c r="G3443" s="138" t="str">
        <f aca="false">INDEX(Book_Type,MATCH($B3443,Book,0),1)</f>
        <v>D</v>
      </c>
      <c r="H3443" s="138" t="str">
        <f aca="false">$F3443&amp;$C3443</f>
        <v>6IF-NGPL/MIDCON</v>
      </c>
    </row>
    <row r="3444" customFormat="false" ht="12.75" hidden="false" customHeight="false" outlineLevel="0" collapsed="false">
      <c r="A3444" s="142" t="n">
        <v>38078</v>
      </c>
      <c r="B3444" s="138" t="s">
        <v>123</v>
      </c>
      <c r="C3444" s="138" t="s">
        <v>171</v>
      </c>
      <c r="D3444" s="139" t="n">
        <v>0</v>
      </c>
      <c r="E3444" s="139" t="n">
        <v>0</v>
      </c>
      <c r="F3444" s="143" t="n">
        <f aca="false">IF(REF_DT&lt;=LastDay,INDEX(IntraMonth_Buckets,MATCH($A3444,IntraSumMonths,0),1),INDEX(BucketTable,MATCH($A3444,SumMonths,0),1))</f>
        <v>6</v>
      </c>
      <c r="G3444" s="138" t="str">
        <f aca="false">INDEX(Book_Type,MATCH($B3444,Book,0),1)</f>
        <v>D</v>
      </c>
      <c r="H3444" s="138" t="str">
        <f aca="false">$F3444&amp;$C3444</f>
        <v>6IF-PAN/TX/OK</v>
      </c>
    </row>
    <row r="3445" customFormat="false" ht="12.75" hidden="false" customHeight="false" outlineLevel="0" collapsed="false">
      <c r="A3445" s="142" t="n">
        <v>38108</v>
      </c>
      <c r="B3445" s="138" t="s">
        <v>123</v>
      </c>
      <c r="C3445" s="138" t="s">
        <v>36</v>
      </c>
      <c r="D3445" s="139" t="n">
        <v>0</v>
      </c>
      <c r="E3445" s="139" t="n">
        <v>0</v>
      </c>
      <c r="F3445" s="143" t="n">
        <f aca="false">IF(REF_DT&lt;=LastDay,INDEX(IntraMonth_Buckets,MATCH($A3445,IntraSumMonths,0),1),INDEX(BucketTable,MATCH($A3445,SumMonths,0),1))</f>
        <v>6</v>
      </c>
      <c r="G3445" s="138" t="str">
        <f aca="false">INDEX(Book_Type,MATCH($B3445,Book,0),1)</f>
        <v>D</v>
      </c>
      <c r="H3445" s="138" t="str">
        <f aca="false">$F3445&amp;$C3445</f>
        <v>6IF-CIG/RKYMTN</v>
      </c>
    </row>
    <row r="3446" customFormat="false" ht="12.75" hidden="false" customHeight="false" outlineLevel="0" collapsed="false">
      <c r="A3446" s="142" t="n">
        <v>38108</v>
      </c>
      <c r="B3446" s="138" t="s">
        <v>123</v>
      </c>
      <c r="C3446" s="138" t="s">
        <v>169</v>
      </c>
      <c r="D3446" s="139" t="n">
        <v>0.0001</v>
      </c>
      <c r="E3446" s="139" t="n">
        <v>-5E-007</v>
      </c>
      <c r="F3446" s="143" t="n">
        <f aca="false">IF(REF_DT&lt;=LastDay,INDEX(IntraMonth_Buckets,MATCH($A3446,IntraSumMonths,0),1),INDEX(BucketTable,MATCH($A3446,SumMonths,0),1))</f>
        <v>6</v>
      </c>
      <c r="G3446" s="138" t="str">
        <f aca="false">INDEX(Book_Type,MATCH($B3446,Book,0),1)</f>
        <v>D</v>
      </c>
      <c r="H3446" s="138" t="str">
        <f aca="false">$F3446&amp;$C3446</f>
        <v>6IF-NGPL/MIDCON</v>
      </c>
    </row>
    <row r="3447" customFormat="false" ht="12.75" hidden="false" customHeight="false" outlineLevel="0" collapsed="false">
      <c r="A3447" s="142" t="n">
        <v>38108</v>
      </c>
      <c r="B3447" s="138" t="s">
        <v>123</v>
      </c>
      <c r="C3447" s="138" t="s">
        <v>171</v>
      </c>
      <c r="D3447" s="139" t="n">
        <v>0</v>
      </c>
      <c r="E3447" s="139" t="n">
        <v>0</v>
      </c>
      <c r="F3447" s="143" t="n">
        <f aca="false">IF(REF_DT&lt;=LastDay,INDEX(IntraMonth_Buckets,MATCH($A3447,IntraSumMonths,0),1),INDEX(BucketTable,MATCH($A3447,SumMonths,0),1))</f>
        <v>6</v>
      </c>
      <c r="G3447" s="138" t="str">
        <f aca="false">INDEX(Book_Type,MATCH($B3447,Book,0),1)</f>
        <v>D</v>
      </c>
      <c r="H3447" s="138" t="str">
        <f aca="false">$F3447&amp;$C3447</f>
        <v>6IF-PAN/TX/OK</v>
      </c>
    </row>
    <row r="3448" customFormat="false" ht="12.75" hidden="false" customHeight="false" outlineLevel="0" collapsed="false">
      <c r="A3448" s="142" t="n">
        <v>38139</v>
      </c>
      <c r="B3448" s="138" t="s">
        <v>123</v>
      </c>
      <c r="C3448" s="138" t="s">
        <v>36</v>
      </c>
      <c r="D3448" s="139" t="n">
        <v>0</v>
      </c>
      <c r="E3448" s="139" t="n">
        <v>0</v>
      </c>
      <c r="F3448" s="143" t="n">
        <f aca="false">IF(REF_DT&lt;=LastDay,INDEX(IntraMonth_Buckets,MATCH($A3448,IntraSumMonths,0),1),INDEX(BucketTable,MATCH($A3448,SumMonths,0),1))</f>
        <v>6</v>
      </c>
      <c r="G3448" s="138" t="str">
        <f aca="false">INDEX(Book_Type,MATCH($B3448,Book,0),1)</f>
        <v>D</v>
      </c>
      <c r="H3448" s="138" t="str">
        <f aca="false">$F3448&amp;$C3448</f>
        <v>6IF-CIG/RKYMTN</v>
      </c>
    </row>
    <row r="3449" customFormat="false" ht="12.75" hidden="false" customHeight="false" outlineLevel="0" collapsed="false">
      <c r="A3449" s="142" t="n">
        <v>38139</v>
      </c>
      <c r="B3449" s="138" t="s">
        <v>123</v>
      </c>
      <c r="C3449" s="138" t="s">
        <v>169</v>
      </c>
      <c r="D3449" s="139" t="n">
        <v>0</v>
      </c>
      <c r="E3449" s="139" t="n">
        <v>0</v>
      </c>
      <c r="F3449" s="143" t="n">
        <f aca="false">IF(REF_DT&lt;=LastDay,INDEX(IntraMonth_Buckets,MATCH($A3449,IntraSumMonths,0),1),INDEX(BucketTable,MATCH($A3449,SumMonths,0),1))</f>
        <v>6</v>
      </c>
      <c r="G3449" s="138" t="str">
        <f aca="false">INDEX(Book_Type,MATCH($B3449,Book,0),1)</f>
        <v>D</v>
      </c>
      <c r="H3449" s="138" t="str">
        <f aca="false">$F3449&amp;$C3449</f>
        <v>6IF-NGPL/MIDCON</v>
      </c>
    </row>
    <row r="3450" customFormat="false" ht="12.75" hidden="false" customHeight="false" outlineLevel="0" collapsed="false">
      <c r="A3450" s="142" t="n">
        <v>38139</v>
      </c>
      <c r="B3450" s="138" t="s">
        <v>123</v>
      </c>
      <c r="C3450" s="138" t="s">
        <v>171</v>
      </c>
      <c r="D3450" s="139" t="n">
        <v>0</v>
      </c>
      <c r="E3450" s="139" t="n">
        <v>0</v>
      </c>
      <c r="F3450" s="143" t="n">
        <f aca="false">IF(REF_DT&lt;=LastDay,INDEX(IntraMonth_Buckets,MATCH($A3450,IntraSumMonths,0),1),INDEX(BucketTable,MATCH($A3450,SumMonths,0),1))</f>
        <v>6</v>
      </c>
      <c r="G3450" s="138" t="str">
        <f aca="false">INDEX(Book_Type,MATCH($B3450,Book,0),1)</f>
        <v>D</v>
      </c>
      <c r="H3450" s="138" t="str">
        <f aca="false">$F3450&amp;$C3450</f>
        <v>6IF-PAN/TX/OK</v>
      </c>
    </row>
    <row r="3451" customFormat="false" ht="12.75" hidden="false" customHeight="false" outlineLevel="0" collapsed="false">
      <c r="A3451" s="142" t="n">
        <v>38169</v>
      </c>
      <c r="B3451" s="138" t="s">
        <v>123</v>
      </c>
      <c r="C3451" s="138" t="s">
        <v>36</v>
      </c>
      <c r="D3451" s="139" t="n">
        <v>0</v>
      </c>
      <c r="E3451" s="139" t="n">
        <v>0</v>
      </c>
      <c r="F3451" s="143" t="n">
        <f aca="false">IF(REF_DT&lt;=LastDay,INDEX(IntraMonth_Buckets,MATCH($A3451,IntraSumMonths,0),1),INDEX(BucketTable,MATCH($A3451,SumMonths,0),1))</f>
        <v>6</v>
      </c>
      <c r="G3451" s="138" t="str">
        <f aca="false">INDEX(Book_Type,MATCH($B3451,Book,0),1)</f>
        <v>D</v>
      </c>
      <c r="H3451" s="138" t="str">
        <f aca="false">$F3451&amp;$C3451</f>
        <v>6IF-CIG/RKYMTN</v>
      </c>
    </row>
    <row r="3452" customFormat="false" ht="12.75" hidden="false" customHeight="false" outlineLevel="0" collapsed="false">
      <c r="A3452" s="142" t="n">
        <v>38169</v>
      </c>
      <c r="B3452" s="138" t="s">
        <v>123</v>
      </c>
      <c r="C3452" s="138" t="s">
        <v>169</v>
      </c>
      <c r="D3452" s="139" t="n">
        <v>0</v>
      </c>
      <c r="E3452" s="139" t="n">
        <v>0</v>
      </c>
      <c r="F3452" s="143" t="n">
        <f aca="false">IF(REF_DT&lt;=LastDay,INDEX(IntraMonth_Buckets,MATCH($A3452,IntraSumMonths,0),1),INDEX(BucketTable,MATCH($A3452,SumMonths,0),1))</f>
        <v>6</v>
      </c>
      <c r="G3452" s="138" t="str">
        <f aca="false">INDEX(Book_Type,MATCH($B3452,Book,0),1)</f>
        <v>D</v>
      </c>
      <c r="H3452" s="138" t="str">
        <f aca="false">$F3452&amp;$C3452</f>
        <v>6IF-NGPL/MIDCON</v>
      </c>
    </row>
    <row r="3453" customFormat="false" ht="12.75" hidden="false" customHeight="false" outlineLevel="0" collapsed="false">
      <c r="A3453" s="142" t="n">
        <v>38169</v>
      </c>
      <c r="B3453" s="138" t="s">
        <v>123</v>
      </c>
      <c r="C3453" s="138" t="s">
        <v>171</v>
      </c>
      <c r="D3453" s="139" t="n">
        <v>0</v>
      </c>
      <c r="E3453" s="139" t="n">
        <v>0</v>
      </c>
      <c r="F3453" s="143" t="n">
        <f aca="false">IF(REF_DT&lt;=LastDay,INDEX(IntraMonth_Buckets,MATCH($A3453,IntraSumMonths,0),1),INDEX(BucketTable,MATCH($A3453,SumMonths,0),1))</f>
        <v>6</v>
      </c>
      <c r="G3453" s="138" t="str">
        <f aca="false">INDEX(Book_Type,MATCH($B3453,Book,0),1)</f>
        <v>D</v>
      </c>
      <c r="H3453" s="138" t="str">
        <f aca="false">$F3453&amp;$C3453</f>
        <v>6IF-PAN/TX/OK</v>
      </c>
    </row>
    <row r="3454" customFormat="false" ht="12.75" hidden="false" customHeight="false" outlineLevel="0" collapsed="false">
      <c r="A3454" s="142" t="n">
        <v>38200</v>
      </c>
      <c r="B3454" s="138" t="s">
        <v>123</v>
      </c>
      <c r="C3454" s="138" t="s">
        <v>36</v>
      </c>
      <c r="D3454" s="139" t="n">
        <v>0</v>
      </c>
      <c r="E3454" s="139" t="n">
        <v>0</v>
      </c>
      <c r="F3454" s="143" t="n">
        <f aca="false">IF(REF_DT&lt;=LastDay,INDEX(IntraMonth_Buckets,MATCH($A3454,IntraSumMonths,0),1),INDEX(BucketTable,MATCH($A3454,SumMonths,0),1))</f>
        <v>6</v>
      </c>
      <c r="G3454" s="138" t="str">
        <f aca="false">INDEX(Book_Type,MATCH($B3454,Book,0),1)</f>
        <v>D</v>
      </c>
      <c r="H3454" s="138" t="str">
        <f aca="false">$F3454&amp;$C3454</f>
        <v>6IF-CIG/RKYMTN</v>
      </c>
    </row>
    <row r="3455" customFormat="false" ht="12.75" hidden="false" customHeight="false" outlineLevel="0" collapsed="false">
      <c r="A3455" s="142" t="n">
        <v>38200</v>
      </c>
      <c r="B3455" s="138" t="s">
        <v>123</v>
      </c>
      <c r="C3455" s="138" t="s">
        <v>169</v>
      </c>
      <c r="D3455" s="139" t="n">
        <v>0</v>
      </c>
      <c r="E3455" s="139" t="n">
        <v>0</v>
      </c>
      <c r="F3455" s="143" t="n">
        <f aca="false">IF(REF_DT&lt;=LastDay,INDEX(IntraMonth_Buckets,MATCH($A3455,IntraSumMonths,0),1),INDEX(BucketTable,MATCH($A3455,SumMonths,0),1))</f>
        <v>6</v>
      </c>
      <c r="G3455" s="138" t="str">
        <f aca="false">INDEX(Book_Type,MATCH($B3455,Book,0),1)</f>
        <v>D</v>
      </c>
      <c r="H3455" s="138" t="str">
        <f aca="false">$F3455&amp;$C3455</f>
        <v>6IF-NGPL/MIDCON</v>
      </c>
    </row>
    <row r="3456" customFormat="false" ht="12.75" hidden="false" customHeight="false" outlineLevel="0" collapsed="false">
      <c r="A3456" s="142" t="n">
        <v>38200</v>
      </c>
      <c r="B3456" s="138" t="s">
        <v>123</v>
      </c>
      <c r="C3456" s="138" t="s">
        <v>171</v>
      </c>
      <c r="D3456" s="139" t="n">
        <v>0</v>
      </c>
      <c r="E3456" s="139" t="n">
        <v>0</v>
      </c>
      <c r="F3456" s="143" t="n">
        <f aca="false">IF(REF_DT&lt;=LastDay,INDEX(IntraMonth_Buckets,MATCH($A3456,IntraSumMonths,0),1),INDEX(BucketTable,MATCH($A3456,SumMonths,0),1))</f>
        <v>6</v>
      </c>
      <c r="G3456" s="138" t="str">
        <f aca="false">INDEX(Book_Type,MATCH($B3456,Book,0),1)</f>
        <v>D</v>
      </c>
      <c r="H3456" s="138" t="str">
        <f aca="false">$F3456&amp;$C3456</f>
        <v>6IF-PAN/TX/OK</v>
      </c>
    </row>
    <row r="3457" customFormat="false" ht="12.75" hidden="false" customHeight="false" outlineLevel="0" collapsed="false">
      <c r="A3457" s="142" t="n">
        <v>38231</v>
      </c>
      <c r="B3457" s="138" t="s">
        <v>123</v>
      </c>
      <c r="C3457" s="138" t="s">
        <v>36</v>
      </c>
      <c r="D3457" s="139" t="n">
        <v>0</v>
      </c>
      <c r="E3457" s="139" t="n">
        <v>0</v>
      </c>
      <c r="F3457" s="143" t="n">
        <f aca="false">IF(REF_DT&lt;=LastDay,INDEX(IntraMonth_Buckets,MATCH($A3457,IntraSumMonths,0),1),INDEX(BucketTable,MATCH($A3457,SumMonths,0),1))</f>
        <v>6</v>
      </c>
      <c r="G3457" s="138" t="str">
        <f aca="false">INDEX(Book_Type,MATCH($B3457,Book,0),1)</f>
        <v>D</v>
      </c>
      <c r="H3457" s="138" t="str">
        <f aca="false">$F3457&amp;$C3457</f>
        <v>6IF-CIG/RKYMTN</v>
      </c>
    </row>
    <row r="3458" customFormat="false" ht="12.75" hidden="false" customHeight="false" outlineLevel="0" collapsed="false">
      <c r="A3458" s="142" t="n">
        <v>38231</v>
      </c>
      <c r="B3458" s="138" t="s">
        <v>123</v>
      </c>
      <c r="C3458" s="138" t="s">
        <v>169</v>
      </c>
      <c r="D3458" s="139" t="n">
        <v>0</v>
      </c>
      <c r="E3458" s="139" t="n">
        <v>0</v>
      </c>
      <c r="F3458" s="143" t="n">
        <f aca="false">IF(REF_DT&lt;=LastDay,INDEX(IntraMonth_Buckets,MATCH($A3458,IntraSumMonths,0),1),INDEX(BucketTable,MATCH($A3458,SumMonths,0),1))</f>
        <v>6</v>
      </c>
      <c r="G3458" s="138" t="str">
        <f aca="false">INDEX(Book_Type,MATCH($B3458,Book,0),1)</f>
        <v>D</v>
      </c>
      <c r="H3458" s="138" t="str">
        <f aca="false">$F3458&amp;$C3458</f>
        <v>6IF-NGPL/MIDCON</v>
      </c>
    </row>
    <row r="3459" customFormat="false" ht="12.75" hidden="false" customHeight="false" outlineLevel="0" collapsed="false">
      <c r="A3459" s="142" t="n">
        <v>38231</v>
      </c>
      <c r="B3459" s="138" t="s">
        <v>123</v>
      </c>
      <c r="C3459" s="138" t="s">
        <v>171</v>
      </c>
      <c r="D3459" s="139" t="n">
        <v>0</v>
      </c>
      <c r="E3459" s="139" t="n">
        <v>0</v>
      </c>
      <c r="F3459" s="143" t="n">
        <f aca="false">IF(REF_DT&lt;=LastDay,INDEX(IntraMonth_Buckets,MATCH($A3459,IntraSumMonths,0),1),INDEX(BucketTable,MATCH($A3459,SumMonths,0),1))</f>
        <v>6</v>
      </c>
      <c r="G3459" s="138" t="str">
        <f aca="false">INDEX(Book_Type,MATCH($B3459,Book,0),1)</f>
        <v>D</v>
      </c>
      <c r="H3459" s="138" t="str">
        <f aca="false">$F3459&amp;$C3459</f>
        <v>6IF-PAN/TX/OK</v>
      </c>
    </row>
    <row r="3460" customFormat="false" ht="12.75" hidden="false" customHeight="false" outlineLevel="0" collapsed="false">
      <c r="A3460" s="142" t="n">
        <v>38261</v>
      </c>
      <c r="B3460" s="138" t="s">
        <v>123</v>
      </c>
      <c r="C3460" s="138" t="s">
        <v>36</v>
      </c>
      <c r="D3460" s="139" t="n">
        <v>0</v>
      </c>
      <c r="E3460" s="139" t="n">
        <v>0</v>
      </c>
      <c r="F3460" s="143" t="n">
        <f aca="false">IF(REF_DT&lt;=LastDay,INDEX(IntraMonth_Buckets,MATCH($A3460,IntraSumMonths,0),1),INDEX(BucketTable,MATCH($A3460,SumMonths,0),1))</f>
        <v>6</v>
      </c>
      <c r="G3460" s="138" t="str">
        <f aca="false">INDEX(Book_Type,MATCH($B3460,Book,0),1)</f>
        <v>D</v>
      </c>
      <c r="H3460" s="138" t="str">
        <f aca="false">$F3460&amp;$C3460</f>
        <v>6IF-CIG/RKYMTN</v>
      </c>
    </row>
    <row r="3461" customFormat="false" ht="12.75" hidden="false" customHeight="false" outlineLevel="0" collapsed="false">
      <c r="A3461" s="142" t="n">
        <v>38261</v>
      </c>
      <c r="B3461" s="138" t="s">
        <v>123</v>
      </c>
      <c r="C3461" s="138" t="s">
        <v>169</v>
      </c>
      <c r="D3461" s="139" t="n">
        <v>0.0001</v>
      </c>
      <c r="E3461" s="139" t="n">
        <v>-5E-007</v>
      </c>
      <c r="F3461" s="143" t="n">
        <f aca="false">IF(REF_DT&lt;=LastDay,INDEX(IntraMonth_Buckets,MATCH($A3461,IntraSumMonths,0),1),INDEX(BucketTable,MATCH($A3461,SumMonths,0),1))</f>
        <v>6</v>
      </c>
      <c r="G3461" s="138" t="str">
        <f aca="false">INDEX(Book_Type,MATCH($B3461,Book,0),1)</f>
        <v>D</v>
      </c>
      <c r="H3461" s="138" t="str">
        <f aca="false">$F3461&amp;$C3461</f>
        <v>6IF-NGPL/MIDCON</v>
      </c>
    </row>
    <row r="3462" customFormat="false" ht="12.75" hidden="false" customHeight="false" outlineLevel="0" collapsed="false">
      <c r="A3462" s="142" t="n">
        <v>38261</v>
      </c>
      <c r="B3462" s="138" t="s">
        <v>123</v>
      </c>
      <c r="C3462" s="138" t="s">
        <v>171</v>
      </c>
      <c r="D3462" s="139" t="n">
        <v>0</v>
      </c>
      <c r="E3462" s="139" t="n">
        <v>0</v>
      </c>
      <c r="F3462" s="143" t="n">
        <f aca="false">IF(REF_DT&lt;=LastDay,INDEX(IntraMonth_Buckets,MATCH($A3462,IntraSumMonths,0),1),INDEX(BucketTable,MATCH($A3462,SumMonths,0),1))</f>
        <v>6</v>
      </c>
      <c r="G3462" s="138" t="str">
        <f aca="false">INDEX(Book_Type,MATCH($B3462,Book,0),1)</f>
        <v>D</v>
      </c>
      <c r="H3462" s="138" t="str">
        <f aca="false">$F3462&amp;$C3462</f>
        <v>6IF-PAN/TX/OK</v>
      </c>
    </row>
    <row r="3463" customFormat="false" ht="12.75" hidden="false" customHeight="false" outlineLevel="0" collapsed="false">
      <c r="A3463" s="142" t="n">
        <v>38292</v>
      </c>
      <c r="B3463" s="138" t="s">
        <v>123</v>
      </c>
      <c r="C3463" s="138" t="s">
        <v>36</v>
      </c>
      <c r="D3463" s="139" t="n">
        <v>0</v>
      </c>
      <c r="E3463" s="139" t="n">
        <v>0</v>
      </c>
      <c r="F3463" s="143" t="n">
        <f aca="false">IF(REF_DT&lt;=LastDay,INDEX(IntraMonth_Buckets,MATCH($A3463,IntraSumMonths,0),1),INDEX(BucketTable,MATCH($A3463,SumMonths,0),1))</f>
        <v>6</v>
      </c>
      <c r="G3463" s="138" t="str">
        <f aca="false">INDEX(Book_Type,MATCH($B3463,Book,0),1)</f>
        <v>D</v>
      </c>
      <c r="H3463" s="138" t="str">
        <f aca="false">$F3463&amp;$C3463</f>
        <v>6IF-CIG/RKYMTN</v>
      </c>
    </row>
    <row r="3464" customFormat="false" ht="12.75" hidden="false" customHeight="false" outlineLevel="0" collapsed="false">
      <c r="A3464" s="142" t="n">
        <v>38292</v>
      </c>
      <c r="B3464" s="138" t="s">
        <v>123</v>
      </c>
      <c r="C3464" s="138" t="s">
        <v>169</v>
      </c>
      <c r="D3464" s="139" t="n">
        <v>0</v>
      </c>
      <c r="E3464" s="139" t="n">
        <v>0</v>
      </c>
      <c r="F3464" s="143" t="n">
        <f aca="false">IF(REF_DT&lt;=LastDay,INDEX(IntraMonth_Buckets,MATCH($A3464,IntraSumMonths,0),1),INDEX(BucketTable,MATCH($A3464,SumMonths,0),1))</f>
        <v>6</v>
      </c>
      <c r="G3464" s="138" t="str">
        <f aca="false">INDEX(Book_Type,MATCH($B3464,Book,0),1)</f>
        <v>D</v>
      </c>
      <c r="H3464" s="138" t="str">
        <f aca="false">$F3464&amp;$C3464</f>
        <v>6IF-NGPL/MIDCON</v>
      </c>
    </row>
    <row r="3465" customFormat="false" ht="12.75" hidden="false" customHeight="false" outlineLevel="0" collapsed="false">
      <c r="A3465" s="142" t="n">
        <v>38292</v>
      </c>
      <c r="B3465" s="138" t="s">
        <v>123</v>
      </c>
      <c r="C3465" s="138" t="s">
        <v>171</v>
      </c>
      <c r="D3465" s="139" t="n">
        <v>0</v>
      </c>
      <c r="E3465" s="139" t="n">
        <v>0</v>
      </c>
      <c r="F3465" s="143" t="n">
        <f aca="false">IF(REF_DT&lt;=LastDay,INDEX(IntraMonth_Buckets,MATCH($A3465,IntraSumMonths,0),1),INDEX(BucketTable,MATCH($A3465,SumMonths,0),1))</f>
        <v>6</v>
      </c>
      <c r="G3465" s="138" t="str">
        <f aca="false">INDEX(Book_Type,MATCH($B3465,Book,0),1)</f>
        <v>D</v>
      </c>
      <c r="H3465" s="138" t="str">
        <f aca="false">$F3465&amp;$C3465</f>
        <v>6IF-PAN/TX/OK</v>
      </c>
    </row>
    <row r="3466" customFormat="false" ht="12.75" hidden="false" customHeight="false" outlineLevel="0" collapsed="false">
      <c r="A3466" s="142" t="n">
        <v>38322</v>
      </c>
      <c r="B3466" s="138" t="s">
        <v>123</v>
      </c>
      <c r="C3466" s="138" t="s">
        <v>36</v>
      </c>
      <c r="D3466" s="139" t="n">
        <v>0</v>
      </c>
      <c r="E3466" s="139" t="n">
        <v>0</v>
      </c>
      <c r="F3466" s="143" t="n">
        <f aca="false">IF(REF_DT&lt;=LastDay,INDEX(IntraMonth_Buckets,MATCH($A3466,IntraSumMonths,0),1),INDEX(BucketTable,MATCH($A3466,SumMonths,0),1))</f>
        <v>6</v>
      </c>
      <c r="G3466" s="138" t="str">
        <f aca="false">INDEX(Book_Type,MATCH($B3466,Book,0),1)</f>
        <v>D</v>
      </c>
      <c r="H3466" s="138" t="str">
        <f aca="false">$F3466&amp;$C3466</f>
        <v>6IF-CIG/RKYMTN</v>
      </c>
    </row>
    <row r="3467" customFormat="false" ht="12.75" hidden="false" customHeight="false" outlineLevel="0" collapsed="false">
      <c r="A3467" s="142" t="n">
        <v>38322</v>
      </c>
      <c r="B3467" s="138" t="s">
        <v>123</v>
      </c>
      <c r="C3467" s="138" t="s">
        <v>169</v>
      </c>
      <c r="D3467" s="139" t="n">
        <v>0</v>
      </c>
      <c r="E3467" s="139" t="n">
        <v>0</v>
      </c>
      <c r="F3467" s="143" t="n">
        <f aca="false">IF(REF_DT&lt;=LastDay,INDEX(IntraMonth_Buckets,MATCH($A3467,IntraSumMonths,0),1),INDEX(BucketTable,MATCH($A3467,SumMonths,0),1))</f>
        <v>6</v>
      </c>
      <c r="G3467" s="138" t="str">
        <f aca="false">INDEX(Book_Type,MATCH($B3467,Book,0),1)</f>
        <v>D</v>
      </c>
      <c r="H3467" s="138" t="str">
        <f aca="false">$F3467&amp;$C3467</f>
        <v>6IF-NGPL/MIDCON</v>
      </c>
    </row>
    <row r="3468" customFormat="false" ht="12.75" hidden="false" customHeight="false" outlineLevel="0" collapsed="false">
      <c r="A3468" s="142" t="n">
        <v>38322</v>
      </c>
      <c r="B3468" s="138" t="s">
        <v>123</v>
      </c>
      <c r="C3468" s="138" t="s">
        <v>171</v>
      </c>
      <c r="D3468" s="139" t="n">
        <v>0</v>
      </c>
      <c r="E3468" s="139" t="n">
        <v>0</v>
      </c>
      <c r="F3468" s="143" t="n">
        <f aca="false">IF(REF_DT&lt;=LastDay,INDEX(IntraMonth_Buckets,MATCH($A3468,IntraSumMonths,0),1),INDEX(BucketTable,MATCH($A3468,SumMonths,0),1))</f>
        <v>6</v>
      </c>
      <c r="G3468" s="138" t="str">
        <f aca="false">INDEX(Book_Type,MATCH($B3468,Book,0),1)</f>
        <v>D</v>
      </c>
      <c r="H3468" s="138" t="str">
        <f aca="false">$F3468&amp;$C3468</f>
        <v>6IF-PAN/TX/OK</v>
      </c>
    </row>
    <row r="3469" customFormat="false" ht="12.75" hidden="false" customHeight="false" outlineLevel="0" collapsed="false">
      <c r="A3469" s="142" t="n">
        <v>38353</v>
      </c>
      <c r="B3469" s="138" t="s">
        <v>123</v>
      </c>
      <c r="C3469" s="138" t="s">
        <v>36</v>
      </c>
      <c r="D3469" s="139" t="n">
        <v>0</v>
      </c>
      <c r="E3469" s="139" t="n">
        <v>0</v>
      </c>
      <c r="F3469" s="143" t="n">
        <f aca="false">IF(REF_DT&lt;=LastDay,INDEX(IntraMonth_Buckets,MATCH($A3469,IntraSumMonths,0),1),INDEX(BucketTable,MATCH($A3469,SumMonths,0),1))</f>
        <v>6</v>
      </c>
      <c r="G3469" s="138" t="str">
        <f aca="false">INDEX(Book_Type,MATCH($B3469,Book,0),1)</f>
        <v>D</v>
      </c>
      <c r="H3469" s="138" t="str">
        <f aca="false">$F3469&amp;$C3469</f>
        <v>6IF-CIG/RKYMTN</v>
      </c>
    </row>
    <row r="3470" customFormat="false" ht="12.75" hidden="false" customHeight="false" outlineLevel="0" collapsed="false">
      <c r="A3470" s="142" t="n">
        <v>38353</v>
      </c>
      <c r="B3470" s="138" t="s">
        <v>123</v>
      </c>
      <c r="C3470" s="138" t="s">
        <v>169</v>
      </c>
      <c r="D3470" s="139" t="n">
        <v>0</v>
      </c>
      <c r="E3470" s="139" t="n">
        <v>0</v>
      </c>
      <c r="F3470" s="143" t="n">
        <f aca="false">IF(REF_DT&lt;=LastDay,INDEX(IntraMonth_Buckets,MATCH($A3470,IntraSumMonths,0),1),INDEX(BucketTable,MATCH($A3470,SumMonths,0),1))</f>
        <v>6</v>
      </c>
      <c r="G3470" s="138" t="str">
        <f aca="false">INDEX(Book_Type,MATCH($B3470,Book,0),1)</f>
        <v>D</v>
      </c>
      <c r="H3470" s="138" t="str">
        <f aca="false">$F3470&amp;$C3470</f>
        <v>6IF-NGPL/MIDCON</v>
      </c>
    </row>
    <row r="3471" customFormat="false" ht="12.75" hidden="false" customHeight="false" outlineLevel="0" collapsed="false">
      <c r="A3471" s="142" t="n">
        <v>38353</v>
      </c>
      <c r="B3471" s="138" t="s">
        <v>123</v>
      </c>
      <c r="C3471" s="138" t="s">
        <v>171</v>
      </c>
      <c r="D3471" s="139" t="n">
        <v>0</v>
      </c>
      <c r="E3471" s="139" t="n">
        <v>0</v>
      </c>
      <c r="F3471" s="143" t="n">
        <f aca="false">IF(REF_DT&lt;=LastDay,INDEX(IntraMonth_Buckets,MATCH($A3471,IntraSumMonths,0),1),INDEX(BucketTable,MATCH($A3471,SumMonths,0),1))</f>
        <v>6</v>
      </c>
      <c r="G3471" s="138" t="str">
        <f aca="false">INDEX(Book_Type,MATCH($B3471,Book,0),1)</f>
        <v>D</v>
      </c>
      <c r="H3471" s="138" t="str">
        <f aca="false">$F3471&amp;$C3471</f>
        <v>6IF-PAN/TX/OK</v>
      </c>
    </row>
    <row r="3472" customFormat="false" ht="12.75" hidden="false" customHeight="false" outlineLevel="0" collapsed="false">
      <c r="A3472" s="142" t="n">
        <v>38384</v>
      </c>
      <c r="B3472" s="138" t="s">
        <v>123</v>
      </c>
      <c r="C3472" s="138" t="s">
        <v>36</v>
      </c>
      <c r="D3472" s="139" t="n">
        <v>0</v>
      </c>
      <c r="E3472" s="139" t="n">
        <v>0</v>
      </c>
      <c r="F3472" s="143" t="n">
        <f aca="false">IF(REF_DT&lt;=LastDay,INDEX(IntraMonth_Buckets,MATCH($A3472,IntraSumMonths,0),1),INDEX(BucketTable,MATCH($A3472,SumMonths,0),1))</f>
        <v>6</v>
      </c>
      <c r="G3472" s="138" t="str">
        <f aca="false">INDEX(Book_Type,MATCH($B3472,Book,0),1)</f>
        <v>D</v>
      </c>
      <c r="H3472" s="138" t="str">
        <f aca="false">$F3472&amp;$C3472</f>
        <v>6IF-CIG/RKYMTN</v>
      </c>
    </row>
    <row r="3473" customFormat="false" ht="12.75" hidden="false" customHeight="false" outlineLevel="0" collapsed="false">
      <c r="A3473" s="142" t="n">
        <v>38384</v>
      </c>
      <c r="B3473" s="138" t="s">
        <v>123</v>
      </c>
      <c r="C3473" s="138" t="s">
        <v>169</v>
      </c>
      <c r="D3473" s="139" t="n">
        <v>0</v>
      </c>
      <c r="E3473" s="139" t="n">
        <v>0</v>
      </c>
      <c r="F3473" s="143" t="n">
        <f aca="false">IF(REF_DT&lt;=LastDay,INDEX(IntraMonth_Buckets,MATCH($A3473,IntraSumMonths,0),1),INDEX(BucketTable,MATCH($A3473,SumMonths,0),1))</f>
        <v>6</v>
      </c>
      <c r="G3473" s="138" t="str">
        <f aca="false">INDEX(Book_Type,MATCH($B3473,Book,0),1)</f>
        <v>D</v>
      </c>
      <c r="H3473" s="138" t="str">
        <f aca="false">$F3473&amp;$C3473</f>
        <v>6IF-NGPL/MIDCON</v>
      </c>
    </row>
    <row r="3474" customFormat="false" ht="12.75" hidden="false" customHeight="false" outlineLevel="0" collapsed="false">
      <c r="A3474" s="142" t="n">
        <v>38384</v>
      </c>
      <c r="B3474" s="138" t="s">
        <v>123</v>
      </c>
      <c r="C3474" s="138" t="s">
        <v>171</v>
      </c>
      <c r="D3474" s="139" t="n">
        <v>0</v>
      </c>
      <c r="E3474" s="139" t="n">
        <v>0</v>
      </c>
      <c r="F3474" s="143" t="n">
        <f aca="false">IF(REF_DT&lt;=LastDay,INDEX(IntraMonth_Buckets,MATCH($A3474,IntraSumMonths,0),1),INDEX(BucketTable,MATCH($A3474,SumMonths,0),1))</f>
        <v>6</v>
      </c>
      <c r="G3474" s="138" t="str">
        <f aca="false">INDEX(Book_Type,MATCH($B3474,Book,0),1)</f>
        <v>D</v>
      </c>
      <c r="H3474" s="138" t="str">
        <f aca="false">$F3474&amp;$C3474</f>
        <v>6IF-PAN/TX/OK</v>
      </c>
    </row>
    <row r="3475" customFormat="false" ht="12.75" hidden="false" customHeight="false" outlineLevel="0" collapsed="false">
      <c r="A3475" s="142" t="n">
        <v>38412</v>
      </c>
      <c r="B3475" s="138" t="s">
        <v>123</v>
      </c>
      <c r="C3475" s="138" t="s">
        <v>36</v>
      </c>
      <c r="D3475" s="139" t="n">
        <v>0</v>
      </c>
      <c r="E3475" s="139" t="n">
        <v>0</v>
      </c>
      <c r="F3475" s="143" t="n">
        <f aca="false">IF(REF_DT&lt;=LastDay,INDEX(IntraMonth_Buckets,MATCH($A3475,IntraSumMonths,0),1),INDEX(BucketTable,MATCH($A3475,SumMonths,0),1))</f>
        <v>6</v>
      </c>
      <c r="G3475" s="138" t="str">
        <f aca="false">INDEX(Book_Type,MATCH($B3475,Book,0),1)</f>
        <v>D</v>
      </c>
      <c r="H3475" s="138" t="str">
        <f aca="false">$F3475&amp;$C3475</f>
        <v>6IF-CIG/RKYMTN</v>
      </c>
    </row>
    <row r="3476" customFormat="false" ht="12.75" hidden="false" customHeight="false" outlineLevel="0" collapsed="false">
      <c r="A3476" s="142" t="n">
        <v>38412</v>
      </c>
      <c r="B3476" s="138" t="s">
        <v>123</v>
      </c>
      <c r="C3476" s="138" t="s">
        <v>169</v>
      </c>
      <c r="D3476" s="139" t="n">
        <v>0</v>
      </c>
      <c r="E3476" s="139" t="n">
        <v>0</v>
      </c>
      <c r="F3476" s="143" t="n">
        <f aca="false">IF(REF_DT&lt;=LastDay,INDEX(IntraMonth_Buckets,MATCH($A3476,IntraSumMonths,0),1),INDEX(BucketTable,MATCH($A3476,SumMonths,0),1))</f>
        <v>6</v>
      </c>
      <c r="G3476" s="138" t="str">
        <f aca="false">INDEX(Book_Type,MATCH($B3476,Book,0),1)</f>
        <v>D</v>
      </c>
      <c r="H3476" s="138" t="str">
        <f aca="false">$F3476&amp;$C3476</f>
        <v>6IF-NGPL/MIDCON</v>
      </c>
    </row>
    <row r="3477" customFormat="false" ht="12.75" hidden="false" customHeight="false" outlineLevel="0" collapsed="false">
      <c r="A3477" s="142" t="n">
        <v>38412</v>
      </c>
      <c r="B3477" s="138" t="s">
        <v>123</v>
      </c>
      <c r="C3477" s="138" t="s">
        <v>171</v>
      </c>
      <c r="D3477" s="139" t="n">
        <v>0</v>
      </c>
      <c r="E3477" s="139" t="n">
        <v>0</v>
      </c>
      <c r="F3477" s="143" t="n">
        <f aca="false">IF(REF_DT&lt;=LastDay,INDEX(IntraMonth_Buckets,MATCH($A3477,IntraSumMonths,0),1),INDEX(BucketTable,MATCH($A3477,SumMonths,0),1))</f>
        <v>6</v>
      </c>
      <c r="G3477" s="138" t="str">
        <f aca="false">INDEX(Book_Type,MATCH($B3477,Book,0),1)</f>
        <v>D</v>
      </c>
      <c r="H3477" s="138" t="str">
        <f aca="false">$F3477&amp;$C3477</f>
        <v>6IF-PAN/TX/OK</v>
      </c>
    </row>
    <row r="3478" customFormat="false" ht="12.75" hidden="false" customHeight="false" outlineLevel="0" collapsed="false">
      <c r="A3478" s="142" t="n">
        <v>38443</v>
      </c>
      <c r="B3478" s="138" t="s">
        <v>123</v>
      </c>
      <c r="C3478" s="138" t="s">
        <v>36</v>
      </c>
      <c r="D3478" s="139" t="n">
        <v>0</v>
      </c>
      <c r="E3478" s="139" t="n">
        <v>0</v>
      </c>
      <c r="F3478" s="143" t="n">
        <f aca="false">IF(REF_DT&lt;=LastDay,INDEX(IntraMonth_Buckets,MATCH($A3478,IntraSumMonths,0),1),INDEX(BucketTable,MATCH($A3478,SumMonths,0),1))</f>
        <v>6</v>
      </c>
      <c r="G3478" s="138" t="str">
        <f aca="false">INDEX(Book_Type,MATCH($B3478,Book,0),1)</f>
        <v>D</v>
      </c>
      <c r="H3478" s="138" t="str">
        <f aca="false">$F3478&amp;$C3478</f>
        <v>6IF-CIG/RKYMTN</v>
      </c>
    </row>
    <row r="3479" customFormat="false" ht="12.75" hidden="false" customHeight="false" outlineLevel="0" collapsed="false">
      <c r="A3479" s="142" t="n">
        <v>38443</v>
      </c>
      <c r="B3479" s="138" t="s">
        <v>123</v>
      </c>
      <c r="C3479" s="138" t="s">
        <v>169</v>
      </c>
      <c r="D3479" s="139" t="n">
        <v>-0.0001</v>
      </c>
      <c r="E3479" s="139" t="n">
        <v>5E-007</v>
      </c>
      <c r="F3479" s="143" t="n">
        <f aca="false">IF(REF_DT&lt;=LastDay,INDEX(IntraMonth_Buckets,MATCH($A3479,IntraSumMonths,0),1),INDEX(BucketTable,MATCH($A3479,SumMonths,0),1))</f>
        <v>6</v>
      </c>
      <c r="G3479" s="138" t="str">
        <f aca="false">INDEX(Book_Type,MATCH($B3479,Book,0),1)</f>
        <v>D</v>
      </c>
      <c r="H3479" s="138" t="str">
        <f aca="false">$F3479&amp;$C3479</f>
        <v>6IF-NGPL/MIDCON</v>
      </c>
    </row>
    <row r="3480" customFormat="false" ht="12.75" hidden="false" customHeight="false" outlineLevel="0" collapsed="false">
      <c r="A3480" s="142" t="n">
        <v>38443</v>
      </c>
      <c r="B3480" s="138" t="s">
        <v>123</v>
      </c>
      <c r="C3480" s="138" t="s">
        <v>171</v>
      </c>
      <c r="D3480" s="139" t="n">
        <v>0</v>
      </c>
      <c r="E3480" s="139" t="n">
        <v>0</v>
      </c>
      <c r="F3480" s="143" t="n">
        <f aca="false">IF(REF_DT&lt;=LastDay,INDEX(IntraMonth_Buckets,MATCH($A3480,IntraSumMonths,0),1),INDEX(BucketTable,MATCH($A3480,SumMonths,0),1))</f>
        <v>6</v>
      </c>
      <c r="G3480" s="138" t="str">
        <f aca="false">INDEX(Book_Type,MATCH($B3480,Book,0),1)</f>
        <v>D</v>
      </c>
      <c r="H3480" s="138" t="str">
        <f aca="false">$F3480&amp;$C3480</f>
        <v>6IF-PAN/TX/OK</v>
      </c>
    </row>
    <row r="3481" customFormat="false" ht="12.75" hidden="false" customHeight="false" outlineLevel="0" collapsed="false">
      <c r="A3481" s="142" t="n">
        <v>38473</v>
      </c>
      <c r="B3481" s="138" t="s">
        <v>123</v>
      </c>
      <c r="C3481" s="138" t="s">
        <v>36</v>
      </c>
      <c r="D3481" s="139" t="n">
        <v>0</v>
      </c>
      <c r="E3481" s="139" t="n">
        <v>0</v>
      </c>
      <c r="F3481" s="143" t="n">
        <f aca="false">IF(REF_DT&lt;=LastDay,INDEX(IntraMonth_Buckets,MATCH($A3481,IntraSumMonths,0),1),INDEX(BucketTable,MATCH($A3481,SumMonths,0),1))</f>
        <v>6</v>
      </c>
      <c r="G3481" s="138" t="str">
        <f aca="false">INDEX(Book_Type,MATCH($B3481,Book,0),1)</f>
        <v>D</v>
      </c>
      <c r="H3481" s="138" t="str">
        <f aca="false">$F3481&amp;$C3481</f>
        <v>6IF-CIG/RKYMTN</v>
      </c>
    </row>
    <row r="3482" customFormat="false" ht="12.75" hidden="false" customHeight="false" outlineLevel="0" collapsed="false">
      <c r="A3482" s="142" t="n">
        <v>38473</v>
      </c>
      <c r="B3482" s="138" t="s">
        <v>123</v>
      </c>
      <c r="C3482" s="138" t="s">
        <v>169</v>
      </c>
      <c r="D3482" s="139" t="n">
        <v>-0.0001</v>
      </c>
      <c r="E3482" s="139" t="n">
        <v>5E-007</v>
      </c>
      <c r="F3482" s="143" t="n">
        <f aca="false">IF(REF_DT&lt;=LastDay,INDEX(IntraMonth_Buckets,MATCH($A3482,IntraSumMonths,0),1),INDEX(BucketTable,MATCH($A3482,SumMonths,0),1))</f>
        <v>6</v>
      </c>
      <c r="G3482" s="138" t="str">
        <f aca="false">INDEX(Book_Type,MATCH($B3482,Book,0),1)</f>
        <v>D</v>
      </c>
      <c r="H3482" s="138" t="str">
        <f aca="false">$F3482&amp;$C3482</f>
        <v>6IF-NGPL/MIDCON</v>
      </c>
    </row>
    <row r="3483" customFormat="false" ht="12.75" hidden="false" customHeight="false" outlineLevel="0" collapsed="false">
      <c r="A3483" s="142" t="n">
        <v>38473</v>
      </c>
      <c r="B3483" s="138" t="s">
        <v>123</v>
      </c>
      <c r="C3483" s="138" t="s">
        <v>171</v>
      </c>
      <c r="D3483" s="139" t="n">
        <v>0</v>
      </c>
      <c r="E3483" s="139" t="n">
        <v>0</v>
      </c>
      <c r="F3483" s="143" t="n">
        <f aca="false">IF(REF_DT&lt;=LastDay,INDEX(IntraMonth_Buckets,MATCH($A3483,IntraSumMonths,0),1),INDEX(BucketTable,MATCH($A3483,SumMonths,0),1))</f>
        <v>6</v>
      </c>
      <c r="G3483" s="138" t="str">
        <f aca="false">INDEX(Book_Type,MATCH($B3483,Book,0),1)</f>
        <v>D</v>
      </c>
      <c r="H3483" s="138" t="str">
        <f aca="false">$F3483&amp;$C3483</f>
        <v>6IF-PAN/TX/OK</v>
      </c>
    </row>
    <row r="3484" customFormat="false" ht="12.75" hidden="false" customHeight="false" outlineLevel="0" collapsed="false">
      <c r="A3484" s="142" t="n">
        <v>38504</v>
      </c>
      <c r="B3484" s="138" t="s">
        <v>123</v>
      </c>
      <c r="C3484" s="138" t="s">
        <v>36</v>
      </c>
      <c r="D3484" s="139" t="n">
        <v>0</v>
      </c>
      <c r="E3484" s="139" t="n">
        <v>0</v>
      </c>
      <c r="F3484" s="143" t="n">
        <f aca="false">IF(REF_DT&lt;=LastDay,INDEX(IntraMonth_Buckets,MATCH($A3484,IntraSumMonths,0),1),INDEX(BucketTable,MATCH($A3484,SumMonths,0),1))</f>
        <v>6</v>
      </c>
      <c r="G3484" s="138" t="str">
        <f aca="false">INDEX(Book_Type,MATCH($B3484,Book,0),1)</f>
        <v>D</v>
      </c>
      <c r="H3484" s="138" t="str">
        <f aca="false">$F3484&amp;$C3484</f>
        <v>6IF-CIG/RKYMTN</v>
      </c>
    </row>
    <row r="3485" customFormat="false" ht="12.75" hidden="false" customHeight="false" outlineLevel="0" collapsed="false">
      <c r="A3485" s="142" t="n">
        <v>38504</v>
      </c>
      <c r="B3485" s="138" t="s">
        <v>123</v>
      </c>
      <c r="C3485" s="138" t="s">
        <v>169</v>
      </c>
      <c r="D3485" s="139" t="n">
        <v>-0.0001</v>
      </c>
      <c r="E3485" s="139" t="n">
        <v>5E-007</v>
      </c>
      <c r="F3485" s="143" t="n">
        <f aca="false">IF(REF_DT&lt;=LastDay,INDEX(IntraMonth_Buckets,MATCH($A3485,IntraSumMonths,0),1),INDEX(BucketTable,MATCH($A3485,SumMonths,0),1))</f>
        <v>6</v>
      </c>
      <c r="G3485" s="138" t="str">
        <f aca="false">INDEX(Book_Type,MATCH($B3485,Book,0),1)</f>
        <v>D</v>
      </c>
      <c r="H3485" s="138" t="str">
        <f aca="false">$F3485&amp;$C3485</f>
        <v>6IF-NGPL/MIDCON</v>
      </c>
    </row>
    <row r="3486" customFormat="false" ht="12.75" hidden="false" customHeight="false" outlineLevel="0" collapsed="false">
      <c r="A3486" s="142" t="n">
        <v>38504</v>
      </c>
      <c r="B3486" s="138" t="s">
        <v>123</v>
      </c>
      <c r="C3486" s="138" t="s">
        <v>171</v>
      </c>
      <c r="D3486" s="139" t="n">
        <v>0</v>
      </c>
      <c r="E3486" s="139" t="n">
        <v>0</v>
      </c>
      <c r="F3486" s="143" t="n">
        <f aca="false">IF(REF_DT&lt;=LastDay,INDEX(IntraMonth_Buckets,MATCH($A3486,IntraSumMonths,0),1),INDEX(BucketTable,MATCH($A3486,SumMonths,0),1))</f>
        <v>6</v>
      </c>
      <c r="G3486" s="138" t="str">
        <f aca="false">INDEX(Book_Type,MATCH($B3486,Book,0),1)</f>
        <v>D</v>
      </c>
      <c r="H3486" s="138" t="str">
        <f aca="false">$F3486&amp;$C3486</f>
        <v>6IF-PAN/TX/OK</v>
      </c>
    </row>
    <row r="3487" customFormat="false" ht="12.75" hidden="false" customHeight="false" outlineLevel="0" collapsed="false">
      <c r="A3487" s="142" t="n">
        <v>38534</v>
      </c>
      <c r="B3487" s="138" t="s">
        <v>123</v>
      </c>
      <c r="C3487" s="138" t="s">
        <v>36</v>
      </c>
      <c r="D3487" s="139" t="n">
        <v>0</v>
      </c>
      <c r="E3487" s="139" t="n">
        <v>0</v>
      </c>
      <c r="F3487" s="143" t="n">
        <f aca="false">IF(REF_DT&lt;=LastDay,INDEX(IntraMonth_Buckets,MATCH($A3487,IntraSumMonths,0),1),INDEX(BucketTable,MATCH($A3487,SumMonths,0),1))</f>
        <v>6</v>
      </c>
      <c r="G3487" s="138" t="str">
        <f aca="false">INDEX(Book_Type,MATCH($B3487,Book,0),1)</f>
        <v>D</v>
      </c>
      <c r="H3487" s="138" t="str">
        <f aca="false">$F3487&amp;$C3487</f>
        <v>6IF-CIG/RKYMTN</v>
      </c>
    </row>
    <row r="3488" customFormat="false" ht="12.75" hidden="false" customHeight="false" outlineLevel="0" collapsed="false">
      <c r="A3488" s="142" t="n">
        <v>38534</v>
      </c>
      <c r="B3488" s="138" t="s">
        <v>123</v>
      </c>
      <c r="C3488" s="138" t="s">
        <v>169</v>
      </c>
      <c r="D3488" s="139" t="n">
        <v>0</v>
      </c>
      <c r="E3488" s="139" t="n">
        <v>0</v>
      </c>
      <c r="F3488" s="143" t="n">
        <f aca="false">IF(REF_DT&lt;=LastDay,INDEX(IntraMonth_Buckets,MATCH($A3488,IntraSumMonths,0),1),INDEX(BucketTable,MATCH($A3488,SumMonths,0),1))</f>
        <v>6</v>
      </c>
      <c r="G3488" s="138" t="str">
        <f aca="false">INDEX(Book_Type,MATCH($B3488,Book,0),1)</f>
        <v>D</v>
      </c>
      <c r="H3488" s="138" t="str">
        <f aca="false">$F3488&amp;$C3488</f>
        <v>6IF-NGPL/MIDCON</v>
      </c>
    </row>
    <row r="3489" customFormat="false" ht="12.75" hidden="false" customHeight="false" outlineLevel="0" collapsed="false">
      <c r="A3489" s="142" t="n">
        <v>38534</v>
      </c>
      <c r="B3489" s="138" t="s">
        <v>123</v>
      </c>
      <c r="C3489" s="138" t="s">
        <v>171</v>
      </c>
      <c r="D3489" s="139" t="n">
        <v>0</v>
      </c>
      <c r="E3489" s="139" t="n">
        <v>0</v>
      </c>
      <c r="F3489" s="143" t="n">
        <f aca="false">IF(REF_DT&lt;=LastDay,INDEX(IntraMonth_Buckets,MATCH($A3489,IntraSumMonths,0),1),INDEX(BucketTable,MATCH($A3489,SumMonths,0),1))</f>
        <v>6</v>
      </c>
      <c r="G3489" s="138" t="str">
        <f aca="false">INDEX(Book_Type,MATCH($B3489,Book,0),1)</f>
        <v>D</v>
      </c>
      <c r="H3489" s="138" t="str">
        <f aca="false">$F3489&amp;$C3489</f>
        <v>6IF-PAN/TX/OK</v>
      </c>
    </row>
    <row r="3490" customFormat="false" ht="12.75" hidden="false" customHeight="false" outlineLevel="0" collapsed="false">
      <c r="A3490" s="142" t="n">
        <v>38565</v>
      </c>
      <c r="B3490" s="138" t="s">
        <v>123</v>
      </c>
      <c r="C3490" s="138" t="s">
        <v>36</v>
      </c>
      <c r="D3490" s="139" t="n">
        <v>0</v>
      </c>
      <c r="E3490" s="139" t="n">
        <v>0</v>
      </c>
      <c r="F3490" s="143" t="n">
        <f aca="false">IF(REF_DT&lt;=LastDay,INDEX(IntraMonth_Buckets,MATCH($A3490,IntraSumMonths,0),1),INDEX(BucketTable,MATCH($A3490,SumMonths,0),1))</f>
        <v>6</v>
      </c>
      <c r="G3490" s="138" t="str">
        <f aca="false">INDEX(Book_Type,MATCH($B3490,Book,0),1)</f>
        <v>D</v>
      </c>
      <c r="H3490" s="138" t="str">
        <f aca="false">$F3490&amp;$C3490</f>
        <v>6IF-CIG/RKYMTN</v>
      </c>
    </row>
    <row r="3491" customFormat="false" ht="12.75" hidden="false" customHeight="false" outlineLevel="0" collapsed="false">
      <c r="A3491" s="142" t="n">
        <v>38565</v>
      </c>
      <c r="B3491" s="138" t="s">
        <v>123</v>
      </c>
      <c r="C3491" s="138" t="s">
        <v>169</v>
      </c>
      <c r="D3491" s="139" t="n">
        <v>0</v>
      </c>
      <c r="E3491" s="139" t="n">
        <v>0</v>
      </c>
      <c r="F3491" s="143" t="n">
        <f aca="false">IF(REF_DT&lt;=LastDay,INDEX(IntraMonth_Buckets,MATCH($A3491,IntraSumMonths,0),1),INDEX(BucketTable,MATCH($A3491,SumMonths,0),1))</f>
        <v>6</v>
      </c>
      <c r="G3491" s="138" t="str">
        <f aca="false">INDEX(Book_Type,MATCH($B3491,Book,0),1)</f>
        <v>D</v>
      </c>
      <c r="H3491" s="138" t="str">
        <f aca="false">$F3491&amp;$C3491</f>
        <v>6IF-NGPL/MIDCON</v>
      </c>
    </row>
    <row r="3492" customFormat="false" ht="12.75" hidden="false" customHeight="false" outlineLevel="0" collapsed="false">
      <c r="A3492" s="142" t="n">
        <v>38565</v>
      </c>
      <c r="B3492" s="138" t="s">
        <v>123</v>
      </c>
      <c r="C3492" s="138" t="s">
        <v>171</v>
      </c>
      <c r="D3492" s="139" t="n">
        <v>0</v>
      </c>
      <c r="E3492" s="139" t="n">
        <v>0</v>
      </c>
      <c r="F3492" s="143" t="n">
        <f aca="false">IF(REF_DT&lt;=LastDay,INDEX(IntraMonth_Buckets,MATCH($A3492,IntraSumMonths,0),1),INDEX(BucketTable,MATCH($A3492,SumMonths,0),1))</f>
        <v>6</v>
      </c>
      <c r="G3492" s="138" t="str">
        <f aca="false">INDEX(Book_Type,MATCH($B3492,Book,0),1)</f>
        <v>D</v>
      </c>
      <c r="H3492" s="138" t="str">
        <f aca="false">$F3492&amp;$C3492</f>
        <v>6IF-PAN/TX/OK</v>
      </c>
    </row>
    <row r="3493" customFormat="false" ht="12.75" hidden="false" customHeight="false" outlineLevel="0" collapsed="false">
      <c r="A3493" s="142" t="n">
        <v>38596</v>
      </c>
      <c r="B3493" s="138" t="s">
        <v>123</v>
      </c>
      <c r="C3493" s="138" t="s">
        <v>36</v>
      </c>
      <c r="D3493" s="139" t="n">
        <v>0</v>
      </c>
      <c r="E3493" s="139" t="n">
        <v>0</v>
      </c>
      <c r="F3493" s="143" t="n">
        <f aca="false">IF(REF_DT&lt;=LastDay,INDEX(IntraMonth_Buckets,MATCH($A3493,IntraSumMonths,0),1),INDEX(BucketTable,MATCH($A3493,SumMonths,0),1))</f>
        <v>6</v>
      </c>
      <c r="G3493" s="138" t="str">
        <f aca="false">INDEX(Book_Type,MATCH($B3493,Book,0),1)</f>
        <v>D</v>
      </c>
      <c r="H3493" s="138" t="str">
        <f aca="false">$F3493&amp;$C3493</f>
        <v>6IF-CIG/RKYMTN</v>
      </c>
    </row>
    <row r="3494" customFormat="false" ht="12.75" hidden="false" customHeight="false" outlineLevel="0" collapsed="false">
      <c r="A3494" s="142" t="n">
        <v>38596</v>
      </c>
      <c r="B3494" s="138" t="s">
        <v>123</v>
      </c>
      <c r="C3494" s="138" t="s">
        <v>169</v>
      </c>
      <c r="D3494" s="139" t="n">
        <v>0</v>
      </c>
      <c r="E3494" s="139" t="n">
        <v>0</v>
      </c>
      <c r="F3494" s="143" t="n">
        <f aca="false">IF(REF_DT&lt;=LastDay,INDEX(IntraMonth_Buckets,MATCH($A3494,IntraSumMonths,0),1),INDEX(BucketTable,MATCH($A3494,SumMonths,0),1))</f>
        <v>6</v>
      </c>
      <c r="G3494" s="138" t="str">
        <f aca="false">INDEX(Book_Type,MATCH($B3494,Book,0),1)</f>
        <v>D</v>
      </c>
      <c r="H3494" s="138" t="str">
        <f aca="false">$F3494&amp;$C3494</f>
        <v>6IF-NGPL/MIDCON</v>
      </c>
    </row>
    <row r="3495" customFormat="false" ht="12.75" hidden="false" customHeight="false" outlineLevel="0" collapsed="false">
      <c r="A3495" s="142" t="n">
        <v>38596</v>
      </c>
      <c r="B3495" s="138" t="s">
        <v>123</v>
      </c>
      <c r="C3495" s="138" t="s">
        <v>171</v>
      </c>
      <c r="D3495" s="139" t="n">
        <v>0</v>
      </c>
      <c r="E3495" s="139" t="n">
        <v>0</v>
      </c>
      <c r="F3495" s="143" t="n">
        <f aca="false">IF(REF_DT&lt;=LastDay,INDEX(IntraMonth_Buckets,MATCH($A3495,IntraSumMonths,0),1),INDEX(BucketTable,MATCH($A3495,SumMonths,0),1))</f>
        <v>6</v>
      </c>
      <c r="G3495" s="138" t="str">
        <f aca="false">INDEX(Book_Type,MATCH($B3495,Book,0),1)</f>
        <v>D</v>
      </c>
      <c r="H3495" s="138" t="str">
        <f aca="false">$F3495&amp;$C3495</f>
        <v>6IF-PAN/TX/OK</v>
      </c>
    </row>
    <row r="3496" customFormat="false" ht="12.75" hidden="false" customHeight="false" outlineLevel="0" collapsed="false">
      <c r="A3496" s="142" t="n">
        <v>38626</v>
      </c>
      <c r="B3496" s="138" t="s">
        <v>123</v>
      </c>
      <c r="C3496" s="138" t="s">
        <v>36</v>
      </c>
      <c r="D3496" s="139" t="n">
        <v>0</v>
      </c>
      <c r="E3496" s="139" t="n">
        <v>0</v>
      </c>
      <c r="F3496" s="143" t="n">
        <f aca="false">IF(REF_DT&lt;=LastDay,INDEX(IntraMonth_Buckets,MATCH($A3496,IntraSumMonths,0),1),INDEX(BucketTable,MATCH($A3496,SumMonths,0),1))</f>
        <v>6</v>
      </c>
      <c r="G3496" s="138" t="str">
        <f aca="false">INDEX(Book_Type,MATCH($B3496,Book,0),1)</f>
        <v>D</v>
      </c>
      <c r="H3496" s="138" t="str">
        <f aca="false">$F3496&amp;$C3496</f>
        <v>6IF-CIG/RKYMTN</v>
      </c>
    </row>
    <row r="3497" customFormat="false" ht="12.75" hidden="false" customHeight="false" outlineLevel="0" collapsed="false">
      <c r="A3497" s="142" t="n">
        <v>38626</v>
      </c>
      <c r="B3497" s="138" t="s">
        <v>123</v>
      </c>
      <c r="C3497" s="138" t="s">
        <v>169</v>
      </c>
      <c r="D3497" s="139" t="n">
        <v>0</v>
      </c>
      <c r="E3497" s="139" t="n">
        <v>0</v>
      </c>
      <c r="F3497" s="143" t="n">
        <f aca="false">IF(REF_DT&lt;=LastDay,INDEX(IntraMonth_Buckets,MATCH($A3497,IntraSumMonths,0),1),INDEX(BucketTable,MATCH($A3497,SumMonths,0),1))</f>
        <v>6</v>
      </c>
      <c r="G3497" s="138" t="str">
        <f aca="false">INDEX(Book_Type,MATCH($B3497,Book,0),1)</f>
        <v>D</v>
      </c>
      <c r="H3497" s="138" t="str">
        <f aca="false">$F3497&amp;$C3497</f>
        <v>6IF-NGPL/MIDCON</v>
      </c>
    </row>
    <row r="3498" customFormat="false" ht="12.75" hidden="false" customHeight="false" outlineLevel="0" collapsed="false">
      <c r="A3498" s="142" t="n">
        <v>38626</v>
      </c>
      <c r="B3498" s="138" t="s">
        <v>123</v>
      </c>
      <c r="C3498" s="138" t="s">
        <v>171</v>
      </c>
      <c r="D3498" s="139" t="n">
        <v>0</v>
      </c>
      <c r="E3498" s="139" t="n">
        <v>0</v>
      </c>
      <c r="F3498" s="143" t="n">
        <f aca="false">IF(REF_DT&lt;=LastDay,INDEX(IntraMonth_Buckets,MATCH($A3498,IntraSumMonths,0),1),INDEX(BucketTable,MATCH($A3498,SumMonths,0),1))</f>
        <v>6</v>
      </c>
      <c r="G3498" s="138" t="str">
        <f aca="false">INDEX(Book_Type,MATCH($B3498,Book,0),1)</f>
        <v>D</v>
      </c>
      <c r="H3498" s="138" t="str">
        <f aca="false">$F3498&amp;$C3498</f>
        <v>6IF-PAN/TX/OK</v>
      </c>
    </row>
    <row r="3499" customFormat="false" ht="12.75" hidden="false" customHeight="false" outlineLevel="0" collapsed="false">
      <c r="A3499" s="142" t="n">
        <v>38657</v>
      </c>
      <c r="B3499" s="138" t="s">
        <v>123</v>
      </c>
      <c r="C3499" s="138" t="s">
        <v>36</v>
      </c>
      <c r="D3499" s="139" t="n">
        <v>0</v>
      </c>
      <c r="E3499" s="139" t="n">
        <v>0</v>
      </c>
      <c r="F3499" s="143" t="n">
        <f aca="false">IF(REF_DT&lt;=LastDay,INDEX(IntraMonth_Buckets,MATCH($A3499,IntraSumMonths,0),1),INDEX(BucketTable,MATCH($A3499,SumMonths,0),1))</f>
        <v>6</v>
      </c>
      <c r="G3499" s="138" t="str">
        <f aca="false">INDEX(Book_Type,MATCH($B3499,Book,0),1)</f>
        <v>D</v>
      </c>
      <c r="H3499" s="138" t="str">
        <f aca="false">$F3499&amp;$C3499</f>
        <v>6IF-CIG/RKYMTN</v>
      </c>
    </row>
    <row r="3500" customFormat="false" ht="12.75" hidden="false" customHeight="false" outlineLevel="0" collapsed="false">
      <c r="A3500" s="142" t="n">
        <v>38657</v>
      </c>
      <c r="B3500" s="138" t="s">
        <v>123</v>
      </c>
      <c r="C3500" s="138" t="s">
        <v>169</v>
      </c>
      <c r="D3500" s="139" t="n">
        <v>0</v>
      </c>
      <c r="E3500" s="139" t="n">
        <v>0</v>
      </c>
      <c r="F3500" s="143" t="n">
        <f aca="false">IF(REF_DT&lt;=LastDay,INDEX(IntraMonth_Buckets,MATCH($A3500,IntraSumMonths,0),1),INDEX(BucketTable,MATCH($A3500,SumMonths,0),1))</f>
        <v>6</v>
      </c>
      <c r="G3500" s="138" t="str">
        <f aca="false">INDEX(Book_Type,MATCH($B3500,Book,0),1)</f>
        <v>D</v>
      </c>
      <c r="H3500" s="138" t="str">
        <f aca="false">$F3500&amp;$C3500</f>
        <v>6IF-NGPL/MIDCON</v>
      </c>
    </row>
    <row r="3501" customFormat="false" ht="12.75" hidden="false" customHeight="false" outlineLevel="0" collapsed="false">
      <c r="A3501" s="142" t="n">
        <v>38657</v>
      </c>
      <c r="B3501" s="138" t="s">
        <v>123</v>
      </c>
      <c r="C3501" s="138" t="s">
        <v>171</v>
      </c>
      <c r="D3501" s="139" t="n">
        <v>0</v>
      </c>
      <c r="E3501" s="139" t="n">
        <v>0</v>
      </c>
      <c r="F3501" s="143" t="n">
        <f aca="false">IF(REF_DT&lt;=LastDay,INDEX(IntraMonth_Buckets,MATCH($A3501,IntraSumMonths,0),1),INDEX(BucketTable,MATCH($A3501,SumMonths,0),1))</f>
        <v>6</v>
      </c>
      <c r="G3501" s="138" t="str">
        <f aca="false">INDEX(Book_Type,MATCH($B3501,Book,0),1)</f>
        <v>D</v>
      </c>
      <c r="H3501" s="138" t="str">
        <f aca="false">$F3501&amp;$C3501</f>
        <v>6IF-PAN/TX/OK</v>
      </c>
    </row>
    <row r="3502" customFormat="false" ht="12.75" hidden="false" customHeight="false" outlineLevel="0" collapsed="false">
      <c r="A3502" s="142" t="n">
        <v>38687</v>
      </c>
      <c r="B3502" s="138" t="s">
        <v>123</v>
      </c>
      <c r="C3502" s="138" t="s">
        <v>36</v>
      </c>
      <c r="D3502" s="139" t="n">
        <v>0</v>
      </c>
      <c r="E3502" s="139" t="n">
        <v>0</v>
      </c>
      <c r="F3502" s="143" t="n">
        <f aca="false">IF(REF_DT&lt;=LastDay,INDEX(IntraMonth_Buckets,MATCH($A3502,IntraSumMonths,0),1),INDEX(BucketTable,MATCH($A3502,SumMonths,0),1))</f>
        <v>6</v>
      </c>
      <c r="G3502" s="138" t="str">
        <f aca="false">INDEX(Book_Type,MATCH($B3502,Book,0),1)</f>
        <v>D</v>
      </c>
      <c r="H3502" s="138" t="str">
        <f aca="false">$F3502&amp;$C3502</f>
        <v>6IF-CIG/RKYMTN</v>
      </c>
    </row>
    <row r="3503" customFormat="false" ht="12.75" hidden="false" customHeight="false" outlineLevel="0" collapsed="false">
      <c r="A3503" s="142" t="n">
        <v>38687</v>
      </c>
      <c r="B3503" s="138" t="s">
        <v>123</v>
      </c>
      <c r="C3503" s="138" t="s">
        <v>169</v>
      </c>
      <c r="D3503" s="139" t="n">
        <v>0</v>
      </c>
      <c r="E3503" s="139" t="n">
        <v>0</v>
      </c>
      <c r="F3503" s="143" t="n">
        <f aca="false">IF(REF_DT&lt;=LastDay,INDEX(IntraMonth_Buckets,MATCH($A3503,IntraSumMonths,0),1),INDEX(BucketTable,MATCH($A3503,SumMonths,0),1))</f>
        <v>6</v>
      </c>
      <c r="G3503" s="138" t="str">
        <f aca="false">INDEX(Book_Type,MATCH($B3503,Book,0),1)</f>
        <v>D</v>
      </c>
      <c r="H3503" s="138" t="str">
        <f aca="false">$F3503&amp;$C3503</f>
        <v>6IF-NGPL/MIDCON</v>
      </c>
    </row>
    <row r="3504" customFormat="false" ht="12.75" hidden="false" customHeight="false" outlineLevel="0" collapsed="false">
      <c r="A3504" s="142" t="n">
        <v>38687</v>
      </c>
      <c r="B3504" s="138" t="s">
        <v>123</v>
      </c>
      <c r="C3504" s="138" t="s">
        <v>171</v>
      </c>
      <c r="D3504" s="139" t="n">
        <v>0</v>
      </c>
      <c r="E3504" s="139" t="n">
        <v>0</v>
      </c>
      <c r="F3504" s="143" t="n">
        <f aca="false">IF(REF_DT&lt;=LastDay,INDEX(IntraMonth_Buckets,MATCH($A3504,IntraSumMonths,0),1),INDEX(BucketTable,MATCH($A3504,SumMonths,0),1))</f>
        <v>6</v>
      </c>
      <c r="G3504" s="138" t="str">
        <f aca="false">INDEX(Book_Type,MATCH($B3504,Book,0),1)</f>
        <v>D</v>
      </c>
      <c r="H3504" s="138" t="str">
        <f aca="false">$F3504&amp;$C3504</f>
        <v>6IF-PAN/TX/OK</v>
      </c>
    </row>
    <row r="3505" customFormat="false" ht="12.75" hidden="false" customHeight="false" outlineLevel="0" collapsed="false">
      <c r="A3505" s="142" t="n">
        <v>38718</v>
      </c>
      <c r="B3505" s="138" t="s">
        <v>123</v>
      </c>
      <c r="C3505" s="138" t="s">
        <v>36</v>
      </c>
      <c r="D3505" s="139" t="n">
        <v>0</v>
      </c>
      <c r="E3505" s="139" t="n">
        <v>0</v>
      </c>
      <c r="F3505" s="143" t="n">
        <f aca="false">IF(REF_DT&lt;=LastDay,INDEX(IntraMonth_Buckets,MATCH($A3505,IntraSumMonths,0),1),INDEX(BucketTable,MATCH($A3505,SumMonths,0),1))</f>
        <v>6</v>
      </c>
      <c r="G3505" s="138" t="str">
        <f aca="false">INDEX(Book_Type,MATCH($B3505,Book,0),1)</f>
        <v>D</v>
      </c>
      <c r="H3505" s="138" t="str">
        <f aca="false">$F3505&amp;$C3505</f>
        <v>6IF-CIG/RKYMTN</v>
      </c>
    </row>
    <row r="3506" customFormat="false" ht="12.75" hidden="false" customHeight="false" outlineLevel="0" collapsed="false">
      <c r="A3506" s="142" t="n">
        <v>38718</v>
      </c>
      <c r="B3506" s="138" t="s">
        <v>123</v>
      </c>
      <c r="C3506" s="138" t="s">
        <v>169</v>
      </c>
      <c r="D3506" s="139" t="n">
        <v>0</v>
      </c>
      <c r="E3506" s="139" t="n">
        <v>0</v>
      </c>
      <c r="F3506" s="143" t="n">
        <f aca="false">IF(REF_DT&lt;=LastDay,INDEX(IntraMonth_Buckets,MATCH($A3506,IntraSumMonths,0),1),INDEX(BucketTable,MATCH($A3506,SumMonths,0),1))</f>
        <v>6</v>
      </c>
      <c r="G3506" s="138" t="str">
        <f aca="false">INDEX(Book_Type,MATCH($B3506,Book,0),1)</f>
        <v>D</v>
      </c>
      <c r="H3506" s="138" t="str">
        <f aca="false">$F3506&amp;$C3506</f>
        <v>6IF-NGPL/MIDCON</v>
      </c>
    </row>
    <row r="3507" customFormat="false" ht="12.75" hidden="false" customHeight="false" outlineLevel="0" collapsed="false">
      <c r="A3507" s="142" t="n">
        <v>38718</v>
      </c>
      <c r="B3507" s="138" t="s">
        <v>123</v>
      </c>
      <c r="C3507" s="138" t="s">
        <v>171</v>
      </c>
      <c r="D3507" s="139" t="n">
        <v>0</v>
      </c>
      <c r="E3507" s="139" t="n">
        <v>0</v>
      </c>
      <c r="F3507" s="143" t="n">
        <f aca="false">IF(REF_DT&lt;=LastDay,INDEX(IntraMonth_Buckets,MATCH($A3507,IntraSumMonths,0),1),INDEX(BucketTable,MATCH($A3507,SumMonths,0),1))</f>
        <v>6</v>
      </c>
      <c r="G3507" s="138" t="str">
        <f aca="false">INDEX(Book_Type,MATCH($B3507,Book,0),1)</f>
        <v>D</v>
      </c>
      <c r="H3507" s="138" t="str">
        <f aca="false">$F3507&amp;$C3507</f>
        <v>6IF-PAN/TX/OK</v>
      </c>
    </row>
    <row r="3508" customFormat="false" ht="12.75" hidden="false" customHeight="false" outlineLevel="0" collapsed="false">
      <c r="A3508" s="142" t="n">
        <v>38749</v>
      </c>
      <c r="B3508" s="138" t="s">
        <v>123</v>
      </c>
      <c r="C3508" s="138" t="s">
        <v>36</v>
      </c>
      <c r="D3508" s="139" t="n">
        <v>0</v>
      </c>
      <c r="E3508" s="139" t="n">
        <v>0</v>
      </c>
      <c r="F3508" s="143" t="n">
        <f aca="false">IF(REF_DT&lt;=LastDay,INDEX(IntraMonth_Buckets,MATCH($A3508,IntraSumMonths,0),1),INDEX(BucketTable,MATCH($A3508,SumMonths,0),1))</f>
        <v>6</v>
      </c>
      <c r="G3508" s="138" t="str">
        <f aca="false">INDEX(Book_Type,MATCH($B3508,Book,0),1)</f>
        <v>D</v>
      </c>
      <c r="H3508" s="138" t="str">
        <f aca="false">$F3508&amp;$C3508</f>
        <v>6IF-CIG/RKYMTN</v>
      </c>
    </row>
    <row r="3509" customFormat="false" ht="12.75" hidden="false" customHeight="false" outlineLevel="0" collapsed="false">
      <c r="A3509" s="142" t="n">
        <v>38749</v>
      </c>
      <c r="B3509" s="138" t="s">
        <v>123</v>
      </c>
      <c r="C3509" s="138" t="s">
        <v>169</v>
      </c>
      <c r="D3509" s="139" t="n">
        <v>0</v>
      </c>
      <c r="E3509" s="139" t="n">
        <v>0</v>
      </c>
      <c r="F3509" s="143" t="n">
        <f aca="false">IF(REF_DT&lt;=LastDay,INDEX(IntraMonth_Buckets,MATCH($A3509,IntraSumMonths,0),1),INDEX(BucketTable,MATCH($A3509,SumMonths,0),1))</f>
        <v>6</v>
      </c>
      <c r="G3509" s="138" t="str">
        <f aca="false">INDEX(Book_Type,MATCH($B3509,Book,0),1)</f>
        <v>D</v>
      </c>
      <c r="H3509" s="138" t="str">
        <f aca="false">$F3509&amp;$C3509</f>
        <v>6IF-NGPL/MIDCON</v>
      </c>
    </row>
    <row r="3510" customFormat="false" ht="12.75" hidden="false" customHeight="false" outlineLevel="0" collapsed="false">
      <c r="A3510" s="142" t="n">
        <v>38749</v>
      </c>
      <c r="B3510" s="138" t="s">
        <v>123</v>
      </c>
      <c r="C3510" s="138" t="s">
        <v>171</v>
      </c>
      <c r="D3510" s="139" t="n">
        <v>0</v>
      </c>
      <c r="E3510" s="139" t="n">
        <v>0</v>
      </c>
      <c r="F3510" s="143" t="n">
        <f aca="false">IF(REF_DT&lt;=LastDay,INDEX(IntraMonth_Buckets,MATCH($A3510,IntraSumMonths,0),1),INDEX(BucketTable,MATCH($A3510,SumMonths,0),1))</f>
        <v>6</v>
      </c>
      <c r="G3510" s="138" t="str">
        <f aca="false">INDEX(Book_Type,MATCH($B3510,Book,0),1)</f>
        <v>D</v>
      </c>
      <c r="H3510" s="138" t="str">
        <f aca="false">$F3510&amp;$C3510</f>
        <v>6IF-PAN/TX/OK</v>
      </c>
    </row>
    <row r="3511" customFormat="false" ht="12.75" hidden="false" customHeight="false" outlineLevel="0" collapsed="false">
      <c r="A3511" s="142" t="n">
        <v>38777</v>
      </c>
      <c r="B3511" s="138" t="s">
        <v>123</v>
      </c>
      <c r="C3511" s="138" t="s">
        <v>36</v>
      </c>
      <c r="D3511" s="139" t="n">
        <v>0</v>
      </c>
      <c r="E3511" s="139" t="n">
        <v>0</v>
      </c>
      <c r="F3511" s="143" t="n">
        <f aca="false">IF(REF_DT&lt;=LastDay,INDEX(IntraMonth_Buckets,MATCH($A3511,IntraSumMonths,0),1),INDEX(BucketTable,MATCH($A3511,SumMonths,0),1))</f>
        <v>6</v>
      </c>
      <c r="G3511" s="138" t="str">
        <f aca="false">INDEX(Book_Type,MATCH($B3511,Book,0),1)</f>
        <v>D</v>
      </c>
      <c r="H3511" s="138" t="str">
        <f aca="false">$F3511&amp;$C3511</f>
        <v>6IF-CIG/RKYMTN</v>
      </c>
    </row>
    <row r="3512" customFormat="false" ht="12.75" hidden="false" customHeight="false" outlineLevel="0" collapsed="false">
      <c r="A3512" s="142" t="n">
        <v>38777</v>
      </c>
      <c r="B3512" s="138" t="s">
        <v>123</v>
      </c>
      <c r="C3512" s="138" t="s">
        <v>169</v>
      </c>
      <c r="D3512" s="139" t="n">
        <v>0</v>
      </c>
      <c r="E3512" s="139" t="n">
        <v>0</v>
      </c>
      <c r="F3512" s="143" t="n">
        <f aca="false">IF(REF_DT&lt;=LastDay,INDEX(IntraMonth_Buckets,MATCH($A3512,IntraSumMonths,0),1),INDEX(BucketTable,MATCH($A3512,SumMonths,0),1))</f>
        <v>6</v>
      </c>
      <c r="G3512" s="138" t="str">
        <f aca="false">INDEX(Book_Type,MATCH($B3512,Book,0),1)</f>
        <v>D</v>
      </c>
      <c r="H3512" s="138" t="str">
        <f aca="false">$F3512&amp;$C3512</f>
        <v>6IF-NGPL/MIDCON</v>
      </c>
    </row>
    <row r="3513" customFormat="false" ht="12.75" hidden="false" customHeight="false" outlineLevel="0" collapsed="false">
      <c r="A3513" s="142" t="n">
        <v>38777</v>
      </c>
      <c r="B3513" s="138" t="s">
        <v>123</v>
      </c>
      <c r="C3513" s="138" t="s">
        <v>171</v>
      </c>
      <c r="D3513" s="139" t="n">
        <v>0</v>
      </c>
      <c r="E3513" s="139" t="n">
        <v>0</v>
      </c>
      <c r="F3513" s="143" t="n">
        <f aca="false">IF(REF_DT&lt;=LastDay,INDEX(IntraMonth_Buckets,MATCH($A3513,IntraSumMonths,0),1),INDEX(BucketTable,MATCH($A3513,SumMonths,0),1))</f>
        <v>6</v>
      </c>
      <c r="G3513" s="138" t="str">
        <f aca="false">INDEX(Book_Type,MATCH($B3513,Book,0),1)</f>
        <v>D</v>
      </c>
      <c r="H3513" s="138" t="str">
        <f aca="false">$F3513&amp;$C3513</f>
        <v>6IF-PAN/TX/OK</v>
      </c>
    </row>
    <row r="3514" customFormat="false" ht="12.75" hidden="false" customHeight="false" outlineLevel="0" collapsed="false">
      <c r="A3514" s="142" t="n">
        <v>38808</v>
      </c>
      <c r="B3514" s="138" t="s">
        <v>123</v>
      </c>
      <c r="C3514" s="138" t="s">
        <v>36</v>
      </c>
      <c r="D3514" s="139" t="n">
        <v>0</v>
      </c>
      <c r="E3514" s="139" t="n">
        <v>0</v>
      </c>
      <c r="F3514" s="143" t="n">
        <f aca="false">IF(REF_DT&lt;=LastDay,INDEX(IntraMonth_Buckets,MATCH($A3514,IntraSumMonths,0),1),INDEX(BucketTable,MATCH($A3514,SumMonths,0),1))</f>
        <v>6</v>
      </c>
      <c r="G3514" s="138" t="str">
        <f aca="false">INDEX(Book_Type,MATCH($B3514,Book,0),1)</f>
        <v>D</v>
      </c>
      <c r="H3514" s="138" t="str">
        <f aca="false">$F3514&amp;$C3514</f>
        <v>6IF-CIG/RKYMTN</v>
      </c>
    </row>
    <row r="3515" customFormat="false" ht="12.75" hidden="false" customHeight="false" outlineLevel="0" collapsed="false">
      <c r="A3515" s="142" t="n">
        <v>38808</v>
      </c>
      <c r="B3515" s="138" t="s">
        <v>123</v>
      </c>
      <c r="C3515" s="138" t="s">
        <v>169</v>
      </c>
      <c r="D3515" s="139" t="n">
        <v>0</v>
      </c>
      <c r="E3515" s="139" t="n">
        <v>0</v>
      </c>
      <c r="F3515" s="143" t="n">
        <f aca="false">IF(REF_DT&lt;=LastDay,INDEX(IntraMonth_Buckets,MATCH($A3515,IntraSumMonths,0),1),INDEX(BucketTable,MATCH($A3515,SumMonths,0),1))</f>
        <v>6</v>
      </c>
      <c r="G3515" s="138" t="str">
        <f aca="false">INDEX(Book_Type,MATCH($B3515,Book,0),1)</f>
        <v>D</v>
      </c>
      <c r="H3515" s="138" t="str">
        <f aca="false">$F3515&amp;$C3515</f>
        <v>6IF-NGPL/MIDCON</v>
      </c>
    </row>
    <row r="3516" customFormat="false" ht="12.75" hidden="false" customHeight="false" outlineLevel="0" collapsed="false">
      <c r="A3516" s="142" t="n">
        <v>38808</v>
      </c>
      <c r="B3516" s="138" t="s">
        <v>123</v>
      </c>
      <c r="C3516" s="138" t="s">
        <v>171</v>
      </c>
      <c r="D3516" s="139" t="n">
        <v>0</v>
      </c>
      <c r="E3516" s="139" t="n">
        <v>0</v>
      </c>
      <c r="F3516" s="143" t="n">
        <f aca="false">IF(REF_DT&lt;=LastDay,INDEX(IntraMonth_Buckets,MATCH($A3516,IntraSumMonths,0),1),INDEX(BucketTable,MATCH($A3516,SumMonths,0),1))</f>
        <v>6</v>
      </c>
      <c r="G3516" s="138" t="str">
        <f aca="false">INDEX(Book_Type,MATCH($B3516,Book,0),1)</f>
        <v>D</v>
      </c>
      <c r="H3516" s="138" t="str">
        <f aca="false">$F3516&amp;$C3516</f>
        <v>6IF-PAN/TX/OK</v>
      </c>
    </row>
    <row r="3517" customFormat="false" ht="12.75" hidden="false" customHeight="false" outlineLevel="0" collapsed="false">
      <c r="A3517" s="142" t="n">
        <v>38838</v>
      </c>
      <c r="B3517" s="138" t="s">
        <v>123</v>
      </c>
      <c r="C3517" s="138" t="s">
        <v>36</v>
      </c>
      <c r="D3517" s="139" t="n">
        <v>0</v>
      </c>
      <c r="E3517" s="139" t="n">
        <v>0</v>
      </c>
      <c r="F3517" s="143" t="n">
        <f aca="false">IF(REF_DT&lt;=LastDay,INDEX(IntraMonth_Buckets,MATCH($A3517,IntraSumMonths,0),1),INDEX(BucketTable,MATCH($A3517,SumMonths,0),1))</f>
        <v>6</v>
      </c>
      <c r="G3517" s="138" t="str">
        <f aca="false">INDEX(Book_Type,MATCH($B3517,Book,0),1)</f>
        <v>D</v>
      </c>
      <c r="H3517" s="138" t="str">
        <f aca="false">$F3517&amp;$C3517</f>
        <v>6IF-CIG/RKYMTN</v>
      </c>
    </row>
    <row r="3518" customFormat="false" ht="12.75" hidden="false" customHeight="false" outlineLevel="0" collapsed="false">
      <c r="A3518" s="142" t="n">
        <v>38838</v>
      </c>
      <c r="B3518" s="138" t="s">
        <v>123</v>
      </c>
      <c r="C3518" s="138" t="s">
        <v>169</v>
      </c>
      <c r="D3518" s="139" t="n">
        <v>0</v>
      </c>
      <c r="E3518" s="139" t="n">
        <v>0</v>
      </c>
      <c r="F3518" s="143" t="n">
        <f aca="false">IF(REF_DT&lt;=LastDay,INDEX(IntraMonth_Buckets,MATCH($A3518,IntraSumMonths,0),1),INDEX(BucketTable,MATCH($A3518,SumMonths,0),1))</f>
        <v>6</v>
      </c>
      <c r="G3518" s="138" t="str">
        <f aca="false">INDEX(Book_Type,MATCH($B3518,Book,0),1)</f>
        <v>D</v>
      </c>
      <c r="H3518" s="138" t="str">
        <f aca="false">$F3518&amp;$C3518</f>
        <v>6IF-NGPL/MIDCON</v>
      </c>
    </row>
    <row r="3519" customFormat="false" ht="12.75" hidden="false" customHeight="false" outlineLevel="0" collapsed="false">
      <c r="A3519" s="142" t="n">
        <v>38838</v>
      </c>
      <c r="B3519" s="138" t="s">
        <v>123</v>
      </c>
      <c r="C3519" s="138" t="s">
        <v>171</v>
      </c>
      <c r="D3519" s="139" t="n">
        <v>0</v>
      </c>
      <c r="E3519" s="139" t="n">
        <v>0</v>
      </c>
      <c r="F3519" s="143" t="n">
        <f aca="false">IF(REF_DT&lt;=LastDay,INDEX(IntraMonth_Buckets,MATCH($A3519,IntraSumMonths,0),1),INDEX(BucketTable,MATCH($A3519,SumMonths,0),1))</f>
        <v>6</v>
      </c>
      <c r="G3519" s="138" t="str">
        <f aca="false">INDEX(Book_Type,MATCH($B3519,Book,0),1)</f>
        <v>D</v>
      </c>
      <c r="H3519" s="138" t="str">
        <f aca="false">$F3519&amp;$C3519</f>
        <v>6IF-PAN/TX/OK</v>
      </c>
    </row>
    <row r="3520" customFormat="false" ht="12.75" hidden="false" customHeight="false" outlineLevel="0" collapsed="false">
      <c r="A3520" s="142" t="n">
        <v>38869</v>
      </c>
      <c r="B3520" s="138" t="s">
        <v>123</v>
      </c>
      <c r="C3520" s="138" t="s">
        <v>36</v>
      </c>
      <c r="D3520" s="139" t="n">
        <v>0</v>
      </c>
      <c r="E3520" s="139" t="n">
        <v>0</v>
      </c>
      <c r="F3520" s="143" t="n">
        <f aca="false">IF(REF_DT&lt;=LastDay,INDEX(IntraMonth_Buckets,MATCH($A3520,IntraSumMonths,0),1),INDEX(BucketTable,MATCH($A3520,SumMonths,0),1))</f>
        <v>6</v>
      </c>
      <c r="G3520" s="138" t="str">
        <f aca="false">INDEX(Book_Type,MATCH($B3520,Book,0),1)</f>
        <v>D</v>
      </c>
      <c r="H3520" s="138" t="str">
        <f aca="false">$F3520&amp;$C3520</f>
        <v>6IF-CIG/RKYMTN</v>
      </c>
    </row>
    <row r="3521" customFormat="false" ht="12.75" hidden="false" customHeight="false" outlineLevel="0" collapsed="false">
      <c r="A3521" s="142" t="n">
        <v>38869</v>
      </c>
      <c r="B3521" s="138" t="s">
        <v>123</v>
      </c>
      <c r="C3521" s="138" t="s">
        <v>169</v>
      </c>
      <c r="D3521" s="139" t="n">
        <v>0</v>
      </c>
      <c r="E3521" s="139" t="n">
        <v>0</v>
      </c>
      <c r="F3521" s="143" t="n">
        <f aca="false">IF(REF_DT&lt;=LastDay,INDEX(IntraMonth_Buckets,MATCH($A3521,IntraSumMonths,0),1),INDEX(BucketTable,MATCH($A3521,SumMonths,0),1))</f>
        <v>6</v>
      </c>
      <c r="G3521" s="138" t="str">
        <f aca="false">INDEX(Book_Type,MATCH($B3521,Book,0),1)</f>
        <v>D</v>
      </c>
      <c r="H3521" s="138" t="str">
        <f aca="false">$F3521&amp;$C3521</f>
        <v>6IF-NGPL/MIDCON</v>
      </c>
    </row>
    <row r="3522" customFormat="false" ht="12.75" hidden="false" customHeight="false" outlineLevel="0" collapsed="false">
      <c r="A3522" s="142" t="n">
        <v>38869</v>
      </c>
      <c r="B3522" s="138" t="s">
        <v>123</v>
      </c>
      <c r="C3522" s="138" t="s">
        <v>171</v>
      </c>
      <c r="D3522" s="139" t="n">
        <v>0</v>
      </c>
      <c r="E3522" s="139" t="n">
        <v>0</v>
      </c>
      <c r="F3522" s="143" t="n">
        <f aca="false">IF(REF_DT&lt;=LastDay,INDEX(IntraMonth_Buckets,MATCH($A3522,IntraSumMonths,0),1),INDEX(BucketTable,MATCH($A3522,SumMonths,0),1))</f>
        <v>6</v>
      </c>
      <c r="G3522" s="138" t="str">
        <f aca="false">INDEX(Book_Type,MATCH($B3522,Book,0),1)</f>
        <v>D</v>
      </c>
      <c r="H3522" s="138" t="str">
        <f aca="false">$F3522&amp;$C3522</f>
        <v>6IF-PAN/TX/OK</v>
      </c>
    </row>
    <row r="3523" customFormat="false" ht="12.75" hidden="false" customHeight="false" outlineLevel="0" collapsed="false">
      <c r="A3523" s="142" t="n">
        <v>38899</v>
      </c>
      <c r="B3523" s="138" t="s">
        <v>123</v>
      </c>
      <c r="C3523" s="138" t="s">
        <v>36</v>
      </c>
      <c r="D3523" s="139" t="n">
        <v>0</v>
      </c>
      <c r="E3523" s="139" t="n">
        <v>0</v>
      </c>
      <c r="F3523" s="143" t="n">
        <f aca="false">IF(REF_DT&lt;=LastDay,INDEX(IntraMonth_Buckets,MATCH($A3523,IntraSumMonths,0),1),INDEX(BucketTable,MATCH($A3523,SumMonths,0),1))</f>
        <v>6</v>
      </c>
      <c r="G3523" s="138" t="str">
        <f aca="false">INDEX(Book_Type,MATCH($B3523,Book,0),1)</f>
        <v>D</v>
      </c>
      <c r="H3523" s="138" t="str">
        <f aca="false">$F3523&amp;$C3523</f>
        <v>6IF-CIG/RKYMTN</v>
      </c>
    </row>
    <row r="3524" customFormat="false" ht="12.75" hidden="false" customHeight="false" outlineLevel="0" collapsed="false">
      <c r="A3524" s="142" t="n">
        <v>38899</v>
      </c>
      <c r="B3524" s="138" t="s">
        <v>123</v>
      </c>
      <c r="C3524" s="138" t="s">
        <v>169</v>
      </c>
      <c r="D3524" s="139" t="n">
        <v>0</v>
      </c>
      <c r="E3524" s="139" t="n">
        <v>0</v>
      </c>
      <c r="F3524" s="143" t="n">
        <f aca="false">IF(REF_DT&lt;=LastDay,INDEX(IntraMonth_Buckets,MATCH($A3524,IntraSumMonths,0),1),INDEX(BucketTable,MATCH($A3524,SumMonths,0),1))</f>
        <v>6</v>
      </c>
      <c r="G3524" s="138" t="str">
        <f aca="false">INDEX(Book_Type,MATCH($B3524,Book,0),1)</f>
        <v>D</v>
      </c>
      <c r="H3524" s="138" t="str">
        <f aca="false">$F3524&amp;$C3524</f>
        <v>6IF-NGPL/MIDCON</v>
      </c>
    </row>
    <row r="3525" customFormat="false" ht="12.75" hidden="false" customHeight="false" outlineLevel="0" collapsed="false">
      <c r="A3525" s="142" t="n">
        <v>38899</v>
      </c>
      <c r="B3525" s="138" t="s">
        <v>123</v>
      </c>
      <c r="C3525" s="138" t="s">
        <v>171</v>
      </c>
      <c r="D3525" s="139" t="n">
        <v>0</v>
      </c>
      <c r="E3525" s="139" t="n">
        <v>0</v>
      </c>
      <c r="F3525" s="143" t="n">
        <f aca="false">IF(REF_DT&lt;=LastDay,INDEX(IntraMonth_Buckets,MATCH($A3525,IntraSumMonths,0),1),INDEX(BucketTable,MATCH($A3525,SumMonths,0),1))</f>
        <v>6</v>
      </c>
      <c r="G3525" s="138" t="str">
        <f aca="false">INDEX(Book_Type,MATCH($B3525,Book,0),1)</f>
        <v>D</v>
      </c>
      <c r="H3525" s="138" t="str">
        <f aca="false">$F3525&amp;$C3525</f>
        <v>6IF-PAN/TX/OK</v>
      </c>
    </row>
    <row r="3526" customFormat="false" ht="12.75" hidden="false" customHeight="false" outlineLevel="0" collapsed="false">
      <c r="A3526" s="142" t="n">
        <v>38930</v>
      </c>
      <c r="B3526" s="138" t="s">
        <v>123</v>
      </c>
      <c r="C3526" s="138" t="s">
        <v>36</v>
      </c>
      <c r="D3526" s="139" t="n">
        <v>0</v>
      </c>
      <c r="E3526" s="139" t="n">
        <v>0</v>
      </c>
      <c r="F3526" s="143" t="n">
        <f aca="false">IF(REF_DT&lt;=LastDay,INDEX(IntraMonth_Buckets,MATCH($A3526,IntraSumMonths,0),1),INDEX(BucketTable,MATCH($A3526,SumMonths,0),1))</f>
        <v>6</v>
      </c>
      <c r="G3526" s="138" t="str">
        <f aca="false">INDEX(Book_Type,MATCH($B3526,Book,0),1)</f>
        <v>D</v>
      </c>
      <c r="H3526" s="138" t="str">
        <f aca="false">$F3526&amp;$C3526</f>
        <v>6IF-CIG/RKYMTN</v>
      </c>
    </row>
    <row r="3527" customFormat="false" ht="12.75" hidden="false" customHeight="false" outlineLevel="0" collapsed="false">
      <c r="A3527" s="142" t="n">
        <v>38930</v>
      </c>
      <c r="B3527" s="138" t="s">
        <v>123</v>
      </c>
      <c r="C3527" s="138" t="s">
        <v>169</v>
      </c>
      <c r="D3527" s="139" t="n">
        <v>0</v>
      </c>
      <c r="E3527" s="139" t="n">
        <v>0</v>
      </c>
      <c r="F3527" s="143" t="n">
        <f aca="false">IF(REF_DT&lt;=LastDay,INDEX(IntraMonth_Buckets,MATCH($A3527,IntraSumMonths,0),1),INDEX(BucketTable,MATCH($A3527,SumMonths,0),1))</f>
        <v>6</v>
      </c>
      <c r="G3527" s="138" t="str">
        <f aca="false">INDEX(Book_Type,MATCH($B3527,Book,0),1)</f>
        <v>D</v>
      </c>
      <c r="H3527" s="138" t="str">
        <f aca="false">$F3527&amp;$C3527</f>
        <v>6IF-NGPL/MIDCON</v>
      </c>
    </row>
    <row r="3528" customFormat="false" ht="12.75" hidden="false" customHeight="false" outlineLevel="0" collapsed="false">
      <c r="A3528" s="142" t="n">
        <v>38930</v>
      </c>
      <c r="B3528" s="138" t="s">
        <v>123</v>
      </c>
      <c r="C3528" s="138" t="s">
        <v>171</v>
      </c>
      <c r="D3528" s="139" t="n">
        <v>0</v>
      </c>
      <c r="E3528" s="139" t="n">
        <v>0</v>
      </c>
      <c r="F3528" s="143" t="n">
        <f aca="false">IF(REF_DT&lt;=LastDay,INDEX(IntraMonth_Buckets,MATCH($A3528,IntraSumMonths,0),1),INDEX(BucketTable,MATCH($A3528,SumMonths,0),1))</f>
        <v>6</v>
      </c>
      <c r="G3528" s="138" t="str">
        <f aca="false">INDEX(Book_Type,MATCH($B3528,Book,0),1)</f>
        <v>D</v>
      </c>
      <c r="H3528" s="138" t="str">
        <f aca="false">$F3528&amp;$C3528</f>
        <v>6IF-PAN/TX/OK</v>
      </c>
    </row>
    <row r="3529" customFormat="false" ht="12.75" hidden="false" customHeight="false" outlineLevel="0" collapsed="false">
      <c r="A3529" s="142" t="n">
        <v>38961</v>
      </c>
      <c r="B3529" s="138" t="s">
        <v>123</v>
      </c>
      <c r="C3529" s="138" t="s">
        <v>36</v>
      </c>
      <c r="D3529" s="139" t="n">
        <v>0</v>
      </c>
      <c r="E3529" s="139" t="n">
        <v>0</v>
      </c>
      <c r="F3529" s="143" t="n">
        <f aca="false">IF(REF_DT&lt;=LastDay,INDEX(IntraMonth_Buckets,MATCH($A3529,IntraSumMonths,0),1),INDEX(BucketTable,MATCH($A3529,SumMonths,0),1))</f>
        <v>6</v>
      </c>
      <c r="G3529" s="138" t="str">
        <f aca="false">INDEX(Book_Type,MATCH($B3529,Book,0),1)</f>
        <v>D</v>
      </c>
      <c r="H3529" s="138" t="str">
        <f aca="false">$F3529&amp;$C3529</f>
        <v>6IF-CIG/RKYMTN</v>
      </c>
    </row>
    <row r="3530" customFormat="false" ht="12.75" hidden="false" customHeight="false" outlineLevel="0" collapsed="false">
      <c r="A3530" s="142" t="n">
        <v>38961</v>
      </c>
      <c r="B3530" s="138" t="s">
        <v>123</v>
      </c>
      <c r="C3530" s="138" t="s">
        <v>169</v>
      </c>
      <c r="D3530" s="139" t="n">
        <v>0</v>
      </c>
      <c r="E3530" s="139" t="n">
        <v>0</v>
      </c>
      <c r="F3530" s="143" t="n">
        <f aca="false">IF(REF_DT&lt;=LastDay,INDEX(IntraMonth_Buckets,MATCH($A3530,IntraSumMonths,0),1),INDEX(BucketTable,MATCH($A3530,SumMonths,0),1))</f>
        <v>6</v>
      </c>
      <c r="G3530" s="138" t="str">
        <f aca="false">INDEX(Book_Type,MATCH($B3530,Book,0),1)</f>
        <v>D</v>
      </c>
      <c r="H3530" s="138" t="str">
        <f aca="false">$F3530&amp;$C3530</f>
        <v>6IF-NGPL/MIDCON</v>
      </c>
    </row>
    <row r="3531" customFormat="false" ht="12.75" hidden="false" customHeight="false" outlineLevel="0" collapsed="false">
      <c r="A3531" s="142" t="n">
        <v>38961</v>
      </c>
      <c r="B3531" s="138" t="s">
        <v>123</v>
      </c>
      <c r="C3531" s="138" t="s">
        <v>171</v>
      </c>
      <c r="D3531" s="139" t="n">
        <v>0</v>
      </c>
      <c r="E3531" s="139" t="n">
        <v>0</v>
      </c>
      <c r="F3531" s="143" t="n">
        <f aca="false">IF(REF_DT&lt;=LastDay,INDEX(IntraMonth_Buckets,MATCH($A3531,IntraSumMonths,0),1),INDEX(BucketTable,MATCH($A3531,SumMonths,0),1))</f>
        <v>6</v>
      </c>
      <c r="G3531" s="138" t="str">
        <f aca="false">INDEX(Book_Type,MATCH($B3531,Book,0),1)</f>
        <v>D</v>
      </c>
      <c r="H3531" s="138" t="str">
        <f aca="false">$F3531&amp;$C3531</f>
        <v>6IF-PAN/TX/OK</v>
      </c>
    </row>
    <row r="3532" customFormat="false" ht="12.75" hidden="false" customHeight="false" outlineLevel="0" collapsed="false">
      <c r="A3532" s="142" t="n">
        <v>38991</v>
      </c>
      <c r="B3532" s="138" t="s">
        <v>123</v>
      </c>
      <c r="C3532" s="138" t="s">
        <v>36</v>
      </c>
      <c r="D3532" s="139" t="n">
        <v>0</v>
      </c>
      <c r="E3532" s="139" t="n">
        <v>0</v>
      </c>
      <c r="F3532" s="143" t="n">
        <f aca="false">IF(REF_DT&lt;=LastDay,INDEX(IntraMonth_Buckets,MATCH($A3532,IntraSumMonths,0),1),INDEX(BucketTable,MATCH($A3532,SumMonths,0),1))</f>
        <v>6</v>
      </c>
      <c r="G3532" s="138" t="str">
        <f aca="false">INDEX(Book_Type,MATCH($B3532,Book,0),1)</f>
        <v>D</v>
      </c>
      <c r="H3532" s="138" t="str">
        <f aca="false">$F3532&amp;$C3532</f>
        <v>6IF-CIG/RKYMTN</v>
      </c>
    </row>
    <row r="3533" customFormat="false" ht="12.75" hidden="false" customHeight="false" outlineLevel="0" collapsed="false">
      <c r="A3533" s="142" t="n">
        <v>38991</v>
      </c>
      <c r="B3533" s="138" t="s">
        <v>123</v>
      </c>
      <c r="C3533" s="138" t="s">
        <v>169</v>
      </c>
      <c r="D3533" s="139" t="n">
        <v>0</v>
      </c>
      <c r="E3533" s="139" t="n">
        <v>0</v>
      </c>
      <c r="F3533" s="143" t="n">
        <f aca="false">IF(REF_DT&lt;=LastDay,INDEX(IntraMonth_Buckets,MATCH($A3533,IntraSumMonths,0),1),INDEX(BucketTable,MATCH($A3533,SumMonths,0),1))</f>
        <v>6</v>
      </c>
      <c r="G3533" s="138" t="str">
        <f aca="false">INDEX(Book_Type,MATCH($B3533,Book,0),1)</f>
        <v>D</v>
      </c>
      <c r="H3533" s="138" t="str">
        <f aca="false">$F3533&amp;$C3533</f>
        <v>6IF-NGPL/MIDCON</v>
      </c>
    </row>
    <row r="3534" customFormat="false" ht="12.75" hidden="false" customHeight="false" outlineLevel="0" collapsed="false">
      <c r="A3534" s="142" t="n">
        <v>38991</v>
      </c>
      <c r="B3534" s="138" t="s">
        <v>123</v>
      </c>
      <c r="C3534" s="138" t="s">
        <v>171</v>
      </c>
      <c r="D3534" s="139" t="n">
        <v>0</v>
      </c>
      <c r="E3534" s="139" t="n">
        <v>0</v>
      </c>
      <c r="F3534" s="143" t="n">
        <f aca="false">IF(REF_DT&lt;=LastDay,INDEX(IntraMonth_Buckets,MATCH($A3534,IntraSumMonths,0),1),INDEX(BucketTable,MATCH($A3534,SumMonths,0),1))</f>
        <v>6</v>
      </c>
      <c r="G3534" s="138" t="str">
        <f aca="false">INDEX(Book_Type,MATCH($B3534,Book,0),1)</f>
        <v>D</v>
      </c>
      <c r="H3534" s="138" t="str">
        <f aca="false">$F3534&amp;$C3534</f>
        <v>6IF-PAN/TX/OK</v>
      </c>
    </row>
    <row r="3535" customFormat="false" ht="12.75" hidden="false" customHeight="false" outlineLevel="0" collapsed="false">
      <c r="A3535" s="142" t="n">
        <v>39022</v>
      </c>
      <c r="B3535" s="138" t="s">
        <v>123</v>
      </c>
      <c r="C3535" s="138" t="s">
        <v>36</v>
      </c>
      <c r="D3535" s="139" t="n">
        <v>0</v>
      </c>
      <c r="E3535" s="139" t="n">
        <v>0</v>
      </c>
      <c r="F3535" s="143" t="n">
        <f aca="false">IF(REF_DT&lt;=LastDay,INDEX(IntraMonth_Buckets,MATCH($A3535,IntraSumMonths,0),1),INDEX(BucketTable,MATCH($A3535,SumMonths,0),1))</f>
        <v>6</v>
      </c>
      <c r="G3535" s="138" t="str">
        <f aca="false">INDEX(Book_Type,MATCH($B3535,Book,0),1)</f>
        <v>D</v>
      </c>
      <c r="H3535" s="138" t="str">
        <f aca="false">$F3535&amp;$C3535</f>
        <v>6IF-CIG/RKYMTN</v>
      </c>
    </row>
    <row r="3536" customFormat="false" ht="12.75" hidden="false" customHeight="false" outlineLevel="0" collapsed="false">
      <c r="A3536" s="142" t="n">
        <v>39022</v>
      </c>
      <c r="B3536" s="138" t="s">
        <v>123</v>
      </c>
      <c r="C3536" s="138" t="s">
        <v>169</v>
      </c>
      <c r="D3536" s="139" t="n">
        <v>0</v>
      </c>
      <c r="E3536" s="139" t="n">
        <v>0</v>
      </c>
      <c r="F3536" s="143" t="n">
        <f aca="false">IF(REF_DT&lt;=LastDay,INDEX(IntraMonth_Buckets,MATCH($A3536,IntraSumMonths,0),1),INDEX(BucketTable,MATCH($A3536,SumMonths,0),1))</f>
        <v>6</v>
      </c>
      <c r="G3536" s="138" t="str">
        <f aca="false">INDEX(Book_Type,MATCH($B3536,Book,0),1)</f>
        <v>D</v>
      </c>
      <c r="H3536" s="138" t="str">
        <f aca="false">$F3536&amp;$C3536</f>
        <v>6IF-NGPL/MIDCON</v>
      </c>
    </row>
    <row r="3537" customFormat="false" ht="12.75" hidden="false" customHeight="false" outlineLevel="0" collapsed="false">
      <c r="A3537" s="142" t="n">
        <v>39052</v>
      </c>
      <c r="B3537" s="138" t="s">
        <v>123</v>
      </c>
      <c r="C3537" s="138" t="s">
        <v>36</v>
      </c>
      <c r="D3537" s="139" t="n">
        <v>0</v>
      </c>
      <c r="E3537" s="139" t="n">
        <v>0</v>
      </c>
      <c r="F3537" s="143" t="n">
        <f aca="false">IF(REF_DT&lt;=LastDay,INDEX(IntraMonth_Buckets,MATCH($A3537,IntraSumMonths,0),1),INDEX(BucketTable,MATCH($A3537,SumMonths,0),1))</f>
        <v>6</v>
      </c>
      <c r="G3537" s="138" t="str">
        <f aca="false">INDEX(Book_Type,MATCH($B3537,Book,0),1)</f>
        <v>D</v>
      </c>
      <c r="H3537" s="138" t="str">
        <f aca="false">$F3537&amp;$C3537</f>
        <v>6IF-CIG/RKYMTN</v>
      </c>
    </row>
    <row r="3538" customFormat="false" ht="12.75" hidden="false" customHeight="false" outlineLevel="0" collapsed="false">
      <c r="A3538" s="142" t="n">
        <v>39052</v>
      </c>
      <c r="B3538" s="138" t="s">
        <v>123</v>
      </c>
      <c r="C3538" s="138" t="s">
        <v>169</v>
      </c>
      <c r="D3538" s="139" t="n">
        <v>0</v>
      </c>
      <c r="E3538" s="139" t="n">
        <v>0</v>
      </c>
      <c r="F3538" s="143" t="n">
        <f aca="false">IF(REF_DT&lt;=LastDay,INDEX(IntraMonth_Buckets,MATCH($A3538,IntraSumMonths,0),1),INDEX(BucketTable,MATCH($A3538,SumMonths,0),1))</f>
        <v>6</v>
      </c>
      <c r="G3538" s="138" t="str">
        <f aca="false">INDEX(Book_Type,MATCH($B3538,Book,0),1)</f>
        <v>D</v>
      </c>
      <c r="H3538" s="138" t="str">
        <f aca="false">$F3538&amp;$C3538</f>
        <v>6IF-NGPL/MIDCON</v>
      </c>
    </row>
    <row r="3539" customFormat="false" ht="12.75" hidden="false" customHeight="false" outlineLevel="0" collapsed="false">
      <c r="A3539" s="142" t="n">
        <v>39083</v>
      </c>
      <c r="B3539" s="138" t="s">
        <v>123</v>
      </c>
      <c r="C3539" s="138" t="s">
        <v>36</v>
      </c>
      <c r="D3539" s="139" t="n">
        <v>0</v>
      </c>
      <c r="E3539" s="139" t="n">
        <v>0</v>
      </c>
      <c r="F3539" s="143" t="n">
        <f aca="false">IF(REF_DT&lt;=LastDay,INDEX(IntraMonth_Buckets,MATCH($A3539,IntraSumMonths,0),1),INDEX(BucketTable,MATCH($A3539,SumMonths,0),1))</f>
        <v>6</v>
      </c>
      <c r="G3539" s="138" t="str">
        <f aca="false">INDEX(Book_Type,MATCH($B3539,Book,0),1)</f>
        <v>D</v>
      </c>
      <c r="H3539" s="138" t="str">
        <f aca="false">$F3539&amp;$C3539</f>
        <v>6IF-CIG/RKYMTN</v>
      </c>
    </row>
    <row r="3540" customFormat="false" ht="12.75" hidden="false" customHeight="false" outlineLevel="0" collapsed="false">
      <c r="A3540" s="142" t="n">
        <v>39083</v>
      </c>
      <c r="B3540" s="138" t="s">
        <v>123</v>
      </c>
      <c r="C3540" s="138" t="s">
        <v>169</v>
      </c>
      <c r="D3540" s="139" t="n">
        <v>0</v>
      </c>
      <c r="E3540" s="139" t="n">
        <v>0</v>
      </c>
      <c r="F3540" s="143" t="n">
        <f aca="false">IF(REF_DT&lt;=LastDay,INDEX(IntraMonth_Buckets,MATCH($A3540,IntraSumMonths,0),1),INDEX(BucketTable,MATCH($A3540,SumMonths,0),1))</f>
        <v>6</v>
      </c>
      <c r="G3540" s="138" t="str">
        <f aca="false">INDEX(Book_Type,MATCH($B3540,Book,0),1)</f>
        <v>D</v>
      </c>
      <c r="H3540" s="138" t="str">
        <f aca="false">$F3540&amp;$C3540</f>
        <v>6IF-NGPL/MIDCON</v>
      </c>
    </row>
    <row r="3541" customFormat="false" ht="12.75" hidden="false" customHeight="false" outlineLevel="0" collapsed="false">
      <c r="A3541" s="142" t="n">
        <v>39114</v>
      </c>
      <c r="B3541" s="138" t="s">
        <v>123</v>
      </c>
      <c r="C3541" s="138" t="s">
        <v>36</v>
      </c>
      <c r="D3541" s="139" t="n">
        <v>0</v>
      </c>
      <c r="E3541" s="139" t="n">
        <v>0</v>
      </c>
      <c r="F3541" s="143" t="n">
        <f aca="false">IF(REF_DT&lt;=LastDay,INDEX(IntraMonth_Buckets,MATCH($A3541,IntraSumMonths,0),1),INDEX(BucketTable,MATCH($A3541,SumMonths,0),1))</f>
        <v>6</v>
      </c>
      <c r="G3541" s="138" t="str">
        <f aca="false">INDEX(Book_Type,MATCH($B3541,Book,0),1)</f>
        <v>D</v>
      </c>
      <c r="H3541" s="138" t="str">
        <f aca="false">$F3541&amp;$C3541</f>
        <v>6IF-CIG/RKYMTN</v>
      </c>
    </row>
    <row r="3542" customFormat="false" ht="12.75" hidden="false" customHeight="false" outlineLevel="0" collapsed="false">
      <c r="A3542" s="142" t="n">
        <v>39114</v>
      </c>
      <c r="B3542" s="138" t="s">
        <v>123</v>
      </c>
      <c r="C3542" s="138" t="s">
        <v>169</v>
      </c>
      <c r="D3542" s="139" t="n">
        <v>0</v>
      </c>
      <c r="E3542" s="139" t="n">
        <v>0</v>
      </c>
      <c r="F3542" s="143" t="n">
        <f aca="false">IF(REF_DT&lt;=LastDay,INDEX(IntraMonth_Buckets,MATCH($A3542,IntraSumMonths,0),1),INDEX(BucketTable,MATCH($A3542,SumMonths,0),1))</f>
        <v>6</v>
      </c>
      <c r="G3542" s="138" t="str">
        <f aca="false">INDEX(Book_Type,MATCH($B3542,Book,0),1)</f>
        <v>D</v>
      </c>
      <c r="H3542" s="138" t="str">
        <f aca="false">$F3542&amp;$C3542</f>
        <v>6IF-NGPL/MIDCON</v>
      </c>
    </row>
    <row r="3543" customFormat="false" ht="12.75" hidden="false" customHeight="false" outlineLevel="0" collapsed="false">
      <c r="A3543" s="142" t="n">
        <v>39142</v>
      </c>
      <c r="B3543" s="138" t="s">
        <v>123</v>
      </c>
      <c r="C3543" s="138" t="s">
        <v>36</v>
      </c>
      <c r="D3543" s="139" t="n">
        <v>0</v>
      </c>
      <c r="E3543" s="139" t="n">
        <v>0</v>
      </c>
      <c r="F3543" s="143" t="n">
        <f aca="false">IF(REF_DT&lt;=LastDay,INDEX(IntraMonth_Buckets,MATCH($A3543,IntraSumMonths,0),1),INDEX(BucketTable,MATCH($A3543,SumMonths,0),1))</f>
        <v>6</v>
      </c>
      <c r="G3543" s="138" t="str">
        <f aca="false">INDEX(Book_Type,MATCH($B3543,Book,0),1)</f>
        <v>D</v>
      </c>
      <c r="H3543" s="138" t="str">
        <f aca="false">$F3543&amp;$C3543</f>
        <v>6IF-CIG/RKYMTN</v>
      </c>
    </row>
    <row r="3544" customFormat="false" ht="12.75" hidden="false" customHeight="false" outlineLevel="0" collapsed="false">
      <c r="A3544" s="142" t="n">
        <v>39142</v>
      </c>
      <c r="B3544" s="138" t="s">
        <v>123</v>
      </c>
      <c r="C3544" s="138" t="s">
        <v>169</v>
      </c>
      <c r="D3544" s="139" t="n">
        <v>0</v>
      </c>
      <c r="E3544" s="139" t="n">
        <v>0</v>
      </c>
      <c r="F3544" s="143" t="n">
        <f aca="false">IF(REF_DT&lt;=LastDay,INDEX(IntraMonth_Buckets,MATCH($A3544,IntraSumMonths,0),1),INDEX(BucketTable,MATCH($A3544,SumMonths,0),1))</f>
        <v>6</v>
      </c>
      <c r="G3544" s="138" t="str">
        <f aca="false">INDEX(Book_Type,MATCH($B3544,Book,0),1)</f>
        <v>D</v>
      </c>
      <c r="H3544" s="138" t="str">
        <f aca="false">$F3544&amp;$C3544</f>
        <v>6IF-NGPL/MIDCON</v>
      </c>
    </row>
    <row r="3545" customFormat="false" ht="12.75" hidden="false" customHeight="false" outlineLevel="0" collapsed="false">
      <c r="A3545" s="142" t="n">
        <v>39173</v>
      </c>
      <c r="B3545" s="138" t="s">
        <v>123</v>
      </c>
      <c r="C3545" s="138" t="s">
        <v>36</v>
      </c>
      <c r="D3545" s="139" t="n">
        <v>0</v>
      </c>
      <c r="E3545" s="139" t="n">
        <v>0</v>
      </c>
      <c r="F3545" s="143" t="n">
        <f aca="false">IF(REF_DT&lt;=LastDay,INDEX(IntraMonth_Buckets,MATCH($A3545,IntraSumMonths,0),1),INDEX(BucketTable,MATCH($A3545,SumMonths,0),1))</f>
        <v>6</v>
      </c>
      <c r="G3545" s="138" t="str">
        <f aca="false">INDEX(Book_Type,MATCH($B3545,Book,0),1)</f>
        <v>D</v>
      </c>
      <c r="H3545" s="138" t="str">
        <f aca="false">$F3545&amp;$C3545</f>
        <v>6IF-CIG/RKYMTN</v>
      </c>
    </row>
    <row r="3546" customFormat="false" ht="12.75" hidden="false" customHeight="false" outlineLevel="0" collapsed="false">
      <c r="A3546" s="142" t="n">
        <v>39173</v>
      </c>
      <c r="B3546" s="138" t="s">
        <v>123</v>
      </c>
      <c r="C3546" s="138" t="s">
        <v>169</v>
      </c>
      <c r="D3546" s="139" t="n">
        <v>0</v>
      </c>
      <c r="E3546" s="139" t="n">
        <v>0</v>
      </c>
      <c r="F3546" s="143" t="n">
        <f aca="false">IF(REF_DT&lt;=LastDay,INDEX(IntraMonth_Buckets,MATCH($A3546,IntraSumMonths,0),1),INDEX(BucketTable,MATCH($A3546,SumMonths,0),1))</f>
        <v>6</v>
      </c>
      <c r="G3546" s="138" t="str">
        <f aca="false">INDEX(Book_Type,MATCH($B3546,Book,0),1)</f>
        <v>D</v>
      </c>
      <c r="H3546" s="138" t="str">
        <f aca="false">$F3546&amp;$C3546</f>
        <v>6IF-NGPL/MIDCON</v>
      </c>
    </row>
    <row r="3547" customFormat="false" ht="12.75" hidden="false" customHeight="false" outlineLevel="0" collapsed="false">
      <c r="A3547" s="142" t="n">
        <v>39203</v>
      </c>
      <c r="B3547" s="138" t="s">
        <v>123</v>
      </c>
      <c r="C3547" s="138" t="s">
        <v>36</v>
      </c>
      <c r="D3547" s="139" t="n">
        <v>0</v>
      </c>
      <c r="E3547" s="139" t="n">
        <v>0</v>
      </c>
      <c r="F3547" s="143" t="n">
        <f aca="false">IF(REF_DT&lt;=LastDay,INDEX(IntraMonth_Buckets,MATCH($A3547,IntraSumMonths,0),1),INDEX(BucketTable,MATCH($A3547,SumMonths,0),1))</f>
        <v>6</v>
      </c>
      <c r="G3547" s="138" t="str">
        <f aca="false">INDEX(Book_Type,MATCH($B3547,Book,0),1)</f>
        <v>D</v>
      </c>
      <c r="H3547" s="138" t="str">
        <f aca="false">$F3547&amp;$C3547</f>
        <v>6IF-CIG/RKYMTN</v>
      </c>
    </row>
    <row r="3548" customFormat="false" ht="12.75" hidden="false" customHeight="false" outlineLevel="0" collapsed="false">
      <c r="A3548" s="142" t="n">
        <v>39203</v>
      </c>
      <c r="B3548" s="138" t="s">
        <v>123</v>
      </c>
      <c r="C3548" s="138" t="s">
        <v>169</v>
      </c>
      <c r="D3548" s="139" t="n">
        <v>0</v>
      </c>
      <c r="E3548" s="139" t="n">
        <v>0</v>
      </c>
      <c r="F3548" s="143" t="n">
        <f aca="false">IF(REF_DT&lt;=LastDay,INDEX(IntraMonth_Buckets,MATCH($A3548,IntraSumMonths,0),1),INDEX(BucketTable,MATCH($A3548,SumMonths,0),1))</f>
        <v>6</v>
      </c>
      <c r="G3548" s="138" t="str">
        <f aca="false">INDEX(Book_Type,MATCH($B3548,Book,0),1)</f>
        <v>D</v>
      </c>
      <c r="H3548" s="138" t="str">
        <f aca="false">$F3548&amp;$C3548</f>
        <v>6IF-NGPL/MIDCON</v>
      </c>
    </row>
    <row r="3549" customFormat="false" ht="12.75" hidden="false" customHeight="false" outlineLevel="0" collapsed="false">
      <c r="A3549" s="142" t="n">
        <v>39234</v>
      </c>
      <c r="B3549" s="138" t="s">
        <v>123</v>
      </c>
      <c r="C3549" s="138" t="s">
        <v>36</v>
      </c>
      <c r="D3549" s="139" t="n">
        <v>0</v>
      </c>
      <c r="E3549" s="139" t="n">
        <v>0</v>
      </c>
      <c r="F3549" s="143" t="n">
        <f aca="false">IF(REF_DT&lt;=LastDay,INDEX(IntraMonth_Buckets,MATCH($A3549,IntraSumMonths,0),1),INDEX(BucketTable,MATCH($A3549,SumMonths,0),1))</f>
        <v>6</v>
      </c>
      <c r="G3549" s="138" t="str">
        <f aca="false">INDEX(Book_Type,MATCH($B3549,Book,0),1)</f>
        <v>D</v>
      </c>
      <c r="H3549" s="138" t="str">
        <f aca="false">$F3549&amp;$C3549</f>
        <v>6IF-CIG/RKYMTN</v>
      </c>
    </row>
    <row r="3550" customFormat="false" ht="12.75" hidden="false" customHeight="false" outlineLevel="0" collapsed="false">
      <c r="A3550" s="142" t="n">
        <v>39234</v>
      </c>
      <c r="B3550" s="138" t="s">
        <v>123</v>
      </c>
      <c r="C3550" s="138" t="s">
        <v>169</v>
      </c>
      <c r="D3550" s="139" t="n">
        <v>0</v>
      </c>
      <c r="E3550" s="139" t="n">
        <v>0</v>
      </c>
      <c r="F3550" s="143" t="n">
        <f aca="false">IF(REF_DT&lt;=LastDay,INDEX(IntraMonth_Buckets,MATCH($A3550,IntraSumMonths,0),1),INDEX(BucketTable,MATCH($A3550,SumMonths,0),1))</f>
        <v>6</v>
      </c>
      <c r="G3550" s="138" t="str">
        <f aca="false">INDEX(Book_Type,MATCH($B3550,Book,0),1)</f>
        <v>D</v>
      </c>
      <c r="H3550" s="138" t="str">
        <f aca="false">$F3550&amp;$C3550</f>
        <v>6IF-NGPL/MIDCON</v>
      </c>
    </row>
    <row r="3551" customFormat="false" ht="12.75" hidden="false" customHeight="false" outlineLevel="0" collapsed="false">
      <c r="A3551" s="142" t="n">
        <v>39264</v>
      </c>
      <c r="B3551" s="138" t="s">
        <v>123</v>
      </c>
      <c r="C3551" s="138" t="s">
        <v>36</v>
      </c>
      <c r="D3551" s="139" t="n">
        <v>0</v>
      </c>
      <c r="E3551" s="139" t="n">
        <v>0</v>
      </c>
      <c r="F3551" s="143" t="n">
        <f aca="false">IF(REF_DT&lt;=LastDay,INDEX(IntraMonth_Buckets,MATCH($A3551,IntraSumMonths,0),1),INDEX(BucketTable,MATCH($A3551,SumMonths,0),1))</f>
        <v>6</v>
      </c>
      <c r="G3551" s="138" t="str">
        <f aca="false">INDEX(Book_Type,MATCH($B3551,Book,0),1)</f>
        <v>D</v>
      </c>
      <c r="H3551" s="138" t="str">
        <f aca="false">$F3551&amp;$C3551</f>
        <v>6IF-CIG/RKYMTN</v>
      </c>
    </row>
    <row r="3552" customFormat="false" ht="12.75" hidden="false" customHeight="false" outlineLevel="0" collapsed="false">
      <c r="A3552" s="142" t="n">
        <v>39264</v>
      </c>
      <c r="B3552" s="138" t="s">
        <v>123</v>
      </c>
      <c r="C3552" s="138" t="s">
        <v>169</v>
      </c>
      <c r="D3552" s="139" t="n">
        <v>0</v>
      </c>
      <c r="E3552" s="139" t="n">
        <v>0</v>
      </c>
      <c r="F3552" s="143" t="n">
        <f aca="false">IF(REF_DT&lt;=LastDay,INDEX(IntraMonth_Buckets,MATCH($A3552,IntraSumMonths,0),1),INDEX(BucketTable,MATCH($A3552,SumMonths,0),1))</f>
        <v>6</v>
      </c>
      <c r="G3552" s="138" t="str">
        <f aca="false">INDEX(Book_Type,MATCH($B3552,Book,0),1)</f>
        <v>D</v>
      </c>
      <c r="H3552" s="138" t="str">
        <f aca="false">$F3552&amp;$C3552</f>
        <v>6IF-NGPL/MIDCON</v>
      </c>
    </row>
    <row r="3553" customFormat="false" ht="12.75" hidden="false" customHeight="false" outlineLevel="0" collapsed="false">
      <c r="A3553" s="142" t="n">
        <v>39295</v>
      </c>
      <c r="B3553" s="138" t="s">
        <v>123</v>
      </c>
      <c r="C3553" s="138" t="s">
        <v>36</v>
      </c>
      <c r="D3553" s="139" t="n">
        <v>0</v>
      </c>
      <c r="E3553" s="139" t="n">
        <v>0</v>
      </c>
      <c r="F3553" s="143" t="n">
        <f aca="false">IF(REF_DT&lt;=LastDay,INDEX(IntraMonth_Buckets,MATCH($A3553,IntraSumMonths,0),1),INDEX(BucketTable,MATCH($A3553,SumMonths,0),1))</f>
        <v>6</v>
      </c>
      <c r="G3553" s="138" t="str">
        <f aca="false">INDEX(Book_Type,MATCH($B3553,Book,0),1)</f>
        <v>D</v>
      </c>
      <c r="H3553" s="138" t="str">
        <f aca="false">$F3553&amp;$C3553</f>
        <v>6IF-CIG/RKYMTN</v>
      </c>
    </row>
    <row r="3554" customFormat="false" ht="12.75" hidden="false" customHeight="false" outlineLevel="0" collapsed="false">
      <c r="A3554" s="142" t="n">
        <v>39295</v>
      </c>
      <c r="B3554" s="138" t="s">
        <v>123</v>
      </c>
      <c r="C3554" s="138" t="s">
        <v>169</v>
      </c>
      <c r="D3554" s="139" t="n">
        <v>0</v>
      </c>
      <c r="E3554" s="139" t="n">
        <v>0</v>
      </c>
      <c r="F3554" s="143" t="n">
        <f aca="false">IF(REF_DT&lt;=LastDay,INDEX(IntraMonth_Buckets,MATCH($A3554,IntraSumMonths,0),1),INDEX(BucketTable,MATCH($A3554,SumMonths,0),1))</f>
        <v>6</v>
      </c>
      <c r="G3554" s="138" t="str">
        <f aca="false">INDEX(Book_Type,MATCH($B3554,Book,0),1)</f>
        <v>D</v>
      </c>
      <c r="H3554" s="138" t="str">
        <f aca="false">$F3554&amp;$C3554</f>
        <v>6IF-NGPL/MIDCON</v>
      </c>
    </row>
    <row r="3555" customFormat="false" ht="12.75" hidden="false" customHeight="false" outlineLevel="0" collapsed="false">
      <c r="A3555" s="142" t="n">
        <v>39326</v>
      </c>
      <c r="B3555" s="138" t="s">
        <v>123</v>
      </c>
      <c r="C3555" s="138" t="s">
        <v>36</v>
      </c>
      <c r="D3555" s="139" t="n">
        <v>0</v>
      </c>
      <c r="E3555" s="139" t="n">
        <v>0</v>
      </c>
      <c r="F3555" s="143" t="n">
        <f aca="false">IF(REF_DT&lt;=LastDay,INDEX(IntraMonth_Buckets,MATCH($A3555,IntraSumMonths,0),1),INDEX(BucketTable,MATCH($A3555,SumMonths,0),1))</f>
        <v>6</v>
      </c>
      <c r="G3555" s="138" t="str">
        <f aca="false">INDEX(Book_Type,MATCH($B3555,Book,0),1)</f>
        <v>D</v>
      </c>
      <c r="H3555" s="138" t="str">
        <f aca="false">$F3555&amp;$C3555</f>
        <v>6IF-CIG/RKYMTN</v>
      </c>
    </row>
    <row r="3556" customFormat="false" ht="12.75" hidden="false" customHeight="false" outlineLevel="0" collapsed="false">
      <c r="A3556" s="142" t="n">
        <v>39326</v>
      </c>
      <c r="B3556" s="138" t="s">
        <v>123</v>
      </c>
      <c r="C3556" s="138" t="s">
        <v>169</v>
      </c>
      <c r="D3556" s="139" t="n">
        <v>0</v>
      </c>
      <c r="E3556" s="139" t="n">
        <v>0</v>
      </c>
      <c r="F3556" s="143" t="n">
        <f aca="false">IF(REF_DT&lt;=LastDay,INDEX(IntraMonth_Buckets,MATCH($A3556,IntraSumMonths,0),1),INDEX(BucketTable,MATCH($A3556,SumMonths,0),1))</f>
        <v>6</v>
      </c>
      <c r="G3556" s="138" t="str">
        <f aca="false">INDEX(Book_Type,MATCH($B3556,Book,0),1)</f>
        <v>D</v>
      </c>
      <c r="H3556" s="138" t="str">
        <f aca="false">$F3556&amp;$C3556</f>
        <v>6IF-NGPL/MIDCON</v>
      </c>
    </row>
    <row r="3557" customFormat="false" ht="12.75" hidden="false" customHeight="false" outlineLevel="0" collapsed="false">
      <c r="A3557" s="142" t="n">
        <v>39356</v>
      </c>
      <c r="B3557" s="138" t="s">
        <v>123</v>
      </c>
      <c r="C3557" s="138" t="s">
        <v>36</v>
      </c>
      <c r="D3557" s="139" t="n">
        <v>0</v>
      </c>
      <c r="E3557" s="139" t="n">
        <v>0</v>
      </c>
      <c r="F3557" s="143" t="n">
        <f aca="false">IF(REF_DT&lt;=LastDay,INDEX(IntraMonth_Buckets,MATCH($A3557,IntraSumMonths,0),1),INDEX(BucketTable,MATCH($A3557,SumMonths,0),1))</f>
        <v>6</v>
      </c>
      <c r="G3557" s="138" t="str">
        <f aca="false">INDEX(Book_Type,MATCH($B3557,Book,0),1)</f>
        <v>D</v>
      </c>
      <c r="H3557" s="138" t="str">
        <f aca="false">$F3557&amp;$C3557</f>
        <v>6IF-CIG/RKYMTN</v>
      </c>
    </row>
    <row r="3558" customFormat="false" ht="12.75" hidden="false" customHeight="false" outlineLevel="0" collapsed="false">
      <c r="A3558" s="142" t="n">
        <v>39356</v>
      </c>
      <c r="B3558" s="138" t="s">
        <v>123</v>
      </c>
      <c r="C3558" s="138" t="s">
        <v>169</v>
      </c>
      <c r="D3558" s="139" t="n">
        <v>0</v>
      </c>
      <c r="E3558" s="139" t="n">
        <v>0</v>
      </c>
      <c r="F3558" s="143" t="n">
        <f aca="false">IF(REF_DT&lt;=LastDay,INDEX(IntraMonth_Buckets,MATCH($A3558,IntraSumMonths,0),1),INDEX(BucketTable,MATCH($A3558,SumMonths,0),1))</f>
        <v>6</v>
      </c>
      <c r="G3558" s="138" t="str">
        <f aca="false">INDEX(Book_Type,MATCH($B3558,Book,0),1)</f>
        <v>D</v>
      </c>
      <c r="H3558" s="138" t="str">
        <f aca="false">$F3558&amp;$C3558</f>
        <v>6IF-NGPL/MIDCON</v>
      </c>
    </row>
    <row r="3559" customFormat="false" ht="12.75" hidden="false" customHeight="false" outlineLevel="0" collapsed="false">
      <c r="A3559" s="142" t="n">
        <v>39387</v>
      </c>
      <c r="B3559" s="138" t="s">
        <v>123</v>
      </c>
      <c r="C3559" s="138" t="s">
        <v>36</v>
      </c>
      <c r="D3559" s="139" t="n">
        <v>0</v>
      </c>
      <c r="E3559" s="139" t="n">
        <v>0</v>
      </c>
      <c r="F3559" s="143" t="n">
        <f aca="false">IF(REF_DT&lt;=LastDay,INDEX(IntraMonth_Buckets,MATCH($A3559,IntraSumMonths,0),1),INDEX(BucketTable,MATCH($A3559,SumMonths,0),1))</f>
        <v>6</v>
      </c>
      <c r="G3559" s="138" t="str">
        <f aca="false">INDEX(Book_Type,MATCH($B3559,Book,0),1)</f>
        <v>D</v>
      </c>
      <c r="H3559" s="138" t="str">
        <f aca="false">$F3559&amp;$C3559</f>
        <v>6IF-CIG/RKYMTN</v>
      </c>
    </row>
    <row r="3560" customFormat="false" ht="12.75" hidden="false" customHeight="false" outlineLevel="0" collapsed="false">
      <c r="A3560" s="142" t="n">
        <v>39387</v>
      </c>
      <c r="B3560" s="138" t="s">
        <v>123</v>
      </c>
      <c r="C3560" s="138" t="s">
        <v>169</v>
      </c>
      <c r="D3560" s="139" t="n">
        <v>0</v>
      </c>
      <c r="E3560" s="139" t="n">
        <v>0</v>
      </c>
      <c r="F3560" s="143" t="n">
        <f aca="false">IF(REF_DT&lt;=LastDay,INDEX(IntraMonth_Buckets,MATCH($A3560,IntraSumMonths,0),1),INDEX(BucketTable,MATCH($A3560,SumMonths,0),1))</f>
        <v>6</v>
      </c>
      <c r="G3560" s="138" t="str">
        <f aca="false">INDEX(Book_Type,MATCH($B3560,Book,0),1)</f>
        <v>D</v>
      </c>
      <c r="H3560" s="138" t="str">
        <f aca="false">$F3560&amp;$C3560</f>
        <v>6IF-NGPL/MIDCON</v>
      </c>
    </row>
    <row r="3561" customFormat="false" ht="12.75" hidden="false" customHeight="false" outlineLevel="0" collapsed="false">
      <c r="A3561" s="142" t="n">
        <v>39417</v>
      </c>
      <c r="B3561" s="138" t="s">
        <v>123</v>
      </c>
      <c r="C3561" s="138" t="s">
        <v>36</v>
      </c>
      <c r="D3561" s="139" t="n">
        <v>0</v>
      </c>
      <c r="E3561" s="139" t="n">
        <v>0</v>
      </c>
      <c r="F3561" s="143" t="n">
        <f aca="false">IF(REF_DT&lt;=LastDay,INDEX(IntraMonth_Buckets,MATCH($A3561,IntraSumMonths,0),1),INDEX(BucketTable,MATCH($A3561,SumMonths,0),1))</f>
        <v>6</v>
      </c>
      <c r="G3561" s="138" t="str">
        <f aca="false">INDEX(Book_Type,MATCH($B3561,Book,0),1)</f>
        <v>D</v>
      </c>
      <c r="H3561" s="138" t="str">
        <f aca="false">$F3561&amp;$C3561</f>
        <v>6IF-CIG/RKYMTN</v>
      </c>
    </row>
    <row r="3562" customFormat="false" ht="12.75" hidden="false" customHeight="false" outlineLevel="0" collapsed="false">
      <c r="A3562" s="142" t="n">
        <v>39417</v>
      </c>
      <c r="B3562" s="138" t="s">
        <v>123</v>
      </c>
      <c r="C3562" s="138" t="s">
        <v>169</v>
      </c>
      <c r="D3562" s="139" t="n">
        <v>0</v>
      </c>
      <c r="E3562" s="139" t="n">
        <v>0</v>
      </c>
      <c r="F3562" s="143" t="n">
        <f aca="false">IF(REF_DT&lt;=LastDay,INDEX(IntraMonth_Buckets,MATCH($A3562,IntraSumMonths,0),1),INDEX(BucketTable,MATCH($A3562,SumMonths,0),1))</f>
        <v>6</v>
      </c>
      <c r="G3562" s="138" t="str">
        <f aca="false">INDEX(Book_Type,MATCH($B3562,Book,0),1)</f>
        <v>D</v>
      </c>
      <c r="H3562" s="138" t="str">
        <f aca="false">$F3562&amp;$C3562</f>
        <v>6IF-NGPL/MIDCON</v>
      </c>
    </row>
    <row r="3563" customFormat="false" ht="12.75" hidden="false" customHeight="false" outlineLevel="0" collapsed="false">
      <c r="A3563" s="142" t="n">
        <v>39448</v>
      </c>
      <c r="B3563" s="138" t="s">
        <v>123</v>
      </c>
      <c r="C3563" s="138" t="s">
        <v>36</v>
      </c>
      <c r="D3563" s="139" t="n">
        <v>0</v>
      </c>
      <c r="E3563" s="139" t="n">
        <v>0</v>
      </c>
      <c r="F3563" s="143" t="n">
        <f aca="false">IF(REF_DT&lt;=LastDay,INDEX(IntraMonth_Buckets,MATCH($A3563,IntraSumMonths,0),1),INDEX(BucketTable,MATCH($A3563,SumMonths,0),1))</f>
        <v>6</v>
      </c>
      <c r="G3563" s="138" t="str">
        <f aca="false">INDEX(Book_Type,MATCH($B3563,Book,0),1)</f>
        <v>D</v>
      </c>
      <c r="H3563" s="138" t="str">
        <f aca="false">$F3563&amp;$C3563</f>
        <v>6IF-CIG/RKYMTN</v>
      </c>
    </row>
    <row r="3564" customFormat="false" ht="12.75" hidden="false" customHeight="false" outlineLevel="0" collapsed="false">
      <c r="A3564" s="142" t="n">
        <v>39448</v>
      </c>
      <c r="B3564" s="138" t="s">
        <v>123</v>
      </c>
      <c r="C3564" s="138" t="s">
        <v>169</v>
      </c>
      <c r="D3564" s="139" t="n">
        <v>0</v>
      </c>
      <c r="E3564" s="139" t="n">
        <v>0</v>
      </c>
      <c r="F3564" s="143" t="n">
        <f aca="false">IF(REF_DT&lt;=LastDay,INDEX(IntraMonth_Buckets,MATCH($A3564,IntraSumMonths,0),1),INDEX(BucketTable,MATCH($A3564,SumMonths,0),1))</f>
        <v>6</v>
      </c>
      <c r="G3564" s="138" t="str">
        <f aca="false">INDEX(Book_Type,MATCH($B3564,Book,0),1)</f>
        <v>D</v>
      </c>
      <c r="H3564" s="138" t="str">
        <f aca="false">$F3564&amp;$C3564</f>
        <v>6IF-NGPL/MIDCON</v>
      </c>
    </row>
    <row r="3565" customFormat="false" ht="12.75" hidden="false" customHeight="false" outlineLevel="0" collapsed="false">
      <c r="A3565" s="142" t="n">
        <v>39479</v>
      </c>
      <c r="B3565" s="138" t="s">
        <v>123</v>
      </c>
      <c r="C3565" s="138" t="s">
        <v>36</v>
      </c>
      <c r="D3565" s="139" t="n">
        <v>0</v>
      </c>
      <c r="E3565" s="139" t="n">
        <v>0</v>
      </c>
      <c r="F3565" s="143" t="n">
        <f aca="false">IF(REF_DT&lt;=LastDay,INDEX(IntraMonth_Buckets,MATCH($A3565,IntraSumMonths,0),1),INDEX(BucketTable,MATCH($A3565,SumMonths,0),1))</f>
        <v>6</v>
      </c>
      <c r="G3565" s="138" t="str">
        <f aca="false">INDEX(Book_Type,MATCH($B3565,Book,0),1)</f>
        <v>D</v>
      </c>
      <c r="H3565" s="138" t="str">
        <f aca="false">$F3565&amp;$C3565</f>
        <v>6IF-CIG/RKYMTN</v>
      </c>
    </row>
    <row r="3566" customFormat="false" ht="12.75" hidden="false" customHeight="false" outlineLevel="0" collapsed="false">
      <c r="A3566" s="142" t="n">
        <v>39479</v>
      </c>
      <c r="B3566" s="138" t="s">
        <v>123</v>
      </c>
      <c r="C3566" s="138" t="s">
        <v>169</v>
      </c>
      <c r="D3566" s="139" t="n">
        <v>0</v>
      </c>
      <c r="E3566" s="139" t="n">
        <v>0</v>
      </c>
      <c r="F3566" s="143" t="n">
        <f aca="false">IF(REF_DT&lt;=LastDay,INDEX(IntraMonth_Buckets,MATCH($A3566,IntraSumMonths,0),1),INDEX(BucketTable,MATCH($A3566,SumMonths,0),1))</f>
        <v>6</v>
      </c>
      <c r="G3566" s="138" t="str">
        <f aca="false">INDEX(Book_Type,MATCH($B3566,Book,0),1)</f>
        <v>D</v>
      </c>
      <c r="H3566" s="138" t="str">
        <f aca="false">$F3566&amp;$C3566</f>
        <v>6IF-NGPL/MIDCON</v>
      </c>
    </row>
    <row r="3567" customFormat="false" ht="12.75" hidden="false" customHeight="false" outlineLevel="0" collapsed="false">
      <c r="A3567" s="142" t="n">
        <v>39508</v>
      </c>
      <c r="B3567" s="138" t="s">
        <v>123</v>
      </c>
      <c r="C3567" s="138" t="s">
        <v>36</v>
      </c>
      <c r="D3567" s="139" t="n">
        <v>0</v>
      </c>
      <c r="E3567" s="139" t="n">
        <v>0</v>
      </c>
      <c r="F3567" s="143" t="n">
        <f aca="false">IF(REF_DT&lt;=LastDay,INDEX(IntraMonth_Buckets,MATCH($A3567,IntraSumMonths,0),1),INDEX(BucketTable,MATCH($A3567,SumMonths,0),1))</f>
        <v>6</v>
      </c>
      <c r="G3567" s="138" t="str">
        <f aca="false">INDEX(Book_Type,MATCH($B3567,Book,0),1)</f>
        <v>D</v>
      </c>
      <c r="H3567" s="138" t="str">
        <f aca="false">$F3567&amp;$C3567</f>
        <v>6IF-CIG/RKYMTN</v>
      </c>
    </row>
    <row r="3568" customFormat="false" ht="12.75" hidden="false" customHeight="false" outlineLevel="0" collapsed="false">
      <c r="A3568" s="142" t="n">
        <v>39508</v>
      </c>
      <c r="B3568" s="138" t="s">
        <v>123</v>
      </c>
      <c r="C3568" s="138" t="s">
        <v>169</v>
      </c>
      <c r="D3568" s="139" t="n">
        <v>0</v>
      </c>
      <c r="E3568" s="139" t="n">
        <v>0</v>
      </c>
      <c r="F3568" s="143" t="n">
        <f aca="false">IF(REF_DT&lt;=LastDay,INDEX(IntraMonth_Buckets,MATCH($A3568,IntraSumMonths,0),1),INDEX(BucketTable,MATCH($A3568,SumMonths,0),1))</f>
        <v>6</v>
      </c>
      <c r="G3568" s="138" t="str">
        <f aca="false">INDEX(Book_Type,MATCH($B3568,Book,0),1)</f>
        <v>D</v>
      </c>
      <c r="H3568" s="138" t="str">
        <f aca="false">$F3568&amp;$C3568</f>
        <v>6IF-NGPL/MIDCON</v>
      </c>
    </row>
    <row r="3569" customFormat="false" ht="12.75" hidden="false" customHeight="false" outlineLevel="0" collapsed="false">
      <c r="A3569" s="142" t="n">
        <v>39539</v>
      </c>
      <c r="B3569" s="138" t="s">
        <v>123</v>
      </c>
      <c r="C3569" s="138" t="s">
        <v>36</v>
      </c>
      <c r="D3569" s="139" t="n">
        <v>0</v>
      </c>
      <c r="E3569" s="139" t="n">
        <v>0</v>
      </c>
      <c r="F3569" s="143" t="n">
        <f aca="false">IF(REF_DT&lt;=LastDay,INDEX(IntraMonth_Buckets,MATCH($A3569,IntraSumMonths,0),1),INDEX(BucketTable,MATCH($A3569,SumMonths,0),1))</f>
        <v>6</v>
      </c>
      <c r="G3569" s="138" t="str">
        <f aca="false">INDEX(Book_Type,MATCH($B3569,Book,0),1)</f>
        <v>D</v>
      </c>
      <c r="H3569" s="138" t="str">
        <f aca="false">$F3569&amp;$C3569</f>
        <v>6IF-CIG/RKYMTN</v>
      </c>
    </row>
    <row r="3570" customFormat="false" ht="12.75" hidden="false" customHeight="false" outlineLevel="0" collapsed="false">
      <c r="A3570" s="142" t="n">
        <v>39539</v>
      </c>
      <c r="B3570" s="138" t="s">
        <v>123</v>
      </c>
      <c r="C3570" s="138" t="s">
        <v>169</v>
      </c>
      <c r="D3570" s="139" t="n">
        <v>0</v>
      </c>
      <c r="E3570" s="139" t="n">
        <v>0</v>
      </c>
      <c r="F3570" s="143" t="n">
        <f aca="false">IF(REF_DT&lt;=LastDay,INDEX(IntraMonth_Buckets,MATCH($A3570,IntraSumMonths,0),1),INDEX(BucketTable,MATCH($A3570,SumMonths,0),1))</f>
        <v>6</v>
      </c>
      <c r="G3570" s="138" t="str">
        <f aca="false">INDEX(Book_Type,MATCH($B3570,Book,0),1)</f>
        <v>D</v>
      </c>
      <c r="H3570" s="138" t="str">
        <f aca="false">$F3570&amp;$C3570</f>
        <v>6IF-NGPL/MIDCON</v>
      </c>
    </row>
    <row r="3571" customFormat="false" ht="12.75" hidden="false" customHeight="false" outlineLevel="0" collapsed="false">
      <c r="A3571" s="142" t="n">
        <v>39569</v>
      </c>
      <c r="B3571" s="138" t="s">
        <v>123</v>
      </c>
      <c r="C3571" s="138" t="s">
        <v>36</v>
      </c>
      <c r="D3571" s="139" t="n">
        <v>0</v>
      </c>
      <c r="E3571" s="139" t="n">
        <v>0</v>
      </c>
      <c r="F3571" s="143" t="n">
        <f aca="false">IF(REF_DT&lt;=LastDay,INDEX(IntraMonth_Buckets,MATCH($A3571,IntraSumMonths,0),1),INDEX(BucketTable,MATCH($A3571,SumMonths,0),1))</f>
        <v>6</v>
      </c>
      <c r="G3571" s="138" t="str">
        <f aca="false">INDEX(Book_Type,MATCH($B3571,Book,0),1)</f>
        <v>D</v>
      </c>
      <c r="H3571" s="138" t="str">
        <f aca="false">$F3571&amp;$C3571</f>
        <v>6IF-CIG/RKYMTN</v>
      </c>
    </row>
    <row r="3572" customFormat="false" ht="12.75" hidden="false" customHeight="false" outlineLevel="0" collapsed="false">
      <c r="A3572" s="142" t="n">
        <v>39569</v>
      </c>
      <c r="B3572" s="138" t="s">
        <v>123</v>
      </c>
      <c r="C3572" s="138" t="s">
        <v>169</v>
      </c>
      <c r="D3572" s="139" t="n">
        <v>0</v>
      </c>
      <c r="E3572" s="139" t="n">
        <v>0</v>
      </c>
      <c r="F3572" s="143" t="n">
        <f aca="false">IF(REF_DT&lt;=LastDay,INDEX(IntraMonth_Buckets,MATCH($A3572,IntraSumMonths,0),1),INDEX(BucketTable,MATCH($A3572,SumMonths,0),1))</f>
        <v>6</v>
      </c>
      <c r="G3572" s="138" t="str">
        <f aca="false">INDEX(Book_Type,MATCH($B3572,Book,0),1)</f>
        <v>D</v>
      </c>
      <c r="H3572" s="138" t="str">
        <f aca="false">$F3572&amp;$C3572</f>
        <v>6IF-NGPL/MIDCON</v>
      </c>
    </row>
    <row r="3573" customFormat="false" ht="12.75" hidden="false" customHeight="false" outlineLevel="0" collapsed="false">
      <c r="A3573" s="142" t="n">
        <v>39600</v>
      </c>
      <c r="B3573" s="138" t="s">
        <v>123</v>
      </c>
      <c r="C3573" s="138" t="s">
        <v>36</v>
      </c>
      <c r="D3573" s="139" t="n">
        <v>0</v>
      </c>
      <c r="E3573" s="139" t="n">
        <v>0</v>
      </c>
      <c r="F3573" s="143" t="n">
        <f aca="false">IF(REF_DT&lt;=LastDay,INDEX(IntraMonth_Buckets,MATCH($A3573,IntraSumMonths,0),1),INDEX(BucketTable,MATCH($A3573,SumMonths,0),1))</f>
        <v>6</v>
      </c>
      <c r="G3573" s="138" t="str">
        <f aca="false">INDEX(Book_Type,MATCH($B3573,Book,0),1)</f>
        <v>D</v>
      </c>
      <c r="H3573" s="138" t="str">
        <f aca="false">$F3573&amp;$C3573</f>
        <v>6IF-CIG/RKYMTN</v>
      </c>
    </row>
    <row r="3574" customFormat="false" ht="12.75" hidden="false" customHeight="false" outlineLevel="0" collapsed="false">
      <c r="A3574" s="142" t="n">
        <v>39600</v>
      </c>
      <c r="B3574" s="138" t="s">
        <v>123</v>
      </c>
      <c r="C3574" s="138" t="s">
        <v>169</v>
      </c>
      <c r="D3574" s="139" t="n">
        <v>0</v>
      </c>
      <c r="E3574" s="139" t="n">
        <v>0</v>
      </c>
      <c r="F3574" s="143" t="n">
        <f aca="false">IF(REF_DT&lt;=LastDay,INDEX(IntraMonth_Buckets,MATCH($A3574,IntraSumMonths,0),1),INDEX(BucketTable,MATCH($A3574,SumMonths,0),1))</f>
        <v>6</v>
      </c>
      <c r="G3574" s="138" t="str">
        <f aca="false">INDEX(Book_Type,MATCH($B3574,Book,0),1)</f>
        <v>D</v>
      </c>
      <c r="H3574" s="138" t="str">
        <f aca="false">$F3574&amp;$C3574</f>
        <v>6IF-NGPL/MIDCON</v>
      </c>
    </row>
    <row r="3575" customFormat="false" ht="12.75" hidden="false" customHeight="false" outlineLevel="0" collapsed="false">
      <c r="A3575" s="142" t="n">
        <v>39630</v>
      </c>
      <c r="B3575" s="138" t="s">
        <v>123</v>
      </c>
      <c r="C3575" s="138" t="s">
        <v>36</v>
      </c>
      <c r="D3575" s="139" t="n">
        <v>0</v>
      </c>
      <c r="E3575" s="139" t="n">
        <v>0</v>
      </c>
      <c r="F3575" s="143" t="n">
        <f aca="false">IF(REF_DT&lt;=LastDay,INDEX(IntraMonth_Buckets,MATCH($A3575,IntraSumMonths,0),1),INDEX(BucketTable,MATCH($A3575,SumMonths,0),1))</f>
        <v>6</v>
      </c>
      <c r="G3575" s="138" t="str">
        <f aca="false">INDEX(Book_Type,MATCH($B3575,Book,0),1)</f>
        <v>D</v>
      </c>
      <c r="H3575" s="138" t="str">
        <f aca="false">$F3575&amp;$C3575</f>
        <v>6IF-CIG/RKYMTN</v>
      </c>
    </row>
    <row r="3576" customFormat="false" ht="12.75" hidden="false" customHeight="false" outlineLevel="0" collapsed="false">
      <c r="A3576" s="142" t="n">
        <v>39630</v>
      </c>
      <c r="B3576" s="138" t="s">
        <v>123</v>
      </c>
      <c r="C3576" s="138" t="s">
        <v>169</v>
      </c>
      <c r="D3576" s="139" t="n">
        <v>0</v>
      </c>
      <c r="E3576" s="139" t="n">
        <v>0</v>
      </c>
      <c r="F3576" s="143" t="n">
        <f aca="false">IF(REF_DT&lt;=LastDay,INDEX(IntraMonth_Buckets,MATCH($A3576,IntraSumMonths,0),1),INDEX(BucketTable,MATCH($A3576,SumMonths,0),1))</f>
        <v>6</v>
      </c>
      <c r="G3576" s="138" t="str">
        <f aca="false">INDEX(Book_Type,MATCH($B3576,Book,0),1)</f>
        <v>D</v>
      </c>
      <c r="H3576" s="138" t="str">
        <f aca="false">$F3576&amp;$C3576</f>
        <v>6IF-NGPL/MIDCON</v>
      </c>
    </row>
    <row r="3577" customFormat="false" ht="12.75" hidden="false" customHeight="false" outlineLevel="0" collapsed="false">
      <c r="A3577" s="142" t="n">
        <v>39661</v>
      </c>
      <c r="B3577" s="138" t="s">
        <v>123</v>
      </c>
      <c r="C3577" s="138" t="s">
        <v>36</v>
      </c>
      <c r="D3577" s="139" t="n">
        <v>0</v>
      </c>
      <c r="E3577" s="139" t="n">
        <v>0</v>
      </c>
      <c r="F3577" s="143" t="n">
        <f aca="false">IF(REF_DT&lt;=LastDay,INDEX(IntraMonth_Buckets,MATCH($A3577,IntraSumMonths,0),1),INDEX(BucketTable,MATCH($A3577,SumMonths,0),1))</f>
        <v>6</v>
      </c>
      <c r="G3577" s="138" t="str">
        <f aca="false">INDEX(Book_Type,MATCH($B3577,Book,0),1)</f>
        <v>D</v>
      </c>
      <c r="H3577" s="138" t="str">
        <f aca="false">$F3577&amp;$C3577</f>
        <v>6IF-CIG/RKYMTN</v>
      </c>
    </row>
    <row r="3578" customFormat="false" ht="12.75" hidden="false" customHeight="false" outlineLevel="0" collapsed="false">
      <c r="A3578" s="142" t="n">
        <v>39661</v>
      </c>
      <c r="B3578" s="138" t="s">
        <v>123</v>
      </c>
      <c r="C3578" s="138" t="s">
        <v>169</v>
      </c>
      <c r="D3578" s="139" t="n">
        <v>0</v>
      </c>
      <c r="E3578" s="139" t="n">
        <v>0</v>
      </c>
      <c r="F3578" s="143" t="n">
        <f aca="false">IF(REF_DT&lt;=LastDay,INDEX(IntraMonth_Buckets,MATCH($A3578,IntraSumMonths,0),1),INDEX(BucketTable,MATCH($A3578,SumMonths,0),1))</f>
        <v>6</v>
      </c>
      <c r="G3578" s="138" t="str">
        <f aca="false">INDEX(Book_Type,MATCH($B3578,Book,0),1)</f>
        <v>D</v>
      </c>
      <c r="H3578" s="138" t="str">
        <f aca="false">$F3578&amp;$C3578</f>
        <v>6IF-NGPL/MIDCON</v>
      </c>
    </row>
    <row r="3579" customFormat="false" ht="12.75" hidden="false" customHeight="false" outlineLevel="0" collapsed="false">
      <c r="A3579" s="142" t="n">
        <v>39692</v>
      </c>
      <c r="B3579" s="138" t="s">
        <v>123</v>
      </c>
      <c r="C3579" s="138" t="s">
        <v>36</v>
      </c>
      <c r="D3579" s="139" t="n">
        <v>0</v>
      </c>
      <c r="E3579" s="139" t="n">
        <v>0</v>
      </c>
      <c r="F3579" s="143" t="n">
        <f aca="false">IF(REF_DT&lt;=LastDay,INDEX(IntraMonth_Buckets,MATCH($A3579,IntraSumMonths,0),1),INDEX(BucketTable,MATCH($A3579,SumMonths,0),1))</f>
        <v>6</v>
      </c>
      <c r="G3579" s="138" t="str">
        <f aca="false">INDEX(Book_Type,MATCH($B3579,Book,0),1)</f>
        <v>D</v>
      </c>
      <c r="H3579" s="138" t="str">
        <f aca="false">$F3579&amp;$C3579</f>
        <v>6IF-CIG/RKYMTN</v>
      </c>
    </row>
    <row r="3580" customFormat="false" ht="12.75" hidden="false" customHeight="false" outlineLevel="0" collapsed="false">
      <c r="A3580" s="142" t="n">
        <v>39692</v>
      </c>
      <c r="B3580" s="138" t="s">
        <v>123</v>
      </c>
      <c r="C3580" s="138" t="s">
        <v>169</v>
      </c>
      <c r="D3580" s="139" t="n">
        <v>0</v>
      </c>
      <c r="E3580" s="139" t="n">
        <v>0</v>
      </c>
      <c r="F3580" s="143" t="n">
        <f aca="false">IF(REF_DT&lt;=LastDay,INDEX(IntraMonth_Buckets,MATCH($A3580,IntraSumMonths,0),1),INDEX(BucketTable,MATCH($A3580,SumMonths,0),1))</f>
        <v>6</v>
      </c>
      <c r="G3580" s="138" t="str">
        <f aca="false">INDEX(Book_Type,MATCH($B3580,Book,0),1)</f>
        <v>D</v>
      </c>
      <c r="H3580" s="138" t="str">
        <f aca="false">$F3580&amp;$C3580</f>
        <v>6IF-NGPL/MIDCON</v>
      </c>
    </row>
    <row r="3581" customFormat="false" ht="12.75" hidden="false" customHeight="false" outlineLevel="0" collapsed="false">
      <c r="A3581" s="142" t="n">
        <v>39722</v>
      </c>
      <c r="B3581" s="138" t="s">
        <v>123</v>
      </c>
      <c r="C3581" s="138" t="s">
        <v>36</v>
      </c>
      <c r="D3581" s="139" t="n">
        <v>0</v>
      </c>
      <c r="E3581" s="139" t="n">
        <v>0</v>
      </c>
      <c r="F3581" s="143" t="n">
        <f aca="false">IF(REF_DT&lt;=LastDay,INDEX(IntraMonth_Buckets,MATCH($A3581,IntraSumMonths,0),1),INDEX(BucketTable,MATCH($A3581,SumMonths,0),1))</f>
        <v>6</v>
      </c>
      <c r="G3581" s="138" t="str">
        <f aca="false">INDEX(Book_Type,MATCH($B3581,Book,0),1)</f>
        <v>D</v>
      </c>
      <c r="H3581" s="138" t="str">
        <f aca="false">$F3581&amp;$C3581</f>
        <v>6IF-CIG/RKYMTN</v>
      </c>
    </row>
    <row r="3582" customFormat="false" ht="12.75" hidden="false" customHeight="false" outlineLevel="0" collapsed="false">
      <c r="A3582" s="142" t="n">
        <v>39722</v>
      </c>
      <c r="B3582" s="138" t="s">
        <v>123</v>
      </c>
      <c r="C3582" s="138" t="s">
        <v>169</v>
      </c>
      <c r="D3582" s="139" t="n">
        <v>0</v>
      </c>
      <c r="E3582" s="139" t="n">
        <v>0</v>
      </c>
      <c r="F3582" s="143" t="n">
        <f aca="false">IF(REF_DT&lt;=LastDay,INDEX(IntraMonth_Buckets,MATCH($A3582,IntraSumMonths,0),1),INDEX(BucketTable,MATCH($A3582,SumMonths,0),1))</f>
        <v>6</v>
      </c>
      <c r="G3582" s="138" t="str">
        <f aca="false">INDEX(Book_Type,MATCH($B3582,Book,0),1)</f>
        <v>D</v>
      </c>
      <c r="H3582" s="138" t="str">
        <f aca="false">$F3582&amp;$C3582</f>
        <v>6IF-NGPL/MIDCON</v>
      </c>
    </row>
    <row r="3583" customFormat="false" ht="12.75" hidden="false" customHeight="false" outlineLevel="0" collapsed="false">
      <c r="A3583" s="142" t="n">
        <v>39753</v>
      </c>
      <c r="B3583" s="138" t="s">
        <v>123</v>
      </c>
      <c r="C3583" s="138" t="s">
        <v>36</v>
      </c>
      <c r="D3583" s="139" t="n">
        <v>0</v>
      </c>
      <c r="E3583" s="139" t="n">
        <v>0</v>
      </c>
      <c r="F3583" s="143" t="n">
        <f aca="false">IF(REF_DT&lt;=LastDay,INDEX(IntraMonth_Buckets,MATCH($A3583,IntraSumMonths,0),1),INDEX(BucketTable,MATCH($A3583,SumMonths,0),1))</f>
        <v>6</v>
      </c>
      <c r="G3583" s="138" t="str">
        <f aca="false">INDEX(Book_Type,MATCH($B3583,Book,0),1)</f>
        <v>D</v>
      </c>
      <c r="H3583" s="138" t="str">
        <f aca="false">$F3583&amp;$C3583</f>
        <v>6IF-CIG/RKYMTN</v>
      </c>
    </row>
    <row r="3584" customFormat="false" ht="12.75" hidden="false" customHeight="false" outlineLevel="0" collapsed="false">
      <c r="A3584" s="142" t="n">
        <v>39753</v>
      </c>
      <c r="B3584" s="138" t="s">
        <v>123</v>
      </c>
      <c r="C3584" s="138" t="s">
        <v>169</v>
      </c>
      <c r="D3584" s="139" t="n">
        <v>0</v>
      </c>
      <c r="E3584" s="139" t="n">
        <v>0</v>
      </c>
      <c r="F3584" s="143" t="n">
        <f aca="false">IF(REF_DT&lt;=LastDay,INDEX(IntraMonth_Buckets,MATCH($A3584,IntraSumMonths,0),1),INDEX(BucketTable,MATCH($A3584,SumMonths,0),1))</f>
        <v>6</v>
      </c>
      <c r="G3584" s="138" t="str">
        <f aca="false">INDEX(Book_Type,MATCH($B3584,Book,0),1)</f>
        <v>D</v>
      </c>
      <c r="H3584" s="138" t="str">
        <f aca="false">$F3584&amp;$C3584</f>
        <v>6IF-NGPL/MIDCON</v>
      </c>
    </row>
    <row r="3585" customFormat="false" ht="12.75" hidden="false" customHeight="false" outlineLevel="0" collapsed="false">
      <c r="A3585" s="142" t="n">
        <v>39783</v>
      </c>
      <c r="B3585" s="138" t="s">
        <v>123</v>
      </c>
      <c r="C3585" s="138" t="s">
        <v>36</v>
      </c>
      <c r="D3585" s="139" t="n">
        <v>0</v>
      </c>
      <c r="E3585" s="139" t="n">
        <v>0</v>
      </c>
      <c r="F3585" s="143" t="n">
        <f aca="false">IF(REF_DT&lt;=LastDay,INDEX(IntraMonth_Buckets,MATCH($A3585,IntraSumMonths,0),1),INDEX(BucketTable,MATCH($A3585,SumMonths,0),1))</f>
        <v>6</v>
      </c>
      <c r="G3585" s="138" t="str">
        <f aca="false">INDEX(Book_Type,MATCH($B3585,Book,0),1)</f>
        <v>D</v>
      </c>
      <c r="H3585" s="138" t="str">
        <f aca="false">$F3585&amp;$C3585</f>
        <v>6IF-CIG/RKYMTN</v>
      </c>
    </row>
    <row r="3586" customFormat="false" ht="12.75" hidden="false" customHeight="false" outlineLevel="0" collapsed="false">
      <c r="A3586" s="142" t="n">
        <v>39783</v>
      </c>
      <c r="B3586" s="138" t="s">
        <v>123</v>
      </c>
      <c r="C3586" s="138" t="s">
        <v>169</v>
      </c>
      <c r="D3586" s="139" t="n">
        <v>0</v>
      </c>
      <c r="E3586" s="139" t="n">
        <v>0</v>
      </c>
      <c r="F3586" s="143" t="n">
        <f aca="false">IF(REF_DT&lt;=LastDay,INDEX(IntraMonth_Buckets,MATCH($A3586,IntraSumMonths,0),1),INDEX(BucketTable,MATCH($A3586,SumMonths,0),1))</f>
        <v>6</v>
      </c>
      <c r="G3586" s="138" t="str">
        <f aca="false">INDEX(Book_Type,MATCH($B3586,Book,0),1)</f>
        <v>D</v>
      </c>
      <c r="H3586" s="138" t="str">
        <f aca="false">$F3586&amp;$C3586</f>
        <v>6IF-NGPL/MIDCON</v>
      </c>
    </row>
    <row r="3587" customFormat="false" ht="12.75" hidden="false" customHeight="false" outlineLevel="0" collapsed="false">
      <c r="A3587" s="142" t="n">
        <v>39814</v>
      </c>
      <c r="B3587" s="138" t="s">
        <v>123</v>
      </c>
      <c r="C3587" s="138" t="s">
        <v>36</v>
      </c>
      <c r="D3587" s="139" t="n">
        <v>0</v>
      </c>
      <c r="E3587" s="139" t="n">
        <v>0</v>
      </c>
      <c r="F3587" s="143" t="n">
        <f aca="false">IF(REF_DT&lt;=LastDay,INDEX(IntraMonth_Buckets,MATCH($A3587,IntraSumMonths,0),1),INDEX(BucketTable,MATCH($A3587,SumMonths,0),1))</f>
        <v>6</v>
      </c>
      <c r="G3587" s="138" t="str">
        <f aca="false">INDEX(Book_Type,MATCH($B3587,Book,0),1)</f>
        <v>D</v>
      </c>
      <c r="H3587" s="138" t="str">
        <f aca="false">$F3587&amp;$C3587</f>
        <v>6IF-CIG/RKYMTN</v>
      </c>
    </row>
    <row r="3588" customFormat="false" ht="12.75" hidden="false" customHeight="false" outlineLevel="0" collapsed="false">
      <c r="A3588" s="142" t="n">
        <v>39814</v>
      </c>
      <c r="B3588" s="138" t="s">
        <v>123</v>
      </c>
      <c r="C3588" s="138" t="s">
        <v>169</v>
      </c>
      <c r="D3588" s="139" t="n">
        <v>0</v>
      </c>
      <c r="E3588" s="139" t="n">
        <v>0</v>
      </c>
      <c r="F3588" s="143" t="n">
        <f aca="false">IF(REF_DT&lt;=LastDay,INDEX(IntraMonth_Buckets,MATCH($A3588,IntraSumMonths,0),1),INDEX(BucketTable,MATCH($A3588,SumMonths,0),1))</f>
        <v>6</v>
      </c>
      <c r="G3588" s="138" t="str">
        <f aca="false">INDEX(Book_Type,MATCH($B3588,Book,0),1)</f>
        <v>D</v>
      </c>
      <c r="H3588" s="138" t="str">
        <f aca="false">$F3588&amp;$C3588</f>
        <v>6IF-NGPL/MIDCON</v>
      </c>
    </row>
    <row r="3589" customFormat="false" ht="12.75" hidden="false" customHeight="false" outlineLevel="0" collapsed="false">
      <c r="A3589" s="142" t="n">
        <v>39845</v>
      </c>
      <c r="B3589" s="138" t="s">
        <v>123</v>
      </c>
      <c r="C3589" s="138" t="s">
        <v>36</v>
      </c>
      <c r="D3589" s="139" t="n">
        <v>0</v>
      </c>
      <c r="E3589" s="139" t="n">
        <v>0</v>
      </c>
      <c r="F3589" s="143" t="n">
        <f aca="false">IF(REF_DT&lt;=LastDay,INDEX(IntraMonth_Buckets,MATCH($A3589,IntraSumMonths,0),1),INDEX(BucketTable,MATCH($A3589,SumMonths,0),1))</f>
        <v>6</v>
      </c>
      <c r="G3589" s="138" t="str">
        <f aca="false">INDEX(Book_Type,MATCH($B3589,Book,0),1)</f>
        <v>D</v>
      </c>
      <c r="H3589" s="138" t="str">
        <f aca="false">$F3589&amp;$C3589</f>
        <v>6IF-CIG/RKYMTN</v>
      </c>
    </row>
    <row r="3590" customFormat="false" ht="12.75" hidden="false" customHeight="false" outlineLevel="0" collapsed="false">
      <c r="A3590" s="142" t="n">
        <v>39845</v>
      </c>
      <c r="B3590" s="138" t="s">
        <v>123</v>
      </c>
      <c r="C3590" s="138" t="s">
        <v>169</v>
      </c>
      <c r="D3590" s="139" t="n">
        <v>0</v>
      </c>
      <c r="E3590" s="139" t="n">
        <v>0</v>
      </c>
      <c r="F3590" s="143" t="n">
        <f aca="false">IF(REF_DT&lt;=LastDay,INDEX(IntraMonth_Buckets,MATCH($A3590,IntraSumMonths,0),1),INDEX(BucketTable,MATCH($A3590,SumMonths,0),1))</f>
        <v>6</v>
      </c>
      <c r="G3590" s="138" t="str">
        <f aca="false">INDEX(Book_Type,MATCH($B3590,Book,0),1)</f>
        <v>D</v>
      </c>
      <c r="H3590" s="138" t="str">
        <f aca="false">$F3590&amp;$C3590</f>
        <v>6IF-NGPL/MIDCON</v>
      </c>
    </row>
    <row r="3591" customFormat="false" ht="12.75" hidden="false" customHeight="false" outlineLevel="0" collapsed="false">
      <c r="A3591" s="142" t="n">
        <v>39873</v>
      </c>
      <c r="B3591" s="138" t="s">
        <v>123</v>
      </c>
      <c r="C3591" s="138" t="s">
        <v>36</v>
      </c>
      <c r="D3591" s="139" t="n">
        <v>0</v>
      </c>
      <c r="E3591" s="139" t="n">
        <v>0</v>
      </c>
      <c r="F3591" s="143" t="n">
        <f aca="false">IF(REF_DT&lt;=LastDay,INDEX(IntraMonth_Buckets,MATCH($A3591,IntraSumMonths,0),1),INDEX(BucketTable,MATCH($A3591,SumMonths,0),1))</f>
        <v>6</v>
      </c>
      <c r="G3591" s="138" t="str">
        <f aca="false">INDEX(Book_Type,MATCH($B3591,Book,0),1)</f>
        <v>D</v>
      </c>
      <c r="H3591" s="138" t="str">
        <f aca="false">$F3591&amp;$C3591</f>
        <v>6IF-CIG/RKYMTN</v>
      </c>
    </row>
    <row r="3592" customFormat="false" ht="12.75" hidden="false" customHeight="false" outlineLevel="0" collapsed="false">
      <c r="A3592" s="142" t="n">
        <v>39873</v>
      </c>
      <c r="B3592" s="138" t="s">
        <v>123</v>
      </c>
      <c r="C3592" s="138" t="s">
        <v>169</v>
      </c>
      <c r="D3592" s="139" t="n">
        <v>0</v>
      </c>
      <c r="E3592" s="139" t="n">
        <v>0</v>
      </c>
      <c r="F3592" s="143" t="n">
        <f aca="false">IF(REF_DT&lt;=LastDay,INDEX(IntraMonth_Buckets,MATCH($A3592,IntraSumMonths,0),1),INDEX(BucketTable,MATCH($A3592,SumMonths,0),1))</f>
        <v>6</v>
      </c>
      <c r="G3592" s="138" t="str">
        <f aca="false">INDEX(Book_Type,MATCH($B3592,Book,0),1)</f>
        <v>D</v>
      </c>
      <c r="H3592" s="138" t="str">
        <f aca="false">$F3592&amp;$C3592</f>
        <v>6IF-NGPL/MIDCON</v>
      </c>
    </row>
    <row r="3593" customFormat="false" ht="12.75" hidden="false" customHeight="false" outlineLevel="0" collapsed="false">
      <c r="A3593" s="142" t="n">
        <v>39904</v>
      </c>
      <c r="B3593" s="138" t="s">
        <v>123</v>
      </c>
      <c r="C3593" s="138" t="s">
        <v>36</v>
      </c>
      <c r="D3593" s="139" t="n">
        <v>0</v>
      </c>
      <c r="E3593" s="139" t="n">
        <v>0</v>
      </c>
      <c r="F3593" s="143" t="n">
        <f aca="false">IF(REF_DT&lt;=LastDay,INDEX(IntraMonth_Buckets,MATCH($A3593,IntraSumMonths,0),1),INDEX(BucketTable,MATCH($A3593,SumMonths,0),1))</f>
        <v>6</v>
      </c>
      <c r="G3593" s="138" t="str">
        <f aca="false">INDEX(Book_Type,MATCH($B3593,Book,0),1)</f>
        <v>D</v>
      </c>
      <c r="H3593" s="138" t="str">
        <f aca="false">$F3593&amp;$C3593</f>
        <v>6IF-CIG/RKYMTN</v>
      </c>
    </row>
    <row r="3594" customFormat="false" ht="12.75" hidden="false" customHeight="false" outlineLevel="0" collapsed="false">
      <c r="A3594" s="142" t="n">
        <v>39904</v>
      </c>
      <c r="B3594" s="138" t="s">
        <v>123</v>
      </c>
      <c r="C3594" s="138" t="s">
        <v>169</v>
      </c>
      <c r="D3594" s="139" t="n">
        <v>0</v>
      </c>
      <c r="E3594" s="139" t="n">
        <v>0</v>
      </c>
      <c r="F3594" s="143" t="n">
        <f aca="false">IF(REF_DT&lt;=LastDay,INDEX(IntraMonth_Buckets,MATCH($A3594,IntraSumMonths,0),1),INDEX(BucketTable,MATCH($A3594,SumMonths,0),1))</f>
        <v>6</v>
      </c>
      <c r="G3594" s="138" t="str">
        <f aca="false">INDEX(Book_Type,MATCH($B3594,Book,0),1)</f>
        <v>D</v>
      </c>
      <c r="H3594" s="138" t="str">
        <f aca="false">$F3594&amp;$C3594</f>
        <v>6IF-NGPL/MIDCON</v>
      </c>
    </row>
    <row r="3595" customFormat="false" ht="12.75" hidden="false" customHeight="false" outlineLevel="0" collapsed="false">
      <c r="A3595" s="142" t="n">
        <v>39934</v>
      </c>
      <c r="B3595" s="138" t="s">
        <v>123</v>
      </c>
      <c r="C3595" s="138" t="s">
        <v>36</v>
      </c>
      <c r="D3595" s="139" t="n">
        <v>0</v>
      </c>
      <c r="E3595" s="139" t="n">
        <v>0</v>
      </c>
      <c r="F3595" s="143" t="n">
        <f aca="false">IF(REF_DT&lt;=LastDay,INDEX(IntraMonth_Buckets,MATCH($A3595,IntraSumMonths,0),1),INDEX(BucketTable,MATCH($A3595,SumMonths,0),1))</f>
        <v>6</v>
      </c>
      <c r="G3595" s="138" t="str">
        <f aca="false">INDEX(Book_Type,MATCH($B3595,Book,0),1)</f>
        <v>D</v>
      </c>
      <c r="H3595" s="138" t="str">
        <f aca="false">$F3595&amp;$C3595</f>
        <v>6IF-CIG/RKYMTN</v>
      </c>
    </row>
    <row r="3596" customFormat="false" ht="12.75" hidden="false" customHeight="false" outlineLevel="0" collapsed="false">
      <c r="A3596" s="142" t="n">
        <v>39934</v>
      </c>
      <c r="B3596" s="138" t="s">
        <v>123</v>
      </c>
      <c r="C3596" s="138" t="s">
        <v>169</v>
      </c>
      <c r="D3596" s="139" t="n">
        <v>0</v>
      </c>
      <c r="E3596" s="139" t="n">
        <v>0</v>
      </c>
      <c r="F3596" s="143" t="n">
        <f aca="false">IF(REF_DT&lt;=LastDay,INDEX(IntraMonth_Buckets,MATCH($A3596,IntraSumMonths,0),1),INDEX(BucketTable,MATCH($A3596,SumMonths,0),1))</f>
        <v>6</v>
      </c>
      <c r="G3596" s="138" t="str">
        <f aca="false">INDEX(Book_Type,MATCH($B3596,Book,0),1)</f>
        <v>D</v>
      </c>
      <c r="H3596" s="138" t="str">
        <f aca="false">$F3596&amp;$C3596</f>
        <v>6IF-NGPL/MIDCON</v>
      </c>
    </row>
    <row r="3597" customFormat="false" ht="12.75" hidden="false" customHeight="false" outlineLevel="0" collapsed="false">
      <c r="A3597" s="142" t="n">
        <v>39965</v>
      </c>
      <c r="B3597" s="138" t="s">
        <v>123</v>
      </c>
      <c r="C3597" s="138" t="s">
        <v>36</v>
      </c>
      <c r="D3597" s="139" t="n">
        <v>0</v>
      </c>
      <c r="E3597" s="139" t="n">
        <v>0</v>
      </c>
      <c r="F3597" s="143" t="n">
        <f aca="false">IF(REF_DT&lt;=LastDay,INDEX(IntraMonth_Buckets,MATCH($A3597,IntraSumMonths,0),1),INDEX(BucketTable,MATCH($A3597,SumMonths,0),1))</f>
        <v>6</v>
      </c>
      <c r="G3597" s="138" t="str">
        <f aca="false">INDEX(Book_Type,MATCH($B3597,Book,0),1)</f>
        <v>D</v>
      </c>
      <c r="H3597" s="138" t="str">
        <f aca="false">$F3597&amp;$C3597</f>
        <v>6IF-CIG/RKYMTN</v>
      </c>
    </row>
    <row r="3598" customFormat="false" ht="12.75" hidden="false" customHeight="false" outlineLevel="0" collapsed="false">
      <c r="A3598" s="142" t="n">
        <v>39965</v>
      </c>
      <c r="B3598" s="138" t="s">
        <v>123</v>
      </c>
      <c r="C3598" s="138" t="s">
        <v>169</v>
      </c>
      <c r="D3598" s="139" t="n">
        <v>0</v>
      </c>
      <c r="E3598" s="139" t="n">
        <v>0</v>
      </c>
      <c r="F3598" s="143" t="n">
        <f aca="false">IF(REF_DT&lt;=LastDay,INDEX(IntraMonth_Buckets,MATCH($A3598,IntraSumMonths,0),1),INDEX(BucketTable,MATCH($A3598,SumMonths,0),1))</f>
        <v>6</v>
      </c>
      <c r="G3598" s="138" t="str">
        <f aca="false">INDEX(Book_Type,MATCH($B3598,Book,0),1)</f>
        <v>D</v>
      </c>
      <c r="H3598" s="138" t="str">
        <f aca="false">$F3598&amp;$C3598</f>
        <v>6IF-NGPL/MIDCON</v>
      </c>
    </row>
    <row r="3599" customFormat="false" ht="12.75" hidden="false" customHeight="false" outlineLevel="0" collapsed="false">
      <c r="A3599" s="142" t="n">
        <v>39995</v>
      </c>
      <c r="B3599" s="138" t="s">
        <v>123</v>
      </c>
      <c r="C3599" s="138" t="s">
        <v>36</v>
      </c>
      <c r="D3599" s="139" t="n">
        <v>0</v>
      </c>
      <c r="E3599" s="139" t="n">
        <v>0</v>
      </c>
      <c r="F3599" s="143" t="n">
        <f aca="false">IF(REF_DT&lt;=LastDay,INDEX(IntraMonth_Buckets,MATCH($A3599,IntraSumMonths,0),1),INDEX(BucketTable,MATCH($A3599,SumMonths,0),1))</f>
        <v>6</v>
      </c>
      <c r="G3599" s="138" t="str">
        <f aca="false">INDEX(Book_Type,MATCH($B3599,Book,0),1)</f>
        <v>D</v>
      </c>
      <c r="H3599" s="138" t="str">
        <f aca="false">$F3599&amp;$C3599</f>
        <v>6IF-CIG/RKYMTN</v>
      </c>
    </row>
    <row r="3600" customFormat="false" ht="12.75" hidden="false" customHeight="false" outlineLevel="0" collapsed="false">
      <c r="A3600" s="142" t="n">
        <v>39995</v>
      </c>
      <c r="B3600" s="138" t="s">
        <v>123</v>
      </c>
      <c r="C3600" s="138" t="s">
        <v>169</v>
      </c>
      <c r="D3600" s="139" t="n">
        <v>0</v>
      </c>
      <c r="E3600" s="139" t="n">
        <v>0</v>
      </c>
      <c r="F3600" s="143" t="n">
        <f aca="false">IF(REF_DT&lt;=LastDay,INDEX(IntraMonth_Buckets,MATCH($A3600,IntraSumMonths,0),1),INDEX(BucketTable,MATCH($A3600,SumMonths,0),1))</f>
        <v>6</v>
      </c>
      <c r="G3600" s="138" t="str">
        <f aca="false">INDEX(Book_Type,MATCH($B3600,Book,0),1)</f>
        <v>D</v>
      </c>
      <c r="H3600" s="138" t="str">
        <f aca="false">$F3600&amp;$C3600</f>
        <v>6IF-NGPL/MIDCON</v>
      </c>
    </row>
    <row r="3601" customFormat="false" ht="12.75" hidden="false" customHeight="false" outlineLevel="0" collapsed="false">
      <c r="A3601" s="142" t="n">
        <v>40026</v>
      </c>
      <c r="B3601" s="138" t="s">
        <v>123</v>
      </c>
      <c r="C3601" s="138" t="s">
        <v>36</v>
      </c>
      <c r="D3601" s="139" t="n">
        <v>0</v>
      </c>
      <c r="E3601" s="139" t="n">
        <v>0</v>
      </c>
      <c r="F3601" s="143" t="n">
        <f aca="false">IF(REF_DT&lt;=LastDay,INDEX(IntraMonth_Buckets,MATCH($A3601,IntraSumMonths,0),1),INDEX(BucketTable,MATCH($A3601,SumMonths,0),1))</f>
        <v>6</v>
      </c>
      <c r="G3601" s="138" t="str">
        <f aca="false">INDEX(Book_Type,MATCH($B3601,Book,0),1)</f>
        <v>D</v>
      </c>
      <c r="H3601" s="138" t="str">
        <f aca="false">$F3601&amp;$C3601</f>
        <v>6IF-CIG/RKYMTN</v>
      </c>
    </row>
    <row r="3602" customFormat="false" ht="12.75" hidden="false" customHeight="false" outlineLevel="0" collapsed="false">
      <c r="A3602" s="142" t="n">
        <v>40026</v>
      </c>
      <c r="B3602" s="138" t="s">
        <v>123</v>
      </c>
      <c r="C3602" s="138" t="s">
        <v>169</v>
      </c>
      <c r="D3602" s="139" t="n">
        <v>0</v>
      </c>
      <c r="E3602" s="139" t="n">
        <v>0</v>
      </c>
      <c r="F3602" s="143" t="n">
        <f aca="false">IF(REF_DT&lt;=LastDay,INDEX(IntraMonth_Buckets,MATCH($A3602,IntraSumMonths,0),1),INDEX(BucketTable,MATCH($A3602,SumMonths,0),1))</f>
        <v>6</v>
      </c>
      <c r="G3602" s="138" t="str">
        <f aca="false">INDEX(Book_Type,MATCH($B3602,Book,0),1)</f>
        <v>D</v>
      </c>
      <c r="H3602" s="138" t="str">
        <f aca="false">$F3602&amp;$C3602</f>
        <v>6IF-NGPL/MIDCON</v>
      </c>
    </row>
    <row r="3603" customFormat="false" ht="12.75" hidden="false" customHeight="false" outlineLevel="0" collapsed="false">
      <c r="A3603" s="142" t="n">
        <v>40057</v>
      </c>
      <c r="B3603" s="138" t="s">
        <v>123</v>
      </c>
      <c r="C3603" s="138" t="s">
        <v>36</v>
      </c>
      <c r="D3603" s="139" t="n">
        <v>0</v>
      </c>
      <c r="E3603" s="139" t="n">
        <v>0</v>
      </c>
      <c r="F3603" s="143" t="n">
        <f aca="false">IF(REF_DT&lt;=LastDay,INDEX(IntraMonth_Buckets,MATCH($A3603,IntraSumMonths,0),1),INDEX(BucketTable,MATCH($A3603,SumMonths,0),1))</f>
        <v>6</v>
      </c>
      <c r="G3603" s="138" t="str">
        <f aca="false">INDEX(Book_Type,MATCH($B3603,Book,0),1)</f>
        <v>D</v>
      </c>
      <c r="H3603" s="138" t="str">
        <f aca="false">$F3603&amp;$C3603</f>
        <v>6IF-CIG/RKYMTN</v>
      </c>
    </row>
    <row r="3604" customFormat="false" ht="12.75" hidden="false" customHeight="false" outlineLevel="0" collapsed="false">
      <c r="A3604" s="142" t="n">
        <v>40057</v>
      </c>
      <c r="B3604" s="138" t="s">
        <v>123</v>
      </c>
      <c r="C3604" s="138" t="s">
        <v>169</v>
      </c>
      <c r="D3604" s="139" t="n">
        <v>0</v>
      </c>
      <c r="E3604" s="139" t="n">
        <v>0</v>
      </c>
      <c r="F3604" s="143" t="n">
        <f aca="false">IF(REF_DT&lt;=LastDay,INDEX(IntraMonth_Buckets,MATCH($A3604,IntraSumMonths,0),1),INDEX(BucketTable,MATCH($A3604,SumMonths,0),1))</f>
        <v>6</v>
      </c>
      <c r="G3604" s="138" t="str">
        <f aca="false">INDEX(Book_Type,MATCH($B3604,Book,0),1)</f>
        <v>D</v>
      </c>
      <c r="H3604" s="138" t="str">
        <f aca="false">$F3604&amp;$C3604</f>
        <v>6IF-NGPL/MIDCON</v>
      </c>
    </row>
    <row r="3605" customFormat="false" ht="12.75" hidden="false" customHeight="false" outlineLevel="0" collapsed="false">
      <c r="A3605" s="142" t="n">
        <v>40087</v>
      </c>
      <c r="B3605" s="138" t="s">
        <v>123</v>
      </c>
      <c r="C3605" s="138" t="s">
        <v>36</v>
      </c>
      <c r="D3605" s="139" t="n">
        <v>0</v>
      </c>
      <c r="E3605" s="139" t="n">
        <v>0</v>
      </c>
      <c r="F3605" s="143" t="n">
        <f aca="false">IF(REF_DT&lt;=LastDay,INDEX(IntraMonth_Buckets,MATCH($A3605,IntraSumMonths,0),1),INDEX(BucketTable,MATCH($A3605,SumMonths,0),1))</f>
        <v>6</v>
      </c>
      <c r="G3605" s="138" t="str">
        <f aca="false">INDEX(Book_Type,MATCH($B3605,Book,0),1)</f>
        <v>D</v>
      </c>
      <c r="H3605" s="138" t="str">
        <f aca="false">$F3605&amp;$C3605</f>
        <v>6IF-CIG/RKYMTN</v>
      </c>
    </row>
    <row r="3606" customFormat="false" ht="12.75" hidden="false" customHeight="false" outlineLevel="0" collapsed="false">
      <c r="A3606" s="142" t="n">
        <v>40087</v>
      </c>
      <c r="B3606" s="138" t="s">
        <v>123</v>
      </c>
      <c r="C3606" s="138" t="s">
        <v>169</v>
      </c>
      <c r="D3606" s="139" t="n">
        <v>0</v>
      </c>
      <c r="E3606" s="139" t="n">
        <v>0</v>
      </c>
      <c r="F3606" s="143" t="n">
        <f aca="false">IF(REF_DT&lt;=LastDay,INDEX(IntraMonth_Buckets,MATCH($A3606,IntraSumMonths,0),1),INDEX(BucketTable,MATCH($A3606,SumMonths,0),1))</f>
        <v>6</v>
      </c>
      <c r="G3606" s="138" t="str">
        <f aca="false">INDEX(Book_Type,MATCH($B3606,Book,0),1)</f>
        <v>D</v>
      </c>
      <c r="H3606" s="138" t="str">
        <f aca="false">$F3606&amp;$C3606</f>
        <v>6IF-NGPL/MIDCON</v>
      </c>
    </row>
    <row r="3607" customFormat="false" ht="12.75" hidden="false" customHeight="false" outlineLevel="0" collapsed="false">
      <c r="A3607" s="142" t="n">
        <v>40118</v>
      </c>
      <c r="B3607" s="138" t="s">
        <v>123</v>
      </c>
      <c r="C3607" s="138" t="s">
        <v>36</v>
      </c>
      <c r="D3607" s="139" t="n">
        <v>0</v>
      </c>
      <c r="E3607" s="139" t="n">
        <v>0</v>
      </c>
      <c r="F3607" s="143" t="n">
        <f aca="false">IF(REF_DT&lt;=LastDay,INDEX(IntraMonth_Buckets,MATCH($A3607,IntraSumMonths,0),1),INDEX(BucketTable,MATCH($A3607,SumMonths,0),1))</f>
        <v>6</v>
      </c>
      <c r="G3607" s="138" t="str">
        <f aca="false">INDEX(Book_Type,MATCH($B3607,Book,0),1)</f>
        <v>D</v>
      </c>
      <c r="H3607" s="138" t="str">
        <f aca="false">$F3607&amp;$C3607</f>
        <v>6IF-CIG/RKYMTN</v>
      </c>
    </row>
    <row r="3608" customFormat="false" ht="12.75" hidden="false" customHeight="false" outlineLevel="0" collapsed="false">
      <c r="A3608" s="142" t="n">
        <v>40118</v>
      </c>
      <c r="B3608" s="138" t="s">
        <v>123</v>
      </c>
      <c r="C3608" s="138" t="s">
        <v>169</v>
      </c>
      <c r="D3608" s="139" t="n">
        <v>0</v>
      </c>
      <c r="E3608" s="139" t="n">
        <v>0</v>
      </c>
      <c r="F3608" s="143" t="n">
        <f aca="false">IF(REF_DT&lt;=LastDay,INDEX(IntraMonth_Buckets,MATCH($A3608,IntraSumMonths,0),1),INDEX(BucketTable,MATCH($A3608,SumMonths,0),1))</f>
        <v>6</v>
      </c>
      <c r="G3608" s="138" t="str">
        <f aca="false">INDEX(Book_Type,MATCH($B3608,Book,0),1)</f>
        <v>D</v>
      </c>
      <c r="H3608" s="138" t="str">
        <f aca="false">$F3608&amp;$C3608</f>
        <v>6IF-NGPL/MIDCON</v>
      </c>
    </row>
    <row r="3609" customFormat="false" ht="12.75" hidden="false" customHeight="false" outlineLevel="0" collapsed="false">
      <c r="A3609" s="142" t="n">
        <v>40148</v>
      </c>
      <c r="B3609" s="138" t="s">
        <v>123</v>
      </c>
      <c r="C3609" s="138" t="s">
        <v>36</v>
      </c>
      <c r="D3609" s="139" t="n">
        <v>0</v>
      </c>
      <c r="E3609" s="139" t="n">
        <v>0</v>
      </c>
      <c r="F3609" s="143" t="n">
        <f aca="false">IF(REF_DT&lt;=LastDay,INDEX(IntraMonth_Buckets,MATCH($A3609,IntraSumMonths,0),1),INDEX(BucketTable,MATCH($A3609,SumMonths,0),1))</f>
        <v>6</v>
      </c>
      <c r="G3609" s="138" t="str">
        <f aca="false">INDEX(Book_Type,MATCH($B3609,Book,0),1)</f>
        <v>D</v>
      </c>
      <c r="H3609" s="138" t="str">
        <f aca="false">$F3609&amp;$C3609</f>
        <v>6IF-CIG/RKYMTN</v>
      </c>
    </row>
    <row r="3610" customFormat="false" ht="12.75" hidden="false" customHeight="false" outlineLevel="0" collapsed="false">
      <c r="A3610" s="142" t="n">
        <v>40148</v>
      </c>
      <c r="B3610" s="138" t="s">
        <v>123</v>
      </c>
      <c r="C3610" s="138" t="s">
        <v>169</v>
      </c>
      <c r="D3610" s="139" t="n">
        <v>0</v>
      </c>
      <c r="E3610" s="139" t="n">
        <v>0</v>
      </c>
      <c r="F3610" s="143" t="n">
        <f aca="false">IF(REF_DT&lt;=LastDay,INDEX(IntraMonth_Buckets,MATCH($A3610,IntraSumMonths,0),1),INDEX(BucketTable,MATCH($A3610,SumMonths,0),1))</f>
        <v>6</v>
      </c>
      <c r="G3610" s="138" t="str">
        <f aca="false">INDEX(Book_Type,MATCH($B3610,Book,0),1)</f>
        <v>D</v>
      </c>
      <c r="H3610" s="138" t="str">
        <f aca="false">$F3610&amp;$C3610</f>
        <v>6IF-NGPL/MIDCON</v>
      </c>
    </row>
    <row r="3611" customFormat="false" ht="12.75" hidden="false" customHeight="false" outlineLevel="0" collapsed="false">
      <c r="A3611" s="142" t="n">
        <v>40179</v>
      </c>
      <c r="B3611" s="138" t="s">
        <v>123</v>
      </c>
      <c r="C3611" s="138" t="s">
        <v>36</v>
      </c>
      <c r="D3611" s="139" t="n">
        <v>0</v>
      </c>
      <c r="E3611" s="139" t="n">
        <v>0</v>
      </c>
      <c r="F3611" s="143" t="n">
        <f aca="false">IF(REF_DT&lt;=LastDay,INDEX(IntraMonth_Buckets,MATCH($A3611,IntraSumMonths,0),1),INDEX(BucketTable,MATCH($A3611,SumMonths,0),1))</f>
        <v>6</v>
      </c>
      <c r="G3611" s="138" t="str">
        <f aca="false">INDEX(Book_Type,MATCH($B3611,Book,0),1)</f>
        <v>D</v>
      </c>
      <c r="H3611" s="138" t="str">
        <f aca="false">$F3611&amp;$C3611</f>
        <v>6IF-CIG/RKYMTN</v>
      </c>
    </row>
    <row r="3612" customFormat="false" ht="12.75" hidden="false" customHeight="false" outlineLevel="0" collapsed="false">
      <c r="A3612" s="142" t="n">
        <v>40179</v>
      </c>
      <c r="B3612" s="138" t="s">
        <v>123</v>
      </c>
      <c r="C3612" s="138" t="s">
        <v>169</v>
      </c>
      <c r="D3612" s="139" t="n">
        <v>0</v>
      </c>
      <c r="E3612" s="139" t="n">
        <v>0</v>
      </c>
      <c r="F3612" s="143" t="n">
        <f aca="false">IF(REF_DT&lt;=LastDay,INDEX(IntraMonth_Buckets,MATCH($A3612,IntraSumMonths,0),1),INDEX(BucketTable,MATCH($A3612,SumMonths,0),1))</f>
        <v>6</v>
      </c>
      <c r="G3612" s="138" t="str">
        <f aca="false">INDEX(Book_Type,MATCH($B3612,Book,0),1)</f>
        <v>D</v>
      </c>
      <c r="H3612" s="138" t="str">
        <f aca="false">$F3612&amp;$C3612</f>
        <v>6IF-NGPL/MIDCON</v>
      </c>
    </row>
    <row r="3613" customFormat="false" ht="12.75" hidden="false" customHeight="false" outlineLevel="0" collapsed="false">
      <c r="A3613" s="142" t="n">
        <v>40210</v>
      </c>
      <c r="B3613" s="138" t="s">
        <v>123</v>
      </c>
      <c r="C3613" s="138" t="s">
        <v>36</v>
      </c>
      <c r="D3613" s="139" t="n">
        <v>0</v>
      </c>
      <c r="E3613" s="139" t="n">
        <v>0</v>
      </c>
      <c r="F3613" s="143" t="n">
        <f aca="false">IF(REF_DT&lt;=LastDay,INDEX(IntraMonth_Buckets,MATCH($A3613,IntraSumMonths,0),1),INDEX(BucketTable,MATCH($A3613,SumMonths,0),1))</f>
        <v>6</v>
      </c>
      <c r="G3613" s="138" t="str">
        <f aca="false">INDEX(Book_Type,MATCH($B3613,Book,0),1)</f>
        <v>D</v>
      </c>
      <c r="H3613" s="138" t="str">
        <f aca="false">$F3613&amp;$C3613</f>
        <v>6IF-CIG/RKYMTN</v>
      </c>
    </row>
    <row r="3614" customFormat="false" ht="12.75" hidden="false" customHeight="false" outlineLevel="0" collapsed="false">
      <c r="A3614" s="142" t="n">
        <v>40210</v>
      </c>
      <c r="B3614" s="138" t="s">
        <v>123</v>
      </c>
      <c r="C3614" s="138" t="s">
        <v>169</v>
      </c>
      <c r="D3614" s="139" t="n">
        <v>0</v>
      </c>
      <c r="E3614" s="139" t="n">
        <v>0</v>
      </c>
      <c r="F3614" s="143" t="n">
        <f aca="false">IF(REF_DT&lt;=LastDay,INDEX(IntraMonth_Buckets,MATCH($A3614,IntraSumMonths,0),1),INDEX(BucketTable,MATCH($A3614,SumMonths,0),1))</f>
        <v>6</v>
      </c>
      <c r="G3614" s="138" t="str">
        <f aca="false">INDEX(Book_Type,MATCH($B3614,Book,0),1)</f>
        <v>D</v>
      </c>
      <c r="H3614" s="138" t="str">
        <f aca="false">$F3614&amp;$C3614</f>
        <v>6IF-NGPL/MIDCON</v>
      </c>
    </row>
    <row r="3615" customFormat="false" ht="12.75" hidden="false" customHeight="false" outlineLevel="0" collapsed="false">
      <c r="A3615" s="142" t="n">
        <v>40238</v>
      </c>
      <c r="B3615" s="138" t="s">
        <v>123</v>
      </c>
      <c r="C3615" s="138" t="s">
        <v>36</v>
      </c>
      <c r="D3615" s="139" t="n">
        <v>0</v>
      </c>
      <c r="E3615" s="139" t="n">
        <v>0</v>
      </c>
      <c r="F3615" s="143" t="n">
        <f aca="false">IF(REF_DT&lt;=LastDay,INDEX(IntraMonth_Buckets,MATCH($A3615,IntraSumMonths,0),1),INDEX(BucketTable,MATCH($A3615,SumMonths,0),1))</f>
        <v>6</v>
      </c>
      <c r="G3615" s="138" t="str">
        <f aca="false">INDEX(Book_Type,MATCH($B3615,Book,0),1)</f>
        <v>D</v>
      </c>
      <c r="H3615" s="138" t="str">
        <f aca="false">$F3615&amp;$C3615</f>
        <v>6IF-CIG/RKYMTN</v>
      </c>
    </row>
    <row r="3616" customFormat="false" ht="12.75" hidden="false" customHeight="false" outlineLevel="0" collapsed="false">
      <c r="A3616" s="142" t="n">
        <v>40238</v>
      </c>
      <c r="B3616" s="138" t="s">
        <v>123</v>
      </c>
      <c r="C3616" s="138" t="s">
        <v>169</v>
      </c>
      <c r="D3616" s="139" t="n">
        <v>0</v>
      </c>
      <c r="E3616" s="139" t="n">
        <v>0</v>
      </c>
      <c r="F3616" s="143" t="n">
        <f aca="false">IF(REF_DT&lt;=LastDay,INDEX(IntraMonth_Buckets,MATCH($A3616,IntraSumMonths,0),1),INDEX(BucketTable,MATCH($A3616,SumMonths,0),1))</f>
        <v>6</v>
      </c>
      <c r="G3616" s="138" t="str">
        <f aca="false">INDEX(Book_Type,MATCH($B3616,Book,0),1)</f>
        <v>D</v>
      </c>
      <c r="H3616" s="138" t="str">
        <f aca="false">$F3616&amp;$C3616</f>
        <v>6IF-NGPL/MIDCON</v>
      </c>
    </row>
    <row r="3617" customFormat="false" ht="12.75" hidden="false" customHeight="false" outlineLevel="0" collapsed="false">
      <c r="A3617" s="142" t="n">
        <v>40269</v>
      </c>
      <c r="B3617" s="138" t="s">
        <v>123</v>
      </c>
      <c r="C3617" s="138" t="s">
        <v>36</v>
      </c>
      <c r="D3617" s="139" t="n">
        <v>0</v>
      </c>
      <c r="E3617" s="139" t="n">
        <v>0</v>
      </c>
      <c r="F3617" s="143" t="n">
        <f aca="false">IF(REF_DT&lt;=LastDay,INDEX(IntraMonth_Buckets,MATCH($A3617,IntraSumMonths,0),1),INDEX(BucketTable,MATCH($A3617,SumMonths,0),1))</f>
        <v>6</v>
      </c>
      <c r="G3617" s="138" t="str">
        <f aca="false">INDEX(Book_Type,MATCH($B3617,Book,0),1)</f>
        <v>D</v>
      </c>
      <c r="H3617" s="138" t="str">
        <f aca="false">$F3617&amp;$C3617</f>
        <v>6IF-CIG/RKYMTN</v>
      </c>
    </row>
    <row r="3618" customFormat="false" ht="12.75" hidden="false" customHeight="false" outlineLevel="0" collapsed="false">
      <c r="A3618" s="142" t="n">
        <v>40269</v>
      </c>
      <c r="B3618" s="138" t="s">
        <v>123</v>
      </c>
      <c r="C3618" s="138" t="s">
        <v>169</v>
      </c>
      <c r="D3618" s="139" t="n">
        <v>0</v>
      </c>
      <c r="E3618" s="139" t="n">
        <v>0</v>
      </c>
      <c r="F3618" s="143" t="n">
        <f aca="false">IF(REF_DT&lt;=LastDay,INDEX(IntraMonth_Buckets,MATCH($A3618,IntraSumMonths,0),1),INDEX(BucketTable,MATCH($A3618,SumMonths,0),1))</f>
        <v>6</v>
      </c>
      <c r="G3618" s="138" t="str">
        <f aca="false">INDEX(Book_Type,MATCH($B3618,Book,0),1)</f>
        <v>D</v>
      </c>
      <c r="H3618" s="138" t="str">
        <f aca="false">$F3618&amp;$C3618</f>
        <v>6IF-NGPL/MIDCON</v>
      </c>
    </row>
    <row r="3619" customFormat="false" ht="12.75" hidden="false" customHeight="false" outlineLevel="0" collapsed="false">
      <c r="A3619" s="142" t="n">
        <v>40299</v>
      </c>
      <c r="B3619" s="138" t="s">
        <v>123</v>
      </c>
      <c r="C3619" s="138" t="s">
        <v>36</v>
      </c>
      <c r="D3619" s="139" t="n">
        <v>0</v>
      </c>
      <c r="E3619" s="139" t="n">
        <v>0</v>
      </c>
      <c r="F3619" s="143" t="n">
        <f aca="false">IF(REF_DT&lt;=LastDay,INDEX(IntraMonth_Buckets,MATCH($A3619,IntraSumMonths,0),1),INDEX(BucketTable,MATCH($A3619,SumMonths,0),1))</f>
        <v>6</v>
      </c>
      <c r="G3619" s="138" t="str">
        <f aca="false">INDEX(Book_Type,MATCH($B3619,Book,0),1)</f>
        <v>D</v>
      </c>
      <c r="H3619" s="138" t="str">
        <f aca="false">$F3619&amp;$C3619</f>
        <v>6IF-CIG/RKYMTN</v>
      </c>
    </row>
    <row r="3620" customFormat="false" ht="12.75" hidden="false" customHeight="false" outlineLevel="0" collapsed="false">
      <c r="A3620" s="142" t="n">
        <v>40299</v>
      </c>
      <c r="B3620" s="138" t="s">
        <v>123</v>
      </c>
      <c r="C3620" s="138" t="s">
        <v>169</v>
      </c>
      <c r="D3620" s="139" t="n">
        <v>0</v>
      </c>
      <c r="E3620" s="139" t="n">
        <v>0</v>
      </c>
      <c r="F3620" s="143" t="n">
        <f aca="false">IF(REF_DT&lt;=LastDay,INDEX(IntraMonth_Buckets,MATCH($A3620,IntraSumMonths,0),1),INDEX(BucketTable,MATCH($A3620,SumMonths,0),1))</f>
        <v>6</v>
      </c>
      <c r="G3620" s="138" t="str">
        <f aca="false">INDEX(Book_Type,MATCH($B3620,Book,0),1)</f>
        <v>D</v>
      </c>
      <c r="H3620" s="138" t="str">
        <f aca="false">$F3620&amp;$C3620</f>
        <v>6IF-NGPL/MIDCON</v>
      </c>
    </row>
    <row r="3621" customFormat="false" ht="12.75" hidden="false" customHeight="false" outlineLevel="0" collapsed="false">
      <c r="A3621" s="142" t="n">
        <v>40330</v>
      </c>
      <c r="B3621" s="138" t="s">
        <v>123</v>
      </c>
      <c r="C3621" s="138" t="s">
        <v>36</v>
      </c>
      <c r="D3621" s="139" t="n">
        <v>0</v>
      </c>
      <c r="E3621" s="139" t="n">
        <v>0</v>
      </c>
      <c r="F3621" s="143" t="n">
        <f aca="false">IF(REF_DT&lt;=LastDay,INDEX(IntraMonth_Buckets,MATCH($A3621,IntraSumMonths,0),1),INDEX(BucketTable,MATCH($A3621,SumMonths,0),1))</f>
        <v>6</v>
      </c>
      <c r="G3621" s="138" t="str">
        <f aca="false">INDEX(Book_Type,MATCH($B3621,Book,0),1)</f>
        <v>D</v>
      </c>
      <c r="H3621" s="138" t="str">
        <f aca="false">$F3621&amp;$C3621</f>
        <v>6IF-CIG/RKYMTN</v>
      </c>
    </row>
    <row r="3622" customFormat="false" ht="12.75" hidden="false" customHeight="false" outlineLevel="0" collapsed="false">
      <c r="A3622" s="142" t="n">
        <v>40330</v>
      </c>
      <c r="B3622" s="138" t="s">
        <v>123</v>
      </c>
      <c r="C3622" s="138" t="s">
        <v>169</v>
      </c>
      <c r="D3622" s="139" t="n">
        <v>0</v>
      </c>
      <c r="E3622" s="139" t="n">
        <v>0</v>
      </c>
      <c r="F3622" s="143" t="n">
        <f aca="false">IF(REF_DT&lt;=LastDay,INDEX(IntraMonth_Buckets,MATCH($A3622,IntraSumMonths,0),1),INDEX(BucketTable,MATCH($A3622,SumMonths,0),1))</f>
        <v>6</v>
      </c>
      <c r="G3622" s="138" t="str">
        <f aca="false">INDEX(Book_Type,MATCH($B3622,Book,0),1)</f>
        <v>D</v>
      </c>
      <c r="H3622" s="138" t="str">
        <f aca="false">$F3622&amp;$C3622</f>
        <v>6IF-NGPL/MIDCON</v>
      </c>
    </row>
    <row r="3623" customFormat="false" ht="12.75" hidden="false" customHeight="false" outlineLevel="0" collapsed="false">
      <c r="A3623" s="142" t="n">
        <v>40360</v>
      </c>
      <c r="B3623" s="138" t="s">
        <v>123</v>
      </c>
      <c r="C3623" s="138" t="s">
        <v>36</v>
      </c>
      <c r="D3623" s="139" t="n">
        <v>0</v>
      </c>
      <c r="E3623" s="139" t="n">
        <v>0</v>
      </c>
      <c r="F3623" s="143" t="n">
        <f aca="false">IF(REF_DT&lt;=LastDay,INDEX(IntraMonth_Buckets,MATCH($A3623,IntraSumMonths,0),1),INDEX(BucketTable,MATCH($A3623,SumMonths,0),1))</f>
        <v>6</v>
      </c>
      <c r="G3623" s="138" t="str">
        <f aca="false">INDEX(Book_Type,MATCH($B3623,Book,0),1)</f>
        <v>D</v>
      </c>
      <c r="H3623" s="138" t="str">
        <f aca="false">$F3623&amp;$C3623</f>
        <v>6IF-CIG/RKYMTN</v>
      </c>
    </row>
    <row r="3624" customFormat="false" ht="12.75" hidden="false" customHeight="false" outlineLevel="0" collapsed="false">
      <c r="A3624" s="142" t="n">
        <v>40360</v>
      </c>
      <c r="B3624" s="138" t="s">
        <v>123</v>
      </c>
      <c r="C3624" s="138" t="s">
        <v>169</v>
      </c>
      <c r="D3624" s="139" t="n">
        <v>0</v>
      </c>
      <c r="E3624" s="139" t="n">
        <v>0</v>
      </c>
      <c r="F3624" s="143" t="n">
        <f aca="false">IF(REF_DT&lt;=LastDay,INDEX(IntraMonth_Buckets,MATCH($A3624,IntraSumMonths,0),1),INDEX(BucketTable,MATCH($A3624,SumMonths,0),1))</f>
        <v>6</v>
      </c>
      <c r="G3624" s="138" t="str">
        <f aca="false">INDEX(Book_Type,MATCH($B3624,Book,0),1)</f>
        <v>D</v>
      </c>
      <c r="H3624" s="138" t="str">
        <f aca="false">$F3624&amp;$C3624</f>
        <v>6IF-NGPL/MIDCON</v>
      </c>
    </row>
    <row r="3625" customFormat="false" ht="12.75" hidden="false" customHeight="false" outlineLevel="0" collapsed="false">
      <c r="A3625" s="142" t="n">
        <v>40391</v>
      </c>
      <c r="B3625" s="138" t="s">
        <v>123</v>
      </c>
      <c r="C3625" s="138" t="s">
        <v>36</v>
      </c>
      <c r="D3625" s="139" t="n">
        <v>0</v>
      </c>
      <c r="E3625" s="139" t="n">
        <v>0</v>
      </c>
      <c r="F3625" s="143" t="n">
        <f aca="false">IF(REF_DT&lt;=LastDay,INDEX(IntraMonth_Buckets,MATCH($A3625,IntraSumMonths,0),1),INDEX(BucketTable,MATCH($A3625,SumMonths,0),1))</f>
        <v>6</v>
      </c>
      <c r="G3625" s="138" t="str">
        <f aca="false">INDEX(Book_Type,MATCH($B3625,Book,0),1)</f>
        <v>D</v>
      </c>
      <c r="H3625" s="138" t="str">
        <f aca="false">$F3625&amp;$C3625</f>
        <v>6IF-CIG/RKYMTN</v>
      </c>
    </row>
    <row r="3626" customFormat="false" ht="12.75" hidden="false" customHeight="false" outlineLevel="0" collapsed="false">
      <c r="A3626" s="142" t="n">
        <v>40391</v>
      </c>
      <c r="B3626" s="138" t="s">
        <v>123</v>
      </c>
      <c r="C3626" s="138" t="s">
        <v>169</v>
      </c>
      <c r="D3626" s="139" t="n">
        <v>0</v>
      </c>
      <c r="E3626" s="139" t="n">
        <v>0</v>
      </c>
      <c r="F3626" s="143" t="n">
        <f aca="false">IF(REF_DT&lt;=LastDay,INDEX(IntraMonth_Buckets,MATCH($A3626,IntraSumMonths,0),1),INDEX(BucketTable,MATCH($A3626,SumMonths,0),1))</f>
        <v>6</v>
      </c>
      <c r="G3626" s="138" t="str">
        <f aca="false">INDEX(Book_Type,MATCH($B3626,Book,0),1)</f>
        <v>D</v>
      </c>
      <c r="H3626" s="138" t="str">
        <f aca="false">$F3626&amp;$C3626</f>
        <v>6IF-NGPL/MIDCON</v>
      </c>
    </row>
    <row r="3627" customFormat="false" ht="12.75" hidden="false" customHeight="false" outlineLevel="0" collapsed="false">
      <c r="A3627" s="142" t="n">
        <v>40422</v>
      </c>
      <c r="B3627" s="138" t="s">
        <v>123</v>
      </c>
      <c r="C3627" s="138" t="s">
        <v>36</v>
      </c>
      <c r="D3627" s="139" t="n">
        <v>0</v>
      </c>
      <c r="E3627" s="139" t="n">
        <v>0</v>
      </c>
      <c r="F3627" s="143" t="n">
        <f aca="false">IF(REF_DT&lt;=LastDay,INDEX(IntraMonth_Buckets,MATCH($A3627,IntraSumMonths,0),1),INDEX(BucketTable,MATCH($A3627,SumMonths,0),1))</f>
        <v>6</v>
      </c>
      <c r="G3627" s="138" t="str">
        <f aca="false">INDEX(Book_Type,MATCH($B3627,Book,0),1)</f>
        <v>D</v>
      </c>
      <c r="H3627" s="138" t="str">
        <f aca="false">$F3627&amp;$C3627</f>
        <v>6IF-CIG/RKYMTN</v>
      </c>
    </row>
    <row r="3628" customFormat="false" ht="12.75" hidden="false" customHeight="false" outlineLevel="0" collapsed="false">
      <c r="A3628" s="142" t="n">
        <v>40422</v>
      </c>
      <c r="B3628" s="138" t="s">
        <v>123</v>
      </c>
      <c r="C3628" s="138" t="s">
        <v>169</v>
      </c>
      <c r="D3628" s="139" t="n">
        <v>0</v>
      </c>
      <c r="E3628" s="139" t="n">
        <v>0</v>
      </c>
      <c r="F3628" s="143" t="n">
        <f aca="false">IF(REF_DT&lt;=LastDay,INDEX(IntraMonth_Buckets,MATCH($A3628,IntraSumMonths,0),1),INDEX(BucketTable,MATCH($A3628,SumMonths,0),1))</f>
        <v>6</v>
      </c>
      <c r="G3628" s="138" t="str">
        <f aca="false">INDEX(Book_Type,MATCH($B3628,Book,0),1)</f>
        <v>D</v>
      </c>
      <c r="H3628" s="138" t="str">
        <f aca="false">$F3628&amp;$C3628</f>
        <v>6IF-NGPL/MIDCON</v>
      </c>
    </row>
    <row r="3629" customFormat="false" ht="12.75" hidden="false" customHeight="false" outlineLevel="0" collapsed="false">
      <c r="A3629" s="142" t="n">
        <v>40452</v>
      </c>
      <c r="B3629" s="138" t="s">
        <v>123</v>
      </c>
      <c r="C3629" s="138" t="s">
        <v>36</v>
      </c>
      <c r="D3629" s="139" t="n">
        <v>0</v>
      </c>
      <c r="E3629" s="139" t="n">
        <v>0</v>
      </c>
      <c r="F3629" s="143" t="n">
        <f aca="false">IF(REF_DT&lt;=LastDay,INDEX(IntraMonth_Buckets,MATCH($A3629,IntraSumMonths,0),1),INDEX(BucketTable,MATCH($A3629,SumMonths,0),1))</f>
        <v>6</v>
      </c>
      <c r="G3629" s="138" t="str">
        <f aca="false">INDEX(Book_Type,MATCH($B3629,Book,0),1)</f>
        <v>D</v>
      </c>
      <c r="H3629" s="138" t="str">
        <f aca="false">$F3629&amp;$C3629</f>
        <v>6IF-CIG/RKYMTN</v>
      </c>
    </row>
    <row r="3630" customFormat="false" ht="12.75" hidden="false" customHeight="false" outlineLevel="0" collapsed="false">
      <c r="A3630" s="142" t="n">
        <v>40452</v>
      </c>
      <c r="B3630" s="138" t="s">
        <v>123</v>
      </c>
      <c r="C3630" s="138" t="s">
        <v>169</v>
      </c>
      <c r="D3630" s="139" t="n">
        <v>0</v>
      </c>
      <c r="E3630" s="139" t="n">
        <v>0</v>
      </c>
      <c r="F3630" s="143" t="n">
        <f aca="false">IF(REF_DT&lt;=LastDay,INDEX(IntraMonth_Buckets,MATCH($A3630,IntraSumMonths,0),1),INDEX(BucketTable,MATCH($A3630,SumMonths,0),1))</f>
        <v>6</v>
      </c>
      <c r="G3630" s="138" t="str">
        <f aca="false">INDEX(Book_Type,MATCH($B3630,Book,0),1)</f>
        <v>D</v>
      </c>
      <c r="H3630" s="138" t="str">
        <f aca="false">$F3630&amp;$C3630</f>
        <v>6IF-NGPL/MIDCON</v>
      </c>
    </row>
    <row r="3631" customFormat="false" ht="12.75" hidden="false" customHeight="false" outlineLevel="0" collapsed="false">
      <c r="A3631" s="142" t="n">
        <v>40483</v>
      </c>
      <c r="B3631" s="138" t="s">
        <v>123</v>
      </c>
      <c r="C3631" s="138" t="s">
        <v>36</v>
      </c>
      <c r="D3631" s="139" t="n">
        <v>0</v>
      </c>
      <c r="E3631" s="139" t="n">
        <v>0</v>
      </c>
      <c r="F3631" s="143" t="n">
        <f aca="false">IF(REF_DT&lt;=LastDay,INDEX(IntraMonth_Buckets,MATCH($A3631,IntraSumMonths,0),1),INDEX(BucketTable,MATCH($A3631,SumMonths,0),1))</f>
        <v>6</v>
      </c>
      <c r="G3631" s="138" t="str">
        <f aca="false">INDEX(Book_Type,MATCH($B3631,Book,0),1)</f>
        <v>D</v>
      </c>
      <c r="H3631" s="138" t="str">
        <f aca="false">$F3631&amp;$C3631</f>
        <v>6IF-CIG/RKYMTN</v>
      </c>
    </row>
    <row r="3632" customFormat="false" ht="12.75" hidden="false" customHeight="false" outlineLevel="0" collapsed="false">
      <c r="A3632" s="142" t="n">
        <v>40483</v>
      </c>
      <c r="B3632" s="138" t="s">
        <v>123</v>
      </c>
      <c r="C3632" s="138" t="s">
        <v>169</v>
      </c>
      <c r="D3632" s="139" t="n">
        <v>0</v>
      </c>
      <c r="E3632" s="139" t="n">
        <v>0</v>
      </c>
      <c r="F3632" s="143" t="n">
        <f aca="false">IF(REF_DT&lt;=LastDay,INDEX(IntraMonth_Buckets,MATCH($A3632,IntraSumMonths,0),1),INDEX(BucketTable,MATCH($A3632,SumMonths,0),1))</f>
        <v>6</v>
      </c>
      <c r="G3632" s="138" t="str">
        <f aca="false">INDEX(Book_Type,MATCH($B3632,Book,0),1)</f>
        <v>D</v>
      </c>
      <c r="H3632" s="138" t="str">
        <f aca="false">$F3632&amp;$C3632</f>
        <v>6IF-NGPL/MIDCON</v>
      </c>
    </row>
    <row r="3633" customFormat="false" ht="12.75" hidden="false" customHeight="false" outlineLevel="0" collapsed="false">
      <c r="A3633" s="142" t="n">
        <v>40513</v>
      </c>
      <c r="B3633" s="138" t="s">
        <v>123</v>
      </c>
      <c r="C3633" s="138" t="s">
        <v>36</v>
      </c>
      <c r="D3633" s="139" t="n">
        <v>0</v>
      </c>
      <c r="E3633" s="139" t="n">
        <v>0</v>
      </c>
      <c r="F3633" s="143" t="n">
        <f aca="false">IF(REF_DT&lt;=LastDay,INDEX(IntraMonth_Buckets,MATCH($A3633,IntraSumMonths,0),1),INDEX(BucketTable,MATCH($A3633,SumMonths,0),1))</f>
        <v>6</v>
      </c>
      <c r="G3633" s="138" t="str">
        <f aca="false">INDEX(Book_Type,MATCH($B3633,Book,0),1)</f>
        <v>D</v>
      </c>
      <c r="H3633" s="138" t="str">
        <f aca="false">$F3633&amp;$C3633</f>
        <v>6IF-CIG/RKYMTN</v>
      </c>
    </row>
    <row r="3634" customFormat="false" ht="12.75" hidden="false" customHeight="false" outlineLevel="0" collapsed="false">
      <c r="A3634" s="142" t="n">
        <v>40513</v>
      </c>
      <c r="B3634" s="138" t="s">
        <v>123</v>
      </c>
      <c r="C3634" s="138" t="s">
        <v>169</v>
      </c>
      <c r="D3634" s="139" t="n">
        <v>0</v>
      </c>
      <c r="E3634" s="139" t="n">
        <v>0</v>
      </c>
      <c r="F3634" s="143" t="n">
        <f aca="false">IF(REF_DT&lt;=LastDay,INDEX(IntraMonth_Buckets,MATCH($A3634,IntraSumMonths,0),1),INDEX(BucketTable,MATCH($A3634,SumMonths,0),1))</f>
        <v>6</v>
      </c>
      <c r="G3634" s="138" t="str">
        <f aca="false">INDEX(Book_Type,MATCH($B3634,Book,0),1)</f>
        <v>D</v>
      </c>
      <c r="H3634" s="138" t="str">
        <f aca="false">$F3634&amp;$C3634</f>
        <v>6IF-NGPL/MIDCON</v>
      </c>
    </row>
    <row r="3635" customFormat="false" ht="12.75" hidden="false" customHeight="false" outlineLevel="0" collapsed="false">
      <c r="A3635" s="142" t="n">
        <v>40544</v>
      </c>
      <c r="B3635" s="138" t="s">
        <v>123</v>
      </c>
      <c r="C3635" s="138" t="s">
        <v>36</v>
      </c>
      <c r="D3635" s="139" t="n">
        <v>0</v>
      </c>
      <c r="E3635" s="139" t="n">
        <v>0</v>
      </c>
      <c r="F3635" s="143" t="n">
        <f aca="false">IF(REF_DT&lt;=LastDay,INDEX(IntraMonth_Buckets,MATCH($A3635,IntraSumMonths,0),1),INDEX(BucketTable,MATCH($A3635,SumMonths,0),1))</f>
        <v>6</v>
      </c>
      <c r="G3635" s="138" t="str">
        <f aca="false">INDEX(Book_Type,MATCH($B3635,Book,0),1)</f>
        <v>D</v>
      </c>
      <c r="H3635" s="138" t="str">
        <f aca="false">$F3635&amp;$C3635</f>
        <v>6IF-CIG/RKYMTN</v>
      </c>
    </row>
    <row r="3636" customFormat="false" ht="12.75" hidden="false" customHeight="false" outlineLevel="0" collapsed="false">
      <c r="A3636" s="142" t="n">
        <v>40544</v>
      </c>
      <c r="B3636" s="138" t="s">
        <v>123</v>
      </c>
      <c r="C3636" s="138" t="s">
        <v>169</v>
      </c>
      <c r="D3636" s="139" t="n">
        <v>0</v>
      </c>
      <c r="E3636" s="139" t="n">
        <v>0</v>
      </c>
      <c r="F3636" s="143" t="n">
        <f aca="false">IF(REF_DT&lt;=LastDay,INDEX(IntraMonth_Buckets,MATCH($A3636,IntraSumMonths,0),1),INDEX(BucketTable,MATCH($A3636,SumMonths,0),1))</f>
        <v>6</v>
      </c>
      <c r="G3636" s="138" t="str">
        <f aca="false">INDEX(Book_Type,MATCH($B3636,Book,0),1)</f>
        <v>D</v>
      </c>
      <c r="H3636" s="138" t="str">
        <f aca="false">$F3636&amp;$C3636</f>
        <v>6IF-NGPL/MIDCON</v>
      </c>
    </row>
    <row r="3637" customFormat="false" ht="12.75" hidden="false" customHeight="false" outlineLevel="0" collapsed="false">
      <c r="A3637" s="142" t="n">
        <v>40575</v>
      </c>
      <c r="B3637" s="138" t="s">
        <v>123</v>
      </c>
      <c r="C3637" s="138" t="s">
        <v>36</v>
      </c>
      <c r="D3637" s="139" t="n">
        <v>0</v>
      </c>
      <c r="E3637" s="139" t="n">
        <v>0</v>
      </c>
      <c r="F3637" s="143" t="n">
        <f aca="false">IF(REF_DT&lt;=LastDay,INDEX(IntraMonth_Buckets,MATCH($A3637,IntraSumMonths,0),1),INDEX(BucketTable,MATCH($A3637,SumMonths,0),1))</f>
        <v>6</v>
      </c>
      <c r="G3637" s="138" t="str">
        <f aca="false">INDEX(Book_Type,MATCH($B3637,Book,0),1)</f>
        <v>D</v>
      </c>
      <c r="H3637" s="138" t="str">
        <f aca="false">$F3637&amp;$C3637</f>
        <v>6IF-CIG/RKYMTN</v>
      </c>
    </row>
    <row r="3638" customFormat="false" ht="12.75" hidden="false" customHeight="false" outlineLevel="0" collapsed="false">
      <c r="A3638" s="142" t="n">
        <v>40575</v>
      </c>
      <c r="B3638" s="138" t="s">
        <v>123</v>
      </c>
      <c r="C3638" s="138" t="s">
        <v>169</v>
      </c>
      <c r="D3638" s="139" t="n">
        <v>0</v>
      </c>
      <c r="E3638" s="139" t="n">
        <v>0</v>
      </c>
      <c r="F3638" s="143" t="n">
        <f aca="false">IF(REF_DT&lt;=LastDay,INDEX(IntraMonth_Buckets,MATCH($A3638,IntraSumMonths,0),1),INDEX(BucketTable,MATCH($A3638,SumMonths,0),1))</f>
        <v>6</v>
      </c>
      <c r="G3638" s="138" t="str">
        <f aca="false">INDEX(Book_Type,MATCH($B3638,Book,0),1)</f>
        <v>D</v>
      </c>
      <c r="H3638" s="138" t="str">
        <f aca="false">$F3638&amp;$C3638</f>
        <v>6IF-NGPL/MIDCON</v>
      </c>
    </row>
    <row r="3639" customFormat="false" ht="12.75" hidden="false" customHeight="false" outlineLevel="0" collapsed="false">
      <c r="A3639" s="142" t="n">
        <v>40603</v>
      </c>
      <c r="B3639" s="138" t="s">
        <v>123</v>
      </c>
      <c r="C3639" s="138" t="s">
        <v>36</v>
      </c>
      <c r="D3639" s="139" t="n">
        <v>0</v>
      </c>
      <c r="E3639" s="139" t="n">
        <v>0</v>
      </c>
      <c r="F3639" s="143" t="n">
        <f aca="false">IF(REF_DT&lt;=LastDay,INDEX(IntraMonth_Buckets,MATCH($A3639,IntraSumMonths,0),1),INDEX(BucketTable,MATCH($A3639,SumMonths,0),1))</f>
        <v>6</v>
      </c>
      <c r="G3639" s="138" t="str">
        <f aca="false">INDEX(Book_Type,MATCH($B3639,Book,0),1)</f>
        <v>D</v>
      </c>
      <c r="H3639" s="138" t="str">
        <f aca="false">$F3639&amp;$C3639</f>
        <v>6IF-CIG/RKYMTN</v>
      </c>
    </row>
    <row r="3640" customFormat="false" ht="12.75" hidden="false" customHeight="false" outlineLevel="0" collapsed="false">
      <c r="A3640" s="142" t="n">
        <v>40603</v>
      </c>
      <c r="B3640" s="138" t="s">
        <v>123</v>
      </c>
      <c r="C3640" s="138" t="s">
        <v>169</v>
      </c>
      <c r="D3640" s="139" t="n">
        <v>0</v>
      </c>
      <c r="E3640" s="139" t="n">
        <v>0</v>
      </c>
      <c r="F3640" s="143" t="n">
        <f aca="false">IF(REF_DT&lt;=LastDay,INDEX(IntraMonth_Buckets,MATCH($A3640,IntraSumMonths,0),1),INDEX(BucketTable,MATCH($A3640,SumMonths,0),1))</f>
        <v>6</v>
      </c>
      <c r="G3640" s="138" t="str">
        <f aca="false">INDEX(Book_Type,MATCH($B3640,Book,0),1)</f>
        <v>D</v>
      </c>
      <c r="H3640" s="138" t="str">
        <f aca="false">$F3640&amp;$C3640</f>
        <v>6IF-NGPL/MIDCON</v>
      </c>
    </row>
    <row r="3641" customFormat="false" ht="12.75" hidden="false" customHeight="false" outlineLevel="0" collapsed="false">
      <c r="A3641" s="142" t="n">
        <v>40634</v>
      </c>
      <c r="B3641" s="138" t="s">
        <v>123</v>
      </c>
      <c r="C3641" s="138" t="s">
        <v>36</v>
      </c>
      <c r="D3641" s="139" t="n">
        <v>0</v>
      </c>
      <c r="E3641" s="139" t="n">
        <v>0</v>
      </c>
      <c r="F3641" s="143" t="n">
        <f aca="false">IF(REF_DT&lt;=LastDay,INDEX(IntraMonth_Buckets,MATCH($A3641,IntraSumMonths,0),1),INDEX(BucketTable,MATCH($A3641,SumMonths,0),1))</f>
        <v>6</v>
      </c>
      <c r="G3641" s="138" t="str">
        <f aca="false">INDEX(Book_Type,MATCH($B3641,Book,0),1)</f>
        <v>D</v>
      </c>
      <c r="H3641" s="138" t="str">
        <f aca="false">$F3641&amp;$C3641</f>
        <v>6IF-CIG/RKYMTN</v>
      </c>
    </row>
    <row r="3642" customFormat="false" ht="12.75" hidden="false" customHeight="false" outlineLevel="0" collapsed="false">
      <c r="A3642" s="142" t="n">
        <v>40634</v>
      </c>
      <c r="B3642" s="138" t="s">
        <v>123</v>
      </c>
      <c r="C3642" s="138" t="s">
        <v>169</v>
      </c>
      <c r="D3642" s="139" t="n">
        <v>0</v>
      </c>
      <c r="E3642" s="139" t="n">
        <v>0</v>
      </c>
      <c r="F3642" s="143" t="n">
        <f aca="false">IF(REF_DT&lt;=LastDay,INDEX(IntraMonth_Buckets,MATCH($A3642,IntraSumMonths,0),1),INDEX(BucketTable,MATCH($A3642,SumMonths,0),1))</f>
        <v>6</v>
      </c>
      <c r="G3642" s="138" t="str">
        <f aca="false">INDEX(Book_Type,MATCH($B3642,Book,0),1)</f>
        <v>D</v>
      </c>
      <c r="H3642" s="138" t="str">
        <f aca="false">$F3642&amp;$C3642</f>
        <v>6IF-NGPL/MIDCON</v>
      </c>
    </row>
    <row r="3643" customFormat="false" ht="12.75" hidden="false" customHeight="false" outlineLevel="0" collapsed="false">
      <c r="A3643" s="142" t="n">
        <v>40664</v>
      </c>
      <c r="B3643" s="138" t="s">
        <v>123</v>
      </c>
      <c r="C3643" s="138" t="s">
        <v>36</v>
      </c>
      <c r="D3643" s="139" t="n">
        <v>0</v>
      </c>
      <c r="E3643" s="139" t="n">
        <v>0</v>
      </c>
      <c r="F3643" s="143" t="n">
        <f aca="false">IF(REF_DT&lt;=LastDay,INDEX(IntraMonth_Buckets,MATCH($A3643,IntraSumMonths,0),1),INDEX(BucketTable,MATCH($A3643,SumMonths,0),1))</f>
        <v>6</v>
      </c>
      <c r="G3643" s="138" t="str">
        <f aca="false">INDEX(Book_Type,MATCH($B3643,Book,0),1)</f>
        <v>D</v>
      </c>
      <c r="H3643" s="138" t="str">
        <f aca="false">$F3643&amp;$C3643</f>
        <v>6IF-CIG/RKYMTN</v>
      </c>
    </row>
    <row r="3644" customFormat="false" ht="12.75" hidden="false" customHeight="false" outlineLevel="0" collapsed="false">
      <c r="A3644" s="142" t="n">
        <v>40664</v>
      </c>
      <c r="B3644" s="138" t="s">
        <v>123</v>
      </c>
      <c r="C3644" s="138" t="s">
        <v>169</v>
      </c>
      <c r="D3644" s="139" t="n">
        <v>0</v>
      </c>
      <c r="E3644" s="139" t="n">
        <v>0</v>
      </c>
      <c r="F3644" s="143" t="n">
        <f aca="false">IF(REF_DT&lt;=LastDay,INDEX(IntraMonth_Buckets,MATCH($A3644,IntraSumMonths,0),1),INDEX(BucketTable,MATCH($A3644,SumMonths,0),1))</f>
        <v>6</v>
      </c>
      <c r="G3644" s="138" t="str">
        <f aca="false">INDEX(Book_Type,MATCH($B3644,Book,0),1)</f>
        <v>D</v>
      </c>
      <c r="H3644" s="138" t="str">
        <f aca="false">$F3644&amp;$C3644</f>
        <v>6IF-NGPL/MIDCON</v>
      </c>
    </row>
    <row r="3645" customFormat="false" ht="12.75" hidden="false" customHeight="false" outlineLevel="0" collapsed="false">
      <c r="A3645" s="142" t="n">
        <v>40695</v>
      </c>
      <c r="B3645" s="138" t="s">
        <v>123</v>
      </c>
      <c r="C3645" s="138" t="s">
        <v>36</v>
      </c>
      <c r="D3645" s="139" t="n">
        <v>0</v>
      </c>
      <c r="E3645" s="139" t="n">
        <v>0</v>
      </c>
      <c r="F3645" s="143" t="n">
        <f aca="false">IF(REF_DT&lt;=LastDay,INDEX(IntraMonth_Buckets,MATCH($A3645,IntraSumMonths,0),1),INDEX(BucketTable,MATCH($A3645,SumMonths,0),1))</f>
        <v>6</v>
      </c>
      <c r="G3645" s="138" t="str">
        <f aca="false">INDEX(Book_Type,MATCH($B3645,Book,0),1)</f>
        <v>D</v>
      </c>
      <c r="H3645" s="138" t="str">
        <f aca="false">$F3645&amp;$C3645</f>
        <v>6IF-CIG/RKYMTN</v>
      </c>
    </row>
    <row r="3646" customFormat="false" ht="12.75" hidden="false" customHeight="false" outlineLevel="0" collapsed="false">
      <c r="A3646" s="142" t="n">
        <v>40695</v>
      </c>
      <c r="B3646" s="138" t="s">
        <v>123</v>
      </c>
      <c r="C3646" s="138" t="s">
        <v>169</v>
      </c>
      <c r="D3646" s="139" t="n">
        <v>0</v>
      </c>
      <c r="E3646" s="139" t="n">
        <v>0</v>
      </c>
      <c r="F3646" s="143" t="n">
        <f aca="false">IF(REF_DT&lt;=LastDay,INDEX(IntraMonth_Buckets,MATCH($A3646,IntraSumMonths,0),1),INDEX(BucketTable,MATCH($A3646,SumMonths,0),1))</f>
        <v>6</v>
      </c>
      <c r="G3646" s="138" t="str">
        <f aca="false">INDEX(Book_Type,MATCH($B3646,Book,0),1)</f>
        <v>D</v>
      </c>
      <c r="H3646" s="138" t="str">
        <f aca="false">$F3646&amp;$C3646</f>
        <v>6IF-NGPL/MIDCON</v>
      </c>
    </row>
    <row r="3647" customFormat="false" ht="12.75" hidden="false" customHeight="false" outlineLevel="0" collapsed="false">
      <c r="A3647" s="142" t="n">
        <v>40725</v>
      </c>
      <c r="B3647" s="138" t="s">
        <v>123</v>
      </c>
      <c r="C3647" s="138" t="s">
        <v>36</v>
      </c>
      <c r="D3647" s="139" t="n">
        <v>0</v>
      </c>
      <c r="E3647" s="139" t="n">
        <v>0</v>
      </c>
      <c r="F3647" s="143" t="n">
        <f aca="false">IF(REF_DT&lt;=LastDay,INDEX(IntraMonth_Buckets,MATCH($A3647,IntraSumMonths,0),1),INDEX(BucketTable,MATCH($A3647,SumMonths,0),1))</f>
        <v>6</v>
      </c>
      <c r="G3647" s="138" t="str">
        <f aca="false">INDEX(Book_Type,MATCH($B3647,Book,0),1)</f>
        <v>D</v>
      </c>
      <c r="H3647" s="138" t="str">
        <f aca="false">$F3647&amp;$C3647</f>
        <v>6IF-CIG/RKYMTN</v>
      </c>
    </row>
    <row r="3648" customFormat="false" ht="12.75" hidden="false" customHeight="false" outlineLevel="0" collapsed="false">
      <c r="A3648" s="142" t="n">
        <v>40725</v>
      </c>
      <c r="B3648" s="138" t="s">
        <v>123</v>
      </c>
      <c r="C3648" s="138" t="s">
        <v>169</v>
      </c>
      <c r="D3648" s="139" t="n">
        <v>0</v>
      </c>
      <c r="E3648" s="139" t="n">
        <v>0</v>
      </c>
      <c r="F3648" s="143" t="n">
        <f aca="false">IF(REF_DT&lt;=LastDay,INDEX(IntraMonth_Buckets,MATCH($A3648,IntraSumMonths,0),1),INDEX(BucketTable,MATCH($A3648,SumMonths,0),1))</f>
        <v>6</v>
      </c>
      <c r="G3648" s="138" t="str">
        <f aca="false">INDEX(Book_Type,MATCH($B3648,Book,0),1)</f>
        <v>D</v>
      </c>
      <c r="H3648" s="138" t="str">
        <f aca="false">$F3648&amp;$C3648</f>
        <v>6IF-NGPL/MIDCON</v>
      </c>
    </row>
    <row r="3649" customFormat="false" ht="12.75" hidden="false" customHeight="false" outlineLevel="0" collapsed="false">
      <c r="A3649" s="142" t="n">
        <v>40756</v>
      </c>
      <c r="B3649" s="138" t="s">
        <v>123</v>
      </c>
      <c r="C3649" s="138" t="s">
        <v>36</v>
      </c>
      <c r="D3649" s="139" t="n">
        <v>0</v>
      </c>
      <c r="E3649" s="139" t="n">
        <v>0</v>
      </c>
      <c r="F3649" s="143" t="n">
        <f aca="false">IF(REF_DT&lt;=LastDay,INDEX(IntraMonth_Buckets,MATCH($A3649,IntraSumMonths,0),1),INDEX(BucketTable,MATCH($A3649,SumMonths,0),1))</f>
        <v>6</v>
      </c>
      <c r="G3649" s="138" t="str">
        <f aca="false">INDEX(Book_Type,MATCH($B3649,Book,0),1)</f>
        <v>D</v>
      </c>
      <c r="H3649" s="138" t="str">
        <f aca="false">$F3649&amp;$C3649</f>
        <v>6IF-CIG/RKYMTN</v>
      </c>
    </row>
    <row r="3650" customFormat="false" ht="12.75" hidden="false" customHeight="false" outlineLevel="0" collapsed="false">
      <c r="A3650" s="142" t="n">
        <v>40756</v>
      </c>
      <c r="B3650" s="138" t="s">
        <v>123</v>
      </c>
      <c r="C3650" s="138" t="s">
        <v>169</v>
      </c>
      <c r="D3650" s="139" t="n">
        <v>0</v>
      </c>
      <c r="E3650" s="139" t="n">
        <v>0</v>
      </c>
      <c r="F3650" s="143" t="n">
        <f aca="false">IF(REF_DT&lt;=LastDay,INDEX(IntraMonth_Buckets,MATCH($A3650,IntraSumMonths,0),1),INDEX(BucketTable,MATCH($A3650,SumMonths,0),1))</f>
        <v>6</v>
      </c>
      <c r="G3650" s="138" t="str">
        <f aca="false">INDEX(Book_Type,MATCH($B3650,Book,0),1)</f>
        <v>D</v>
      </c>
      <c r="H3650" s="138" t="str">
        <f aca="false">$F3650&amp;$C3650</f>
        <v>6IF-NGPL/MIDCON</v>
      </c>
    </row>
    <row r="3651" customFormat="false" ht="12.75" hidden="false" customHeight="false" outlineLevel="0" collapsed="false">
      <c r="A3651" s="142" t="n">
        <v>40787</v>
      </c>
      <c r="B3651" s="138" t="s">
        <v>123</v>
      </c>
      <c r="C3651" s="138" t="s">
        <v>36</v>
      </c>
      <c r="D3651" s="139" t="n">
        <v>0</v>
      </c>
      <c r="E3651" s="139" t="n">
        <v>0</v>
      </c>
      <c r="F3651" s="143" t="n">
        <f aca="false">IF(REF_DT&lt;=LastDay,INDEX(IntraMonth_Buckets,MATCH($A3651,IntraSumMonths,0),1),INDEX(BucketTable,MATCH($A3651,SumMonths,0),1))</f>
        <v>6</v>
      </c>
      <c r="G3651" s="138" t="str">
        <f aca="false">INDEX(Book_Type,MATCH($B3651,Book,0),1)</f>
        <v>D</v>
      </c>
      <c r="H3651" s="138" t="str">
        <f aca="false">$F3651&amp;$C3651</f>
        <v>6IF-CIG/RKYMTN</v>
      </c>
    </row>
    <row r="3652" customFormat="false" ht="12.75" hidden="false" customHeight="false" outlineLevel="0" collapsed="false">
      <c r="A3652" s="142" t="n">
        <v>40787</v>
      </c>
      <c r="B3652" s="138" t="s">
        <v>123</v>
      </c>
      <c r="C3652" s="138" t="s">
        <v>169</v>
      </c>
      <c r="D3652" s="139" t="n">
        <v>0</v>
      </c>
      <c r="E3652" s="139" t="n">
        <v>0</v>
      </c>
      <c r="F3652" s="143" t="n">
        <f aca="false">IF(REF_DT&lt;=LastDay,INDEX(IntraMonth_Buckets,MATCH($A3652,IntraSumMonths,0),1),INDEX(BucketTable,MATCH($A3652,SumMonths,0),1))</f>
        <v>6</v>
      </c>
      <c r="G3652" s="138" t="str">
        <f aca="false">INDEX(Book_Type,MATCH($B3652,Book,0),1)</f>
        <v>D</v>
      </c>
      <c r="H3652" s="138" t="str">
        <f aca="false">$F3652&amp;$C3652</f>
        <v>6IF-NGPL/MIDCON</v>
      </c>
    </row>
    <row r="3653" customFormat="false" ht="12.75" hidden="false" customHeight="false" outlineLevel="0" collapsed="false">
      <c r="A3653" s="142" t="n">
        <v>40817</v>
      </c>
      <c r="B3653" s="138" t="s">
        <v>123</v>
      </c>
      <c r="C3653" s="138" t="s">
        <v>36</v>
      </c>
      <c r="D3653" s="139" t="n">
        <v>0</v>
      </c>
      <c r="E3653" s="139" t="n">
        <v>0</v>
      </c>
      <c r="F3653" s="143" t="n">
        <f aca="false">IF(REF_DT&lt;=LastDay,INDEX(IntraMonth_Buckets,MATCH($A3653,IntraSumMonths,0),1),INDEX(BucketTable,MATCH($A3653,SumMonths,0),1))</f>
        <v>6</v>
      </c>
      <c r="G3653" s="138" t="str">
        <f aca="false">INDEX(Book_Type,MATCH($B3653,Book,0),1)</f>
        <v>D</v>
      </c>
      <c r="H3653" s="138" t="str">
        <f aca="false">$F3653&amp;$C3653</f>
        <v>6IF-CIG/RKYMTN</v>
      </c>
    </row>
    <row r="3654" customFormat="false" ht="12.75" hidden="false" customHeight="false" outlineLevel="0" collapsed="false">
      <c r="A3654" s="142" t="n">
        <v>40817</v>
      </c>
      <c r="B3654" s="138" t="s">
        <v>123</v>
      </c>
      <c r="C3654" s="138" t="s">
        <v>169</v>
      </c>
      <c r="D3654" s="139" t="n">
        <v>0</v>
      </c>
      <c r="E3654" s="139" t="n">
        <v>0</v>
      </c>
      <c r="F3654" s="143" t="n">
        <f aca="false">IF(REF_DT&lt;=LastDay,INDEX(IntraMonth_Buckets,MATCH($A3654,IntraSumMonths,0),1),INDEX(BucketTable,MATCH($A3654,SumMonths,0),1))</f>
        <v>6</v>
      </c>
      <c r="G3654" s="138" t="str">
        <f aca="false">INDEX(Book_Type,MATCH($B3654,Book,0),1)</f>
        <v>D</v>
      </c>
      <c r="H3654" s="138" t="str">
        <f aca="false">$F3654&amp;$C3654</f>
        <v>6IF-NGPL/MIDCON</v>
      </c>
    </row>
    <row r="3655" customFormat="false" ht="12.75" hidden="false" customHeight="false" outlineLevel="0" collapsed="false">
      <c r="A3655" s="142" t="n">
        <v>40848</v>
      </c>
      <c r="B3655" s="138" t="s">
        <v>123</v>
      </c>
      <c r="C3655" s="138" t="s">
        <v>36</v>
      </c>
      <c r="D3655" s="139" t="n">
        <v>0</v>
      </c>
      <c r="E3655" s="139" t="n">
        <v>0</v>
      </c>
      <c r="F3655" s="143" t="n">
        <f aca="false">IF(REF_DT&lt;=LastDay,INDEX(IntraMonth_Buckets,MATCH($A3655,IntraSumMonths,0),1),INDEX(BucketTable,MATCH($A3655,SumMonths,0),1))</f>
        <v>6</v>
      </c>
      <c r="G3655" s="138" t="str">
        <f aca="false">INDEX(Book_Type,MATCH($B3655,Book,0),1)</f>
        <v>D</v>
      </c>
      <c r="H3655" s="138" t="str">
        <f aca="false">$F3655&amp;$C3655</f>
        <v>6IF-CIG/RKYMTN</v>
      </c>
    </row>
    <row r="3656" customFormat="false" ht="12.75" hidden="false" customHeight="false" outlineLevel="0" collapsed="false">
      <c r="A3656" s="142" t="n">
        <v>40848</v>
      </c>
      <c r="B3656" s="138" t="s">
        <v>123</v>
      </c>
      <c r="C3656" s="138" t="s">
        <v>169</v>
      </c>
      <c r="D3656" s="139" t="n">
        <v>0</v>
      </c>
      <c r="E3656" s="139" t="n">
        <v>0</v>
      </c>
      <c r="F3656" s="143" t="n">
        <f aca="false">IF(REF_DT&lt;=LastDay,INDEX(IntraMonth_Buckets,MATCH($A3656,IntraSumMonths,0),1),INDEX(BucketTable,MATCH($A3656,SumMonths,0),1))</f>
        <v>6</v>
      </c>
      <c r="G3656" s="138" t="str">
        <f aca="false">INDEX(Book_Type,MATCH($B3656,Book,0),1)</f>
        <v>D</v>
      </c>
      <c r="H3656" s="138" t="str">
        <f aca="false">$F3656&amp;$C3656</f>
        <v>6IF-NGPL/MIDCON</v>
      </c>
    </row>
    <row r="3657" customFormat="false" ht="12.75" hidden="false" customHeight="false" outlineLevel="0" collapsed="false">
      <c r="A3657" s="142" t="n">
        <v>40878</v>
      </c>
      <c r="B3657" s="138" t="s">
        <v>123</v>
      </c>
      <c r="C3657" s="138" t="s">
        <v>36</v>
      </c>
      <c r="D3657" s="139" t="n">
        <v>0</v>
      </c>
      <c r="E3657" s="139" t="n">
        <v>0</v>
      </c>
      <c r="F3657" s="143" t="n">
        <f aca="false">IF(REF_DT&lt;=LastDay,INDEX(IntraMonth_Buckets,MATCH($A3657,IntraSumMonths,0),1),INDEX(BucketTable,MATCH($A3657,SumMonths,0),1))</f>
        <v>6</v>
      </c>
      <c r="G3657" s="138" t="str">
        <f aca="false">INDEX(Book_Type,MATCH($B3657,Book,0),1)</f>
        <v>D</v>
      </c>
      <c r="H3657" s="138" t="str">
        <f aca="false">$F3657&amp;$C3657</f>
        <v>6IF-CIG/RKYMTN</v>
      </c>
    </row>
    <row r="3658" customFormat="false" ht="12.75" hidden="false" customHeight="false" outlineLevel="0" collapsed="false">
      <c r="A3658" s="142" t="n">
        <v>40878</v>
      </c>
      <c r="B3658" s="138" t="s">
        <v>123</v>
      </c>
      <c r="C3658" s="138" t="s">
        <v>169</v>
      </c>
      <c r="D3658" s="139" t="n">
        <v>0</v>
      </c>
      <c r="E3658" s="139" t="n">
        <v>0</v>
      </c>
      <c r="F3658" s="143" t="n">
        <f aca="false">IF(REF_DT&lt;=LastDay,INDEX(IntraMonth_Buckets,MATCH($A3658,IntraSumMonths,0),1),INDEX(BucketTable,MATCH($A3658,SumMonths,0),1))</f>
        <v>6</v>
      </c>
      <c r="G3658" s="138" t="str">
        <f aca="false">INDEX(Book_Type,MATCH($B3658,Book,0),1)</f>
        <v>D</v>
      </c>
      <c r="H3658" s="138" t="str">
        <f aca="false">$F3658&amp;$C3658</f>
        <v>6IF-NGPL/MIDCON</v>
      </c>
    </row>
    <row r="3659" customFormat="false" ht="12.75" hidden="false" customHeight="false" outlineLevel="0" collapsed="false">
      <c r="A3659" s="142" t="n">
        <v>40909</v>
      </c>
      <c r="B3659" s="138" t="s">
        <v>123</v>
      </c>
      <c r="C3659" s="138" t="s">
        <v>36</v>
      </c>
      <c r="D3659" s="139" t="n">
        <v>0</v>
      </c>
      <c r="E3659" s="139" t="n">
        <v>0</v>
      </c>
      <c r="F3659" s="143" t="n">
        <f aca="false">IF(REF_DT&lt;=LastDay,INDEX(IntraMonth_Buckets,MATCH($A3659,IntraSumMonths,0),1),INDEX(BucketTable,MATCH($A3659,SumMonths,0),1))</f>
        <v>6</v>
      </c>
      <c r="G3659" s="138" t="str">
        <f aca="false">INDEX(Book_Type,MATCH($B3659,Book,0),1)</f>
        <v>D</v>
      </c>
      <c r="H3659" s="138" t="str">
        <f aca="false">$F3659&amp;$C3659</f>
        <v>6IF-CIG/RKYMTN</v>
      </c>
    </row>
    <row r="3660" customFormat="false" ht="12.75" hidden="false" customHeight="false" outlineLevel="0" collapsed="false">
      <c r="A3660" s="142" t="n">
        <v>40909</v>
      </c>
      <c r="B3660" s="138" t="s">
        <v>123</v>
      </c>
      <c r="C3660" s="138" t="s">
        <v>169</v>
      </c>
      <c r="D3660" s="139" t="n">
        <v>0</v>
      </c>
      <c r="E3660" s="139" t="n">
        <v>0</v>
      </c>
      <c r="F3660" s="143" t="n">
        <f aca="false">IF(REF_DT&lt;=LastDay,INDEX(IntraMonth_Buckets,MATCH($A3660,IntraSumMonths,0),1),INDEX(BucketTable,MATCH($A3660,SumMonths,0),1))</f>
        <v>6</v>
      </c>
      <c r="G3660" s="138" t="str">
        <f aca="false">INDEX(Book_Type,MATCH($B3660,Book,0),1)</f>
        <v>D</v>
      </c>
      <c r="H3660" s="138" t="str">
        <f aca="false">$F3660&amp;$C3660</f>
        <v>6IF-NGPL/MIDCON</v>
      </c>
    </row>
    <row r="3661" customFormat="false" ht="12.75" hidden="false" customHeight="false" outlineLevel="0" collapsed="false">
      <c r="A3661" s="142" t="n">
        <v>40940</v>
      </c>
      <c r="B3661" s="138" t="s">
        <v>123</v>
      </c>
      <c r="C3661" s="138" t="s">
        <v>36</v>
      </c>
      <c r="D3661" s="139" t="n">
        <v>0</v>
      </c>
      <c r="E3661" s="139" t="n">
        <v>0</v>
      </c>
      <c r="F3661" s="143" t="n">
        <f aca="false">IF(REF_DT&lt;=LastDay,INDEX(IntraMonth_Buckets,MATCH($A3661,IntraSumMonths,0),1),INDEX(BucketTable,MATCH($A3661,SumMonths,0),1))</f>
        <v>6</v>
      </c>
      <c r="G3661" s="138" t="str">
        <f aca="false">INDEX(Book_Type,MATCH($B3661,Book,0),1)</f>
        <v>D</v>
      </c>
      <c r="H3661" s="138" t="str">
        <f aca="false">$F3661&amp;$C3661</f>
        <v>6IF-CIG/RKYMTN</v>
      </c>
    </row>
    <row r="3662" customFormat="false" ht="12.75" hidden="false" customHeight="false" outlineLevel="0" collapsed="false">
      <c r="A3662" s="142" t="n">
        <v>40940</v>
      </c>
      <c r="B3662" s="138" t="s">
        <v>123</v>
      </c>
      <c r="C3662" s="138" t="s">
        <v>169</v>
      </c>
      <c r="D3662" s="139" t="n">
        <v>0</v>
      </c>
      <c r="E3662" s="139" t="n">
        <v>0</v>
      </c>
      <c r="F3662" s="143" t="n">
        <f aca="false">IF(REF_DT&lt;=LastDay,INDEX(IntraMonth_Buckets,MATCH($A3662,IntraSumMonths,0),1),INDEX(BucketTable,MATCH($A3662,SumMonths,0),1))</f>
        <v>6</v>
      </c>
      <c r="G3662" s="138" t="str">
        <f aca="false">INDEX(Book_Type,MATCH($B3662,Book,0),1)</f>
        <v>D</v>
      </c>
      <c r="H3662" s="138" t="str">
        <f aca="false">$F3662&amp;$C3662</f>
        <v>6IF-NGPL/MIDCON</v>
      </c>
    </row>
    <row r="3663" customFormat="false" ht="12.75" hidden="false" customHeight="false" outlineLevel="0" collapsed="false">
      <c r="A3663" s="142" t="n">
        <v>40969</v>
      </c>
      <c r="B3663" s="138" t="s">
        <v>123</v>
      </c>
      <c r="C3663" s="138" t="s">
        <v>36</v>
      </c>
      <c r="D3663" s="139" t="n">
        <v>0</v>
      </c>
      <c r="E3663" s="139" t="n">
        <v>0</v>
      </c>
      <c r="F3663" s="143" t="n">
        <f aca="false">IF(REF_DT&lt;=LastDay,INDEX(IntraMonth_Buckets,MATCH($A3663,IntraSumMonths,0),1),INDEX(BucketTable,MATCH($A3663,SumMonths,0),1))</f>
        <v>6</v>
      </c>
      <c r="G3663" s="138" t="str">
        <f aca="false">INDEX(Book_Type,MATCH($B3663,Book,0),1)</f>
        <v>D</v>
      </c>
      <c r="H3663" s="138" t="str">
        <f aca="false">$F3663&amp;$C3663</f>
        <v>6IF-CIG/RKYMTN</v>
      </c>
    </row>
    <row r="3664" customFormat="false" ht="12.75" hidden="false" customHeight="false" outlineLevel="0" collapsed="false">
      <c r="A3664" s="142" t="n">
        <v>40969</v>
      </c>
      <c r="B3664" s="138" t="s">
        <v>123</v>
      </c>
      <c r="C3664" s="138" t="s">
        <v>169</v>
      </c>
      <c r="D3664" s="139" t="n">
        <v>0</v>
      </c>
      <c r="E3664" s="139" t="n">
        <v>0</v>
      </c>
      <c r="F3664" s="143" t="n">
        <f aca="false">IF(REF_DT&lt;=LastDay,INDEX(IntraMonth_Buckets,MATCH($A3664,IntraSumMonths,0),1),INDEX(BucketTable,MATCH($A3664,SumMonths,0),1))</f>
        <v>6</v>
      </c>
      <c r="G3664" s="138" t="str">
        <f aca="false">INDEX(Book_Type,MATCH($B3664,Book,0),1)</f>
        <v>D</v>
      </c>
      <c r="H3664" s="138" t="str">
        <f aca="false">$F3664&amp;$C3664</f>
        <v>6IF-NGPL/MIDCON</v>
      </c>
    </row>
    <row r="3665" customFormat="false" ht="12.75" hidden="false" customHeight="false" outlineLevel="0" collapsed="false">
      <c r="A3665" s="142" t="n">
        <v>41000</v>
      </c>
      <c r="B3665" s="138" t="s">
        <v>123</v>
      </c>
      <c r="C3665" s="138" t="s">
        <v>36</v>
      </c>
      <c r="D3665" s="139" t="n">
        <v>0</v>
      </c>
      <c r="E3665" s="139" t="n">
        <v>0</v>
      </c>
      <c r="F3665" s="143" t="n">
        <f aca="false">IF(REF_DT&lt;=LastDay,INDEX(IntraMonth_Buckets,MATCH($A3665,IntraSumMonths,0),1),INDEX(BucketTable,MATCH($A3665,SumMonths,0),1))</f>
        <v>6</v>
      </c>
      <c r="G3665" s="138" t="str">
        <f aca="false">INDEX(Book_Type,MATCH($B3665,Book,0),1)</f>
        <v>D</v>
      </c>
      <c r="H3665" s="138" t="str">
        <f aca="false">$F3665&amp;$C3665</f>
        <v>6IF-CIG/RKYMTN</v>
      </c>
    </row>
    <row r="3666" customFormat="false" ht="12.75" hidden="false" customHeight="false" outlineLevel="0" collapsed="false">
      <c r="A3666" s="142" t="n">
        <v>41000</v>
      </c>
      <c r="B3666" s="138" t="s">
        <v>123</v>
      </c>
      <c r="C3666" s="138" t="s">
        <v>169</v>
      </c>
      <c r="D3666" s="139" t="n">
        <v>0</v>
      </c>
      <c r="E3666" s="139" t="n">
        <v>0</v>
      </c>
      <c r="F3666" s="143" t="n">
        <f aca="false">IF(REF_DT&lt;=LastDay,INDEX(IntraMonth_Buckets,MATCH($A3666,IntraSumMonths,0),1),INDEX(BucketTable,MATCH($A3666,SumMonths,0),1))</f>
        <v>6</v>
      </c>
      <c r="G3666" s="138" t="str">
        <f aca="false">INDEX(Book_Type,MATCH($B3666,Book,0),1)</f>
        <v>D</v>
      </c>
      <c r="H3666" s="138" t="str">
        <f aca="false">$F3666&amp;$C3666</f>
        <v>6IF-NGPL/MIDCON</v>
      </c>
    </row>
    <row r="3667" customFormat="false" ht="12.75" hidden="false" customHeight="false" outlineLevel="0" collapsed="false">
      <c r="A3667" s="142" t="n">
        <v>41030</v>
      </c>
      <c r="B3667" s="138" t="s">
        <v>123</v>
      </c>
      <c r="C3667" s="138" t="s">
        <v>36</v>
      </c>
      <c r="D3667" s="139" t="n">
        <v>0</v>
      </c>
      <c r="E3667" s="139" t="n">
        <v>0</v>
      </c>
      <c r="F3667" s="143" t="n">
        <f aca="false">IF(REF_DT&lt;=LastDay,INDEX(IntraMonth_Buckets,MATCH($A3667,IntraSumMonths,0),1),INDEX(BucketTable,MATCH($A3667,SumMonths,0),1))</f>
        <v>6</v>
      </c>
      <c r="G3667" s="138" t="str">
        <f aca="false">INDEX(Book_Type,MATCH($B3667,Book,0),1)</f>
        <v>D</v>
      </c>
      <c r="H3667" s="138" t="str">
        <f aca="false">$F3667&amp;$C3667</f>
        <v>6IF-CIG/RKYMTN</v>
      </c>
    </row>
    <row r="3668" customFormat="false" ht="12.75" hidden="false" customHeight="false" outlineLevel="0" collapsed="false">
      <c r="A3668" s="142" t="n">
        <v>41030</v>
      </c>
      <c r="B3668" s="138" t="s">
        <v>123</v>
      </c>
      <c r="C3668" s="138" t="s">
        <v>169</v>
      </c>
      <c r="D3668" s="139" t="n">
        <v>0</v>
      </c>
      <c r="E3668" s="139" t="n">
        <v>0</v>
      </c>
      <c r="F3668" s="143" t="n">
        <f aca="false">IF(REF_DT&lt;=LastDay,INDEX(IntraMonth_Buckets,MATCH($A3668,IntraSumMonths,0),1),INDEX(BucketTable,MATCH($A3668,SumMonths,0),1))</f>
        <v>6</v>
      </c>
      <c r="G3668" s="138" t="str">
        <f aca="false">INDEX(Book_Type,MATCH($B3668,Book,0),1)</f>
        <v>D</v>
      </c>
      <c r="H3668" s="138" t="str">
        <f aca="false">$F3668&amp;$C3668</f>
        <v>6IF-NGPL/MIDCON</v>
      </c>
    </row>
    <row r="3669" customFormat="false" ht="12.75" hidden="false" customHeight="false" outlineLevel="0" collapsed="false">
      <c r="A3669" s="142" t="n">
        <v>41061</v>
      </c>
      <c r="B3669" s="138" t="s">
        <v>123</v>
      </c>
      <c r="C3669" s="138" t="s">
        <v>36</v>
      </c>
      <c r="D3669" s="139" t="n">
        <v>0</v>
      </c>
      <c r="E3669" s="139" t="n">
        <v>0</v>
      </c>
      <c r="F3669" s="143" t="n">
        <f aca="false">IF(REF_DT&lt;=LastDay,INDEX(IntraMonth_Buckets,MATCH($A3669,IntraSumMonths,0),1),INDEX(BucketTable,MATCH($A3669,SumMonths,0),1))</f>
        <v>6</v>
      </c>
      <c r="G3669" s="138" t="str">
        <f aca="false">INDEX(Book_Type,MATCH($B3669,Book,0),1)</f>
        <v>D</v>
      </c>
      <c r="H3669" s="138" t="str">
        <f aca="false">$F3669&amp;$C3669</f>
        <v>6IF-CIG/RKYMTN</v>
      </c>
    </row>
    <row r="3670" customFormat="false" ht="12.75" hidden="false" customHeight="false" outlineLevel="0" collapsed="false">
      <c r="A3670" s="142" t="n">
        <v>41061</v>
      </c>
      <c r="B3670" s="138" t="s">
        <v>123</v>
      </c>
      <c r="C3670" s="138" t="s">
        <v>169</v>
      </c>
      <c r="D3670" s="139" t="n">
        <v>0</v>
      </c>
      <c r="E3670" s="139" t="n">
        <v>0</v>
      </c>
      <c r="F3670" s="143" t="n">
        <f aca="false">IF(REF_DT&lt;=LastDay,INDEX(IntraMonth_Buckets,MATCH($A3670,IntraSumMonths,0),1),INDEX(BucketTable,MATCH($A3670,SumMonths,0),1))</f>
        <v>6</v>
      </c>
      <c r="G3670" s="138" t="str">
        <f aca="false">INDEX(Book_Type,MATCH($B3670,Book,0),1)</f>
        <v>D</v>
      </c>
      <c r="H3670" s="138" t="str">
        <f aca="false">$F3670&amp;$C3670</f>
        <v>6IF-NGPL/MIDCON</v>
      </c>
    </row>
    <row r="3671" customFormat="false" ht="12.75" hidden="false" customHeight="false" outlineLevel="0" collapsed="false">
      <c r="A3671" s="142" t="n">
        <v>41091</v>
      </c>
      <c r="B3671" s="138" t="s">
        <v>123</v>
      </c>
      <c r="C3671" s="138" t="s">
        <v>36</v>
      </c>
      <c r="D3671" s="139" t="n">
        <v>0</v>
      </c>
      <c r="E3671" s="139" t="n">
        <v>0</v>
      </c>
      <c r="F3671" s="143" t="n">
        <f aca="false">IF(REF_DT&lt;=LastDay,INDEX(IntraMonth_Buckets,MATCH($A3671,IntraSumMonths,0),1),INDEX(BucketTable,MATCH($A3671,SumMonths,0),1))</f>
        <v>6</v>
      </c>
      <c r="G3671" s="138" t="str">
        <f aca="false">INDEX(Book_Type,MATCH($B3671,Book,0),1)</f>
        <v>D</v>
      </c>
      <c r="H3671" s="138" t="str">
        <f aca="false">$F3671&amp;$C3671</f>
        <v>6IF-CIG/RKYMTN</v>
      </c>
    </row>
    <row r="3672" customFormat="false" ht="12.75" hidden="false" customHeight="false" outlineLevel="0" collapsed="false">
      <c r="A3672" s="142" t="n">
        <v>41091</v>
      </c>
      <c r="B3672" s="138" t="s">
        <v>123</v>
      </c>
      <c r="C3672" s="138" t="s">
        <v>169</v>
      </c>
      <c r="D3672" s="139" t="n">
        <v>0</v>
      </c>
      <c r="E3672" s="139" t="n">
        <v>0</v>
      </c>
      <c r="F3672" s="143" t="n">
        <f aca="false">IF(REF_DT&lt;=LastDay,INDEX(IntraMonth_Buckets,MATCH($A3672,IntraSumMonths,0),1),INDEX(BucketTable,MATCH($A3672,SumMonths,0),1))</f>
        <v>6</v>
      </c>
      <c r="G3672" s="138" t="str">
        <f aca="false">INDEX(Book_Type,MATCH($B3672,Book,0),1)</f>
        <v>D</v>
      </c>
      <c r="H3672" s="138" t="str">
        <f aca="false">$F3672&amp;$C3672</f>
        <v>6IF-NGPL/MIDCON</v>
      </c>
    </row>
    <row r="3673" customFormat="false" ht="12.75" hidden="false" customHeight="false" outlineLevel="0" collapsed="false">
      <c r="A3673" s="142" t="n">
        <v>41122</v>
      </c>
      <c r="B3673" s="138" t="s">
        <v>123</v>
      </c>
      <c r="C3673" s="138" t="s">
        <v>36</v>
      </c>
      <c r="D3673" s="139" t="n">
        <v>0</v>
      </c>
      <c r="E3673" s="139" t="n">
        <v>0</v>
      </c>
      <c r="F3673" s="143" t="n">
        <f aca="false">IF(REF_DT&lt;=LastDay,INDEX(IntraMonth_Buckets,MATCH($A3673,IntraSumMonths,0),1),INDEX(BucketTable,MATCH($A3673,SumMonths,0),1))</f>
        <v>6</v>
      </c>
      <c r="G3673" s="138" t="str">
        <f aca="false">INDEX(Book_Type,MATCH($B3673,Book,0),1)</f>
        <v>D</v>
      </c>
      <c r="H3673" s="138" t="str">
        <f aca="false">$F3673&amp;$C3673</f>
        <v>6IF-CIG/RKYMTN</v>
      </c>
    </row>
    <row r="3674" customFormat="false" ht="12.75" hidden="false" customHeight="false" outlineLevel="0" collapsed="false">
      <c r="A3674" s="142" t="n">
        <v>41122</v>
      </c>
      <c r="B3674" s="138" t="s">
        <v>123</v>
      </c>
      <c r="C3674" s="138" t="s">
        <v>169</v>
      </c>
      <c r="D3674" s="139" t="n">
        <v>0</v>
      </c>
      <c r="E3674" s="139" t="n">
        <v>0</v>
      </c>
      <c r="F3674" s="143" t="n">
        <f aca="false">IF(REF_DT&lt;=LastDay,INDEX(IntraMonth_Buckets,MATCH($A3674,IntraSumMonths,0),1),INDEX(BucketTable,MATCH($A3674,SumMonths,0),1))</f>
        <v>6</v>
      </c>
      <c r="G3674" s="138" t="str">
        <f aca="false">INDEX(Book_Type,MATCH($B3674,Book,0),1)</f>
        <v>D</v>
      </c>
      <c r="H3674" s="138" t="str">
        <f aca="false">$F3674&amp;$C3674</f>
        <v>6IF-NGPL/MIDCON</v>
      </c>
    </row>
    <row r="3675" customFormat="false" ht="12.75" hidden="false" customHeight="false" outlineLevel="0" collapsed="false">
      <c r="A3675" s="142" t="n">
        <v>41153</v>
      </c>
      <c r="B3675" s="138" t="s">
        <v>123</v>
      </c>
      <c r="C3675" s="138" t="s">
        <v>36</v>
      </c>
      <c r="D3675" s="139" t="n">
        <v>0</v>
      </c>
      <c r="E3675" s="139" t="n">
        <v>0</v>
      </c>
      <c r="F3675" s="143" t="n">
        <f aca="false">IF(REF_DT&lt;=LastDay,INDEX(IntraMonth_Buckets,MATCH($A3675,IntraSumMonths,0),1),INDEX(BucketTable,MATCH($A3675,SumMonths,0),1))</f>
        <v>6</v>
      </c>
      <c r="G3675" s="138" t="str">
        <f aca="false">INDEX(Book_Type,MATCH($B3675,Book,0),1)</f>
        <v>D</v>
      </c>
      <c r="H3675" s="138" t="str">
        <f aca="false">$F3675&amp;$C3675</f>
        <v>6IF-CIG/RKYMTN</v>
      </c>
    </row>
    <row r="3676" customFormat="false" ht="12.75" hidden="false" customHeight="false" outlineLevel="0" collapsed="false">
      <c r="A3676" s="142" t="n">
        <v>41153</v>
      </c>
      <c r="B3676" s="138" t="s">
        <v>123</v>
      </c>
      <c r="C3676" s="138" t="s">
        <v>169</v>
      </c>
      <c r="D3676" s="139" t="n">
        <v>0</v>
      </c>
      <c r="E3676" s="139" t="n">
        <v>0</v>
      </c>
      <c r="F3676" s="143" t="n">
        <f aca="false">IF(REF_DT&lt;=LastDay,INDEX(IntraMonth_Buckets,MATCH($A3676,IntraSumMonths,0),1),INDEX(BucketTable,MATCH($A3676,SumMonths,0),1))</f>
        <v>6</v>
      </c>
      <c r="G3676" s="138" t="str">
        <f aca="false">INDEX(Book_Type,MATCH($B3676,Book,0),1)</f>
        <v>D</v>
      </c>
      <c r="H3676" s="138" t="str">
        <f aca="false">$F3676&amp;$C3676</f>
        <v>6IF-NGPL/MIDCON</v>
      </c>
    </row>
    <row r="3677" customFormat="false" ht="12.75" hidden="false" customHeight="false" outlineLevel="0" collapsed="false">
      <c r="A3677" s="142" t="n">
        <v>41183</v>
      </c>
      <c r="B3677" s="138" t="s">
        <v>123</v>
      </c>
      <c r="C3677" s="138" t="s">
        <v>36</v>
      </c>
      <c r="D3677" s="139" t="n">
        <v>0</v>
      </c>
      <c r="E3677" s="139" t="n">
        <v>0</v>
      </c>
      <c r="F3677" s="143" t="n">
        <f aca="false">IF(REF_DT&lt;=LastDay,INDEX(IntraMonth_Buckets,MATCH($A3677,IntraSumMonths,0),1),INDEX(BucketTable,MATCH($A3677,SumMonths,0),1))</f>
        <v>6</v>
      </c>
      <c r="G3677" s="138" t="str">
        <f aca="false">INDEX(Book_Type,MATCH($B3677,Book,0),1)</f>
        <v>D</v>
      </c>
      <c r="H3677" s="138" t="str">
        <f aca="false">$F3677&amp;$C3677</f>
        <v>6IF-CIG/RKYMTN</v>
      </c>
    </row>
    <row r="3678" customFormat="false" ht="12.75" hidden="false" customHeight="false" outlineLevel="0" collapsed="false">
      <c r="A3678" s="142" t="n">
        <v>41183</v>
      </c>
      <c r="B3678" s="138" t="s">
        <v>123</v>
      </c>
      <c r="C3678" s="138" t="s">
        <v>169</v>
      </c>
      <c r="D3678" s="139" t="n">
        <v>0</v>
      </c>
      <c r="E3678" s="139" t="n">
        <v>0</v>
      </c>
      <c r="F3678" s="143" t="n">
        <f aca="false">IF(REF_DT&lt;=LastDay,INDEX(IntraMonth_Buckets,MATCH($A3678,IntraSumMonths,0),1),INDEX(BucketTable,MATCH($A3678,SumMonths,0),1))</f>
        <v>6</v>
      </c>
      <c r="G3678" s="138" t="str">
        <f aca="false">INDEX(Book_Type,MATCH($B3678,Book,0),1)</f>
        <v>D</v>
      </c>
      <c r="H3678" s="138" t="str">
        <f aca="false">$F3678&amp;$C3678</f>
        <v>6IF-NGPL/MIDCON</v>
      </c>
    </row>
    <row r="3679" customFormat="false" ht="12.75" hidden="false" customHeight="false" outlineLevel="0" collapsed="false">
      <c r="A3679" s="142" t="n">
        <v>41214</v>
      </c>
      <c r="B3679" s="138" t="s">
        <v>123</v>
      </c>
      <c r="C3679" s="138" t="s">
        <v>36</v>
      </c>
      <c r="D3679" s="139" t="n">
        <v>0</v>
      </c>
      <c r="E3679" s="139" t="n">
        <v>0</v>
      </c>
      <c r="F3679" s="143" t="n">
        <f aca="false">IF(REF_DT&lt;=LastDay,INDEX(IntraMonth_Buckets,MATCH($A3679,IntraSumMonths,0),1),INDEX(BucketTable,MATCH($A3679,SumMonths,0),1))</f>
        <v>6</v>
      </c>
      <c r="G3679" s="138" t="str">
        <f aca="false">INDEX(Book_Type,MATCH($B3679,Book,0),1)</f>
        <v>D</v>
      </c>
      <c r="H3679" s="138" t="str">
        <f aca="false">$F3679&amp;$C3679</f>
        <v>6IF-CIG/RKYMTN</v>
      </c>
    </row>
    <row r="3680" customFormat="false" ht="12.75" hidden="false" customHeight="false" outlineLevel="0" collapsed="false">
      <c r="A3680" s="142" t="n">
        <v>41214</v>
      </c>
      <c r="B3680" s="138" t="s">
        <v>123</v>
      </c>
      <c r="C3680" s="138" t="s">
        <v>169</v>
      </c>
      <c r="D3680" s="139" t="n">
        <v>0</v>
      </c>
      <c r="E3680" s="139" t="n">
        <v>0</v>
      </c>
      <c r="F3680" s="143" t="n">
        <f aca="false">IF(REF_DT&lt;=LastDay,INDEX(IntraMonth_Buckets,MATCH($A3680,IntraSumMonths,0),1),INDEX(BucketTable,MATCH($A3680,SumMonths,0),1))</f>
        <v>6</v>
      </c>
      <c r="G3680" s="138" t="str">
        <f aca="false">INDEX(Book_Type,MATCH($B3680,Book,0),1)</f>
        <v>D</v>
      </c>
      <c r="H3680" s="138" t="str">
        <f aca="false">$F3680&amp;$C3680</f>
        <v>6IF-NGPL/MIDCON</v>
      </c>
    </row>
    <row r="3681" customFormat="false" ht="12.75" hidden="false" customHeight="false" outlineLevel="0" collapsed="false">
      <c r="A3681" s="142" t="n">
        <v>41244</v>
      </c>
      <c r="B3681" s="138" t="s">
        <v>123</v>
      </c>
      <c r="C3681" s="138" t="s">
        <v>36</v>
      </c>
      <c r="D3681" s="139" t="n">
        <v>0</v>
      </c>
      <c r="E3681" s="139" t="n">
        <v>0</v>
      </c>
      <c r="F3681" s="143" t="n">
        <f aca="false">IF(REF_DT&lt;=LastDay,INDEX(IntraMonth_Buckets,MATCH($A3681,IntraSumMonths,0),1),INDEX(BucketTable,MATCH($A3681,SumMonths,0),1))</f>
        <v>6</v>
      </c>
      <c r="G3681" s="138" t="str">
        <f aca="false">INDEX(Book_Type,MATCH($B3681,Book,0),1)</f>
        <v>D</v>
      </c>
      <c r="H3681" s="138" t="str">
        <f aca="false">$F3681&amp;$C3681</f>
        <v>6IF-CIG/RKYMTN</v>
      </c>
    </row>
    <row r="3682" customFormat="false" ht="12.75" hidden="false" customHeight="false" outlineLevel="0" collapsed="false">
      <c r="A3682" s="142" t="n">
        <v>41244</v>
      </c>
      <c r="B3682" s="138" t="s">
        <v>123</v>
      </c>
      <c r="C3682" s="138" t="s">
        <v>169</v>
      </c>
      <c r="D3682" s="139" t="n">
        <v>0</v>
      </c>
      <c r="E3682" s="139" t="n">
        <v>0</v>
      </c>
      <c r="F3682" s="143" t="n">
        <f aca="false">IF(REF_DT&lt;=LastDay,INDEX(IntraMonth_Buckets,MATCH($A3682,IntraSumMonths,0),1),INDEX(BucketTable,MATCH($A3682,SumMonths,0),1))</f>
        <v>6</v>
      </c>
      <c r="G3682" s="138" t="str">
        <f aca="false">INDEX(Book_Type,MATCH($B3682,Book,0),1)</f>
        <v>D</v>
      </c>
      <c r="H3682" s="138" t="str">
        <f aca="false">$F3682&amp;$C3682</f>
        <v>6IF-NGPL/MIDCON</v>
      </c>
    </row>
    <row r="3683" customFormat="false" ht="12.75" hidden="false" customHeight="false" outlineLevel="0" collapsed="false">
      <c r="A3683" s="142" t="n">
        <v>41275</v>
      </c>
      <c r="B3683" s="138" t="s">
        <v>123</v>
      </c>
      <c r="C3683" s="138" t="s">
        <v>36</v>
      </c>
      <c r="D3683" s="139" t="n">
        <v>0</v>
      </c>
      <c r="E3683" s="139" t="n">
        <v>0</v>
      </c>
      <c r="F3683" s="143" t="n">
        <f aca="false">IF(REF_DT&lt;=LastDay,INDEX(IntraMonth_Buckets,MATCH($A3683,IntraSumMonths,0),1),INDEX(BucketTable,MATCH($A3683,SumMonths,0),1))</f>
        <v>6</v>
      </c>
      <c r="G3683" s="138" t="str">
        <f aca="false">INDEX(Book_Type,MATCH($B3683,Book,0),1)</f>
        <v>D</v>
      </c>
      <c r="H3683" s="138" t="str">
        <f aca="false">$F3683&amp;$C3683</f>
        <v>6IF-CIG/RKYMTN</v>
      </c>
    </row>
    <row r="3684" customFormat="false" ht="12.75" hidden="false" customHeight="false" outlineLevel="0" collapsed="false">
      <c r="A3684" s="142" t="n">
        <v>41275</v>
      </c>
      <c r="B3684" s="138" t="s">
        <v>123</v>
      </c>
      <c r="C3684" s="138" t="s">
        <v>169</v>
      </c>
      <c r="D3684" s="139" t="n">
        <v>0</v>
      </c>
      <c r="E3684" s="139" t="n">
        <v>0</v>
      </c>
      <c r="F3684" s="143" t="n">
        <f aca="false">IF(REF_DT&lt;=LastDay,INDEX(IntraMonth_Buckets,MATCH($A3684,IntraSumMonths,0),1),INDEX(BucketTable,MATCH($A3684,SumMonths,0),1))</f>
        <v>6</v>
      </c>
      <c r="G3684" s="138" t="str">
        <f aca="false">INDEX(Book_Type,MATCH($B3684,Book,0),1)</f>
        <v>D</v>
      </c>
      <c r="H3684" s="138" t="str">
        <f aca="false">$F3684&amp;$C3684</f>
        <v>6IF-NGPL/MIDCON</v>
      </c>
    </row>
    <row r="3685" customFormat="false" ht="12.75" hidden="false" customHeight="false" outlineLevel="0" collapsed="false">
      <c r="A3685" s="142" t="n">
        <v>41306</v>
      </c>
      <c r="B3685" s="138" t="s">
        <v>123</v>
      </c>
      <c r="C3685" s="138" t="s">
        <v>36</v>
      </c>
      <c r="D3685" s="139" t="n">
        <v>0</v>
      </c>
      <c r="E3685" s="139" t="n">
        <v>0</v>
      </c>
      <c r="F3685" s="143" t="n">
        <f aca="false">IF(REF_DT&lt;=LastDay,INDEX(IntraMonth_Buckets,MATCH($A3685,IntraSumMonths,0),1),INDEX(BucketTable,MATCH($A3685,SumMonths,0),1))</f>
        <v>6</v>
      </c>
      <c r="G3685" s="138" t="str">
        <f aca="false">INDEX(Book_Type,MATCH($B3685,Book,0),1)</f>
        <v>D</v>
      </c>
      <c r="H3685" s="138" t="str">
        <f aca="false">$F3685&amp;$C3685</f>
        <v>6IF-CIG/RKYMTN</v>
      </c>
    </row>
    <row r="3686" customFormat="false" ht="12.75" hidden="false" customHeight="false" outlineLevel="0" collapsed="false">
      <c r="A3686" s="142" t="n">
        <v>41306</v>
      </c>
      <c r="B3686" s="138" t="s">
        <v>123</v>
      </c>
      <c r="C3686" s="138" t="s">
        <v>169</v>
      </c>
      <c r="D3686" s="139" t="n">
        <v>0</v>
      </c>
      <c r="E3686" s="139" t="n">
        <v>0</v>
      </c>
      <c r="F3686" s="143" t="n">
        <f aca="false">IF(REF_DT&lt;=LastDay,INDEX(IntraMonth_Buckets,MATCH($A3686,IntraSumMonths,0),1),INDEX(BucketTable,MATCH($A3686,SumMonths,0),1))</f>
        <v>6</v>
      </c>
      <c r="G3686" s="138" t="str">
        <f aca="false">INDEX(Book_Type,MATCH($B3686,Book,0),1)</f>
        <v>D</v>
      </c>
      <c r="H3686" s="138" t="str">
        <f aca="false">$F3686&amp;$C3686</f>
        <v>6IF-NGPL/MIDCON</v>
      </c>
    </row>
    <row r="3687" customFormat="false" ht="12.75" hidden="false" customHeight="false" outlineLevel="0" collapsed="false">
      <c r="A3687" s="142" t="n">
        <v>41334</v>
      </c>
      <c r="B3687" s="138" t="s">
        <v>123</v>
      </c>
      <c r="C3687" s="138" t="s">
        <v>36</v>
      </c>
      <c r="D3687" s="139" t="n">
        <v>0</v>
      </c>
      <c r="E3687" s="139" t="n">
        <v>0</v>
      </c>
      <c r="F3687" s="143" t="n">
        <f aca="false">IF(REF_DT&lt;=LastDay,INDEX(IntraMonth_Buckets,MATCH($A3687,IntraSumMonths,0),1),INDEX(BucketTable,MATCH($A3687,SumMonths,0),1))</f>
        <v>6</v>
      </c>
      <c r="G3687" s="138" t="str">
        <f aca="false">INDEX(Book_Type,MATCH($B3687,Book,0),1)</f>
        <v>D</v>
      </c>
      <c r="H3687" s="138" t="str">
        <f aca="false">$F3687&amp;$C3687</f>
        <v>6IF-CIG/RKYMTN</v>
      </c>
    </row>
    <row r="3688" customFormat="false" ht="12.75" hidden="false" customHeight="false" outlineLevel="0" collapsed="false">
      <c r="A3688" s="142" t="n">
        <v>41334</v>
      </c>
      <c r="B3688" s="138" t="s">
        <v>123</v>
      </c>
      <c r="C3688" s="138" t="s">
        <v>169</v>
      </c>
      <c r="D3688" s="139" t="n">
        <v>0</v>
      </c>
      <c r="E3688" s="139" t="n">
        <v>0</v>
      </c>
      <c r="F3688" s="143" t="n">
        <f aca="false">IF(REF_DT&lt;=LastDay,INDEX(IntraMonth_Buckets,MATCH($A3688,IntraSumMonths,0),1),INDEX(BucketTable,MATCH($A3688,SumMonths,0),1))</f>
        <v>6</v>
      </c>
      <c r="G3688" s="138" t="str">
        <f aca="false">INDEX(Book_Type,MATCH($B3688,Book,0),1)</f>
        <v>D</v>
      </c>
      <c r="H3688" s="138" t="str">
        <f aca="false">$F3688&amp;$C3688</f>
        <v>6IF-NGPL/MIDCON</v>
      </c>
    </row>
    <row r="3689" customFormat="false" ht="12.75" hidden="false" customHeight="false" outlineLevel="0" collapsed="false">
      <c r="A3689" s="142" t="n">
        <v>41365</v>
      </c>
      <c r="B3689" s="138" t="s">
        <v>123</v>
      </c>
      <c r="C3689" s="138" t="s">
        <v>36</v>
      </c>
      <c r="D3689" s="139" t="n">
        <v>0</v>
      </c>
      <c r="E3689" s="139" t="n">
        <v>0</v>
      </c>
      <c r="F3689" s="143" t="n">
        <f aca="false">IF(REF_DT&lt;=LastDay,INDEX(IntraMonth_Buckets,MATCH($A3689,IntraSumMonths,0),1),INDEX(BucketTable,MATCH($A3689,SumMonths,0),1))</f>
        <v>6</v>
      </c>
      <c r="G3689" s="138" t="str">
        <f aca="false">INDEX(Book_Type,MATCH($B3689,Book,0),1)</f>
        <v>D</v>
      </c>
      <c r="H3689" s="138" t="str">
        <f aca="false">$F3689&amp;$C3689</f>
        <v>6IF-CIG/RKYMTN</v>
      </c>
    </row>
    <row r="3690" customFormat="false" ht="12.75" hidden="false" customHeight="false" outlineLevel="0" collapsed="false">
      <c r="A3690" s="142" t="n">
        <v>41365</v>
      </c>
      <c r="B3690" s="138" t="s">
        <v>123</v>
      </c>
      <c r="C3690" s="138" t="s">
        <v>169</v>
      </c>
      <c r="D3690" s="139" t="n">
        <v>0</v>
      </c>
      <c r="E3690" s="139" t="n">
        <v>0</v>
      </c>
      <c r="F3690" s="143" t="n">
        <f aca="false">IF(REF_DT&lt;=LastDay,INDEX(IntraMonth_Buckets,MATCH($A3690,IntraSumMonths,0),1),INDEX(BucketTable,MATCH($A3690,SumMonths,0),1))</f>
        <v>6</v>
      </c>
      <c r="G3690" s="138" t="str">
        <f aca="false">INDEX(Book_Type,MATCH($B3690,Book,0),1)</f>
        <v>D</v>
      </c>
      <c r="H3690" s="138" t="str">
        <f aca="false">$F3690&amp;$C3690</f>
        <v>6IF-NGPL/MIDCON</v>
      </c>
    </row>
    <row r="3691" customFormat="false" ht="12.75" hidden="false" customHeight="false" outlineLevel="0" collapsed="false">
      <c r="A3691" s="142" t="n">
        <v>41395</v>
      </c>
      <c r="B3691" s="138" t="s">
        <v>123</v>
      </c>
      <c r="C3691" s="138" t="s">
        <v>36</v>
      </c>
      <c r="D3691" s="139" t="n">
        <v>0</v>
      </c>
      <c r="E3691" s="139" t="n">
        <v>0</v>
      </c>
      <c r="F3691" s="143" t="n">
        <f aca="false">IF(REF_DT&lt;=LastDay,INDEX(IntraMonth_Buckets,MATCH($A3691,IntraSumMonths,0),1),INDEX(BucketTable,MATCH($A3691,SumMonths,0),1))</f>
        <v>6</v>
      </c>
      <c r="G3691" s="138" t="str">
        <f aca="false">INDEX(Book_Type,MATCH($B3691,Book,0),1)</f>
        <v>D</v>
      </c>
      <c r="H3691" s="138" t="str">
        <f aca="false">$F3691&amp;$C3691</f>
        <v>6IF-CIG/RKYMTN</v>
      </c>
    </row>
    <row r="3692" customFormat="false" ht="12.75" hidden="false" customHeight="false" outlineLevel="0" collapsed="false">
      <c r="A3692" s="142" t="n">
        <v>41395</v>
      </c>
      <c r="B3692" s="138" t="s">
        <v>123</v>
      </c>
      <c r="C3692" s="138" t="s">
        <v>169</v>
      </c>
      <c r="D3692" s="139" t="n">
        <v>0</v>
      </c>
      <c r="E3692" s="139" t="n">
        <v>0</v>
      </c>
      <c r="F3692" s="143" t="n">
        <f aca="false">IF(REF_DT&lt;=LastDay,INDEX(IntraMonth_Buckets,MATCH($A3692,IntraSumMonths,0),1),INDEX(BucketTable,MATCH($A3692,SumMonths,0),1))</f>
        <v>6</v>
      </c>
      <c r="G3692" s="138" t="str">
        <f aca="false">INDEX(Book_Type,MATCH($B3692,Book,0),1)</f>
        <v>D</v>
      </c>
      <c r="H3692" s="138" t="str">
        <f aca="false">$F3692&amp;$C3692</f>
        <v>6IF-NGPL/MIDCON</v>
      </c>
    </row>
    <row r="3693" customFormat="false" ht="12.75" hidden="false" customHeight="false" outlineLevel="0" collapsed="false">
      <c r="A3693" s="142" t="n">
        <v>41426</v>
      </c>
      <c r="B3693" s="138" t="s">
        <v>123</v>
      </c>
      <c r="C3693" s="138" t="s">
        <v>36</v>
      </c>
      <c r="D3693" s="139" t="n">
        <v>0</v>
      </c>
      <c r="E3693" s="139" t="n">
        <v>0</v>
      </c>
      <c r="F3693" s="143" t="n">
        <f aca="false">IF(REF_DT&lt;=LastDay,INDEX(IntraMonth_Buckets,MATCH($A3693,IntraSumMonths,0),1),INDEX(BucketTable,MATCH($A3693,SumMonths,0),1))</f>
        <v>6</v>
      </c>
      <c r="G3693" s="138" t="str">
        <f aca="false">INDEX(Book_Type,MATCH($B3693,Book,0),1)</f>
        <v>D</v>
      </c>
      <c r="H3693" s="138" t="str">
        <f aca="false">$F3693&amp;$C3693</f>
        <v>6IF-CIG/RKYMTN</v>
      </c>
    </row>
    <row r="3694" customFormat="false" ht="12.75" hidden="false" customHeight="false" outlineLevel="0" collapsed="false">
      <c r="A3694" s="142" t="n">
        <v>41426</v>
      </c>
      <c r="B3694" s="138" t="s">
        <v>123</v>
      </c>
      <c r="C3694" s="138" t="s">
        <v>169</v>
      </c>
      <c r="D3694" s="139" t="n">
        <v>0</v>
      </c>
      <c r="E3694" s="139" t="n">
        <v>0</v>
      </c>
      <c r="F3694" s="143" t="n">
        <f aca="false">IF(REF_DT&lt;=LastDay,INDEX(IntraMonth_Buckets,MATCH($A3694,IntraSumMonths,0),1),INDEX(BucketTable,MATCH($A3694,SumMonths,0),1))</f>
        <v>6</v>
      </c>
      <c r="G3694" s="138" t="str">
        <f aca="false">INDEX(Book_Type,MATCH($B3694,Book,0),1)</f>
        <v>D</v>
      </c>
      <c r="H3694" s="138" t="str">
        <f aca="false">$F3694&amp;$C3694</f>
        <v>6IF-NGPL/MIDCON</v>
      </c>
    </row>
    <row r="3695" customFormat="false" ht="12.75" hidden="false" customHeight="false" outlineLevel="0" collapsed="false">
      <c r="A3695" s="142" t="n">
        <v>41456</v>
      </c>
      <c r="B3695" s="138" t="s">
        <v>123</v>
      </c>
      <c r="C3695" s="138" t="s">
        <v>36</v>
      </c>
      <c r="D3695" s="139" t="n">
        <v>0</v>
      </c>
      <c r="E3695" s="139" t="n">
        <v>0</v>
      </c>
      <c r="F3695" s="143" t="n">
        <f aca="false">IF(REF_DT&lt;=LastDay,INDEX(IntraMonth_Buckets,MATCH($A3695,IntraSumMonths,0),1),INDEX(BucketTable,MATCH($A3695,SumMonths,0),1))</f>
        <v>6</v>
      </c>
      <c r="G3695" s="138" t="str">
        <f aca="false">INDEX(Book_Type,MATCH($B3695,Book,0),1)</f>
        <v>D</v>
      </c>
      <c r="H3695" s="138" t="str">
        <f aca="false">$F3695&amp;$C3695</f>
        <v>6IF-CIG/RKYMTN</v>
      </c>
    </row>
    <row r="3696" customFormat="false" ht="12.75" hidden="false" customHeight="false" outlineLevel="0" collapsed="false">
      <c r="A3696" s="142" t="n">
        <v>41456</v>
      </c>
      <c r="B3696" s="138" t="s">
        <v>123</v>
      </c>
      <c r="C3696" s="138" t="s">
        <v>169</v>
      </c>
      <c r="D3696" s="139" t="n">
        <v>0</v>
      </c>
      <c r="E3696" s="139" t="n">
        <v>0</v>
      </c>
      <c r="F3696" s="143" t="n">
        <f aca="false">IF(REF_DT&lt;=LastDay,INDEX(IntraMonth_Buckets,MATCH($A3696,IntraSumMonths,0),1),INDEX(BucketTable,MATCH($A3696,SumMonths,0),1))</f>
        <v>6</v>
      </c>
      <c r="G3696" s="138" t="str">
        <f aca="false">INDEX(Book_Type,MATCH($B3696,Book,0),1)</f>
        <v>D</v>
      </c>
      <c r="H3696" s="138" t="str">
        <f aca="false">$F3696&amp;$C3696</f>
        <v>6IF-NGPL/MIDCON</v>
      </c>
    </row>
    <row r="3697" customFormat="false" ht="12.75" hidden="false" customHeight="false" outlineLevel="0" collapsed="false">
      <c r="A3697" s="142" t="n">
        <v>41487</v>
      </c>
      <c r="B3697" s="138" t="s">
        <v>123</v>
      </c>
      <c r="C3697" s="138" t="s">
        <v>36</v>
      </c>
      <c r="D3697" s="139" t="n">
        <v>0</v>
      </c>
      <c r="E3697" s="139" t="n">
        <v>0</v>
      </c>
      <c r="F3697" s="143" t="n">
        <f aca="false">IF(REF_DT&lt;=LastDay,INDEX(IntraMonth_Buckets,MATCH($A3697,IntraSumMonths,0),1),INDEX(BucketTable,MATCH($A3697,SumMonths,0),1))</f>
        <v>6</v>
      </c>
      <c r="G3697" s="138" t="str">
        <f aca="false">INDEX(Book_Type,MATCH($B3697,Book,0),1)</f>
        <v>D</v>
      </c>
      <c r="H3697" s="138" t="str">
        <f aca="false">$F3697&amp;$C3697</f>
        <v>6IF-CIG/RKYMTN</v>
      </c>
    </row>
    <row r="3698" customFormat="false" ht="12.75" hidden="false" customHeight="false" outlineLevel="0" collapsed="false">
      <c r="A3698" s="142" t="n">
        <v>41487</v>
      </c>
      <c r="B3698" s="138" t="s">
        <v>123</v>
      </c>
      <c r="C3698" s="138" t="s">
        <v>169</v>
      </c>
      <c r="D3698" s="139" t="n">
        <v>0</v>
      </c>
      <c r="E3698" s="139" t="n">
        <v>0</v>
      </c>
      <c r="F3698" s="143" t="n">
        <f aca="false">IF(REF_DT&lt;=LastDay,INDEX(IntraMonth_Buckets,MATCH($A3698,IntraSumMonths,0),1),INDEX(BucketTable,MATCH($A3698,SumMonths,0),1))</f>
        <v>6</v>
      </c>
      <c r="G3698" s="138" t="str">
        <f aca="false">INDEX(Book_Type,MATCH($B3698,Book,0),1)</f>
        <v>D</v>
      </c>
      <c r="H3698" s="138" t="str">
        <f aca="false">$F3698&amp;$C3698</f>
        <v>6IF-NGPL/MIDCON</v>
      </c>
    </row>
    <row r="3699" customFormat="false" ht="12.75" hidden="false" customHeight="false" outlineLevel="0" collapsed="false">
      <c r="A3699" s="142" t="n">
        <v>41518</v>
      </c>
      <c r="B3699" s="138" t="s">
        <v>123</v>
      </c>
      <c r="C3699" s="138" t="s">
        <v>36</v>
      </c>
      <c r="D3699" s="139" t="n">
        <v>0</v>
      </c>
      <c r="E3699" s="139" t="n">
        <v>0</v>
      </c>
      <c r="F3699" s="143" t="n">
        <f aca="false">IF(REF_DT&lt;=LastDay,INDEX(IntraMonth_Buckets,MATCH($A3699,IntraSumMonths,0),1),INDEX(BucketTable,MATCH($A3699,SumMonths,0),1))</f>
        <v>6</v>
      </c>
      <c r="G3699" s="138" t="str">
        <f aca="false">INDEX(Book_Type,MATCH($B3699,Book,0),1)</f>
        <v>D</v>
      </c>
      <c r="H3699" s="138" t="str">
        <f aca="false">$F3699&amp;$C3699</f>
        <v>6IF-CIG/RKYMTN</v>
      </c>
    </row>
    <row r="3700" customFormat="false" ht="12.75" hidden="false" customHeight="false" outlineLevel="0" collapsed="false">
      <c r="A3700" s="142" t="n">
        <v>41518</v>
      </c>
      <c r="B3700" s="138" t="s">
        <v>123</v>
      </c>
      <c r="C3700" s="138" t="s">
        <v>169</v>
      </c>
      <c r="D3700" s="139" t="n">
        <v>0</v>
      </c>
      <c r="E3700" s="139" t="n">
        <v>0</v>
      </c>
      <c r="F3700" s="143" t="n">
        <f aca="false">IF(REF_DT&lt;=LastDay,INDEX(IntraMonth_Buckets,MATCH($A3700,IntraSumMonths,0),1),INDEX(BucketTable,MATCH($A3700,SumMonths,0),1))</f>
        <v>6</v>
      </c>
      <c r="G3700" s="138" t="str">
        <f aca="false">INDEX(Book_Type,MATCH($B3700,Book,0),1)</f>
        <v>D</v>
      </c>
      <c r="H3700" s="138" t="str">
        <f aca="false">$F3700&amp;$C3700</f>
        <v>6IF-NGPL/MIDCON</v>
      </c>
    </row>
    <row r="3701" customFormat="false" ht="12.75" hidden="false" customHeight="false" outlineLevel="0" collapsed="false">
      <c r="A3701" s="142" t="n">
        <v>41548</v>
      </c>
      <c r="B3701" s="138" t="s">
        <v>123</v>
      </c>
      <c r="C3701" s="138" t="s">
        <v>36</v>
      </c>
      <c r="D3701" s="139" t="n">
        <v>0</v>
      </c>
      <c r="E3701" s="139" t="n">
        <v>0</v>
      </c>
      <c r="F3701" s="143" t="n">
        <f aca="false">IF(REF_DT&lt;=LastDay,INDEX(IntraMonth_Buckets,MATCH($A3701,IntraSumMonths,0),1),INDEX(BucketTable,MATCH($A3701,SumMonths,0),1))</f>
        <v>6</v>
      </c>
      <c r="G3701" s="138" t="str">
        <f aca="false">INDEX(Book_Type,MATCH($B3701,Book,0),1)</f>
        <v>D</v>
      </c>
      <c r="H3701" s="138" t="str">
        <f aca="false">$F3701&amp;$C3701</f>
        <v>6IF-CIG/RKYMTN</v>
      </c>
    </row>
    <row r="3702" customFormat="false" ht="12.75" hidden="false" customHeight="false" outlineLevel="0" collapsed="false">
      <c r="A3702" s="142" t="n">
        <v>41548</v>
      </c>
      <c r="B3702" s="138" t="s">
        <v>123</v>
      </c>
      <c r="C3702" s="138" t="s">
        <v>169</v>
      </c>
      <c r="D3702" s="139" t="n">
        <v>0</v>
      </c>
      <c r="E3702" s="139" t="n">
        <v>0</v>
      </c>
      <c r="F3702" s="143" t="n">
        <f aca="false">IF(REF_DT&lt;=LastDay,INDEX(IntraMonth_Buckets,MATCH($A3702,IntraSumMonths,0),1),INDEX(BucketTable,MATCH($A3702,SumMonths,0),1))</f>
        <v>6</v>
      </c>
      <c r="G3702" s="138" t="str">
        <f aca="false">INDEX(Book_Type,MATCH($B3702,Book,0),1)</f>
        <v>D</v>
      </c>
      <c r="H3702" s="138" t="str">
        <f aca="false">$F3702&amp;$C3702</f>
        <v>6IF-NGPL/MIDCON</v>
      </c>
    </row>
    <row r="3703" customFormat="false" ht="12.75" hidden="false" customHeight="false" outlineLevel="0" collapsed="false">
      <c r="A3703" s="142" t="n">
        <v>37188</v>
      </c>
      <c r="B3703" s="138" t="s">
        <v>142</v>
      </c>
      <c r="C3703" s="138" t="s">
        <v>178</v>
      </c>
      <c r="D3703" s="139" t="n">
        <v>0</v>
      </c>
      <c r="E3703" s="139" t="n">
        <v>0</v>
      </c>
      <c r="F3703" s="143" t="n">
        <f aca="false">IF(REF_DT&lt;=LastDay,INDEX(IntraMonth_Buckets,MATCH($A3703,IntraSumMonths,0),1),INDEX(BucketTable,MATCH($A3703,SumMonths,0),1))</f>
        <v>1</v>
      </c>
      <c r="G3703" s="138" t="str">
        <f aca="false">INDEX(Book_Type,MATCH($B3703,Book,0),1)</f>
        <v>M</v>
      </c>
      <c r="H3703" s="138" t="str">
        <f aca="false">$F3703&amp;$C3703</f>
        <v>1GDP-CHI. GATE</v>
      </c>
    </row>
    <row r="3704" customFormat="false" ht="12.75" hidden="false" customHeight="false" outlineLevel="0" collapsed="false">
      <c r="A3704" s="142" t="n">
        <v>37188</v>
      </c>
      <c r="B3704" s="138" t="s">
        <v>142</v>
      </c>
      <c r="C3704" s="138" t="s">
        <v>41</v>
      </c>
      <c r="D3704" s="139" t="n">
        <v>0</v>
      </c>
      <c r="E3704" s="139" t="n">
        <v>0</v>
      </c>
      <c r="F3704" s="143" t="n">
        <f aca="false">IF(REF_DT&lt;=LastDay,INDEX(IntraMonth_Buckets,MATCH($A3704,IntraSumMonths,0),1),INDEX(BucketTable,MATCH($A3704,SumMonths,0),1))</f>
        <v>1</v>
      </c>
      <c r="G3704" s="138" t="str">
        <f aca="false">INDEX(Book_Type,MATCH($B3704,Book,0),1)</f>
        <v>M</v>
      </c>
      <c r="H3704" s="138" t="str">
        <f aca="false">$F3704&amp;$C3704</f>
        <v>1GDP-CIG/CHEYENN</v>
      </c>
    </row>
    <row r="3705" customFormat="false" ht="12.75" hidden="false" customHeight="false" outlineLevel="0" collapsed="false">
      <c r="A3705" s="142" t="n">
        <v>37188</v>
      </c>
      <c r="B3705" s="138" t="s">
        <v>142</v>
      </c>
      <c r="C3705" s="138" t="s">
        <v>40</v>
      </c>
      <c r="D3705" s="139" t="n">
        <v>0</v>
      </c>
      <c r="E3705" s="139" t="n">
        <v>0</v>
      </c>
      <c r="F3705" s="143" t="n">
        <f aca="false">IF(REF_DT&lt;=LastDay,INDEX(IntraMonth_Buckets,MATCH($A3705,IntraSumMonths,0),1),INDEX(BucketTable,MATCH($A3705,SumMonths,0),1))</f>
        <v>1</v>
      </c>
      <c r="G3705" s="138" t="str">
        <f aca="false">INDEX(Book_Type,MATCH($B3705,Book,0),1)</f>
        <v>M</v>
      </c>
      <c r="H3705" s="138" t="str">
        <f aca="false">$F3705&amp;$C3705</f>
        <v>1GDP-CIG/RKYMTN</v>
      </c>
    </row>
    <row r="3706" customFormat="false" ht="12.75" hidden="false" customHeight="false" outlineLevel="0" collapsed="false">
      <c r="A3706" s="142" t="n">
        <v>37188</v>
      </c>
      <c r="B3706" s="138" t="s">
        <v>142</v>
      </c>
      <c r="C3706" s="138" t="s">
        <v>53</v>
      </c>
      <c r="D3706" s="139" t="n">
        <v>0</v>
      </c>
      <c r="E3706" s="139" t="n">
        <v>0</v>
      </c>
      <c r="F3706" s="143" t="n">
        <f aca="false">IF(REF_DT&lt;=LastDay,INDEX(IntraMonth_Buckets,MATCH($A3706,IntraSumMonths,0),1),INDEX(BucketTable,MATCH($A3706,SumMonths,0),1))</f>
        <v>1</v>
      </c>
      <c r="G3706" s="138" t="str">
        <f aca="false">INDEX(Book_Type,MATCH($B3706,Book,0),1)</f>
        <v>M</v>
      </c>
      <c r="H3706" s="138" t="str">
        <f aca="false">$F3706&amp;$C3706</f>
        <v>1GDP-ELPO/SANJUA</v>
      </c>
    </row>
    <row r="3707" customFormat="false" ht="12.75" hidden="false" customHeight="false" outlineLevel="0" collapsed="false">
      <c r="A3707" s="142" t="n">
        <v>37188</v>
      </c>
      <c r="B3707" s="138" t="s">
        <v>142</v>
      </c>
      <c r="C3707" s="138" t="s">
        <v>168</v>
      </c>
      <c r="D3707" s="139" t="n">
        <v>0</v>
      </c>
      <c r="E3707" s="139" t="n">
        <v>0</v>
      </c>
      <c r="F3707" s="143" t="n">
        <f aca="false">IF(REF_DT&lt;=LastDay,INDEX(IntraMonth_Buckets,MATCH($A3707,IntraSumMonths,0),1),INDEX(BucketTable,MATCH($A3707,SumMonths,0),1))</f>
        <v>1</v>
      </c>
      <c r="G3707" s="138" t="str">
        <f aca="false">INDEX(Book_Type,MATCH($B3707,Book,0),1)</f>
        <v>M</v>
      </c>
      <c r="H3707" s="138" t="str">
        <f aca="false">$F3707&amp;$C3707</f>
        <v>1GDP-HEHUB</v>
      </c>
    </row>
    <row r="3708" customFormat="false" ht="12.75" hidden="false" customHeight="false" outlineLevel="0" collapsed="false">
      <c r="A3708" s="142" t="n">
        <v>37188</v>
      </c>
      <c r="B3708" s="138" t="s">
        <v>142</v>
      </c>
      <c r="C3708" s="138" t="s">
        <v>30</v>
      </c>
      <c r="D3708" s="139" t="n">
        <v>0</v>
      </c>
      <c r="E3708" s="139" t="n">
        <v>0</v>
      </c>
      <c r="F3708" s="143" t="n">
        <f aca="false">IF(REF_DT&lt;=LastDay,INDEX(IntraMonth_Buckets,MATCH($A3708,IntraSumMonths,0),1),INDEX(BucketTable,MATCH($A3708,SumMonths,0),1))</f>
        <v>1</v>
      </c>
      <c r="G3708" s="138" t="str">
        <f aca="false">INDEX(Book_Type,MATCH($B3708,Book,0),1)</f>
        <v>M</v>
      </c>
      <c r="H3708" s="138" t="str">
        <f aca="false">$F3708&amp;$C3708</f>
        <v>1GDP-KERN/OPAL</v>
      </c>
    </row>
    <row r="3709" customFormat="false" ht="12.75" hidden="false" customHeight="false" outlineLevel="0" collapsed="false">
      <c r="A3709" s="142" t="n">
        <v>37188</v>
      </c>
      <c r="B3709" s="138" t="s">
        <v>142</v>
      </c>
      <c r="C3709" s="138" t="s">
        <v>179</v>
      </c>
      <c r="D3709" s="139" t="n">
        <v>0</v>
      </c>
      <c r="E3709" s="139" t="n">
        <v>0</v>
      </c>
      <c r="F3709" s="143" t="n">
        <f aca="false">IF(REF_DT&lt;=LastDay,INDEX(IntraMonth_Buckets,MATCH($A3709,IntraSumMonths,0),1),INDEX(BucketTable,MATCH($A3709,SumMonths,0),1))</f>
        <v>1</v>
      </c>
      <c r="G3709" s="138" t="str">
        <f aca="false">INDEX(Book_Type,MATCH($B3709,Book,0),1)</f>
        <v>M</v>
      </c>
      <c r="H3709" s="138" t="str">
        <f aca="false">$F3709&amp;$C3709</f>
        <v>1GDP-NGPL/OK</v>
      </c>
    </row>
    <row r="3710" customFormat="false" ht="12.75" hidden="false" customHeight="false" outlineLevel="0" collapsed="false">
      <c r="A3710" s="142" t="n">
        <v>37189</v>
      </c>
      <c r="B3710" s="138" t="s">
        <v>142</v>
      </c>
      <c r="C3710" s="138" t="s">
        <v>178</v>
      </c>
      <c r="D3710" s="139" t="n">
        <v>0</v>
      </c>
      <c r="E3710" s="139" t="n">
        <v>0</v>
      </c>
      <c r="F3710" s="143" t="n">
        <f aca="false">IF(REF_DT&lt;=LastDay,INDEX(IntraMonth_Buckets,MATCH($A3710,IntraSumMonths,0),1),INDEX(BucketTable,MATCH($A3710,SumMonths,0),1))</f>
        <v>1</v>
      </c>
      <c r="G3710" s="138" t="str">
        <f aca="false">INDEX(Book_Type,MATCH($B3710,Book,0),1)</f>
        <v>M</v>
      </c>
      <c r="H3710" s="138" t="str">
        <f aca="false">$F3710&amp;$C3710</f>
        <v>1GDP-CHI. GATE</v>
      </c>
    </row>
    <row r="3711" customFormat="false" ht="12.75" hidden="false" customHeight="false" outlineLevel="0" collapsed="false">
      <c r="A3711" s="142" t="n">
        <v>37189</v>
      </c>
      <c r="B3711" s="138" t="s">
        <v>142</v>
      </c>
      <c r="C3711" s="138" t="s">
        <v>41</v>
      </c>
      <c r="D3711" s="139" t="n">
        <v>72500</v>
      </c>
      <c r="E3711" s="139" t="n">
        <v>72500</v>
      </c>
      <c r="F3711" s="143" t="n">
        <f aca="false">IF(REF_DT&lt;=LastDay,INDEX(IntraMonth_Buckets,MATCH($A3711,IntraSumMonths,0),1),INDEX(BucketTable,MATCH($A3711,SumMonths,0),1))</f>
        <v>1</v>
      </c>
      <c r="G3711" s="138" t="str">
        <f aca="false">INDEX(Book_Type,MATCH($B3711,Book,0),1)</f>
        <v>M</v>
      </c>
      <c r="H3711" s="138" t="str">
        <f aca="false">$F3711&amp;$C3711</f>
        <v>1GDP-CIG/CHEYENN</v>
      </c>
    </row>
    <row r="3712" customFormat="false" ht="12.75" hidden="false" customHeight="false" outlineLevel="0" collapsed="false">
      <c r="A3712" s="142" t="n">
        <v>37189</v>
      </c>
      <c r="B3712" s="138" t="s">
        <v>142</v>
      </c>
      <c r="C3712" s="138" t="s">
        <v>40</v>
      </c>
      <c r="D3712" s="139" t="n">
        <v>-50000</v>
      </c>
      <c r="E3712" s="139" t="n">
        <v>-50000</v>
      </c>
      <c r="F3712" s="143" t="n">
        <f aca="false">IF(REF_DT&lt;=LastDay,INDEX(IntraMonth_Buckets,MATCH($A3712,IntraSumMonths,0),1),INDEX(BucketTable,MATCH($A3712,SumMonths,0),1))</f>
        <v>1</v>
      </c>
      <c r="G3712" s="138" t="str">
        <f aca="false">INDEX(Book_Type,MATCH($B3712,Book,0),1)</f>
        <v>M</v>
      </c>
      <c r="H3712" s="138" t="str">
        <f aca="false">$F3712&amp;$C3712</f>
        <v>1GDP-CIG/RKYMTN</v>
      </c>
    </row>
    <row r="3713" customFormat="false" ht="12.75" hidden="false" customHeight="false" outlineLevel="0" collapsed="false">
      <c r="A3713" s="142" t="n">
        <v>37189</v>
      </c>
      <c r="B3713" s="138" t="s">
        <v>142</v>
      </c>
      <c r="C3713" s="138" t="s">
        <v>53</v>
      </c>
      <c r="D3713" s="139" t="n">
        <v>-40000</v>
      </c>
      <c r="E3713" s="139" t="n">
        <v>-40000</v>
      </c>
      <c r="F3713" s="143" t="n">
        <f aca="false">IF(REF_DT&lt;=LastDay,INDEX(IntraMonth_Buckets,MATCH($A3713,IntraSumMonths,0),1),INDEX(BucketTable,MATCH($A3713,SumMonths,0),1))</f>
        <v>1</v>
      </c>
      <c r="G3713" s="138" t="str">
        <f aca="false">INDEX(Book_Type,MATCH($B3713,Book,0),1)</f>
        <v>M</v>
      </c>
      <c r="H3713" s="138" t="str">
        <f aca="false">$F3713&amp;$C3713</f>
        <v>1GDP-ELPO/SANJUA</v>
      </c>
    </row>
    <row r="3714" customFormat="false" ht="12.75" hidden="false" customHeight="false" outlineLevel="0" collapsed="false">
      <c r="A3714" s="142" t="n">
        <v>37189</v>
      </c>
      <c r="B3714" s="138" t="s">
        <v>142</v>
      </c>
      <c r="C3714" s="138" t="s">
        <v>168</v>
      </c>
      <c r="D3714" s="139" t="n">
        <v>0</v>
      </c>
      <c r="E3714" s="139" t="n">
        <v>0</v>
      </c>
      <c r="F3714" s="143" t="n">
        <f aca="false">IF(REF_DT&lt;=LastDay,INDEX(IntraMonth_Buckets,MATCH($A3714,IntraSumMonths,0),1),INDEX(BucketTable,MATCH($A3714,SumMonths,0),1))</f>
        <v>1</v>
      </c>
      <c r="G3714" s="138" t="str">
        <f aca="false">INDEX(Book_Type,MATCH($B3714,Book,0),1)</f>
        <v>M</v>
      </c>
      <c r="H3714" s="138" t="str">
        <f aca="false">$F3714&amp;$C3714</f>
        <v>1GDP-HEHUB</v>
      </c>
    </row>
    <row r="3715" customFormat="false" ht="12.75" hidden="false" customHeight="false" outlineLevel="0" collapsed="false">
      <c r="A3715" s="142" t="n">
        <v>37189</v>
      </c>
      <c r="B3715" s="138" t="s">
        <v>142</v>
      </c>
      <c r="C3715" s="138" t="s">
        <v>30</v>
      </c>
      <c r="D3715" s="139" t="n">
        <v>-40000</v>
      </c>
      <c r="E3715" s="139" t="n">
        <v>-40000</v>
      </c>
      <c r="F3715" s="143" t="n">
        <f aca="false">IF(REF_DT&lt;=LastDay,INDEX(IntraMonth_Buckets,MATCH($A3715,IntraSumMonths,0),1),INDEX(BucketTable,MATCH($A3715,SumMonths,0),1))</f>
        <v>1</v>
      </c>
      <c r="G3715" s="138" t="str">
        <f aca="false">INDEX(Book_Type,MATCH($B3715,Book,0),1)</f>
        <v>M</v>
      </c>
      <c r="H3715" s="138" t="str">
        <f aca="false">$F3715&amp;$C3715</f>
        <v>1GDP-KERN/OPAL</v>
      </c>
    </row>
    <row r="3716" customFormat="false" ht="12.75" hidden="false" customHeight="false" outlineLevel="0" collapsed="false">
      <c r="A3716" s="142" t="n">
        <v>37189</v>
      </c>
      <c r="B3716" s="138" t="s">
        <v>142</v>
      </c>
      <c r="C3716" s="138" t="s">
        <v>179</v>
      </c>
      <c r="D3716" s="139" t="n">
        <v>0</v>
      </c>
      <c r="E3716" s="139" t="n">
        <v>0</v>
      </c>
      <c r="F3716" s="143" t="n">
        <f aca="false">IF(REF_DT&lt;=LastDay,INDEX(IntraMonth_Buckets,MATCH($A3716,IntraSumMonths,0),1),INDEX(BucketTable,MATCH($A3716,SumMonths,0),1))</f>
        <v>1</v>
      </c>
      <c r="G3716" s="138" t="str">
        <f aca="false">INDEX(Book_Type,MATCH($B3716,Book,0),1)</f>
        <v>M</v>
      </c>
      <c r="H3716" s="138" t="str">
        <f aca="false">$F3716&amp;$C3716</f>
        <v>1GDP-NGPL/OK</v>
      </c>
    </row>
    <row r="3717" customFormat="false" ht="12.75" hidden="false" customHeight="false" outlineLevel="0" collapsed="false">
      <c r="A3717" s="142" t="n">
        <v>37190</v>
      </c>
      <c r="B3717" s="138" t="s">
        <v>142</v>
      </c>
      <c r="C3717" s="138" t="s">
        <v>178</v>
      </c>
      <c r="D3717" s="139" t="n">
        <v>0</v>
      </c>
      <c r="E3717" s="139" t="n">
        <v>0</v>
      </c>
      <c r="F3717" s="143" t="n">
        <f aca="false">IF(REF_DT&lt;=LastDay,INDEX(IntraMonth_Buckets,MATCH($A3717,IntraSumMonths,0),1),INDEX(BucketTable,MATCH($A3717,SumMonths,0),1))</f>
        <v>1</v>
      </c>
      <c r="G3717" s="138" t="str">
        <f aca="false">INDEX(Book_Type,MATCH($B3717,Book,0),1)</f>
        <v>M</v>
      </c>
      <c r="H3717" s="138" t="str">
        <f aca="false">$F3717&amp;$C3717</f>
        <v>1GDP-CHI. GATE</v>
      </c>
    </row>
    <row r="3718" customFormat="false" ht="12.75" hidden="false" customHeight="false" outlineLevel="0" collapsed="false">
      <c r="A3718" s="142" t="n">
        <v>37190</v>
      </c>
      <c r="B3718" s="138" t="s">
        <v>142</v>
      </c>
      <c r="C3718" s="138" t="s">
        <v>41</v>
      </c>
      <c r="D3718" s="139" t="n">
        <v>72500</v>
      </c>
      <c r="E3718" s="139" t="n">
        <v>72500</v>
      </c>
      <c r="F3718" s="143" t="n">
        <f aca="false">IF(REF_DT&lt;=LastDay,INDEX(IntraMonth_Buckets,MATCH($A3718,IntraSumMonths,0),1),INDEX(BucketTable,MATCH($A3718,SumMonths,0),1))</f>
        <v>1</v>
      </c>
      <c r="G3718" s="138" t="str">
        <f aca="false">INDEX(Book_Type,MATCH($B3718,Book,0),1)</f>
        <v>M</v>
      </c>
      <c r="H3718" s="138" t="str">
        <f aca="false">$F3718&amp;$C3718</f>
        <v>1GDP-CIG/CHEYENN</v>
      </c>
    </row>
    <row r="3719" customFormat="false" ht="12.75" hidden="false" customHeight="false" outlineLevel="0" collapsed="false">
      <c r="A3719" s="142" t="n">
        <v>37190</v>
      </c>
      <c r="B3719" s="138" t="s">
        <v>142</v>
      </c>
      <c r="C3719" s="138" t="s">
        <v>40</v>
      </c>
      <c r="D3719" s="139" t="n">
        <v>-50000</v>
      </c>
      <c r="E3719" s="139" t="n">
        <v>-50000</v>
      </c>
      <c r="F3719" s="143" t="n">
        <f aca="false">IF(REF_DT&lt;=LastDay,INDEX(IntraMonth_Buckets,MATCH($A3719,IntraSumMonths,0),1),INDEX(BucketTable,MATCH($A3719,SumMonths,0),1))</f>
        <v>1</v>
      </c>
      <c r="G3719" s="138" t="str">
        <f aca="false">INDEX(Book_Type,MATCH($B3719,Book,0),1)</f>
        <v>M</v>
      </c>
      <c r="H3719" s="138" t="str">
        <f aca="false">$F3719&amp;$C3719</f>
        <v>1GDP-CIG/RKYMTN</v>
      </c>
    </row>
    <row r="3720" customFormat="false" ht="12.75" hidden="false" customHeight="false" outlineLevel="0" collapsed="false">
      <c r="A3720" s="142" t="n">
        <v>37190</v>
      </c>
      <c r="B3720" s="138" t="s">
        <v>142</v>
      </c>
      <c r="C3720" s="138" t="s">
        <v>53</v>
      </c>
      <c r="D3720" s="139" t="n">
        <v>-40000</v>
      </c>
      <c r="E3720" s="139" t="n">
        <v>-40000</v>
      </c>
      <c r="F3720" s="143" t="n">
        <f aca="false">IF(REF_DT&lt;=LastDay,INDEX(IntraMonth_Buckets,MATCH($A3720,IntraSumMonths,0),1),INDEX(BucketTable,MATCH($A3720,SumMonths,0),1))</f>
        <v>1</v>
      </c>
      <c r="G3720" s="138" t="str">
        <f aca="false">INDEX(Book_Type,MATCH($B3720,Book,0),1)</f>
        <v>M</v>
      </c>
      <c r="H3720" s="138" t="str">
        <f aca="false">$F3720&amp;$C3720</f>
        <v>1GDP-ELPO/SANJUA</v>
      </c>
    </row>
    <row r="3721" customFormat="false" ht="12.75" hidden="false" customHeight="false" outlineLevel="0" collapsed="false">
      <c r="A3721" s="142" t="n">
        <v>37190</v>
      </c>
      <c r="B3721" s="138" t="s">
        <v>142</v>
      </c>
      <c r="C3721" s="138" t="s">
        <v>168</v>
      </c>
      <c r="D3721" s="139" t="n">
        <v>0</v>
      </c>
      <c r="E3721" s="139" t="n">
        <v>0</v>
      </c>
      <c r="F3721" s="143" t="n">
        <f aca="false">IF(REF_DT&lt;=LastDay,INDEX(IntraMonth_Buckets,MATCH($A3721,IntraSumMonths,0),1),INDEX(BucketTable,MATCH($A3721,SumMonths,0),1))</f>
        <v>1</v>
      </c>
      <c r="G3721" s="138" t="str">
        <f aca="false">INDEX(Book_Type,MATCH($B3721,Book,0),1)</f>
        <v>M</v>
      </c>
      <c r="H3721" s="138" t="str">
        <f aca="false">$F3721&amp;$C3721</f>
        <v>1GDP-HEHUB</v>
      </c>
    </row>
    <row r="3722" customFormat="false" ht="12.75" hidden="false" customHeight="false" outlineLevel="0" collapsed="false">
      <c r="A3722" s="142" t="n">
        <v>37190</v>
      </c>
      <c r="B3722" s="138" t="s">
        <v>142</v>
      </c>
      <c r="C3722" s="138" t="s">
        <v>30</v>
      </c>
      <c r="D3722" s="139" t="n">
        <v>-40000</v>
      </c>
      <c r="E3722" s="139" t="n">
        <v>-40000</v>
      </c>
      <c r="F3722" s="143" t="n">
        <f aca="false">IF(REF_DT&lt;=LastDay,INDEX(IntraMonth_Buckets,MATCH($A3722,IntraSumMonths,0),1),INDEX(BucketTable,MATCH($A3722,SumMonths,0),1))</f>
        <v>1</v>
      </c>
      <c r="G3722" s="138" t="str">
        <f aca="false">INDEX(Book_Type,MATCH($B3722,Book,0),1)</f>
        <v>M</v>
      </c>
      <c r="H3722" s="138" t="str">
        <f aca="false">$F3722&amp;$C3722</f>
        <v>1GDP-KERN/OPAL</v>
      </c>
    </row>
    <row r="3723" customFormat="false" ht="12.75" hidden="false" customHeight="false" outlineLevel="0" collapsed="false">
      <c r="A3723" s="142" t="n">
        <v>37190</v>
      </c>
      <c r="B3723" s="138" t="s">
        <v>142</v>
      </c>
      <c r="C3723" s="138" t="s">
        <v>179</v>
      </c>
      <c r="D3723" s="139" t="n">
        <v>0</v>
      </c>
      <c r="E3723" s="139" t="n">
        <v>0</v>
      </c>
      <c r="F3723" s="143" t="n">
        <f aca="false">IF(REF_DT&lt;=LastDay,INDEX(IntraMonth_Buckets,MATCH($A3723,IntraSumMonths,0),1),INDEX(BucketTable,MATCH($A3723,SumMonths,0),1))</f>
        <v>1</v>
      </c>
      <c r="G3723" s="138" t="str">
        <f aca="false">INDEX(Book_Type,MATCH($B3723,Book,0),1)</f>
        <v>M</v>
      </c>
      <c r="H3723" s="138" t="str">
        <f aca="false">$F3723&amp;$C3723</f>
        <v>1GDP-NGPL/OK</v>
      </c>
    </row>
    <row r="3724" customFormat="false" ht="12.75" hidden="false" customHeight="false" outlineLevel="0" collapsed="false">
      <c r="A3724" s="142" t="n">
        <v>37191</v>
      </c>
      <c r="B3724" s="138" t="s">
        <v>142</v>
      </c>
      <c r="C3724" s="138" t="s">
        <v>178</v>
      </c>
      <c r="D3724" s="139" t="n">
        <v>0</v>
      </c>
      <c r="E3724" s="139" t="n">
        <v>0</v>
      </c>
      <c r="F3724" s="143" t="n">
        <f aca="false">IF(REF_DT&lt;=LastDay,INDEX(IntraMonth_Buckets,MATCH($A3724,IntraSumMonths,0),1),INDEX(BucketTable,MATCH($A3724,SumMonths,0),1))</f>
        <v>1</v>
      </c>
      <c r="G3724" s="138" t="str">
        <f aca="false">INDEX(Book_Type,MATCH($B3724,Book,0),1)</f>
        <v>M</v>
      </c>
      <c r="H3724" s="138" t="str">
        <f aca="false">$F3724&amp;$C3724</f>
        <v>1GDP-CHI. GATE</v>
      </c>
    </row>
    <row r="3725" customFormat="false" ht="12.75" hidden="false" customHeight="false" outlineLevel="0" collapsed="false">
      <c r="A3725" s="142" t="n">
        <v>37191</v>
      </c>
      <c r="B3725" s="138" t="s">
        <v>142</v>
      </c>
      <c r="C3725" s="138" t="s">
        <v>41</v>
      </c>
      <c r="D3725" s="139" t="n">
        <v>72500</v>
      </c>
      <c r="E3725" s="139" t="n">
        <v>72500</v>
      </c>
      <c r="F3725" s="143" t="n">
        <f aca="false">IF(REF_DT&lt;=LastDay,INDEX(IntraMonth_Buckets,MATCH($A3725,IntraSumMonths,0),1),INDEX(BucketTable,MATCH($A3725,SumMonths,0),1))</f>
        <v>1</v>
      </c>
      <c r="G3725" s="138" t="str">
        <f aca="false">INDEX(Book_Type,MATCH($B3725,Book,0),1)</f>
        <v>M</v>
      </c>
      <c r="H3725" s="138" t="str">
        <f aca="false">$F3725&amp;$C3725</f>
        <v>1GDP-CIG/CHEYENN</v>
      </c>
    </row>
    <row r="3726" customFormat="false" ht="12.75" hidden="false" customHeight="false" outlineLevel="0" collapsed="false">
      <c r="A3726" s="142" t="n">
        <v>37191</v>
      </c>
      <c r="B3726" s="138" t="s">
        <v>142</v>
      </c>
      <c r="C3726" s="138" t="s">
        <v>40</v>
      </c>
      <c r="D3726" s="139" t="n">
        <v>-50000</v>
      </c>
      <c r="E3726" s="139" t="n">
        <v>-50000</v>
      </c>
      <c r="F3726" s="143" t="n">
        <f aca="false">IF(REF_DT&lt;=LastDay,INDEX(IntraMonth_Buckets,MATCH($A3726,IntraSumMonths,0),1),INDEX(BucketTable,MATCH($A3726,SumMonths,0),1))</f>
        <v>1</v>
      </c>
      <c r="G3726" s="138" t="str">
        <f aca="false">INDEX(Book_Type,MATCH($B3726,Book,0),1)</f>
        <v>M</v>
      </c>
      <c r="H3726" s="138" t="str">
        <f aca="false">$F3726&amp;$C3726</f>
        <v>1GDP-CIG/RKYMTN</v>
      </c>
    </row>
    <row r="3727" customFormat="false" ht="12.75" hidden="false" customHeight="false" outlineLevel="0" collapsed="false">
      <c r="A3727" s="142" t="n">
        <v>37191</v>
      </c>
      <c r="B3727" s="138" t="s">
        <v>142</v>
      </c>
      <c r="C3727" s="138" t="s">
        <v>53</v>
      </c>
      <c r="D3727" s="139" t="n">
        <v>-40000</v>
      </c>
      <c r="E3727" s="139" t="n">
        <v>-40000</v>
      </c>
      <c r="F3727" s="143" t="n">
        <f aca="false">IF(REF_DT&lt;=LastDay,INDEX(IntraMonth_Buckets,MATCH($A3727,IntraSumMonths,0),1),INDEX(BucketTable,MATCH($A3727,SumMonths,0),1))</f>
        <v>1</v>
      </c>
      <c r="G3727" s="138" t="str">
        <f aca="false">INDEX(Book_Type,MATCH($B3727,Book,0),1)</f>
        <v>M</v>
      </c>
      <c r="H3727" s="138" t="str">
        <f aca="false">$F3727&amp;$C3727</f>
        <v>1GDP-ELPO/SANJUA</v>
      </c>
    </row>
    <row r="3728" customFormat="false" ht="12.75" hidden="false" customHeight="false" outlineLevel="0" collapsed="false">
      <c r="A3728" s="142" t="n">
        <v>37191</v>
      </c>
      <c r="B3728" s="138" t="s">
        <v>142</v>
      </c>
      <c r="C3728" s="138" t="s">
        <v>168</v>
      </c>
      <c r="D3728" s="139" t="n">
        <v>0</v>
      </c>
      <c r="E3728" s="139" t="n">
        <v>0</v>
      </c>
      <c r="F3728" s="143" t="n">
        <f aca="false">IF(REF_DT&lt;=LastDay,INDEX(IntraMonth_Buckets,MATCH($A3728,IntraSumMonths,0),1),INDEX(BucketTable,MATCH($A3728,SumMonths,0),1))</f>
        <v>1</v>
      </c>
      <c r="G3728" s="138" t="str">
        <f aca="false">INDEX(Book_Type,MATCH($B3728,Book,0),1)</f>
        <v>M</v>
      </c>
      <c r="H3728" s="138" t="str">
        <f aca="false">$F3728&amp;$C3728</f>
        <v>1GDP-HEHUB</v>
      </c>
    </row>
    <row r="3729" customFormat="false" ht="12.75" hidden="false" customHeight="false" outlineLevel="0" collapsed="false">
      <c r="A3729" s="142" t="n">
        <v>37191</v>
      </c>
      <c r="B3729" s="138" t="s">
        <v>142</v>
      </c>
      <c r="C3729" s="138" t="s">
        <v>30</v>
      </c>
      <c r="D3729" s="139" t="n">
        <v>-40000</v>
      </c>
      <c r="E3729" s="139" t="n">
        <v>-40000</v>
      </c>
      <c r="F3729" s="143" t="n">
        <f aca="false">IF(REF_DT&lt;=LastDay,INDEX(IntraMonth_Buckets,MATCH($A3729,IntraSumMonths,0),1),INDEX(BucketTable,MATCH($A3729,SumMonths,0),1))</f>
        <v>1</v>
      </c>
      <c r="G3729" s="138" t="str">
        <f aca="false">INDEX(Book_Type,MATCH($B3729,Book,0),1)</f>
        <v>M</v>
      </c>
      <c r="H3729" s="138" t="str">
        <f aca="false">$F3729&amp;$C3729</f>
        <v>1GDP-KERN/OPAL</v>
      </c>
    </row>
    <row r="3730" customFormat="false" ht="12.75" hidden="false" customHeight="false" outlineLevel="0" collapsed="false">
      <c r="A3730" s="142" t="n">
        <v>37191</v>
      </c>
      <c r="B3730" s="138" t="s">
        <v>142</v>
      </c>
      <c r="C3730" s="138" t="s">
        <v>179</v>
      </c>
      <c r="D3730" s="139" t="n">
        <v>0</v>
      </c>
      <c r="E3730" s="139" t="n">
        <v>0</v>
      </c>
      <c r="F3730" s="143" t="n">
        <f aca="false">IF(REF_DT&lt;=LastDay,INDEX(IntraMonth_Buckets,MATCH($A3730,IntraSumMonths,0),1),INDEX(BucketTable,MATCH($A3730,SumMonths,0),1))</f>
        <v>1</v>
      </c>
      <c r="G3730" s="138" t="str">
        <f aca="false">INDEX(Book_Type,MATCH($B3730,Book,0),1)</f>
        <v>M</v>
      </c>
      <c r="H3730" s="138" t="str">
        <f aca="false">$F3730&amp;$C3730</f>
        <v>1GDP-NGPL/OK</v>
      </c>
    </row>
    <row r="3731" customFormat="false" ht="12.75" hidden="false" customHeight="false" outlineLevel="0" collapsed="false">
      <c r="A3731" s="142" t="n">
        <v>37192</v>
      </c>
      <c r="B3731" s="138" t="s">
        <v>142</v>
      </c>
      <c r="C3731" s="138" t="s">
        <v>178</v>
      </c>
      <c r="D3731" s="139" t="n">
        <v>0</v>
      </c>
      <c r="E3731" s="139" t="n">
        <v>0</v>
      </c>
      <c r="F3731" s="143" t="n">
        <f aca="false">IF(REF_DT&lt;=LastDay,INDEX(IntraMonth_Buckets,MATCH($A3731,IntraSumMonths,0),1),INDEX(BucketTable,MATCH($A3731,SumMonths,0),1))</f>
        <v>1</v>
      </c>
      <c r="G3731" s="138" t="str">
        <f aca="false">INDEX(Book_Type,MATCH($B3731,Book,0),1)</f>
        <v>M</v>
      </c>
      <c r="H3731" s="138" t="str">
        <f aca="false">$F3731&amp;$C3731</f>
        <v>1GDP-CHI. GATE</v>
      </c>
    </row>
    <row r="3732" customFormat="false" ht="12.75" hidden="false" customHeight="false" outlineLevel="0" collapsed="false">
      <c r="A3732" s="142" t="n">
        <v>37192</v>
      </c>
      <c r="B3732" s="138" t="s">
        <v>142</v>
      </c>
      <c r="C3732" s="138" t="s">
        <v>41</v>
      </c>
      <c r="D3732" s="139" t="n">
        <v>72500</v>
      </c>
      <c r="E3732" s="139" t="n">
        <v>72500</v>
      </c>
      <c r="F3732" s="143" t="n">
        <f aca="false">IF(REF_DT&lt;=LastDay,INDEX(IntraMonth_Buckets,MATCH($A3732,IntraSumMonths,0),1),INDEX(BucketTable,MATCH($A3732,SumMonths,0),1))</f>
        <v>1</v>
      </c>
      <c r="G3732" s="138" t="str">
        <f aca="false">INDEX(Book_Type,MATCH($B3732,Book,0),1)</f>
        <v>M</v>
      </c>
      <c r="H3732" s="138" t="str">
        <f aca="false">$F3732&amp;$C3732</f>
        <v>1GDP-CIG/CHEYENN</v>
      </c>
    </row>
    <row r="3733" customFormat="false" ht="12.75" hidden="false" customHeight="false" outlineLevel="0" collapsed="false">
      <c r="A3733" s="142" t="n">
        <v>37192</v>
      </c>
      <c r="B3733" s="138" t="s">
        <v>142</v>
      </c>
      <c r="C3733" s="138" t="s">
        <v>40</v>
      </c>
      <c r="D3733" s="139" t="n">
        <v>-50000</v>
      </c>
      <c r="E3733" s="139" t="n">
        <v>-50000</v>
      </c>
      <c r="F3733" s="143" t="n">
        <f aca="false">IF(REF_DT&lt;=LastDay,INDEX(IntraMonth_Buckets,MATCH($A3733,IntraSumMonths,0),1),INDEX(BucketTable,MATCH($A3733,SumMonths,0),1))</f>
        <v>1</v>
      </c>
      <c r="G3733" s="138" t="str">
        <f aca="false">INDEX(Book_Type,MATCH($B3733,Book,0),1)</f>
        <v>M</v>
      </c>
      <c r="H3733" s="138" t="str">
        <f aca="false">$F3733&amp;$C3733</f>
        <v>1GDP-CIG/RKYMTN</v>
      </c>
    </row>
    <row r="3734" customFormat="false" ht="12.75" hidden="false" customHeight="false" outlineLevel="0" collapsed="false">
      <c r="A3734" s="142" t="n">
        <v>37192</v>
      </c>
      <c r="B3734" s="138" t="s">
        <v>142</v>
      </c>
      <c r="C3734" s="138" t="s">
        <v>53</v>
      </c>
      <c r="D3734" s="139" t="n">
        <v>-40000</v>
      </c>
      <c r="E3734" s="139" t="n">
        <v>-40000</v>
      </c>
      <c r="F3734" s="143" t="n">
        <f aca="false">IF(REF_DT&lt;=LastDay,INDEX(IntraMonth_Buckets,MATCH($A3734,IntraSumMonths,0),1),INDEX(BucketTable,MATCH($A3734,SumMonths,0),1))</f>
        <v>1</v>
      </c>
      <c r="G3734" s="138" t="str">
        <f aca="false">INDEX(Book_Type,MATCH($B3734,Book,0),1)</f>
        <v>M</v>
      </c>
      <c r="H3734" s="138" t="str">
        <f aca="false">$F3734&amp;$C3734</f>
        <v>1GDP-ELPO/SANJUA</v>
      </c>
    </row>
    <row r="3735" customFormat="false" ht="12.75" hidden="false" customHeight="false" outlineLevel="0" collapsed="false">
      <c r="A3735" s="142" t="n">
        <v>37192</v>
      </c>
      <c r="B3735" s="138" t="s">
        <v>142</v>
      </c>
      <c r="C3735" s="138" t="s">
        <v>168</v>
      </c>
      <c r="D3735" s="139" t="n">
        <v>0</v>
      </c>
      <c r="E3735" s="139" t="n">
        <v>0</v>
      </c>
      <c r="F3735" s="143" t="n">
        <f aca="false">IF(REF_DT&lt;=LastDay,INDEX(IntraMonth_Buckets,MATCH($A3735,IntraSumMonths,0),1),INDEX(BucketTable,MATCH($A3735,SumMonths,0),1))</f>
        <v>1</v>
      </c>
      <c r="G3735" s="138" t="str">
        <f aca="false">INDEX(Book_Type,MATCH($B3735,Book,0),1)</f>
        <v>M</v>
      </c>
      <c r="H3735" s="138" t="str">
        <f aca="false">$F3735&amp;$C3735</f>
        <v>1GDP-HEHUB</v>
      </c>
    </row>
    <row r="3736" customFormat="false" ht="12.75" hidden="false" customHeight="false" outlineLevel="0" collapsed="false">
      <c r="A3736" s="142" t="n">
        <v>37192</v>
      </c>
      <c r="B3736" s="138" t="s">
        <v>142</v>
      </c>
      <c r="C3736" s="138" t="s">
        <v>30</v>
      </c>
      <c r="D3736" s="139" t="n">
        <v>-40000</v>
      </c>
      <c r="E3736" s="139" t="n">
        <v>-40000</v>
      </c>
      <c r="F3736" s="143" t="n">
        <f aca="false">IF(REF_DT&lt;=LastDay,INDEX(IntraMonth_Buckets,MATCH($A3736,IntraSumMonths,0),1),INDEX(BucketTable,MATCH($A3736,SumMonths,0),1))</f>
        <v>1</v>
      </c>
      <c r="G3736" s="138" t="str">
        <f aca="false">INDEX(Book_Type,MATCH($B3736,Book,0),1)</f>
        <v>M</v>
      </c>
      <c r="H3736" s="138" t="str">
        <f aca="false">$F3736&amp;$C3736</f>
        <v>1GDP-KERN/OPAL</v>
      </c>
    </row>
    <row r="3737" customFormat="false" ht="12.75" hidden="false" customHeight="false" outlineLevel="0" collapsed="false">
      <c r="A3737" s="142" t="n">
        <v>37192</v>
      </c>
      <c r="B3737" s="138" t="s">
        <v>142</v>
      </c>
      <c r="C3737" s="138" t="s">
        <v>179</v>
      </c>
      <c r="D3737" s="139" t="n">
        <v>0</v>
      </c>
      <c r="E3737" s="139" t="n">
        <v>0</v>
      </c>
      <c r="F3737" s="143" t="n">
        <f aca="false">IF(REF_DT&lt;=LastDay,INDEX(IntraMonth_Buckets,MATCH($A3737,IntraSumMonths,0),1),INDEX(BucketTable,MATCH($A3737,SumMonths,0),1))</f>
        <v>1</v>
      </c>
      <c r="G3737" s="138" t="str">
        <f aca="false">INDEX(Book_Type,MATCH($B3737,Book,0),1)</f>
        <v>M</v>
      </c>
      <c r="H3737" s="138" t="str">
        <f aca="false">$F3737&amp;$C3737</f>
        <v>1GDP-NGPL/OK</v>
      </c>
    </row>
    <row r="3738" customFormat="false" ht="12.75" hidden="false" customHeight="false" outlineLevel="0" collapsed="false">
      <c r="A3738" s="142" t="n">
        <v>37193</v>
      </c>
      <c r="B3738" s="138" t="s">
        <v>142</v>
      </c>
      <c r="C3738" s="138" t="s">
        <v>178</v>
      </c>
      <c r="D3738" s="139" t="n">
        <v>0</v>
      </c>
      <c r="E3738" s="139" t="n">
        <v>0</v>
      </c>
      <c r="F3738" s="143" t="n">
        <f aca="false">IF(REF_DT&lt;=LastDay,INDEX(IntraMonth_Buckets,MATCH($A3738,IntraSumMonths,0),1),INDEX(BucketTable,MATCH($A3738,SumMonths,0),1))</f>
        <v>1</v>
      </c>
      <c r="G3738" s="138" t="str">
        <f aca="false">INDEX(Book_Type,MATCH($B3738,Book,0),1)</f>
        <v>M</v>
      </c>
      <c r="H3738" s="138" t="str">
        <f aca="false">$F3738&amp;$C3738</f>
        <v>1GDP-CHI. GATE</v>
      </c>
    </row>
    <row r="3739" customFormat="false" ht="12.75" hidden="false" customHeight="false" outlineLevel="0" collapsed="false">
      <c r="A3739" s="142" t="n">
        <v>37193</v>
      </c>
      <c r="B3739" s="138" t="s">
        <v>142</v>
      </c>
      <c r="C3739" s="138" t="s">
        <v>41</v>
      </c>
      <c r="D3739" s="139" t="n">
        <v>72500</v>
      </c>
      <c r="E3739" s="139" t="n">
        <v>72500</v>
      </c>
      <c r="F3739" s="143" t="n">
        <f aca="false">IF(REF_DT&lt;=LastDay,INDEX(IntraMonth_Buckets,MATCH($A3739,IntraSumMonths,0),1),INDEX(BucketTable,MATCH($A3739,SumMonths,0),1))</f>
        <v>1</v>
      </c>
      <c r="G3739" s="138" t="str">
        <f aca="false">INDEX(Book_Type,MATCH($B3739,Book,0),1)</f>
        <v>M</v>
      </c>
      <c r="H3739" s="138" t="str">
        <f aca="false">$F3739&amp;$C3739</f>
        <v>1GDP-CIG/CHEYENN</v>
      </c>
    </row>
    <row r="3740" customFormat="false" ht="12.75" hidden="false" customHeight="false" outlineLevel="0" collapsed="false">
      <c r="A3740" s="142" t="n">
        <v>37193</v>
      </c>
      <c r="B3740" s="138" t="s">
        <v>142</v>
      </c>
      <c r="C3740" s="138" t="s">
        <v>40</v>
      </c>
      <c r="D3740" s="139" t="n">
        <v>-50000</v>
      </c>
      <c r="E3740" s="139" t="n">
        <v>-50000</v>
      </c>
      <c r="F3740" s="143" t="n">
        <f aca="false">IF(REF_DT&lt;=LastDay,INDEX(IntraMonth_Buckets,MATCH($A3740,IntraSumMonths,0),1),INDEX(BucketTable,MATCH($A3740,SumMonths,0),1))</f>
        <v>1</v>
      </c>
      <c r="G3740" s="138" t="str">
        <f aca="false">INDEX(Book_Type,MATCH($B3740,Book,0),1)</f>
        <v>M</v>
      </c>
      <c r="H3740" s="138" t="str">
        <f aca="false">$F3740&amp;$C3740</f>
        <v>1GDP-CIG/RKYMTN</v>
      </c>
    </row>
    <row r="3741" customFormat="false" ht="12.75" hidden="false" customHeight="false" outlineLevel="0" collapsed="false">
      <c r="A3741" s="142" t="n">
        <v>37193</v>
      </c>
      <c r="B3741" s="138" t="s">
        <v>142</v>
      </c>
      <c r="C3741" s="138" t="s">
        <v>53</v>
      </c>
      <c r="D3741" s="139" t="n">
        <v>-40000</v>
      </c>
      <c r="E3741" s="139" t="n">
        <v>-40000</v>
      </c>
      <c r="F3741" s="143" t="n">
        <f aca="false">IF(REF_DT&lt;=LastDay,INDEX(IntraMonth_Buckets,MATCH($A3741,IntraSumMonths,0),1),INDEX(BucketTable,MATCH($A3741,SumMonths,0),1))</f>
        <v>1</v>
      </c>
      <c r="G3741" s="138" t="str">
        <f aca="false">INDEX(Book_Type,MATCH($B3741,Book,0),1)</f>
        <v>M</v>
      </c>
      <c r="H3741" s="138" t="str">
        <f aca="false">$F3741&amp;$C3741</f>
        <v>1GDP-ELPO/SANJUA</v>
      </c>
    </row>
    <row r="3742" customFormat="false" ht="12.75" hidden="false" customHeight="false" outlineLevel="0" collapsed="false">
      <c r="A3742" s="142" t="n">
        <v>37193</v>
      </c>
      <c r="B3742" s="138" t="s">
        <v>142</v>
      </c>
      <c r="C3742" s="138" t="s">
        <v>168</v>
      </c>
      <c r="D3742" s="139" t="n">
        <v>0</v>
      </c>
      <c r="E3742" s="139" t="n">
        <v>0</v>
      </c>
      <c r="F3742" s="143" t="n">
        <f aca="false">IF(REF_DT&lt;=LastDay,INDEX(IntraMonth_Buckets,MATCH($A3742,IntraSumMonths,0),1),INDEX(BucketTable,MATCH($A3742,SumMonths,0),1))</f>
        <v>1</v>
      </c>
      <c r="G3742" s="138" t="str">
        <f aca="false">INDEX(Book_Type,MATCH($B3742,Book,0),1)</f>
        <v>M</v>
      </c>
      <c r="H3742" s="138" t="str">
        <f aca="false">$F3742&amp;$C3742</f>
        <v>1GDP-HEHUB</v>
      </c>
    </row>
    <row r="3743" customFormat="false" ht="12.75" hidden="false" customHeight="false" outlineLevel="0" collapsed="false">
      <c r="A3743" s="142" t="n">
        <v>37193</v>
      </c>
      <c r="B3743" s="138" t="s">
        <v>142</v>
      </c>
      <c r="C3743" s="138" t="s">
        <v>30</v>
      </c>
      <c r="D3743" s="139" t="n">
        <v>-40000</v>
      </c>
      <c r="E3743" s="139" t="n">
        <v>-40000</v>
      </c>
      <c r="F3743" s="143" t="n">
        <f aca="false">IF(REF_DT&lt;=LastDay,INDEX(IntraMonth_Buckets,MATCH($A3743,IntraSumMonths,0),1),INDEX(BucketTable,MATCH($A3743,SumMonths,0),1))</f>
        <v>1</v>
      </c>
      <c r="G3743" s="138" t="str">
        <f aca="false">INDEX(Book_Type,MATCH($B3743,Book,0),1)</f>
        <v>M</v>
      </c>
      <c r="H3743" s="138" t="str">
        <f aca="false">$F3743&amp;$C3743</f>
        <v>1GDP-KERN/OPAL</v>
      </c>
    </row>
    <row r="3744" customFormat="false" ht="12.75" hidden="false" customHeight="false" outlineLevel="0" collapsed="false">
      <c r="A3744" s="142" t="n">
        <v>37193</v>
      </c>
      <c r="B3744" s="138" t="s">
        <v>142</v>
      </c>
      <c r="C3744" s="138" t="s">
        <v>179</v>
      </c>
      <c r="D3744" s="139" t="n">
        <v>0</v>
      </c>
      <c r="E3744" s="139" t="n">
        <v>0</v>
      </c>
      <c r="F3744" s="143" t="n">
        <f aca="false">IF(REF_DT&lt;=LastDay,INDEX(IntraMonth_Buckets,MATCH($A3744,IntraSumMonths,0),1),INDEX(BucketTable,MATCH($A3744,SumMonths,0),1))</f>
        <v>1</v>
      </c>
      <c r="G3744" s="138" t="str">
        <f aca="false">INDEX(Book_Type,MATCH($B3744,Book,0),1)</f>
        <v>M</v>
      </c>
      <c r="H3744" s="138" t="str">
        <f aca="false">$F3744&amp;$C3744</f>
        <v>1GDP-NGPL/OK</v>
      </c>
    </row>
    <row r="3745" customFormat="false" ht="12.75" hidden="false" customHeight="false" outlineLevel="0" collapsed="false">
      <c r="A3745" s="142" t="n">
        <v>37194</v>
      </c>
      <c r="B3745" s="138" t="s">
        <v>142</v>
      </c>
      <c r="C3745" s="138" t="s">
        <v>178</v>
      </c>
      <c r="D3745" s="139" t="n">
        <v>0</v>
      </c>
      <c r="E3745" s="139" t="n">
        <v>0</v>
      </c>
      <c r="F3745" s="143" t="n">
        <f aca="false">IF(REF_DT&lt;=LastDay,INDEX(IntraMonth_Buckets,MATCH($A3745,IntraSumMonths,0),1),INDEX(BucketTable,MATCH($A3745,SumMonths,0),1))</f>
        <v>1</v>
      </c>
      <c r="G3745" s="138" t="str">
        <f aca="false">INDEX(Book_Type,MATCH($B3745,Book,0),1)</f>
        <v>M</v>
      </c>
      <c r="H3745" s="138" t="str">
        <f aca="false">$F3745&amp;$C3745</f>
        <v>1GDP-CHI. GATE</v>
      </c>
    </row>
    <row r="3746" customFormat="false" ht="12.75" hidden="false" customHeight="false" outlineLevel="0" collapsed="false">
      <c r="A3746" s="142" t="n">
        <v>37194</v>
      </c>
      <c r="B3746" s="138" t="s">
        <v>142</v>
      </c>
      <c r="C3746" s="138" t="s">
        <v>41</v>
      </c>
      <c r="D3746" s="139" t="n">
        <v>72500</v>
      </c>
      <c r="E3746" s="139" t="n">
        <v>72500</v>
      </c>
      <c r="F3746" s="143" t="n">
        <f aca="false">IF(REF_DT&lt;=LastDay,INDEX(IntraMonth_Buckets,MATCH($A3746,IntraSumMonths,0),1),INDEX(BucketTable,MATCH($A3746,SumMonths,0),1))</f>
        <v>1</v>
      </c>
      <c r="G3746" s="138" t="str">
        <f aca="false">INDEX(Book_Type,MATCH($B3746,Book,0),1)</f>
        <v>M</v>
      </c>
      <c r="H3746" s="138" t="str">
        <f aca="false">$F3746&amp;$C3746</f>
        <v>1GDP-CIG/CHEYENN</v>
      </c>
    </row>
    <row r="3747" customFormat="false" ht="12.75" hidden="false" customHeight="false" outlineLevel="0" collapsed="false">
      <c r="A3747" s="142" t="n">
        <v>37194</v>
      </c>
      <c r="B3747" s="138" t="s">
        <v>142</v>
      </c>
      <c r="C3747" s="138" t="s">
        <v>40</v>
      </c>
      <c r="D3747" s="139" t="n">
        <v>-50000</v>
      </c>
      <c r="E3747" s="139" t="n">
        <v>-50000</v>
      </c>
      <c r="F3747" s="143" t="n">
        <f aca="false">IF(REF_DT&lt;=LastDay,INDEX(IntraMonth_Buckets,MATCH($A3747,IntraSumMonths,0),1),INDEX(BucketTable,MATCH($A3747,SumMonths,0),1))</f>
        <v>1</v>
      </c>
      <c r="G3747" s="138" t="str">
        <f aca="false">INDEX(Book_Type,MATCH($B3747,Book,0),1)</f>
        <v>M</v>
      </c>
      <c r="H3747" s="138" t="str">
        <f aca="false">$F3747&amp;$C3747</f>
        <v>1GDP-CIG/RKYMTN</v>
      </c>
    </row>
    <row r="3748" customFormat="false" ht="12.75" hidden="false" customHeight="false" outlineLevel="0" collapsed="false">
      <c r="A3748" s="142" t="n">
        <v>37194</v>
      </c>
      <c r="B3748" s="138" t="s">
        <v>142</v>
      </c>
      <c r="C3748" s="138" t="s">
        <v>53</v>
      </c>
      <c r="D3748" s="139" t="n">
        <v>-40000</v>
      </c>
      <c r="E3748" s="139" t="n">
        <v>-40000</v>
      </c>
      <c r="F3748" s="143" t="n">
        <f aca="false">IF(REF_DT&lt;=LastDay,INDEX(IntraMonth_Buckets,MATCH($A3748,IntraSumMonths,0),1),INDEX(BucketTable,MATCH($A3748,SumMonths,0),1))</f>
        <v>1</v>
      </c>
      <c r="G3748" s="138" t="str">
        <f aca="false">INDEX(Book_Type,MATCH($B3748,Book,0),1)</f>
        <v>M</v>
      </c>
      <c r="H3748" s="138" t="str">
        <f aca="false">$F3748&amp;$C3748</f>
        <v>1GDP-ELPO/SANJUA</v>
      </c>
    </row>
    <row r="3749" customFormat="false" ht="12.75" hidden="false" customHeight="false" outlineLevel="0" collapsed="false">
      <c r="A3749" s="142" t="n">
        <v>37194</v>
      </c>
      <c r="B3749" s="138" t="s">
        <v>142</v>
      </c>
      <c r="C3749" s="138" t="s">
        <v>168</v>
      </c>
      <c r="D3749" s="139" t="n">
        <v>0</v>
      </c>
      <c r="E3749" s="139" t="n">
        <v>0</v>
      </c>
      <c r="F3749" s="143" t="n">
        <f aca="false">IF(REF_DT&lt;=LastDay,INDEX(IntraMonth_Buckets,MATCH($A3749,IntraSumMonths,0),1),INDEX(BucketTable,MATCH($A3749,SumMonths,0),1))</f>
        <v>1</v>
      </c>
      <c r="G3749" s="138" t="str">
        <f aca="false">INDEX(Book_Type,MATCH($B3749,Book,0),1)</f>
        <v>M</v>
      </c>
      <c r="H3749" s="138" t="str">
        <f aca="false">$F3749&amp;$C3749</f>
        <v>1GDP-HEHUB</v>
      </c>
    </row>
    <row r="3750" customFormat="false" ht="12.75" hidden="false" customHeight="false" outlineLevel="0" collapsed="false">
      <c r="A3750" s="142" t="n">
        <v>37194</v>
      </c>
      <c r="B3750" s="138" t="s">
        <v>142</v>
      </c>
      <c r="C3750" s="138" t="s">
        <v>30</v>
      </c>
      <c r="D3750" s="139" t="n">
        <v>-40000</v>
      </c>
      <c r="E3750" s="139" t="n">
        <v>-40000</v>
      </c>
      <c r="F3750" s="143" t="n">
        <f aca="false">IF(REF_DT&lt;=LastDay,INDEX(IntraMonth_Buckets,MATCH($A3750,IntraSumMonths,0),1),INDEX(BucketTable,MATCH($A3750,SumMonths,0),1))</f>
        <v>1</v>
      </c>
      <c r="G3750" s="138" t="str">
        <f aca="false">INDEX(Book_Type,MATCH($B3750,Book,0),1)</f>
        <v>M</v>
      </c>
      <c r="H3750" s="138" t="str">
        <f aca="false">$F3750&amp;$C3750</f>
        <v>1GDP-KERN/OPAL</v>
      </c>
    </row>
    <row r="3751" customFormat="false" ht="12.75" hidden="false" customHeight="false" outlineLevel="0" collapsed="false">
      <c r="A3751" s="142" t="n">
        <v>37194</v>
      </c>
      <c r="B3751" s="138" t="s">
        <v>142</v>
      </c>
      <c r="C3751" s="138" t="s">
        <v>179</v>
      </c>
      <c r="D3751" s="139" t="n">
        <v>0</v>
      </c>
      <c r="E3751" s="139" t="n">
        <v>0</v>
      </c>
      <c r="F3751" s="143" t="n">
        <f aca="false">IF(REF_DT&lt;=LastDay,INDEX(IntraMonth_Buckets,MATCH($A3751,IntraSumMonths,0),1),INDEX(BucketTable,MATCH($A3751,SumMonths,0),1))</f>
        <v>1</v>
      </c>
      <c r="G3751" s="138" t="str">
        <f aca="false">INDEX(Book_Type,MATCH($B3751,Book,0),1)</f>
        <v>M</v>
      </c>
      <c r="H3751" s="138" t="str">
        <f aca="false">$F3751&amp;$C3751</f>
        <v>1GDP-NGPL/OK</v>
      </c>
    </row>
    <row r="3752" customFormat="false" ht="12.75" hidden="false" customHeight="false" outlineLevel="0" collapsed="false">
      <c r="A3752" s="142" t="n">
        <v>37195</v>
      </c>
      <c r="B3752" s="138" t="s">
        <v>142</v>
      </c>
      <c r="C3752" s="138" t="s">
        <v>178</v>
      </c>
      <c r="D3752" s="139" t="n">
        <v>0</v>
      </c>
      <c r="E3752" s="139" t="n">
        <v>0</v>
      </c>
      <c r="F3752" s="143" t="n">
        <f aca="false">IF(REF_DT&lt;=LastDay,INDEX(IntraMonth_Buckets,MATCH($A3752,IntraSumMonths,0),1),INDEX(BucketTable,MATCH($A3752,SumMonths,0),1))</f>
        <v>1</v>
      </c>
      <c r="G3752" s="138" t="str">
        <f aca="false">INDEX(Book_Type,MATCH($B3752,Book,0),1)</f>
        <v>M</v>
      </c>
      <c r="H3752" s="138" t="str">
        <f aca="false">$F3752&amp;$C3752</f>
        <v>1GDP-CHI. GATE</v>
      </c>
    </row>
    <row r="3753" customFormat="false" ht="12.75" hidden="false" customHeight="false" outlineLevel="0" collapsed="false">
      <c r="A3753" s="142" t="n">
        <v>37195</v>
      </c>
      <c r="B3753" s="138" t="s">
        <v>142</v>
      </c>
      <c r="C3753" s="138" t="s">
        <v>41</v>
      </c>
      <c r="D3753" s="139" t="n">
        <v>72500</v>
      </c>
      <c r="E3753" s="139" t="n">
        <v>72500</v>
      </c>
      <c r="F3753" s="143" t="n">
        <f aca="false">IF(REF_DT&lt;=LastDay,INDEX(IntraMonth_Buckets,MATCH($A3753,IntraSumMonths,0),1),INDEX(BucketTable,MATCH($A3753,SumMonths,0),1))</f>
        <v>1</v>
      </c>
      <c r="G3753" s="138" t="str">
        <f aca="false">INDEX(Book_Type,MATCH($B3753,Book,0),1)</f>
        <v>M</v>
      </c>
      <c r="H3753" s="138" t="str">
        <f aca="false">$F3753&amp;$C3753</f>
        <v>1GDP-CIG/CHEYENN</v>
      </c>
    </row>
    <row r="3754" customFormat="false" ht="12.75" hidden="false" customHeight="false" outlineLevel="0" collapsed="false">
      <c r="A3754" s="142" t="n">
        <v>37195</v>
      </c>
      <c r="B3754" s="138" t="s">
        <v>142</v>
      </c>
      <c r="C3754" s="138" t="s">
        <v>40</v>
      </c>
      <c r="D3754" s="139" t="n">
        <v>-50000</v>
      </c>
      <c r="E3754" s="139" t="n">
        <v>-50000</v>
      </c>
      <c r="F3754" s="143" t="n">
        <f aca="false">IF(REF_DT&lt;=LastDay,INDEX(IntraMonth_Buckets,MATCH($A3754,IntraSumMonths,0),1),INDEX(BucketTable,MATCH($A3754,SumMonths,0),1))</f>
        <v>1</v>
      </c>
      <c r="G3754" s="138" t="str">
        <f aca="false">INDEX(Book_Type,MATCH($B3754,Book,0),1)</f>
        <v>M</v>
      </c>
      <c r="H3754" s="138" t="str">
        <f aca="false">$F3754&amp;$C3754</f>
        <v>1GDP-CIG/RKYMTN</v>
      </c>
    </row>
    <row r="3755" customFormat="false" ht="12.75" hidden="false" customHeight="false" outlineLevel="0" collapsed="false">
      <c r="A3755" s="142" t="n">
        <v>37195</v>
      </c>
      <c r="B3755" s="138" t="s">
        <v>142</v>
      </c>
      <c r="C3755" s="138" t="s">
        <v>53</v>
      </c>
      <c r="D3755" s="139" t="n">
        <v>-40000</v>
      </c>
      <c r="E3755" s="139" t="n">
        <v>-40000</v>
      </c>
      <c r="F3755" s="143" t="n">
        <f aca="false">IF(REF_DT&lt;=LastDay,INDEX(IntraMonth_Buckets,MATCH($A3755,IntraSumMonths,0),1),INDEX(BucketTable,MATCH($A3755,SumMonths,0),1))</f>
        <v>1</v>
      </c>
      <c r="G3755" s="138" t="str">
        <f aca="false">INDEX(Book_Type,MATCH($B3755,Book,0),1)</f>
        <v>M</v>
      </c>
      <c r="H3755" s="138" t="str">
        <f aca="false">$F3755&amp;$C3755</f>
        <v>1GDP-ELPO/SANJUA</v>
      </c>
    </row>
    <row r="3756" customFormat="false" ht="12.75" hidden="false" customHeight="false" outlineLevel="0" collapsed="false">
      <c r="A3756" s="142" t="n">
        <v>37195</v>
      </c>
      <c r="B3756" s="138" t="s">
        <v>142</v>
      </c>
      <c r="C3756" s="138" t="s">
        <v>168</v>
      </c>
      <c r="D3756" s="139" t="n">
        <v>0</v>
      </c>
      <c r="E3756" s="139" t="n">
        <v>0</v>
      </c>
      <c r="F3756" s="143" t="n">
        <f aca="false">IF(REF_DT&lt;=LastDay,INDEX(IntraMonth_Buckets,MATCH($A3756,IntraSumMonths,0),1),INDEX(BucketTable,MATCH($A3756,SumMonths,0),1))</f>
        <v>1</v>
      </c>
      <c r="G3756" s="138" t="str">
        <f aca="false">INDEX(Book_Type,MATCH($B3756,Book,0),1)</f>
        <v>M</v>
      </c>
      <c r="H3756" s="138" t="str">
        <f aca="false">$F3756&amp;$C3756</f>
        <v>1GDP-HEHUB</v>
      </c>
    </row>
    <row r="3757" customFormat="false" ht="12.75" hidden="false" customHeight="false" outlineLevel="0" collapsed="false">
      <c r="A3757" s="142" t="n">
        <v>37195</v>
      </c>
      <c r="B3757" s="138" t="s">
        <v>142</v>
      </c>
      <c r="C3757" s="138" t="s">
        <v>30</v>
      </c>
      <c r="D3757" s="139" t="n">
        <v>-40000</v>
      </c>
      <c r="E3757" s="139" t="n">
        <v>-40000</v>
      </c>
      <c r="F3757" s="143" t="n">
        <f aca="false">IF(REF_DT&lt;=LastDay,INDEX(IntraMonth_Buckets,MATCH($A3757,IntraSumMonths,0),1),INDEX(BucketTable,MATCH($A3757,SumMonths,0),1))</f>
        <v>1</v>
      </c>
      <c r="G3757" s="138" t="str">
        <f aca="false">INDEX(Book_Type,MATCH($B3757,Book,0),1)</f>
        <v>M</v>
      </c>
      <c r="H3757" s="138" t="str">
        <f aca="false">$F3757&amp;$C3757</f>
        <v>1GDP-KERN/OPAL</v>
      </c>
    </row>
    <row r="3758" customFormat="false" ht="12.75" hidden="false" customHeight="false" outlineLevel="0" collapsed="false">
      <c r="A3758" s="142" t="n">
        <v>37195</v>
      </c>
      <c r="B3758" s="138" t="s">
        <v>142</v>
      </c>
      <c r="C3758" s="138" t="s">
        <v>179</v>
      </c>
      <c r="D3758" s="139" t="n">
        <v>0</v>
      </c>
      <c r="E3758" s="139" t="n">
        <v>0</v>
      </c>
      <c r="F3758" s="143" t="n">
        <f aca="false">IF(REF_DT&lt;=LastDay,INDEX(IntraMonth_Buckets,MATCH($A3758,IntraSumMonths,0),1),INDEX(BucketTable,MATCH($A3758,SumMonths,0),1))</f>
        <v>1</v>
      </c>
      <c r="G3758" s="138" t="str">
        <f aca="false">INDEX(Book_Type,MATCH($B3758,Book,0),1)</f>
        <v>M</v>
      </c>
      <c r="H3758" s="138" t="str">
        <f aca="false">$F3758&amp;$C3758</f>
        <v>1GDP-NGPL/OK</v>
      </c>
    </row>
    <row r="3759" customFormat="false" ht="12.75" hidden="false" customHeight="false" outlineLevel="0" collapsed="false">
      <c r="A3759" s="142" t="n">
        <v>37196</v>
      </c>
      <c r="B3759" s="138" t="s">
        <v>128</v>
      </c>
      <c r="C3759" s="138" t="s">
        <v>20</v>
      </c>
      <c r="D3759" s="139" t="n">
        <v>-6.1387723193211E-015</v>
      </c>
      <c r="E3759" s="139" t="n">
        <v>6.1387723193211E-016</v>
      </c>
      <c r="F3759" s="143" t="n">
        <f aca="false">IF(REF_DT&lt;=LastDay,INDEX(IntraMonth_Buckets,MATCH($A3759,IntraSumMonths,0),1),INDEX(BucketTable,MATCH($A3759,SumMonths,0),1))</f>
        <v>2</v>
      </c>
      <c r="G3759" s="138" t="str">
        <f aca="false">INDEX(Book_Type,MATCH($B3759,Book,0),1)</f>
        <v>DO</v>
      </c>
      <c r="H3759" s="138" t="str">
        <f aca="false">$F3759&amp;$C3759</f>
        <v>2NGI-SOCAL</v>
      </c>
    </row>
    <row r="3760" customFormat="false" ht="12.75" hidden="false" customHeight="false" outlineLevel="0" collapsed="false">
      <c r="A3760" s="142" t="n">
        <v>37226</v>
      </c>
      <c r="B3760" s="138" t="s">
        <v>128</v>
      </c>
      <c r="C3760" s="138" t="s">
        <v>20</v>
      </c>
      <c r="D3760" s="139" t="n">
        <v>-0.121578217493433</v>
      </c>
      <c r="E3760" s="139" t="n">
        <v>0.0121578217493433</v>
      </c>
      <c r="F3760" s="143" t="n">
        <f aca="false">IF(REF_DT&lt;=LastDay,INDEX(IntraMonth_Buckets,MATCH($A3760,IntraSumMonths,0),1),INDEX(BucketTable,MATCH($A3760,SumMonths,0),1))</f>
        <v>3</v>
      </c>
      <c r="G3760" s="138" t="str">
        <f aca="false">INDEX(Book_Type,MATCH($B3760,Book,0),1)</f>
        <v>DO</v>
      </c>
      <c r="H3760" s="138" t="str">
        <f aca="false">$F3760&amp;$C3760</f>
        <v>3NGI-SOCAL</v>
      </c>
    </row>
    <row r="3761" customFormat="false" ht="12.75" hidden="false" customHeight="false" outlineLevel="0" collapsed="false">
      <c r="A3761" s="142" t="n">
        <v>37257</v>
      </c>
      <c r="B3761" s="138" t="s">
        <v>128</v>
      </c>
      <c r="C3761" s="138" t="s">
        <v>20</v>
      </c>
      <c r="D3761" s="139" t="n">
        <v>-74.6523235885687</v>
      </c>
      <c r="E3761" s="139" t="n">
        <v>7.46523235885687</v>
      </c>
      <c r="F3761" s="143" t="n">
        <f aca="false">IF(REF_DT&lt;=LastDay,INDEX(IntraMonth_Buckets,MATCH($A3761,IntraSumMonths,0),1),INDEX(BucketTable,MATCH($A3761,SumMonths,0),1))</f>
        <v>3</v>
      </c>
      <c r="G3761" s="138" t="str">
        <f aca="false">INDEX(Book_Type,MATCH($B3761,Book,0),1)</f>
        <v>DO</v>
      </c>
      <c r="H3761" s="138" t="str">
        <f aca="false">$F3761&amp;$C3761</f>
        <v>3NGI-SOCAL</v>
      </c>
    </row>
    <row r="3762" customFormat="false" ht="12.75" hidden="false" customHeight="false" outlineLevel="0" collapsed="false">
      <c r="A3762" s="142" t="n">
        <v>37288</v>
      </c>
      <c r="B3762" s="138" t="s">
        <v>128</v>
      </c>
      <c r="C3762" s="138" t="s">
        <v>20</v>
      </c>
      <c r="D3762" s="139" t="n">
        <v>-348.097056999941</v>
      </c>
      <c r="E3762" s="139" t="n">
        <v>34.8097056999941</v>
      </c>
      <c r="F3762" s="143" t="n">
        <f aca="false">IF(REF_DT&lt;=LastDay,INDEX(IntraMonth_Buckets,MATCH($A3762,IntraSumMonths,0),1),INDEX(BucketTable,MATCH($A3762,SumMonths,0),1))</f>
        <v>3</v>
      </c>
      <c r="G3762" s="138" t="str">
        <f aca="false">INDEX(Book_Type,MATCH($B3762,Book,0),1)</f>
        <v>DO</v>
      </c>
      <c r="H3762" s="138" t="str">
        <f aca="false">$F3762&amp;$C3762</f>
        <v>3NGI-SOCAL</v>
      </c>
    </row>
    <row r="3763" customFormat="false" ht="12.75" hidden="false" customHeight="false" outlineLevel="0" collapsed="false">
      <c r="A3763" s="142" t="n">
        <v>37316</v>
      </c>
      <c r="B3763" s="138" t="s">
        <v>128</v>
      </c>
      <c r="C3763" s="138" t="s">
        <v>20</v>
      </c>
      <c r="D3763" s="139" t="n">
        <v>-425.92763006577</v>
      </c>
      <c r="E3763" s="139" t="n">
        <v>42.592763006577</v>
      </c>
      <c r="F3763" s="143" t="n">
        <f aca="false">IF(REF_DT&lt;=LastDay,INDEX(IntraMonth_Buckets,MATCH($A3763,IntraSumMonths,0),1),INDEX(BucketTable,MATCH($A3763,SumMonths,0),1))</f>
        <v>3</v>
      </c>
      <c r="G3763" s="138" t="str">
        <f aca="false">INDEX(Book_Type,MATCH($B3763,Book,0),1)</f>
        <v>DO</v>
      </c>
      <c r="H3763" s="138" t="str">
        <f aca="false">$F3763&amp;$C3763</f>
        <v>3NGI-SOCAL</v>
      </c>
    </row>
    <row r="3764" customFormat="false" ht="12.75" hidden="false" customHeight="false" outlineLevel="0" collapsed="false">
      <c r="A3764" s="142" t="n">
        <v>37347</v>
      </c>
      <c r="B3764" s="138" t="s">
        <v>128</v>
      </c>
      <c r="C3764" s="138" t="s">
        <v>20</v>
      </c>
      <c r="D3764" s="139" t="n">
        <v>-1081.18323247731</v>
      </c>
      <c r="E3764" s="139" t="n">
        <v>108.118323247731</v>
      </c>
      <c r="F3764" s="143" t="n">
        <f aca="false">IF(REF_DT&lt;=LastDay,INDEX(IntraMonth_Buckets,MATCH($A3764,IntraSumMonths,0),1),INDEX(BucketTable,MATCH($A3764,SumMonths,0),1))</f>
        <v>4</v>
      </c>
      <c r="G3764" s="138" t="str">
        <f aca="false">INDEX(Book_Type,MATCH($B3764,Book,0),1)</f>
        <v>DO</v>
      </c>
      <c r="H3764" s="138" t="str">
        <f aca="false">$F3764&amp;$C3764</f>
        <v>4NGI-SOCAL</v>
      </c>
    </row>
    <row r="3765" customFormat="false" ht="12.75" hidden="false" customHeight="false" outlineLevel="0" collapsed="false">
      <c r="A3765" s="142" t="n">
        <v>37377</v>
      </c>
      <c r="B3765" s="138" t="s">
        <v>128</v>
      </c>
      <c r="C3765" s="138" t="s">
        <v>20</v>
      </c>
      <c r="D3765" s="139" t="n">
        <v>-1168.08008398349</v>
      </c>
      <c r="E3765" s="139" t="n">
        <v>116.808008398349</v>
      </c>
      <c r="F3765" s="143" t="n">
        <f aca="false">IF(REF_DT&lt;=LastDay,INDEX(IntraMonth_Buckets,MATCH($A3765,IntraSumMonths,0),1),INDEX(BucketTable,MATCH($A3765,SumMonths,0),1))</f>
        <v>4</v>
      </c>
      <c r="G3765" s="138" t="str">
        <f aca="false">INDEX(Book_Type,MATCH($B3765,Book,0),1)</f>
        <v>DO</v>
      </c>
      <c r="H3765" s="138" t="str">
        <f aca="false">$F3765&amp;$C3765</f>
        <v>4NGI-SOCAL</v>
      </c>
    </row>
    <row r="3766" customFormat="false" ht="12.75" hidden="false" customHeight="false" outlineLevel="0" collapsed="false">
      <c r="A3766" s="142" t="n">
        <v>37408</v>
      </c>
      <c r="B3766" s="138" t="s">
        <v>128</v>
      </c>
      <c r="C3766" s="138" t="s">
        <v>20</v>
      </c>
      <c r="D3766" s="139" t="n">
        <v>-2133.4945625455</v>
      </c>
      <c r="E3766" s="139" t="n">
        <v>213.34945625455</v>
      </c>
      <c r="F3766" s="143" t="n">
        <f aca="false">IF(REF_DT&lt;=LastDay,INDEX(IntraMonth_Buckets,MATCH($A3766,IntraSumMonths,0),1),INDEX(BucketTable,MATCH($A3766,SumMonths,0),1))</f>
        <v>4</v>
      </c>
      <c r="G3766" s="138" t="str">
        <f aca="false">INDEX(Book_Type,MATCH($B3766,Book,0),1)</f>
        <v>DO</v>
      </c>
      <c r="H3766" s="138" t="str">
        <f aca="false">$F3766&amp;$C3766</f>
        <v>4NGI-SOCAL</v>
      </c>
    </row>
    <row r="3767" customFormat="false" ht="12.75" hidden="false" customHeight="false" outlineLevel="0" collapsed="false">
      <c r="A3767" s="142" t="n">
        <v>37438</v>
      </c>
      <c r="B3767" s="138" t="s">
        <v>128</v>
      </c>
      <c r="C3767" s="138" t="s">
        <v>20</v>
      </c>
      <c r="D3767" s="139" t="n">
        <v>-3886.47981847286</v>
      </c>
      <c r="E3767" s="139" t="n">
        <v>388.647981847286</v>
      </c>
      <c r="F3767" s="143" t="n">
        <f aca="false">IF(REF_DT&lt;=LastDay,INDEX(IntraMonth_Buckets,MATCH($A3767,IntraSumMonths,0),1),INDEX(BucketTable,MATCH($A3767,SumMonths,0),1))</f>
        <v>4</v>
      </c>
      <c r="G3767" s="138" t="str">
        <f aca="false">INDEX(Book_Type,MATCH($B3767,Book,0),1)</f>
        <v>DO</v>
      </c>
      <c r="H3767" s="138" t="str">
        <f aca="false">$F3767&amp;$C3767</f>
        <v>4NGI-SOCAL</v>
      </c>
    </row>
    <row r="3768" customFormat="false" ht="12.75" hidden="false" customHeight="false" outlineLevel="0" collapsed="false">
      <c r="A3768" s="142" t="n">
        <v>37469</v>
      </c>
      <c r="B3768" s="138" t="s">
        <v>128</v>
      </c>
      <c r="C3768" s="138" t="s">
        <v>20</v>
      </c>
      <c r="D3768" s="139" t="n">
        <v>-5727.7093348731</v>
      </c>
      <c r="E3768" s="139" t="n">
        <v>0</v>
      </c>
      <c r="F3768" s="143" t="n">
        <f aca="false">IF(REF_DT&lt;=LastDay,INDEX(IntraMonth_Buckets,MATCH($A3768,IntraSumMonths,0),1),INDEX(BucketTable,MATCH($A3768,SumMonths,0),1))</f>
        <v>4</v>
      </c>
      <c r="G3768" s="138" t="str">
        <f aca="false">INDEX(Book_Type,MATCH($B3768,Book,0),1)</f>
        <v>DO</v>
      </c>
      <c r="H3768" s="138" t="str">
        <f aca="false">$F3768&amp;$C3768</f>
        <v>4NGI-SOCAL</v>
      </c>
    </row>
    <row r="3769" customFormat="false" ht="12.75" hidden="false" customHeight="false" outlineLevel="0" collapsed="false">
      <c r="A3769" s="142" t="n">
        <v>37500</v>
      </c>
      <c r="B3769" s="138" t="s">
        <v>128</v>
      </c>
      <c r="C3769" s="138" t="s">
        <v>20</v>
      </c>
      <c r="D3769" s="139" t="n">
        <v>-6870.43950084788</v>
      </c>
      <c r="E3769" s="139" t="n">
        <v>687.043950084788</v>
      </c>
      <c r="F3769" s="143" t="n">
        <f aca="false">IF(REF_DT&lt;=LastDay,INDEX(IntraMonth_Buckets,MATCH($A3769,IntraSumMonths,0),1),INDEX(BucketTable,MATCH($A3769,SumMonths,0),1))</f>
        <v>4</v>
      </c>
      <c r="G3769" s="138" t="str">
        <f aca="false">INDEX(Book_Type,MATCH($B3769,Book,0),1)</f>
        <v>DO</v>
      </c>
      <c r="H3769" s="138" t="str">
        <f aca="false">$F3769&amp;$C3769</f>
        <v>4NGI-SOCAL</v>
      </c>
    </row>
    <row r="3770" customFormat="false" ht="12.75" hidden="false" customHeight="false" outlineLevel="0" collapsed="false">
      <c r="A3770" s="142" t="n">
        <v>37530</v>
      </c>
      <c r="B3770" s="138" t="s">
        <v>128</v>
      </c>
      <c r="C3770" s="138" t="s">
        <v>20</v>
      </c>
      <c r="D3770" s="139" t="n">
        <v>-7758.77430392948</v>
      </c>
      <c r="E3770" s="139" t="n">
        <v>0</v>
      </c>
      <c r="F3770" s="143" t="n">
        <f aca="false">IF(REF_DT&lt;=LastDay,INDEX(IntraMonth_Buckets,MATCH($A3770,IntraSumMonths,0),1),INDEX(BucketTable,MATCH($A3770,SumMonths,0),1))</f>
        <v>4</v>
      </c>
      <c r="G3770" s="138" t="str">
        <f aca="false">INDEX(Book_Type,MATCH($B3770,Book,0),1)</f>
        <v>DO</v>
      </c>
      <c r="H3770" s="138" t="str">
        <f aca="false">$F3770&amp;$C3770</f>
        <v>4NGI-SOCAL</v>
      </c>
    </row>
    <row r="3771" customFormat="false" ht="12.75" hidden="false" customHeight="false" outlineLevel="0" collapsed="false">
      <c r="A3771" s="142" t="n">
        <v>37165</v>
      </c>
      <c r="B3771" s="138" t="s">
        <v>119</v>
      </c>
      <c r="C3771" s="138" t="s">
        <v>51</v>
      </c>
      <c r="D3771" s="139" t="n">
        <v>0</v>
      </c>
      <c r="E3771" s="139" t="n">
        <v>0</v>
      </c>
      <c r="F3771" s="143" t="n">
        <f aca="false">IF(REF_DT&lt;=LastDay,INDEX(IntraMonth_Buckets,MATCH($A3771,IntraSumMonths,0),1),INDEX(BucketTable,MATCH($A3771,SumMonths,0),1))</f>
        <v>1</v>
      </c>
      <c r="G3771" s="138" t="str">
        <f aca="false">INDEX(Book_Type,MATCH($B3771,Book,0),1)</f>
        <v>D</v>
      </c>
      <c r="H3771" s="138" t="str">
        <f aca="false">$F3771&amp;$C3771</f>
        <v>1IF-ELPO/SJ</v>
      </c>
    </row>
    <row r="3772" customFormat="false" ht="12.75" hidden="false" customHeight="false" outlineLevel="0" collapsed="false">
      <c r="A3772" s="142" t="n">
        <v>37165</v>
      </c>
      <c r="B3772" s="138" t="s">
        <v>119</v>
      </c>
      <c r="C3772" s="138" t="s">
        <v>24</v>
      </c>
      <c r="D3772" s="139" t="n">
        <v>0</v>
      </c>
      <c r="E3772" s="139" t="n">
        <v>0</v>
      </c>
      <c r="F3772" s="143" t="n">
        <f aca="false">IF(REF_DT&lt;=LastDay,INDEX(IntraMonth_Buckets,MATCH($A3772,IntraSumMonths,0),1),INDEX(BucketTable,MATCH($A3772,SumMonths,0),1))</f>
        <v>1</v>
      </c>
      <c r="G3772" s="138" t="str">
        <f aca="false">INDEX(Book_Type,MATCH($B3772,Book,0),1)</f>
        <v>D</v>
      </c>
      <c r="H3772" s="138" t="str">
        <f aca="false">$F3772&amp;$C3772</f>
        <v>1NGI-SOBDR-PG&amp;E</v>
      </c>
    </row>
    <row r="3773" customFormat="false" ht="12.75" hidden="false" customHeight="false" outlineLevel="0" collapsed="false">
      <c r="A3773" s="142" t="n">
        <v>37165</v>
      </c>
      <c r="B3773" s="138" t="s">
        <v>119</v>
      </c>
      <c r="C3773" s="138" t="s">
        <v>20</v>
      </c>
      <c r="D3773" s="139" t="n">
        <v>0</v>
      </c>
      <c r="E3773" s="139" t="n">
        <v>0</v>
      </c>
      <c r="F3773" s="143" t="n">
        <f aca="false">IF(REF_DT&lt;=LastDay,INDEX(IntraMonth_Buckets,MATCH($A3773,IntraSumMonths,0),1),INDEX(BucketTable,MATCH($A3773,SumMonths,0),1))</f>
        <v>1</v>
      </c>
      <c r="G3773" s="138" t="str">
        <f aca="false">INDEX(Book_Type,MATCH($B3773,Book,0),1)</f>
        <v>D</v>
      </c>
      <c r="H3773" s="138" t="str">
        <f aca="false">$F3773&amp;$C3773</f>
        <v>1NGI-SOCAL</v>
      </c>
    </row>
    <row r="3774" customFormat="false" ht="12.75" hidden="false" customHeight="false" outlineLevel="0" collapsed="false">
      <c r="A3774" s="142" t="n">
        <v>37196</v>
      </c>
      <c r="B3774" s="138" t="s">
        <v>119</v>
      </c>
      <c r="C3774" s="138" t="s">
        <v>46</v>
      </c>
      <c r="D3774" s="139" t="n">
        <v>749520.8034</v>
      </c>
      <c r="E3774" s="139" t="n">
        <v>-74952.08034</v>
      </c>
      <c r="F3774" s="143" t="n">
        <f aca="false">IF(REF_DT&lt;=LastDay,INDEX(IntraMonth_Buckets,MATCH($A3774,IntraSumMonths,0),1),INDEX(BucketTable,MATCH($A3774,SumMonths,0),1))</f>
        <v>2</v>
      </c>
      <c r="G3774" s="138" t="str">
        <f aca="false">INDEX(Book_Type,MATCH($B3774,Book,0),1)</f>
        <v>D</v>
      </c>
      <c r="H3774" s="138" t="str">
        <f aca="false">$F3774&amp;$C3774</f>
        <v>2IF-ELPO/PERMIAN</v>
      </c>
    </row>
    <row r="3775" customFormat="false" ht="12.75" hidden="false" customHeight="false" outlineLevel="0" collapsed="false">
      <c r="A3775" s="142" t="n">
        <v>37196</v>
      </c>
      <c r="B3775" s="138" t="s">
        <v>119</v>
      </c>
      <c r="C3775" s="138" t="s">
        <v>51</v>
      </c>
      <c r="D3775" s="139" t="n">
        <v>2848179.0533</v>
      </c>
      <c r="E3775" s="139" t="n">
        <v>-284817.90533</v>
      </c>
      <c r="F3775" s="143" t="n">
        <f aca="false">IF(REF_DT&lt;=LastDay,INDEX(IntraMonth_Buckets,MATCH($A3775,IntraSumMonths,0),1),INDEX(BucketTable,MATCH($A3775,SumMonths,0),1))</f>
        <v>2</v>
      </c>
      <c r="G3775" s="138" t="str">
        <f aca="false">INDEX(Book_Type,MATCH($B3775,Book,0),1)</f>
        <v>D</v>
      </c>
      <c r="H3775" s="138" t="str">
        <f aca="false">$F3775&amp;$C3775</f>
        <v>2IF-ELPO/SJ</v>
      </c>
    </row>
    <row r="3776" customFormat="false" ht="12.75" hidden="false" customHeight="false" outlineLevel="0" collapsed="false">
      <c r="A3776" s="142" t="n">
        <v>37196</v>
      </c>
      <c r="B3776" s="138" t="s">
        <v>119</v>
      </c>
      <c r="C3776" s="138" t="s">
        <v>66</v>
      </c>
      <c r="D3776" s="139" t="n">
        <v>-1049329.1249</v>
      </c>
      <c r="E3776" s="139" t="n">
        <v>104932.91249</v>
      </c>
      <c r="F3776" s="143" t="n">
        <f aca="false">IF(REF_DT&lt;=LastDay,INDEX(IntraMonth_Buckets,MATCH($A3776,IntraSumMonths,0),1),INDEX(BucketTable,MATCH($A3776,SumMonths,0),1))</f>
        <v>2</v>
      </c>
      <c r="G3776" s="138" t="str">
        <f aca="false">INDEX(Book_Type,MATCH($B3776,Book,0),1)</f>
        <v>D</v>
      </c>
      <c r="H3776" s="138" t="str">
        <f aca="false">$F3776&amp;$C3776</f>
        <v>2IF-NTHWST/CANBR</v>
      </c>
    </row>
    <row r="3777" customFormat="false" ht="12.75" hidden="false" customHeight="false" outlineLevel="0" collapsed="false">
      <c r="A3777" s="142" t="n">
        <v>37196</v>
      </c>
      <c r="B3777" s="138" t="s">
        <v>119</v>
      </c>
      <c r="C3777" s="138" t="s">
        <v>18</v>
      </c>
      <c r="D3777" s="139" t="n">
        <v>-1349137.4463</v>
      </c>
      <c r="E3777" s="139" t="n">
        <v>13491.374463</v>
      </c>
      <c r="F3777" s="143" t="n">
        <f aca="false">IF(REF_DT&lt;=LastDay,INDEX(IntraMonth_Buckets,MATCH($A3777,IntraSumMonths,0),1),INDEX(BucketTable,MATCH($A3777,SumMonths,0),1))</f>
        <v>2</v>
      </c>
      <c r="G3777" s="138" t="str">
        <f aca="false">INDEX(Book_Type,MATCH($B3777,Book,0),1)</f>
        <v>D</v>
      </c>
      <c r="H3777" s="138" t="str">
        <f aca="false">$F3777&amp;$C3777</f>
        <v>2NGI-MALIN</v>
      </c>
    </row>
    <row r="3778" customFormat="false" ht="12.75" hidden="false" customHeight="false" outlineLevel="0" collapsed="false">
      <c r="A3778" s="142" t="n">
        <v>37196</v>
      </c>
      <c r="B3778" s="138" t="s">
        <v>119</v>
      </c>
      <c r="C3778" s="138" t="s">
        <v>13</v>
      </c>
      <c r="D3778" s="139" t="n">
        <v>-4272268.5799</v>
      </c>
      <c r="E3778" s="139" t="n">
        <v>0</v>
      </c>
      <c r="F3778" s="143" t="n">
        <f aca="false">IF(REF_DT&lt;=LastDay,INDEX(IntraMonth_Buckets,MATCH($A3778,IntraSumMonths,0),1),INDEX(BucketTable,MATCH($A3778,SumMonths,0),1))</f>
        <v>2</v>
      </c>
      <c r="G3778" s="138" t="str">
        <f aca="false">INDEX(Book_Type,MATCH($B3778,Book,0),1)</f>
        <v>D</v>
      </c>
      <c r="H3778" s="138" t="str">
        <f aca="false">$F3778&amp;$C3778</f>
        <v>2NGI-PGE/CG</v>
      </c>
    </row>
    <row r="3779" customFormat="false" ht="12.75" hidden="false" customHeight="false" outlineLevel="0" collapsed="false">
      <c r="A3779" s="142" t="n">
        <v>37196</v>
      </c>
      <c r="B3779" s="138" t="s">
        <v>119</v>
      </c>
      <c r="C3779" s="138" t="s">
        <v>24</v>
      </c>
      <c r="D3779" s="139" t="n">
        <v>0</v>
      </c>
      <c r="E3779" s="139" t="n">
        <v>0</v>
      </c>
      <c r="F3779" s="143" t="n">
        <f aca="false">IF(REF_DT&lt;=LastDay,INDEX(IntraMonth_Buckets,MATCH($A3779,IntraSumMonths,0),1),INDEX(BucketTable,MATCH($A3779,SumMonths,0),1))</f>
        <v>2</v>
      </c>
      <c r="G3779" s="138" t="str">
        <f aca="false">INDEX(Book_Type,MATCH($B3779,Book,0),1)</f>
        <v>D</v>
      </c>
      <c r="H3779" s="138" t="str">
        <f aca="false">$F3779&amp;$C3779</f>
        <v>2NGI-SOBDR-PG&amp;E</v>
      </c>
    </row>
    <row r="3780" customFormat="false" ht="12.75" hidden="false" customHeight="false" outlineLevel="0" collapsed="false">
      <c r="A3780" s="142" t="n">
        <v>37196</v>
      </c>
      <c r="B3780" s="138" t="s">
        <v>119</v>
      </c>
      <c r="C3780" s="138" t="s">
        <v>20</v>
      </c>
      <c r="D3780" s="139" t="n">
        <v>-449712.4821</v>
      </c>
      <c r="E3780" s="139" t="n">
        <v>44971.24821</v>
      </c>
      <c r="F3780" s="143" t="n">
        <f aca="false">IF(REF_DT&lt;=LastDay,INDEX(IntraMonth_Buckets,MATCH($A3780,IntraSumMonths,0),1),INDEX(BucketTable,MATCH($A3780,SumMonths,0),1))</f>
        <v>2</v>
      </c>
      <c r="G3780" s="138" t="str">
        <f aca="false">INDEX(Book_Type,MATCH($B3780,Book,0),1)</f>
        <v>D</v>
      </c>
      <c r="H3780" s="138" t="str">
        <f aca="false">$F3780&amp;$C3780</f>
        <v>2NGI-SOCAL</v>
      </c>
    </row>
    <row r="3781" customFormat="false" ht="12.75" hidden="false" customHeight="false" outlineLevel="0" collapsed="false">
      <c r="A3781" s="142" t="n">
        <v>37226</v>
      </c>
      <c r="B3781" s="138" t="s">
        <v>119</v>
      </c>
      <c r="C3781" s="138" t="s">
        <v>46</v>
      </c>
      <c r="D3781" s="139" t="n">
        <v>618380.5485</v>
      </c>
      <c r="E3781" s="139" t="n">
        <v>-61838.05485</v>
      </c>
      <c r="F3781" s="143" t="n">
        <f aca="false">IF(REF_DT&lt;=LastDay,INDEX(IntraMonth_Buckets,MATCH($A3781,IntraSumMonths,0),1),INDEX(BucketTable,MATCH($A3781,SumMonths,0),1))</f>
        <v>3</v>
      </c>
      <c r="G3781" s="138" t="str">
        <f aca="false">INDEX(Book_Type,MATCH($B3781,Book,0),1)</f>
        <v>D</v>
      </c>
      <c r="H3781" s="138" t="str">
        <f aca="false">$F3781&amp;$C3781</f>
        <v>3IF-ELPO/PERMIAN</v>
      </c>
    </row>
    <row r="3782" customFormat="false" ht="12.75" hidden="false" customHeight="false" outlineLevel="0" collapsed="false">
      <c r="A3782" s="142" t="n">
        <v>37226</v>
      </c>
      <c r="B3782" s="138" t="s">
        <v>119</v>
      </c>
      <c r="C3782" s="138" t="s">
        <v>51</v>
      </c>
      <c r="D3782" s="139" t="n">
        <v>2937307.6059</v>
      </c>
      <c r="E3782" s="139" t="n">
        <v>-293730.76059</v>
      </c>
      <c r="F3782" s="143" t="n">
        <f aca="false">IF(REF_DT&lt;=LastDay,INDEX(IntraMonth_Buckets,MATCH($A3782,IntraSumMonths,0),1),INDEX(BucketTable,MATCH($A3782,SumMonths,0),1))</f>
        <v>3</v>
      </c>
      <c r="G3782" s="138" t="str">
        <f aca="false">INDEX(Book_Type,MATCH($B3782,Book,0),1)</f>
        <v>D</v>
      </c>
      <c r="H3782" s="138" t="str">
        <f aca="false">$F3782&amp;$C3782</f>
        <v>3IF-ELPO/SJ</v>
      </c>
    </row>
    <row r="3783" customFormat="false" ht="12.75" hidden="false" customHeight="false" outlineLevel="0" collapsed="false">
      <c r="A3783" s="142" t="n">
        <v>37226</v>
      </c>
      <c r="B3783" s="138" t="s">
        <v>119</v>
      </c>
      <c r="C3783" s="138" t="s">
        <v>66</v>
      </c>
      <c r="D3783" s="139" t="n">
        <v>-1082165.9604</v>
      </c>
      <c r="E3783" s="139" t="n">
        <v>108216.59604</v>
      </c>
      <c r="F3783" s="143" t="n">
        <f aca="false">IF(REF_DT&lt;=LastDay,INDEX(IntraMonth_Buckets,MATCH($A3783,IntraSumMonths,0),1),INDEX(BucketTable,MATCH($A3783,SumMonths,0),1))</f>
        <v>3</v>
      </c>
      <c r="G3783" s="138" t="str">
        <f aca="false">INDEX(Book_Type,MATCH($B3783,Book,0),1)</f>
        <v>D</v>
      </c>
      <c r="H3783" s="138" t="str">
        <f aca="false">$F3783&amp;$C3783</f>
        <v>3IF-NTHWST/CANBR</v>
      </c>
    </row>
    <row r="3784" customFormat="false" ht="12.75" hidden="false" customHeight="false" outlineLevel="0" collapsed="false">
      <c r="A3784" s="142" t="n">
        <v>37226</v>
      </c>
      <c r="B3784" s="138" t="s">
        <v>119</v>
      </c>
      <c r="C3784" s="138" t="s">
        <v>18</v>
      </c>
      <c r="D3784" s="139" t="n">
        <v>-1391356.2346</v>
      </c>
      <c r="E3784" s="139" t="n">
        <v>13913.562346</v>
      </c>
      <c r="F3784" s="143" t="n">
        <f aca="false">IF(REF_DT&lt;=LastDay,INDEX(IntraMonth_Buckets,MATCH($A3784,IntraSumMonths,0),1),INDEX(BucketTable,MATCH($A3784,SumMonths,0),1))</f>
        <v>3</v>
      </c>
      <c r="G3784" s="138" t="str">
        <f aca="false">INDEX(Book_Type,MATCH($B3784,Book,0),1)</f>
        <v>D</v>
      </c>
      <c r="H3784" s="138" t="str">
        <f aca="false">$F3784&amp;$C3784</f>
        <v>3NGI-MALIN</v>
      </c>
    </row>
    <row r="3785" customFormat="false" ht="12.75" hidden="false" customHeight="false" outlineLevel="0" collapsed="false">
      <c r="A3785" s="142" t="n">
        <v>37226</v>
      </c>
      <c r="B3785" s="138" t="s">
        <v>119</v>
      </c>
      <c r="C3785" s="138" t="s">
        <v>13</v>
      </c>
      <c r="D3785" s="139" t="n">
        <v>-4405961.4099</v>
      </c>
      <c r="E3785" s="139" t="n">
        <v>0</v>
      </c>
      <c r="F3785" s="143" t="n">
        <f aca="false">IF(REF_DT&lt;=LastDay,INDEX(IntraMonth_Buckets,MATCH($A3785,IntraSumMonths,0),1),INDEX(BucketTable,MATCH($A3785,SumMonths,0),1))</f>
        <v>3</v>
      </c>
      <c r="G3785" s="138" t="str">
        <f aca="false">INDEX(Book_Type,MATCH($B3785,Book,0),1)</f>
        <v>D</v>
      </c>
      <c r="H3785" s="138" t="str">
        <f aca="false">$F3785&amp;$C3785</f>
        <v>3NGI-PGE/CG</v>
      </c>
    </row>
    <row r="3786" customFormat="false" ht="12.75" hidden="false" customHeight="false" outlineLevel="0" collapsed="false">
      <c r="A3786" s="142" t="n">
        <v>37226</v>
      </c>
      <c r="B3786" s="138" t="s">
        <v>119</v>
      </c>
      <c r="C3786" s="138" t="s">
        <v>24</v>
      </c>
      <c r="D3786" s="139" t="n">
        <v>0.0001</v>
      </c>
      <c r="E3786" s="139" t="n">
        <v>0</v>
      </c>
      <c r="F3786" s="143" t="n">
        <f aca="false">IF(REF_DT&lt;=LastDay,INDEX(IntraMonth_Buckets,MATCH($A3786,IntraSumMonths,0),1),INDEX(BucketTable,MATCH($A3786,SumMonths,0),1))</f>
        <v>3</v>
      </c>
      <c r="G3786" s="138" t="str">
        <f aca="false">INDEX(Book_Type,MATCH($B3786,Book,0),1)</f>
        <v>D</v>
      </c>
      <c r="H3786" s="138" t="str">
        <f aca="false">$F3786&amp;$C3786</f>
        <v>3NGI-SOBDR-PG&amp;E</v>
      </c>
    </row>
    <row r="3787" customFormat="false" ht="12.75" hidden="false" customHeight="false" outlineLevel="0" collapsed="false">
      <c r="A3787" s="142" t="n">
        <v>37226</v>
      </c>
      <c r="B3787" s="138" t="s">
        <v>119</v>
      </c>
      <c r="C3787" s="138" t="s">
        <v>20</v>
      </c>
      <c r="D3787" s="139" t="n">
        <v>-463785.4114</v>
      </c>
      <c r="E3787" s="139" t="n">
        <v>46378.54114</v>
      </c>
      <c r="F3787" s="143" t="n">
        <f aca="false">IF(REF_DT&lt;=LastDay,INDEX(IntraMonth_Buckets,MATCH($A3787,IntraSumMonths,0),1),INDEX(BucketTable,MATCH($A3787,SumMonths,0),1))</f>
        <v>3</v>
      </c>
      <c r="G3787" s="138" t="str">
        <f aca="false">INDEX(Book_Type,MATCH($B3787,Book,0),1)</f>
        <v>D</v>
      </c>
      <c r="H3787" s="138" t="str">
        <f aca="false">$F3787&amp;$C3787</f>
        <v>3NGI-SOCAL</v>
      </c>
    </row>
    <row r="3788" customFormat="false" ht="12.75" hidden="false" customHeight="false" outlineLevel="0" collapsed="false">
      <c r="A3788" s="142" t="n">
        <v>37257</v>
      </c>
      <c r="B3788" s="138" t="s">
        <v>119</v>
      </c>
      <c r="C3788" s="138" t="s">
        <v>46</v>
      </c>
      <c r="D3788" s="139" t="n">
        <v>617162.894</v>
      </c>
      <c r="E3788" s="139" t="n">
        <v>-61716.2894</v>
      </c>
      <c r="F3788" s="143" t="n">
        <f aca="false">IF(REF_DT&lt;=LastDay,INDEX(IntraMonth_Buckets,MATCH($A3788,IntraSumMonths,0),1),INDEX(BucketTable,MATCH($A3788,SumMonths,0),1))</f>
        <v>3</v>
      </c>
      <c r="G3788" s="138" t="str">
        <f aca="false">INDEX(Book_Type,MATCH($B3788,Book,0),1)</f>
        <v>D</v>
      </c>
      <c r="H3788" s="138" t="str">
        <f aca="false">$F3788&amp;$C3788</f>
        <v>3IF-ELPO/PERMIAN</v>
      </c>
    </row>
    <row r="3789" customFormat="false" ht="12.75" hidden="false" customHeight="false" outlineLevel="0" collapsed="false">
      <c r="A3789" s="142" t="n">
        <v>37257</v>
      </c>
      <c r="B3789" s="138" t="s">
        <v>119</v>
      </c>
      <c r="C3789" s="138" t="s">
        <v>51</v>
      </c>
      <c r="D3789" s="139" t="n">
        <v>2931523.7466</v>
      </c>
      <c r="E3789" s="139" t="n">
        <v>-293152.37466</v>
      </c>
      <c r="F3789" s="143" t="n">
        <f aca="false">IF(REF_DT&lt;=LastDay,INDEX(IntraMonth_Buckets,MATCH($A3789,IntraSumMonths,0),1),INDEX(BucketTable,MATCH($A3789,SumMonths,0),1))</f>
        <v>3</v>
      </c>
      <c r="G3789" s="138" t="str">
        <f aca="false">INDEX(Book_Type,MATCH($B3789,Book,0),1)</f>
        <v>D</v>
      </c>
      <c r="H3789" s="138" t="str">
        <f aca="false">$F3789&amp;$C3789</f>
        <v>3IF-ELPO/SJ</v>
      </c>
    </row>
    <row r="3790" customFormat="false" ht="12.75" hidden="false" customHeight="false" outlineLevel="0" collapsed="false">
      <c r="A3790" s="142" t="n">
        <v>37257</v>
      </c>
      <c r="B3790" s="138" t="s">
        <v>119</v>
      </c>
      <c r="C3790" s="138" t="s">
        <v>66</v>
      </c>
      <c r="D3790" s="139" t="n">
        <v>-1080035.0645</v>
      </c>
      <c r="E3790" s="139" t="n">
        <v>108003.50645</v>
      </c>
      <c r="F3790" s="143" t="n">
        <f aca="false">IF(REF_DT&lt;=LastDay,INDEX(IntraMonth_Buckets,MATCH($A3790,IntraSumMonths,0),1),INDEX(BucketTable,MATCH($A3790,SumMonths,0),1))</f>
        <v>3</v>
      </c>
      <c r="G3790" s="138" t="str">
        <f aca="false">INDEX(Book_Type,MATCH($B3790,Book,0),1)</f>
        <v>D</v>
      </c>
      <c r="H3790" s="138" t="str">
        <f aca="false">$F3790&amp;$C3790</f>
        <v>3IF-NTHWST/CANBR</v>
      </c>
    </row>
    <row r="3791" customFormat="false" ht="12.75" hidden="false" customHeight="false" outlineLevel="0" collapsed="false">
      <c r="A3791" s="142" t="n">
        <v>37257</v>
      </c>
      <c r="B3791" s="138" t="s">
        <v>119</v>
      </c>
      <c r="C3791" s="138" t="s">
        <v>18</v>
      </c>
      <c r="D3791" s="139" t="n">
        <v>-1388616.5114</v>
      </c>
      <c r="E3791" s="139" t="n">
        <v>13886.165114</v>
      </c>
      <c r="F3791" s="143" t="n">
        <f aca="false">IF(REF_DT&lt;=LastDay,INDEX(IntraMonth_Buckets,MATCH($A3791,IntraSumMonths,0),1),INDEX(BucketTable,MATCH($A3791,SumMonths,0),1))</f>
        <v>3</v>
      </c>
      <c r="G3791" s="138" t="str">
        <f aca="false">INDEX(Book_Type,MATCH($B3791,Book,0),1)</f>
        <v>D</v>
      </c>
      <c r="H3791" s="138" t="str">
        <f aca="false">$F3791&amp;$C3791</f>
        <v>3NGI-MALIN</v>
      </c>
    </row>
    <row r="3792" customFormat="false" ht="12.75" hidden="false" customHeight="false" outlineLevel="0" collapsed="false">
      <c r="A3792" s="142" t="n">
        <v>37257</v>
      </c>
      <c r="B3792" s="138" t="s">
        <v>119</v>
      </c>
      <c r="C3792" s="138" t="s">
        <v>13</v>
      </c>
      <c r="D3792" s="139" t="n">
        <v>-4397285.6196</v>
      </c>
      <c r="E3792" s="139" t="n">
        <v>0</v>
      </c>
      <c r="F3792" s="143" t="n">
        <f aca="false">IF(REF_DT&lt;=LastDay,INDEX(IntraMonth_Buckets,MATCH($A3792,IntraSumMonths,0),1),INDEX(BucketTable,MATCH($A3792,SumMonths,0),1))</f>
        <v>3</v>
      </c>
      <c r="G3792" s="138" t="str">
        <f aca="false">INDEX(Book_Type,MATCH($B3792,Book,0),1)</f>
        <v>D</v>
      </c>
      <c r="H3792" s="138" t="str">
        <f aca="false">$F3792&amp;$C3792</f>
        <v>3NGI-PGE/CG</v>
      </c>
    </row>
    <row r="3793" customFormat="false" ht="12.75" hidden="false" customHeight="false" outlineLevel="0" collapsed="false">
      <c r="A3793" s="142" t="n">
        <v>37257</v>
      </c>
      <c r="B3793" s="138" t="s">
        <v>119</v>
      </c>
      <c r="C3793" s="138" t="s">
        <v>24</v>
      </c>
      <c r="D3793" s="139" t="n">
        <v>0</v>
      </c>
      <c r="E3793" s="139" t="n">
        <v>0</v>
      </c>
      <c r="F3793" s="143" t="n">
        <f aca="false">IF(REF_DT&lt;=LastDay,INDEX(IntraMonth_Buckets,MATCH($A3793,IntraSumMonths,0),1),INDEX(BucketTable,MATCH($A3793,SumMonths,0),1))</f>
        <v>3</v>
      </c>
      <c r="G3793" s="138" t="str">
        <f aca="false">INDEX(Book_Type,MATCH($B3793,Book,0),1)</f>
        <v>D</v>
      </c>
      <c r="H3793" s="138" t="str">
        <f aca="false">$F3793&amp;$C3793</f>
        <v>3NGI-SOBDR-PG&amp;E</v>
      </c>
    </row>
    <row r="3794" customFormat="false" ht="12.75" hidden="false" customHeight="false" outlineLevel="0" collapsed="false">
      <c r="A3794" s="142" t="n">
        <v>37257</v>
      </c>
      <c r="B3794" s="138" t="s">
        <v>119</v>
      </c>
      <c r="C3794" s="138" t="s">
        <v>20</v>
      </c>
      <c r="D3794" s="139" t="n">
        <v>-154290.7235</v>
      </c>
      <c r="E3794" s="139" t="n">
        <v>15429.07235</v>
      </c>
      <c r="F3794" s="143" t="n">
        <f aca="false">IF(REF_DT&lt;=LastDay,INDEX(IntraMonth_Buckets,MATCH($A3794,IntraSumMonths,0),1),INDEX(BucketTable,MATCH($A3794,SumMonths,0),1))</f>
        <v>3</v>
      </c>
      <c r="G3794" s="138" t="str">
        <f aca="false">INDEX(Book_Type,MATCH($B3794,Book,0),1)</f>
        <v>D</v>
      </c>
      <c r="H3794" s="138" t="str">
        <f aca="false">$F3794&amp;$C3794</f>
        <v>3NGI-SOCAL</v>
      </c>
    </row>
    <row r="3795" customFormat="false" ht="12.75" hidden="false" customHeight="false" outlineLevel="0" collapsed="false">
      <c r="A3795" s="142" t="n">
        <v>37288</v>
      </c>
      <c r="B3795" s="138" t="s">
        <v>119</v>
      </c>
      <c r="C3795" s="138" t="s">
        <v>46</v>
      </c>
      <c r="D3795" s="139" t="n">
        <v>556336.4008</v>
      </c>
      <c r="E3795" s="139" t="n">
        <v>-55633.64008</v>
      </c>
      <c r="F3795" s="143" t="n">
        <f aca="false">IF(REF_DT&lt;=LastDay,INDEX(IntraMonth_Buckets,MATCH($A3795,IntraSumMonths,0),1),INDEX(BucketTable,MATCH($A3795,SumMonths,0),1))</f>
        <v>3</v>
      </c>
      <c r="G3795" s="138" t="str">
        <f aca="false">INDEX(Book_Type,MATCH($B3795,Book,0),1)</f>
        <v>D</v>
      </c>
      <c r="H3795" s="138" t="str">
        <f aca="false">$F3795&amp;$C3795</f>
        <v>3IF-ELPO/PERMIAN</v>
      </c>
    </row>
    <row r="3796" customFormat="false" ht="12.75" hidden="false" customHeight="false" outlineLevel="0" collapsed="false">
      <c r="A3796" s="142" t="n">
        <v>37288</v>
      </c>
      <c r="B3796" s="138" t="s">
        <v>119</v>
      </c>
      <c r="C3796" s="138" t="s">
        <v>51</v>
      </c>
      <c r="D3796" s="139" t="n">
        <v>2642597.9038</v>
      </c>
      <c r="E3796" s="139" t="n">
        <v>-264259.79038</v>
      </c>
      <c r="F3796" s="143" t="n">
        <f aca="false">IF(REF_DT&lt;=LastDay,INDEX(IntraMonth_Buckets,MATCH($A3796,IntraSumMonths,0),1),INDEX(BucketTable,MATCH($A3796,SumMonths,0),1))</f>
        <v>3</v>
      </c>
      <c r="G3796" s="138" t="str">
        <f aca="false">INDEX(Book_Type,MATCH($B3796,Book,0),1)</f>
        <v>D</v>
      </c>
      <c r="H3796" s="138" t="str">
        <f aca="false">$F3796&amp;$C3796</f>
        <v>3IF-ELPO/SJ</v>
      </c>
    </row>
    <row r="3797" customFormat="false" ht="12.75" hidden="false" customHeight="false" outlineLevel="0" collapsed="false">
      <c r="A3797" s="142" t="n">
        <v>37288</v>
      </c>
      <c r="B3797" s="138" t="s">
        <v>119</v>
      </c>
      <c r="C3797" s="138" t="s">
        <v>66</v>
      </c>
      <c r="D3797" s="139" t="n">
        <v>-973588.7014</v>
      </c>
      <c r="E3797" s="139" t="n">
        <v>97358.87014</v>
      </c>
      <c r="F3797" s="143" t="n">
        <f aca="false">IF(REF_DT&lt;=LastDay,INDEX(IntraMonth_Buckets,MATCH($A3797,IntraSumMonths,0),1),INDEX(BucketTable,MATCH($A3797,SumMonths,0),1))</f>
        <v>3</v>
      </c>
      <c r="G3797" s="138" t="str">
        <f aca="false">INDEX(Book_Type,MATCH($B3797,Book,0),1)</f>
        <v>D</v>
      </c>
      <c r="H3797" s="138" t="str">
        <f aca="false">$F3797&amp;$C3797</f>
        <v>3IF-NTHWST/CANBR</v>
      </c>
    </row>
    <row r="3798" customFormat="false" ht="12.75" hidden="false" customHeight="false" outlineLevel="0" collapsed="false">
      <c r="A3798" s="142" t="n">
        <v>37288</v>
      </c>
      <c r="B3798" s="138" t="s">
        <v>119</v>
      </c>
      <c r="C3798" s="138" t="s">
        <v>18</v>
      </c>
      <c r="D3798" s="139" t="n">
        <v>-1251756.9017</v>
      </c>
      <c r="E3798" s="139" t="n">
        <v>12517.569017</v>
      </c>
      <c r="F3798" s="143" t="n">
        <f aca="false">IF(REF_DT&lt;=LastDay,INDEX(IntraMonth_Buckets,MATCH($A3798,IntraSumMonths,0),1),INDEX(BucketTable,MATCH($A3798,SumMonths,0),1))</f>
        <v>3</v>
      </c>
      <c r="G3798" s="138" t="str">
        <f aca="false">INDEX(Book_Type,MATCH($B3798,Book,0),1)</f>
        <v>D</v>
      </c>
      <c r="H3798" s="138" t="str">
        <f aca="false">$F3798&amp;$C3798</f>
        <v>3NGI-MALIN</v>
      </c>
    </row>
    <row r="3799" customFormat="false" ht="12.75" hidden="false" customHeight="false" outlineLevel="0" collapsed="false">
      <c r="A3799" s="142" t="n">
        <v>37288</v>
      </c>
      <c r="B3799" s="138" t="s">
        <v>119</v>
      </c>
      <c r="C3799" s="138" t="s">
        <v>13</v>
      </c>
      <c r="D3799" s="139" t="n">
        <v>-3963896.8556</v>
      </c>
      <c r="E3799" s="139" t="n">
        <v>0</v>
      </c>
      <c r="F3799" s="143" t="n">
        <f aca="false">IF(REF_DT&lt;=LastDay,INDEX(IntraMonth_Buckets,MATCH($A3799,IntraSumMonths,0),1),INDEX(BucketTable,MATCH($A3799,SumMonths,0),1))</f>
        <v>3</v>
      </c>
      <c r="G3799" s="138" t="str">
        <f aca="false">INDEX(Book_Type,MATCH($B3799,Book,0),1)</f>
        <v>D</v>
      </c>
      <c r="H3799" s="138" t="str">
        <f aca="false">$F3799&amp;$C3799</f>
        <v>3NGI-PGE/CG</v>
      </c>
    </row>
    <row r="3800" customFormat="false" ht="12.75" hidden="false" customHeight="false" outlineLevel="0" collapsed="false">
      <c r="A3800" s="142" t="n">
        <v>37288</v>
      </c>
      <c r="B3800" s="138" t="s">
        <v>119</v>
      </c>
      <c r="C3800" s="138" t="s">
        <v>24</v>
      </c>
      <c r="D3800" s="139" t="n">
        <v>0</v>
      </c>
      <c r="E3800" s="139" t="n">
        <v>0</v>
      </c>
      <c r="F3800" s="143" t="n">
        <f aca="false">IF(REF_DT&lt;=LastDay,INDEX(IntraMonth_Buckets,MATCH($A3800,IntraSumMonths,0),1),INDEX(BucketTable,MATCH($A3800,SumMonths,0),1))</f>
        <v>3</v>
      </c>
      <c r="G3800" s="138" t="str">
        <f aca="false">INDEX(Book_Type,MATCH($B3800,Book,0),1)</f>
        <v>D</v>
      </c>
      <c r="H3800" s="138" t="str">
        <f aca="false">$F3800&amp;$C3800</f>
        <v>3NGI-SOBDR-PG&amp;E</v>
      </c>
    </row>
    <row r="3801" customFormat="false" ht="12.75" hidden="false" customHeight="false" outlineLevel="0" collapsed="false">
      <c r="A3801" s="142" t="n">
        <v>37288</v>
      </c>
      <c r="B3801" s="138" t="s">
        <v>119</v>
      </c>
      <c r="C3801" s="138" t="s">
        <v>20</v>
      </c>
      <c r="D3801" s="139" t="n">
        <v>-139084.1002</v>
      </c>
      <c r="E3801" s="139" t="n">
        <v>13908.41002</v>
      </c>
      <c r="F3801" s="143" t="n">
        <f aca="false">IF(REF_DT&lt;=LastDay,INDEX(IntraMonth_Buckets,MATCH($A3801,IntraSumMonths,0),1),INDEX(BucketTable,MATCH($A3801,SumMonths,0),1))</f>
        <v>3</v>
      </c>
      <c r="G3801" s="138" t="str">
        <f aca="false">INDEX(Book_Type,MATCH($B3801,Book,0),1)</f>
        <v>D</v>
      </c>
      <c r="H3801" s="138" t="str">
        <f aca="false">$F3801&amp;$C3801</f>
        <v>3NGI-SOCAL</v>
      </c>
    </row>
    <row r="3802" customFormat="false" ht="12.75" hidden="false" customHeight="false" outlineLevel="0" collapsed="false">
      <c r="A3802" s="142" t="n">
        <v>37316</v>
      </c>
      <c r="B3802" s="138" t="s">
        <v>119</v>
      </c>
      <c r="C3802" s="138" t="s">
        <v>46</v>
      </c>
      <c r="D3802" s="139" t="n">
        <v>614893.3924</v>
      </c>
      <c r="E3802" s="139" t="n">
        <v>-61489.33924</v>
      </c>
      <c r="F3802" s="143" t="n">
        <f aca="false">IF(REF_DT&lt;=LastDay,INDEX(IntraMonth_Buckets,MATCH($A3802,IntraSumMonths,0),1),INDEX(BucketTable,MATCH($A3802,SumMonths,0),1))</f>
        <v>3</v>
      </c>
      <c r="G3802" s="138" t="str">
        <f aca="false">INDEX(Book_Type,MATCH($B3802,Book,0),1)</f>
        <v>D</v>
      </c>
      <c r="H3802" s="138" t="str">
        <f aca="false">$F3802&amp;$C3802</f>
        <v>3IF-ELPO/PERMIAN</v>
      </c>
    </row>
    <row r="3803" customFormat="false" ht="12.75" hidden="false" customHeight="false" outlineLevel="0" collapsed="false">
      <c r="A3803" s="142" t="n">
        <v>37316</v>
      </c>
      <c r="B3803" s="138" t="s">
        <v>119</v>
      </c>
      <c r="C3803" s="138" t="s">
        <v>51</v>
      </c>
      <c r="D3803" s="139" t="n">
        <v>2920743.614</v>
      </c>
      <c r="E3803" s="139" t="n">
        <v>-292074.3614</v>
      </c>
      <c r="F3803" s="143" t="n">
        <f aca="false">IF(REF_DT&lt;=LastDay,INDEX(IntraMonth_Buckets,MATCH($A3803,IntraSumMonths,0),1),INDEX(BucketTable,MATCH($A3803,SumMonths,0),1))</f>
        <v>3</v>
      </c>
      <c r="G3803" s="138" t="str">
        <f aca="false">INDEX(Book_Type,MATCH($B3803,Book,0),1)</f>
        <v>D</v>
      </c>
      <c r="H3803" s="138" t="str">
        <f aca="false">$F3803&amp;$C3803</f>
        <v>3IF-ELPO/SJ</v>
      </c>
    </row>
    <row r="3804" customFormat="false" ht="12.75" hidden="false" customHeight="false" outlineLevel="0" collapsed="false">
      <c r="A3804" s="142" t="n">
        <v>37316</v>
      </c>
      <c r="B3804" s="138" t="s">
        <v>119</v>
      </c>
      <c r="C3804" s="138" t="s">
        <v>66</v>
      </c>
      <c r="D3804" s="139" t="n">
        <v>-1076063.4367</v>
      </c>
      <c r="E3804" s="139" t="n">
        <v>107606.34367</v>
      </c>
      <c r="F3804" s="143" t="n">
        <f aca="false">IF(REF_DT&lt;=LastDay,INDEX(IntraMonth_Buckets,MATCH($A3804,IntraSumMonths,0),1),INDEX(BucketTable,MATCH($A3804,SumMonths,0),1))</f>
        <v>3</v>
      </c>
      <c r="G3804" s="138" t="str">
        <f aca="false">INDEX(Book_Type,MATCH($B3804,Book,0),1)</f>
        <v>D</v>
      </c>
      <c r="H3804" s="138" t="str">
        <f aca="false">$F3804&amp;$C3804</f>
        <v>3IF-NTHWST/CANBR</v>
      </c>
    </row>
    <row r="3805" customFormat="false" ht="12.75" hidden="false" customHeight="false" outlineLevel="0" collapsed="false">
      <c r="A3805" s="142" t="n">
        <v>37316</v>
      </c>
      <c r="B3805" s="138" t="s">
        <v>119</v>
      </c>
      <c r="C3805" s="138" t="s">
        <v>18</v>
      </c>
      <c r="D3805" s="139" t="n">
        <v>-1383510.1328</v>
      </c>
      <c r="E3805" s="139" t="n">
        <v>13835.101328</v>
      </c>
      <c r="F3805" s="143" t="n">
        <f aca="false">IF(REF_DT&lt;=LastDay,INDEX(IntraMonth_Buckets,MATCH($A3805,IntraSumMonths,0),1),INDEX(BucketTable,MATCH($A3805,SumMonths,0),1))</f>
        <v>3</v>
      </c>
      <c r="G3805" s="138" t="str">
        <f aca="false">INDEX(Book_Type,MATCH($B3805,Book,0),1)</f>
        <v>D</v>
      </c>
      <c r="H3805" s="138" t="str">
        <f aca="false">$F3805&amp;$C3805</f>
        <v>3NGI-MALIN</v>
      </c>
    </row>
    <row r="3806" customFormat="false" ht="12.75" hidden="false" customHeight="false" outlineLevel="0" collapsed="false">
      <c r="A3806" s="142" t="n">
        <v>37316</v>
      </c>
      <c r="B3806" s="138" t="s">
        <v>119</v>
      </c>
      <c r="C3806" s="138" t="s">
        <v>13</v>
      </c>
      <c r="D3806" s="139" t="n">
        <v>-4381115.4207</v>
      </c>
      <c r="E3806" s="139" t="n">
        <v>0</v>
      </c>
      <c r="F3806" s="143" t="n">
        <f aca="false">IF(REF_DT&lt;=LastDay,INDEX(IntraMonth_Buckets,MATCH($A3806,IntraSumMonths,0),1),INDEX(BucketTable,MATCH($A3806,SumMonths,0),1))</f>
        <v>3</v>
      </c>
      <c r="G3806" s="138" t="str">
        <f aca="false">INDEX(Book_Type,MATCH($B3806,Book,0),1)</f>
        <v>D</v>
      </c>
      <c r="H3806" s="138" t="str">
        <f aca="false">$F3806&amp;$C3806</f>
        <v>3NGI-PGE/CG</v>
      </c>
    </row>
    <row r="3807" customFormat="false" ht="12.75" hidden="false" customHeight="false" outlineLevel="0" collapsed="false">
      <c r="A3807" s="142" t="n">
        <v>37316</v>
      </c>
      <c r="B3807" s="138" t="s">
        <v>119</v>
      </c>
      <c r="C3807" s="138" t="s">
        <v>24</v>
      </c>
      <c r="D3807" s="139" t="n">
        <v>-0.0001</v>
      </c>
      <c r="E3807" s="139" t="n">
        <v>0</v>
      </c>
      <c r="F3807" s="143" t="n">
        <f aca="false">IF(REF_DT&lt;=LastDay,INDEX(IntraMonth_Buckets,MATCH($A3807,IntraSumMonths,0),1),INDEX(BucketTable,MATCH($A3807,SumMonths,0),1))</f>
        <v>3</v>
      </c>
      <c r="G3807" s="138" t="str">
        <f aca="false">INDEX(Book_Type,MATCH($B3807,Book,0),1)</f>
        <v>D</v>
      </c>
      <c r="H3807" s="138" t="str">
        <f aca="false">$F3807&amp;$C3807</f>
        <v>3NGI-SOBDR-PG&amp;E</v>
      </c>
    </row>
    <row r="3808" customFormat="false" ht="12.75" hidden="false" customHeight="false" outlineLevel="0" collapsed="false">
      <c r="A3808" s="142" t="n">
        <v>37316</v>
      </c>
      <c r="B3808" s="138" t="s">
        <v>119</v>
      </c>
      <c r="C3808" s="138" t="s">
        <v>20</v>
      </c>
      <c r="D3808" s="139" t="n">
        <v>-153723.3481</v>
      </c>
      <c r="E3808" s="139" t="n">
        <v>15372.33481</v>
      </c>
      <c r="F3808" s="143" t="n">
        <f aca="false">IF(REF_DT&lt;=LastDay,INDEX(IntraMonth_Buckets,MATCH($A3808,IntraSumMonths,0),1),INDEX(BucketTable,MATCH($A3808,SumMonths,0),1))</f>
        <v>3</v>
      </c>
      <c r="G3808" s="138" t="str">
        <f aca="false">INDEX(Book_Type,MATCH($B3808,Book,0),1)</f>
        <v>D</v>
      </c>
      <c r="H3808" s="138" t="str">
        <f aca="false">$F3808&amp;$C3808</f>
        <v>3NGI-SOCAL</v>
      </c>
    </row>
    <row r="3809" customFormat="false" ht="12.75" hidden="false" customHeight="false" outlineLevel="0" collapsed="false">
      <c r="A3809" s="142" t="n">
        <v>37347</v>
      </c>
      <c r="B3809" s="138" t="s">
        <v>119</v>
      </c>
      <c r="C3809" s="138" t="s">
        <v>46</v>
      </c>
      <c r="D3809" s="139" t="n">
        <v>-1086760.1927</v>
      </c>
      <c r="E3809" s="139" t="n">
        <v>108676.01927</v>
      </c>
      <c r="F3809" s="143" t="n">
        <f aca="false">IF(REF_DT&lt;=LastDay,INDEX(IntraMonth_Buckets,MATCH($A3809,IntraSumMonths,0),1),INDEX(BucketTable,MATCH($A3809,SumMonths,0),1))</f>
        <v>4</v>
      </c>
      <c r="G3809" s="138" t="str">
        <f aca="false">INDEX(Book_Type,MATCH($B3809,Book,0),1)</f>
        <v>D</v>
      </c>
      <c r="H3809" s="138" t="str">
        <f aca="false">$F3809&amp;$C3809</f>
        <v>4IF-ELPO/PERMIAN</v>
      </c>
    </row>
    <row r="3810" customFormat="false" ht="12.75" hidden="false" customHeight="false" outlineLevel="0" collapsed="false">
      <c r="A3810" s="142" t="n">
        <v>37347</v>
      </c>
      <c r="B3810" s="138" t="s">
        <v>119</v>
      </c>
      <c r="C3810" s="138" t="s">
        <v>51</v>
      </c>
      <c r="D3810" s="139" t="n">
        <v>-2438605.0226</v>
      </c>
      <c r="E3810" s="139" t="n">
        <v>243860.50226</v>
      </c>
      <c r="F3810" s="143" t="n">
        <f aca="false">IF(REF_DT&lt;=LastDay,INDEX(IntraMonth_Buckets,MATCH($A3810,IntraSumMonths,0),1),INDEX(BucketTable,MATCH($A3810,SumMonths,0),1))</f>
        <v>4</v>
      </c>
      <c r="G3810" s="138" t="str">
        <f aca="false">INDEX(Book_Type,MATCH($B3810,Book,0),1)</f>
        <v>D</v>
      </c>
      <c r="H3810" s="138" t="str">
        <f aca="false">$F3810&amp;$C3810</f>
        <v>4IF-ELPO/SJ</v>
      </c>
    </row>
    <row r="3811" customFormat="false" ht="12.75" hidden="false" customHeight="false" outlineLevel="0" collapsed="false">
      <c r="A3811" s="142" t="n">
        <v>37347</v>
      </c>
      <c r="B3811" s="138" t="s">
        <v>119</v>
      </c>
      <c r="C3811" s="138" t="s">
        <v>18</v>
      </c>
      <c r="D3811" s="139" t="n">
        <v>-4306238.2684</v>
      </c>
      <c r="E3811" s="139" t="n">
        <v>43062.382684</v>
      </c>
      <c r="F3811" s="143" t="n">
        <f aca="false">IF(REF_DT&lt;=LastDay,INDEX(IntraMonth_Buckets,MATCH($A3811,IntraSumMonths,0),1),INDEX(BucketTable,MATCH($A3811,SumMonths,0),1))</f>
        <v>4</v>
      </c>
      <c r="G3811" s="138" t="str">
        <f aca="false">INDEX(Book_Type,MATCH($B3811,Book,0),1)</f>
        <v>D</v>
      </c>
      <c r="H3811" s="138" t="str">
        <f aca="false">$F3811&amp;$C3811</f>
        <v>4NGI-MALIN</v>
      </c>
    </row>
    <row r="3812" customFormat="false" ht="12.75" hidden="false" customHeight="false" outlineLevel="0" collapsed="false">
      <c r="A3812" s="142" t="n">
        <v>37347</v>
      </c>
      <c r="B3812" s="138" t="s">
        <v>119</v>
      </c>
      <c r="C3812" s="138" t="s">
        <v>13</v>
      </c>
      <c r="D3812" s="139" t="n">
        <v>-2433084.5084</v>
      </c>
      <c r="E3812" s="139" t="n">
        <v>0</v>
      </c>
      <c r="F3812" s="143" t="n">
        <f aca="false">IF(REF_DT&lt;=LastDay,INDEX(IntraMonth_Buckets,MATCH($A3812,IntraSumMonths,0),1),INDEX(BucketTable,MATCH($A3812,SumMonths,0),1))</f>
        <v>4</v>
      </c>
      <c r="G3812" s="138" t="str">
        <f aca="false">INDEX(Book_Type,MATCH($B3812,Book,0),1)</f>
        <v>D</v>
      </c>
      <c r="H3812" s="138" t="str">
        <f aca="false">$F3812&amp;$C3812</f>
        <v>4NGI-PGE/CG</v>
      </c>
    </row>
    <row r="3813" customFormat="false" ht="12.75" hidden="false" customHeight="false" outlineLevel="0" collapsed="false">
      <c r="A3813" s="142" t="n">
        <v>37347</v>
      </c>
      <c r="B3813" s="138" t="s">
        <v>119</v>
      </c>
      <c r="C3813" s="138" t="s">
        <v>24</v>
      </c>
      <c r="D3813" s="139" t="n">
        <v>6748300.9124</v>
      </c>
      <c r="E3813" s="139" t="n">
        <v>0</v>
      </c>
      <c r="F3813" s="143" t="n">
        <f aca="false">IF(REF_DT&lt;=LastDay,INDEX(IntraMonth_Buckets,MATCH($A3813,IntraSumMonths,0),1),INDEX(BucketTable,MATCH($A3813,SumMonths,0),1))</f>
        <v>4</v>
      </c>
      <c r="G3813" s="138" t="str">
        <f aca="false">INDEX(Book_Type,MATCH($B3813,Book,0),1)</f>
        <v>D</v>
      </c>
      <c r="H3813" s="138" t="str">
        <f aca="false">$F3813&amp;$C3813</f>
        <v>4NGI-SOBDR-PG&amp;E</v>
      </c>
    </row>
    <row r="3814" customFormat="false" ht="12.75" hidden="false" customHeight="false" outlineLevel="0" collapsed="false">
      <c r="A3814" s="142" t="n">
        <v>37347</v>
      </c>
      <c r="B3814" s="138" t="s">
        <v>119</v>
      </c>
      <c r="C3814" s="138" t="s">
        <v>20</v>
      </c>
      <c r="D3814" s="139" t="n">
        <v>-1639615.341</v>
      </c>
      <c r="E3814" s="139" t="n">
        <v>163961.5341</v>
      </c>
      <c r="F3814" s="143" t="n">
        <f aca="false">IF(REF_DT&lt;=LastDay,INDEX(IntraMonth_Buckets,MATCH($A3814,IntraSumMonths,0),1),INDEX(BucketTable,MATCH($A3814,SumMonths,0),1))</f>
        <v>4</v>
      </c>
      <c r="G3814" s="138" t="str">
        <f aca="false">INDEX(Book_Type,MATCH($B3814,Book,0),1)</f>
        <v>D</v>
      </c>
      <c r="H3814" s="138" t="str">
        <f aca="false">$F3814&amp;$C3814</f>
        <v>4NGI-SOCAL</v>
      </c>
    </row>
    <row r="3815" customFormat="false" ht="12.75" hidden="false" customHeight="false" outlineLevel="0" collapsed="false">
      <c r="A3815" s="142" t="n">
        <v>37377</v>
      </c>
      <c r="B3815" s="138" t="s">
        <v>119</v>
      </c>
      <c r="C3815" s="138" t="s">
        <v>46</v>
      </c>
      <c r="D3815" s="139" t="n">
        <v>-1120809.8989</v>
      </c>
      <c r="E3815" s="139" t="n">
        <v>112080.98989</v>
      </c>
      <c r="F3815" s="143" t="n">
        <f aca="false">IF(REF_DT&lt;=LastDay,INDEX(IntraMonth_Buckets,MATCH($A3815,IntraSumMonths,0),1),INDEX(BucketTable,MATCH($A3815,SumMonths,0),1))</f>
        <v>4</v>
      </c>
      <c r="G3815" s="138" t="str">
        <f aca="false">INDEX(Book_Type,MATCH($B3815,Book,0),1)</f>
        <v>D</v>
      </c>
      <c r="H3815" s="138" t="str">
        <f aca="false">$F3815&amp;$C3815</f>
        <v>4IF-ELPO/PERMIAN</v>
      </c>
    </row>
    <row r="3816" customFormat="false" ht="12.75" hidden="false" customHeight="false" outlineLevel="0" collapsed="false">
      <c r="A3816" s="142" t="n">
        <v>37377</v>
      </c>
      <c r="B3816" s="138" t="s">
        <v>119</v>
      </c>
      <c r="C3816" s="138" t="s">
        <v>51</v>
      </c>
      <c r="D3816" s="139" t="n">
        <v>-2442793.8699</v>
      </c>
      <c r="E3816" s="139" t="n">
        <v>244279.38699</v>
      </c>
      <c r="F3816" s="143" t="n">
        <f aca="false">IF(REF_DT&lt;=LastDay,INDEX(IntraMonth_Buckets,MATCH($A3816,IntraSumMonths,0),1),INDEX(BucketTable,MATCH($A3816,SumMonths,0),1))</f>
        <v>4</v>
      </c>
      <c r="G3816" s="138" t="str">
        <f aca="false">INDEX(Book_Type,MATCH($B3816,Book,0),1)</f>
        <v>D</v>
      </c>
      <c r="H3816" s="138" t="str">
        <f aca="false">$F3816&amp;$C3816</f>
        <v>4IF-ELPO/SJ</v>
      </c>
    </row>
    <row r="3817" customFormat="false" ht="12.75" hidden="false" customHeight="false" outlineLevel="0" collapsed="false">
      <c r="A3817" s="142" t="n">
        <v>37377</v>
      </c>
      <c r="B3817" s="138" t="s">
        <v>119</v>
      </c>
      <c r="C3817" s="138" t="s">
        <v>18</v>
      </c>
      <c r="D3817" s="139" t="n">
        <v>-4441158.6893</v>
      </c>
      <c r="E3817" s="139" t="n">
        <v>44411.586893</v>
      </c>
      <c r="F3817" s="143" t="n">
        <f aca="false">IF(REF_DT&lt;=LastDay,INDEX(IntraMonth_Buckets,MATCH($A3817,IntraSumMonths,0),1),INDEX(BucketTable,MATCH($A3817,SumMonths,0),1))</f>
        <v>4</v>
      </c>
      <c r="G3817" s="138" t="str">
        <f aca="false">INDEX(Book_Type,MATCH($B3817,Book,0),1)</f>
        <v>D</v>
      </c>
      <c r="H3817" s="138" t="str">
        <f aca="false">$F3817&amp;$C3817</f>
        <v>4NGI-MALIN</v>
      </c>
    </row>
    <row r="3818" customFormat="false" ht="12.75" hidden="false" customHeight="false" outlineLevel="0" collapsed="false">
      <c r="A3818" s="142" t="n">
        <v>37377</v>
      </c>
      <c r="B3818" s="138" t="s">
        <v>119</v>
      </c>
      <c r="C3818" s="138" t="s">
        <v>13</v>
      </c>
      <c r="D3818" s="139" t="n">
        <v>-2393966.2282</v>
      </c>
      <c r="E3818" s="139" t="n">
        <v>0</v>
      </c>
      <c r="F3818" s="143" t="n">
        <f aca="false">IF(REF_DT&lt;=LastDay,INDEX(IntraMonth_Buckets,MATCH($A3818,IntraSumMonths,0),1),INDEX(BucketTable,MATCH($A3818,SumMonths,0),1))</f>
        <v>4</v>
      </c>
      <c r="G3818" s="138" t="str">
        <f aca="false">INDEX(Book_Type,MATCH($B3818,Book,0),1)</f>
        <v>D</v>
      </c>
      <c r="H3818" s="138" t="str">
        <f aca="false">$F3818&amp;$C3818</f>
        <v>4NGI-PGE/CG</v>
      </c>
    </row>
    <row r="3819" customFormat="false" ht="12.75" hidden="false" customHeight="false" outlineLevel="0" collapsed="false">
      <c r="A3819" s="142" t="n">
        <v>37377</v>
      </c>
      <c r="B3819" s="138" t="s">
        <v>119</v>
      </c>
      <c r="C3819" s="138" t="s">
        <v>24</v>
      </c>
      <c r="D3819" s="139" t="n">
        <v>6959734.5449</v>
      </c>
      <c r="E3819" s="139" t="n">
        <v>0</v>
      </c>
      <c r="F3819" s="143" t="n">
        <f aca="false">IF(REF_DT&lt;=LastDay,INDEX(IntraMonth_Buckets,MATCH($A3819,IntraSumMonths,0),1),INDEX(BucketTable,MATCH($A3819,SumMonths,0),1))</f>
        <v>4</v>
      </c>
      <c r="G3819" s="138" t="str">
        <f aca="false">INDEX(Book_Type,MATCH($B3819,Book,0),1)</f>
        <v>D</v>
      </c>
      <c r="H3819" s="138" t="str">
        <f aca="false">$F3819&amp;$C3819</f>
        <v>4NGI-SOBDR-PG&amp;E</v>
      </c>
    </row>
    <row r="3820" customFormat="false" ht="12.75" hidden="false" customHeight="false" outlineLevel="0" collapsed="false">
      <c r="A3820" s="142" t="n">
        <v>37377</v>
      </c>
      <c r="B3820" s="138" t="s">
        <v>119</v>
      </c>
      <c r="C3820" s="138" t="s">
        <v>20</v>
      </c>
      <c r="D3820" s="139" t="n">
        <v>-924390.8477</v>
      </c>
      <c r="E3820" s="139" t="n">
        <v>92439.08477</v>
      </c>
      <c r="F3820" s="143" t="n">
        <f aca="false">IF(REF_DT&lt;=LastDay,INDEX(IntraMonth_Buckets,MATCH($A3820,IntraSumMonths,0),1),INDEX(BucketTable,MATCH($A3820,SumMonths,0),1))</f>
        <v>4</v>
      </c>
      <c r="G3820" s="138" t="str">
        <f aca="false">INDEX(Book_Type,MATCH($B3820,Book,0),1)</f>
        <v>D</v>
      </c>
      <c r="H3820" s="138" t="str">
        <f aca="false">$F3820&amp;$C3820</f>
        <v>4NGI-SOCAL</v>
      </c>
    </row>
    <row r="3821" customFormat="false" ht="12.75" hidden="false" customHeight="false" outlineLevel="0" collapsed="false">
      <c r="A3821" s="142" t="n">
        <v>37408</v>
      </c>
      <c r="B3821" s="138" t="s">
        <v>119</v>
      </c>
      <c r="C3821" s="138" t="s">
        <v>46</v>
      </c>
      <c r="D3821" s="139" t="n">
        <v>-1082472.4459</v>
      </c>
      <c r="E3821" s="139" t="n">
        <v>108247.24459</v>
      </c>
      <c r="F3821" s="143" t="n">
        <f aca="false">IF(REF_DT&lt;=LastDay,INDEX(IntraMonth_Buckets,MATCH($A3821,IntraSumMonths,0),1),INDEX(BucketTable,MATCH($A3821,SumMonths,0),1))</f>
        <v>4</v>
      </c>
      <c r="G3821" s="138" t="str">
        <f aca="false">INDEX(Book_Type,MATCH($B3821,Book,0),1)</f>
        <v>D</v>
      </c>
      <c r="H3821" s="138" t="str">
        <f aca="false">$F3821&amp;$C3821</f>
        <v>4IF-ELPO/PERMIAN</v>
      </c>
    </row>
    <row r="3822" customFormat="false" ht="12.75" hidden="false" customHeight="false" outlineLevel="0" collapsed="false">
      <c r="A3822" s="142" t="n">
        <v>37408</v>
      </c>
      <c r="B3822" s="138" t="s">
        <v>119</v>
      </c>
      <c r="C3822" s="138" t="s">
        <v>51</v>
      </c>
      <c r="D3822" s="139" t="n">
        <v>-2343363.3422</v>
      </c>
      <c r="E3822" s="139" t="n">
        <v>234336.33422</v>
      </c>
      <c r="F3822" s="143" t="n">
        <f aca="false">IF(REF_DT&lt;=LastDay,INDEX(IntraMonth_Buckets,MATCH($A3822,IntraSumMonths,0),1),INDEX(BucketTable,MATCH($A3822,SumMonths,0),1))</f>
        <v>4</v>
      </c>
      <c r="G3822" s="138" t="str">
        <f aca="false">INDEX(Book_Type,MATCH($B3822,Book,0),1)</f>
        <v>D</v>
      </c>
      <c r="H3822" s="138" t="str">
        <f aca="false">$F3822&amp;$C3822</f>
        <v>4IF-ELPO/SJ</v>
      </c>
    </row>
    <row r="3823" customFormat="false" ht="12.75" hidden="false" customHeight="false" outlineLevel="0" collapsed="false">
      <c r="A3823" s="142" t="n">
        <v>37408</v>
      </c>
      <c r="B3823" s="138" t="s">
        <v>119</v>
      </c>
      <c r="C3823" s="138" t="s">
        <v>18</v>
      </c>
      <c r="D3823" s="139" t="n">
        <v>-4289248.2609</v>
      </c>
      <c r="E3823" s="139" t="n">
        <v>42892.482609</v>
      </c>
      <c r="F3823" s="143" t="n">
        <f aca="false">IF(REF_DT&lt;=LastDay,INDEX(IntraMonth_Buckets,MATCH($A3823,IntraSumMonths,0),1),INDEX(BucketTable,MATCH($A3823,SumMonths,0),1))</f>
        <v>4</v>
      </c>
      <c r="G3823" s="138" t="str">
        <f aca="false">INDEX(Book_Type,MATCH($B3823,Book,0),1)</f>
        <v>D</v>
      </c>
      <c r="H3823" s="138" t="str">
        <f aca="false">$F3823&amp;$C3823</f>
        <v>4NGI-MALIN</v>
      </c>
    </row>
    <row r="3824" customFormat="false" ht="12.75" hidden="false" customHeight="false" outlineLevel="0" collapsed="false">
      <c r="A3824" s="142" t="n">
        <v>37408</v>
      </c>
      <c r="B3824" s="138" t="s">
        <v>119</v>
      </c>
      <c r="C3824" s="138" t="s">
        <v>13</v>
      </c>
      <c r="D3824" s="139" t="n">
        <v>-2370735.7329</v>
      </c>
      <c r="E3824" s="139" t="n">
        <v>0</v>
      </c>
      <c r="F3824" s="143" t="n">
        <f aca="false">IF(REF_DT&lt;=LastDay,INDEX(IntraMonth_Buckets,MATCH($A3824,IntraSumMonths,0),1),INDEX(BucketTable,MATCH($A3824,SumMonths,0),1))</f>
        <v>4</v>
      </c>
      <c r="G3824" s="138" t="str">
        <f aca="false">INDEX(Book_Type,MATCH($B3824,Book,0),1)</f>
        <v>D</v>
      </c>
      <c r="H3824" s="138" t="str">
        <f aca="false">$F3824&amp;$C3824</f>
        <v>4NGI-PGE/CG</v>
      </c>
    </row>
    <row r="3825" customFormat="false" ht="12.75" hidden="false" customHeight="false" outlineLevel="0" collapsed="false">
      <c r="A3825" s="142" t="n">
        <v>37408</v>
      </c>
      <c r="B3825" s="138" t="s">
        <v>119</v>
      </c>
      <c r="C3825" s="138" t="s">
        <v>24</v>
      </c>
      <c r="D3825" s="139" t="n">
        <v>6721675.8916</v>
      </c>
      <c r="E3825" s="139" t="n">
        <v>0</v>
      </c>
      <c r="F3825" s="143" t="n">
        <f aca="false">IF(REF_DT&lt;=LastDay,INDEX(IntraMonth_Buckets,MATCH($A3825,IntraSumMonths,0),1),INDEX(BucketTable,MATCH($A3825,SumMonths,0),1))</f>
        <v>4</v>
      </c>
      <c r="G3825" s="138" t="str">
        <f aca="false">INDEX(Book_Type,MATCH($B3825,Book,0),1)</f>
        <v>D</v>
      </c>
      <c r="H3825" s="138" t="str">
        <f aca="false">$F3825&amp;$C3825</f>
        <v>4NGI-SOBDR-PG&amp;E</v>
      </c>
    </row>
    <row r="3826" customFormat="false" ht="12.75" hidden="false" customHeight="false" outlineLevel="0" collapsed="false">
      <c r="A3826" s="142" t="n">
        <v>37408</v>
      </c>
      <c r="B3826" s="138" t="s">
        <v>119</v>
      </c>
      <c r="C3826" s="138" t="s">
        <v>20</v>
      </c>
      <c r="D3826" s="139" t="n">
        <v>-892345.6476</v>
      </c>
      <c r="E3826" s="139" t="n">
        <v>89234.56476</v>
      </c>
      <c r="F3826" s="143" t="n">
        <f aca="false">IF(REF_DT&lt;=LastDay,INDEX(IntraMonth_Buckets,MATCH($A3826,IntraSumMonths,0),1),INDEX(BucketTable,MATCH($A3826,SumMonths,0),1))</f>
        <v>4</v>
      </c>
      <c r="G3826" s="138" t="str">
        <f aca="false">INDEX(Book_Type,MATCH($B3826,Book,0),1)</f>
        <v>D</v>
      </c>
      <c r="H3826" s="138" t="str">
        <f aca="false">$F3826&amp;$C3826</f>
        <v>4NGI-SOCAL</v>
      </c>
    </row>
    <row r="3827" customFormat="false" ht="12.75" hidden="false" customHeight="false" outlineLevel="0" collapsed="false">
      <c r="A3827" s="142" t="n">
        <v>37438</v>
      </c>
      <c r="B3827" s="138" t="s">
        <v>119</v>
      </c>
      <c r="C3827" s="138" t="s">
        <v>46</v>
      </c>
      <c r="D3827" s="139" t="n">
        <v>-964975.5366</v>
      </c>
      <c r="E3827" s="139" t="n">
        <v>96497.55366</v>
      </c>
      <c r="F3827" s="143" t="n">
        <f aca="false">IF(REF_DT&lt;=LastDay,INDEX(IntraMonth_Buckets,MATCH($A3827,IntraSumMonths,0),1),INDEX(BucketTable,MATCH($A3827,SumMonths,0),1))</f>
        <v>4</v>
      </c>
      <c r="G3827" s="138" t="str">
        <f aca="false">INDEX(Book_Type,MATCH($B3827,Book,0),1)</f>
        <v>D</v>
      </c>
      <c r="H3827" s="138" t="str">
        <f aca="false">$F3827&amp;$C3827</f>
        <v>4IF-ELPO/PERMIAN</v>
      </c>
    </row>
    <row r="3828" customFormat="false" ht="12.75" hidden="false" customHeight="false" outlineLevel="0" collapsed="false">
      <c r="A3828" s="142" t="n">
        <v>37438</v>
      </c>
      <c r="B3828" s="138" t="s">
        <v>119</v>
      </c>
      <c r="C3828" s="138" t="s">
        <v>51</v>
      </c>
      <c r="D3828" s="139" t="n">
        <v>-2251833.2735</v>
      </c>
      <c r="E3828" s="139" t="n">
        <v>225183.32735</v>
      </c>
      <c r="F3828" s="143" t="n">
        <f aca="false">IF(REF_DT&lt;=LastDay,INDEX(IntraMonth_Buckets,MATCH($A3828,IntraSumMonths,0),1),INDEX(BucketTable,MATCH($A3828,SumMonths,0),1))</f>
        <v>4</v>
      </c>
      <c r="G3828" s="138" t="str">
        <f aca="false">INDEX(Book_Type,MATCH($B3828,Book,0),1)</f>
        <v>D</v>
      </c>
      <c r="H3828" s="138" t="str">
        <f aca="false">$F3828&amp;$C3828</f>
        <v>4IF-ELPO/SJ</v>
      </c>
    </row>
    <row r="3829" customFormat="false" ht="12.75" hidden="false" customHeight="false" outlineLevel="0" collapsed="false">
      <c r="A3829" s="142" t="n">
        <v>37438</v>
      </c>
      <c r="B3829" s="138" t="s">
        <v>119</v>
      </c>
      <c r="C3829" s="138" t="s">
        <v>18</v>
      </c>
      <c r="D3829" s="139" t="n">
        <v>-3965686.3178</v>
      </c>
      <c r="E3829" s="139" t="n">
        <v>39656.863178</v>
      </c>
      <c r="F3829" s="143" t="n">
        <f aca="false">IF(REF_DT&lt;=LastDay,INDEX(IntraMonth_Buckets,MATCH($A3829,IntraSumMonths,0),1),INDEX(BucketTable,MATCH($A3829,SumMonths,0),1))</f>
        <v>4</v>
      </c>
      <c r="G3829" s="138" t="str">
        <f aca="false">INDEX(Book_Type,MATCH($B3829,Book,0),1)</f>
        <v>D</v>
      </c>
      <c r="H3829" s="138" t="str">
        <f aca="false">$F3829&amp;$C3829</f>
        <v>4NGI-MALIN</v>
      </c>
    </row>
    <row r="3830" customFormat="false" ht="12.75" hidden="false" customHeight="false" outlineLevel="0" collapsed="false">
      <c r="A3830" s="142" t="n">
        <v>37438</v>
      </c>
      <c r="B3830" s="138" t="s">
        <v>119</v>
      </c>
      <c r="C3830" s="138" t="s">
        <v>13</v>
      </c>
      <c r="D3830" s="139" t="n">
        <v>-2397235.3424</v>
      </c>
      <c r="E3830" s="139" t="n">
        <v>0</v>
      </c>
      <c r="F3830" s="143" t="n">
        <f aca="false">IF(REF_DT&lt;=LastDay,INDEX(IntraMonth_Buckets,MATCH($A3830,IntraSumMonths,0),1),INDEX(BucketTable,MATCH($A3830,SumMonths,0),1))</f>
        <v>4</v>
      </c>
      <c r="G3830" s="138" t="str">
        <f aca="false">INDEX(Book_Type,MATCH($B3830,Book,0),1)</f>
        <v>D</v>
      </c>
      <c r="H3830" s="138" t="str">
        <f aca="false">$F3830&amp;$C3830</f>
        <v>4NGI-PGE/CG</v>
      </c>
    </row>
    <row r="3831" customFormat="false" ht="12.75" hidden="false" customHeight="false" outlineLevel="0" collapsed="false">
      <c r="A3831" s="142" t="n">
        <v>37438</v>
      </c>
      <c r="B3831" s="138" t="s">
        <v>119</v>
      </c>
      <c r="C3831" s="138" t="s">
        <v>24</v>
      </c>
      <c r="D3831" s="139" t="n">
        <v>6639512.4178</v>
      </c>
      <c r="E3831" s="139" t="n">
        <v>0</v>
      </c>
      <c r="F3831" s="143" t="n">
        <f aca="false">IF(REF_DT&lt;=LastDay,INDEX(IntraMonth_Buckets,MATCH($A3831,IntraSumMonths,0),1),INDEX(BucketTable,MATCH($A3831,SumMonths,0),1))</f>
        <v>4</v>
      </c>
      <c r="G3831" s="138" t="str">
        <f aca="false">INDEX(Book_Type,MATCH($B3831,Book,0),1)</f>
        <v>D</v>
      </c>
      <c r="H3831" s="138" t="str">
        <f aca="false">$F3831&amp;$C3831</f>
        <v>4NGI-SOBDR-PG&amp;E</v>
      </c>
    </row>
    <row r="3832" customFormat="false" ht="12.75" hidden="false" customHeight="false" outlineLevel="0" collapsed="false">
      <c r="A3832" s="142" t="n">
        <v>37438</v>
      </c>
      <c r="B3832" s="138" t="s">
        <v>119</v>
      </c>
      <c r="C3832" s="138" t="s">
        <v>20</v>
      </c>
      <c r="D3832" s="139" t="n">
        <v>-1034356.4256</v>
      </c>
      <c r="E3832" s="139" t="n">
        <v>103435.64256</v>
      </c>
      <c r="F3832" s="143" t="n">
        <f aca="false">IF(REF_DT&lt;=LastDay,INDEX(IntraMonth_Buckets,MATCH($A3832,IntraSumMonths,0),1),INDEX(BucketTable,MATCH($A3832,SumMonths,0),1))</f>
        <v>4</v>
      </c>
      <c r="G3832" s="138" t="str">
        <f aca="false">INDEX(Book_Type,MATCH($B3832,Book,0),1)</f>
        <v>D</v>
      </c>
      <c r="H3832" s="138" t="str">
        <f aca="false">$F3832&amp;$C3832</f>
        <v>4NGI-SOCAL</v>
      </c>
    </row>
    <row r="3833" customFormat="false" ht="12.75" hidden="false" customHeight="false" outlineLevel="0" collapsed="false">
      <c r="A3833" s="142" t="n">
        <v>37469</v>
      </c>
      <c r="B3833" s="138" t="s">
        <v>119</v>
      </c>
      <c r="C3833" s="138" t="s">
        <v>46</v>
      </c>
      <c r="D3833" s="139" t="n">
        <v>-962798.8656</v>
      </c>
      <c r="E3833" s="139" t="n">
        <v>0</v>
      </c>
      <c r="F3833" s="143" t="n">
        <f aca="false">IF(REF_DT&lt;=LastDay,INDEX(IntraMonth_Buckets,MATCH($A3833,IntraSumMonths,0),1),INDEX(BucketTable,MATCH($A3833,SumMonths,0),1))</f>
        <v>4</v>
      </c>
      <c r="G3833" s="138" t="str">
        <f aca="false">INDEX(Book_Type,MATCH($B3833,Book,0),1)</f>
        <v>D</v>
      </c>
      <c r="H3833" s="138" t="str">
        <f aca="false">$F3833&amp;$C3833</f>
        <v>4IF-ELPO/PERMIAN</v>
      </c>
    </row>
    <row r="3834" customFormat="false" ht="12.75" hidden="false" customHeight="false" outlineLevel="0" collapsed="false">
      <c r="A3834" s="142" t="n">
        <v>37469</v>
      </c>
      <c r="B3834" s="138" t="s">
        <v>119</v>
      </c>
      <c r="C3834" s="138" t="s">
        <v>51</v>
      </c>
      <c r="D3834" s="139" t="n">
        <v>-2236553.5289</v>
      </c>
      <c r="E3834" s="139" t="n">
        <v>0</v>
      </c>
      <c r="F3834" s="143" t="n">
        <f aca="false">IF(REF_DT&lt;=LastDay,INDEX(IntraMonth_Buckets,MATCH($A3834,IntraSumMonths,0),1),INDEX(BucketTable,MATCH($A3834,SumMonths,0),1))</f>
        <v>4</v>
      </c>
      <c r="G3834" s="138" t="str">
        <f aca="false">INDEX(Book_Type,MATCH($B3834,Book,0),1)</f>
        <v>D</v>
      </c>
      <c r="H3834" s="138" t="str">
        <f aca="false">$F3834&amp;$C3834</f>
        <v>4IF-ELPO/SJ</v>
      </c>
    </row>
    <row r="3835" customFormat="false" ht="12.75" hidden="false" customHeight="false" outlineLevel="0" collapsed="false">
      <c r="A3835" s="142" t="n">
        <v>37469</v>
      </c>
      <c r="B3835" s="138" t="s">
        <v>119</v>
      </c>
      <c r="C3835" s="138" t="s">
        <v>18</v>
      </c>
      <c r="D3835" s="139" t="n">
        <v>-3956741.0204</v>
      </c>
      <c r="E3835" s="139" t="n">
        <v>39567.410204</v>
      </c>
      <c r="F3835" s="143" t="n">
        <f aca="false">IF(REF_DT&lt;=LastDay,INDEX(IntraMonth_Buckets,MATCH($A3835,IntraSumMonths,0),1),INDEX(BucketTable,MATCH($A3835,SumMonths,0),1))</f>
        <v>4</v>
      </c>
      <c r="G3835" s="138" t="str">
        <f aca="false">INDEX(Book_Type,MATCH($B3835,Book,0),1)</f>
        <v>D</v>
      </c>
      <c r="H3835" s="138" t="str">
        <f aca="false">$F3835&amp;$C3835</f>
        <v>4NGI-MALIN</v>
      </c>
    </row>
    <row r="3836" customFormat="false" ht="12.75" hidden="false" customHeight="false" outlineLevel="0" collapsed="false">
      <c r="A3836" s="142" t="n">
        <v>37469</v>
      </c>
      <c r="B3836" s="138" t="s">
        <v>119</v>
      </c>
      <c r="C3836" s="138" t="s">
        <v>13</v>
      </c>
      <c r="D3836" s="139" t="n">
        <v>-2395175.7146</v>
      </c>
      <c r="E3836" s="139" t="n">
        <v>0</v>
      </c>
      <c r="F3836" s="143" t="n">
        <f aca="false">IF(REF_DT&lt;=LastDay,INDEX(IntraMonth_Buckets,MATCH($A3836,IntraSumMonths,0),1),INDEX(BucketTable,MATCH($A3836,SumMonths,0),1))</f>
        <v>4</v>
      </c>
      <c r="G3836" s="138" t="str">
        <f aca="false">INDEX(Book_Type,MATCH($B3836,Book,0),1)</f>
        <v>D</v>
      </c>
      <c r="H3836" s="138" t="str">
        <f aca="false">$F3836&amp;$C3836</f>
        <v>4NGI-PGE/CG</v>
      </c>
    </row>
    <row r="3837" customFormat="false" ht="12.75" hidden="false" customHeight="false" outlineLevel="0" collapsed="false">
      <c r="A3837" s="142" t="n">
        <v>37469</v>
      </c>
      <c r="B3837" s="138" t="s">
        <v>119</v>
      </c>
      <c r="C3837" s="138" t="s">
        <v>24</v>
      </c>
      <c r="D3837" s="139" t="n">
        <v>6624535.839</v>
      </c>
      <c r="E3837" s="139" t="n">
        <v>0</v>
      </c>
      <c r="F3837" s="143" t="n">
        <f aca="false">IF(REF_DT&lt;=LastDay,INDEX(IntraMonth_Buckets,MATCH($A3837,IntraSumMonths,0),1),INDEX(BucketTable,MATCH($A3837,SumMonths,0),1))</f>
        <v>4</v>
      </c>
      <c r="G3837" s="138" t="str">
        <f aca="false">INDEX(Book_Type,MATCH($B3837,Book,0),1)</f>
        <v>D</v>
      </c>
      <c r="H3837" s="138" t="str">
        <f aca="false">$F3837&amp;$C3837</f>
        <v>4NGI-SOBDR-PG&amp;E</v>
      </c>
    </row>
    <row r="3838" customFormat="false" ht="12.75" hidden="false" customHeight="false" outlineLevel="0" collapsed="false">
      <c r="A3838" s="142" t="n">
        <v>37469</v>
      </c>
      <c r="B3838" s="138" t="s">
        <v>119</v>
      </c>
      <c r="C3838" s="138" t="s">
        <v>20</v>
      </c>
      <c r="D3838" s="139" t="n">
        <v>-590332.7501</v>
      </c>
      <c r="E3838" s="139" t="n">
        <v>0</v>
      </c>
      <c r="F3838" s="143" t="n">
        <f aca="false">IF(REF_DT&lt;=LastDay,INDEX(IntraMonth_Buckets,MATCH($A3838,IntraSumMonths,0),1),INDEX(BucketTable,MATCH($A3838,SumMonths,0),1))</f>
        <v>4</v>
      </c>
      <c r="G3838" s="138" t="str">
        <f aca="false">INDEX(Book_Type,MATCH($B3838,Book,0),1)</f>
        <v>D</v>
      </c>
      <c r="H3838" s="138" t="str">
        <f aca="false">$F3838&amp;$C3838</f>
        <v>4NGI-SOCAL</v>
      </c>
    </row>
    <row r="3839" customFormat="false" ht="12.75" hidden="false" customHeight="false" outlineLevel="0" collapsed="false">
      <c r="A3839" s="142" t="n">
        <v>37500</v>
      </c>
      <c r="B3839" s="138" t="s">
        <v>119</v>
      </c>
      <c r="C3839" s="138" t="s">
        <v>46</v>
      </c>
      <c r="D3839" s="139" t="n">
        <v>-929585.667</v>
      </c>
      <c r="E3839" s="139" t="n">
        <v>92958.5667</v>
      </c>
      <c r="F3839" s="143" t="n">
        <f aca="false">IF(REF_DT&lt;=LastDay,INDEX(IntraMonth_Buckets,MATCH($A3839,IntraSumMonths,0),1),INDEX(BucketTable,MATCH($A3839,SumMonths,0),1))</f>
        <v>4</v>
      </c>
      <c r="G3839" s="138" t="str">
        <f aca="false">INDEX(Book_Type,MATCH($B3839,Book,0),1)</f>
        <v>D</v>
      </c>
      <c r="H3839" s="138" t="str">
        <f aca="false">$F3839&amp;$C3839</f>
        <v>4IF-ELPO/PERMIAN</v>
      </c>
    </row>
    <row r="3840" customFormat="false" ht="12.75" hidden="false" customHeight="false" outlineLevel="0" collapsed="false">
      <c r="A3840" s="142" t="n">
        <v>37500</v>
      </c>
      <c r="B3840" s="138" t="s">
        <v>119</v>
      </c>
      <c r="C3840" s="138" t="s">
        <v>51</v>
      </c>
      <c r="D3840" s="139" t="n">
        <v>-2129384.0647</v>
      </c>
      <c r="E3840" s="139" t="n">
        <v>212938.40647</v>
      </c>
      <c r="F3840" s="143" t="n">
        <f aca="false">IF(REF_DT&lt;=LastDay,INDEX(IntraMonth_Buckets,MATCH($A3840,IntraSumMonths,0),1),INDEX(BucketTable,MATCH($A3840,SumMonths,0),1))</f>
        <v>4</v>
      </c>
      <c r="G3840" s="138" t="str">
        <f aca="false">INDEX(Book_Type,MATCH($B3840,Book,0),1)</f>
        <v>D</v>
      </c>
      <c r="H3840" s="138" t="str">
        <f aca="false">$F3840&amp;$C3840</f>
        <v>4IF-ELPO/SJ</v>
      </c>
    </row>
    <row r="3841" customFormat="false" ht="12.75" hidden="false" customHeight="false" outlineLevel="0" collapsed="false">
      <c r="A3841" s="142" t="n">
        <v>37500</v>
      </c>
      <c r="B3841" s="138" t="s">
        <v>119</v>
      </c>
      <c r="C3841" s="138" t="s">
        <v>18</v>
      </c>
      <c r="D3841" s="139" t="n">
        <v>-3820247.2706</v>
      </c>
      <c r="E3841" s="139" t="n">
        <v>38202.472706</v>
      </c>
      <c r="F3841" s="143" t="n">
        <f aca="false">IF(REF_DT&lt;=LastDay,INDEX(IntraMonth_Buckets,MATCH($A3841,IntraSumMonths,0),1),INDEX(BucketTable,MATCH($A3841,SumMonths,0),1))</f>
        <v>4</v>
      </c>
      <c r="G3841" s="138" t="str">
        <f aca="false">INDEX(Book_Type,MATCH($B3841,Book,0),1)</f>
        <v>D</v>
      </c>
      <c r="H3841" s="138" t="str">
        <f aca="false">$F3841&amp;$C3841</f>
        <v>4NGI-MALIN</v>
      </c>
    </row>
    <row r="3842" customFormat="false" ht="12.75" hidden="false" customHeight="false" outlineLevel="0" collapsed="false">
      <c r="A3842" s="142" t="n">
        <v>37500</v>
      </c>
      <c r="B3842" s="138" t="s">
        <v>119</v>
      </c>
      <c r="C3842" s="138" t="s">
        <v>13</v>
      </c>
      <c r="D3842" s="139" t="n">
        <v>-2292951.5322</v>
      </c>
      <c r="E3842" s="139" t="n">
        <v>0</v>
      </c>
      <c r="F3842" s="143" t="n">
        <f aca="false">IF(REF_DT&lt;=LastDay,INDEX(IntraMonth_Buckets,MATCH($A3842,IntraSumMonths,0),1),INDEX(BucketTable,MATCH($A3842,SumMonths,0),1))</f>
        <v>4</v>
      </c>
      <c r="G3842" s="138" t="str">
        <f aca="false">INDEX(Book_Type,MATCH($B3842,Book,0),1)</f>
        <v>D</v>
      </c>
      <c r="H3842" s="138" t="str">
        <f aca="false">$F3842&amp;$C3842</f>
        <v>4NGI-PGE/CG</v>
      </c>
    </row>
    <row r="3843" customFormat="false" ht="12.75" hidden="false" customHeight="false" outlineLevel="0" collapsed="false">
      <c r="A3843" s="142" t="n">
        <v>37500</v>
      </c>
      <c r="B3843" s="138" t="s">
        <v>119</v>
      </c>
      <c r="C3843" s="138" t="s">
        <v>24</v>
      </c>
      <c r="D3843" s="139" t="n">
        <v>6396012.4829</v>
      </c>
      <c r="E3843" s="139" t="n">
        <v>0</v>
      </c>
      <c r="F3843" s="143" t="n">
        <f aca="false">IF(REF_DT&lt;=LastDay,INDEX(IntraMonth_Buckets,MATCH($A3843,IntraSumMonths,0),1),INDEX(BucketTable,MATCH($A3843,SumMonths,0),1))</f>
        <v>4</v>
      </c>
      <c r="G3843" s="138" t="str">
        <f aca="false">INDEX(Book_Type,MATCH($B3843,Book,0),1)</f>
        <v>D</v>
      </c>
      <c r="H3843" s="138" t="str">
        <f aca="false">$F3843&amp;$C3843</f>
        <v>4NGI-SOBDR-PG&amp;E</v>
      </c>
    </row>
    <row r="3844" customFormat="false" ht="12.75" hidden="false" customHeight="false" outlineLevel="0" collapsed="false">
      <c r="A3844" s="142" t="n">
        <v>37500</v>
      </c>
      <c r="B3844" s="138" t="s">
        <v>119</v>
      </c>
      <c r="C3844" s="138" t="s">
        <v>20</v>
      </c>
      <c r="D3844" s="139" t="n">
        <v>-813130.9584</v>
      </c>
      <c r="E3844" s="139" t="n">
        <v>81313.09584</v>
      </c>
      <c r="F3844" s="143" t="n">
        <f aca="false">IF(REF_DT&lt;=LastDay,INDEX(IntraMonth_Buckets,MATCH($A3844,IntraSumMonths,0),1),INDEX(BucketTable,MATCH($A3844,SumMonths,0),1))</f>
        <v>4</v>
      </c>
      <c r="G3844" s="138" t="str">
        <f aca="false">INDEX(Book_Type,MATCH($B3844,Book,0),1)</f>
        <v>D</v>
      </c>
      <c r="H3844" s="138" t="str">
        <f aca="false">$F3844&amp;$C3844</f>
        <v>4NGI-SOCAL</v>
      </c>
    </row>
    <row r="3845" customFormat="false" ht="12.75" hidden="false" customHeight="false" outlineLevel="0" collapsed="false">
      <c r="A3845" s="142" t="n">
        <v>37530</v>
      </c>
      <c r="B3845" s="138" t="s">
        <v>119</v>
      </c>
      <c r="C3845" s="138" t="s">
        <v>46</v>
      </c>
      <c r="D3845" s="139" t="n">
        <v>-958302.873</v>
      </c>
      <c r="E3845" s="139" t="n">
        <v>0</v>
      </c>
      <c r="F3845" s="143" t="n">
        <f aca="false">IF(REF_DT&lt;=LastDay,INDEX(IntraMonth_Buckets,MATCH($A3845,IntraSumMonths,0),1),INDEX(BucketTable,MATCH($A3845,SumMonths,0),1))</f>
        <v>4</v>
      </c>
      <c r="G3845" s="138" t="str">
        <f aca="false">INDEX(Book_Type,MATCH($B3845,Book,0),1)</f>
        <v>D</v>
      </c>
      <c r="H3845" s="138" t="str">
        <f aca="false">$F3845&amp;$C3845</f>
        <v>4IF-ELPO/PERMIAN</v>
      </c>
    </row>
    <row r="3846" customFormat="false" ht="12.75" hidden="false" customHeight="false" outlineLevel="0" collapsed="false">
      <c r="A3846" s="142" t="n">
        <v>37530</v>
      </c>
      <c r="B3846" s="138" t="s">
        <v>119</v>
      </c>
      <c r="C3846" s="138" t="s">
        <v>51</v>
      </c>
      <c r="D3846" s="139" t="n">
        <v>-2195817.4609</v>
      </c>
      <c r="E3846" s="139" t="n">
        <v>0</v>
      </c>
      <c r="F3846" s="143" t="n">
        <f aca="false">IF(REF_DT&lt;=LastDay,INDEX(IntraMonth_Buckets,MATCH($A3846,IntraSumMonths,0),1),INDEX(BucketTable,MATCH($A3846,SumMonths,0),1))</f>
        <v>4</v>
      </c>
      <c r="G3846" s="138" t="str">
        <f aca="false">INDEX(Book_Type,MATCH($B3846,Book,0),1)</f>
        <v>D</v>
      </c>
      <c r="H3846" s="138" t="str">
        <f aca="false">$F3846&amp;$C3846</f>
        <v>4IF-ELPO/SJ</v>
      </c>
    </row>
    <row r="3847" customFormat="false" ht="12.75" hidden="false" customHeight="false" outlineLevel="0" collapsed="false">
      <c r="A3847" s="142" t="n">
        <v>37530</v>
      </c>
      <c r="B3847" s="138" t="s">
        <v>119</v>
      </c>
      <c r="C3847" s="138" t="s">
        <v>18</v>
      </c>
      <c r="D3847" s="139" t="n">
        <v>-3938264.184</v>
      </c>
      <c r="E3847" s="139" t="n">
        <v>39382.64184</v>
      </c>
      <c r="F3847" s="143" t="n">
        <f aca="false">IF(REF_DT&lt;=LastDay,INDEX(IntraMonth_Buckets,MATCH($A3847,IntraSumMonths,0),1),INDEX(BucketTable,MATCH($A3847,SumMonths,0),1))</f>
        <v>4</v>
      </c>
      <c r="G3847" s="138" t="str">
        <f aca="false">INDEX(Book_Type,MATCH($B3847,Book,0),1)</f>
        <v>D</v>
      </c>
      <c r="H3847" s="138" t="str">
        <f aca="false">$F3847&amp;$C3847</f>
        <v>4NGI-MALIN</v>
      </c>
    </row>
    <row r="3848" customFormat="false" ht="12.75" hidden="false" customHeight="false" outlineLevel="0" collapsed="false">
      <c r="A3848" s="142" t="n">
        <v>37530</v>
      </c>
      <c r="B3848" s="138" t="s">
        <v>119</v>
      </c>
      <c r="C3848" s="138" t="s">
        <v>13</v>
      </c>
      <c r="D3848" s="139" t="n">
        <v>-2354971.1911</v>
      </c>
      <c r="E3848" s="139" t="n">
        <v>0</v>
      </c>
      <c r="F3848" s="143" t="n">
        <f aca="false">IF(REF_DT&lt;=LastDay,INDEX(IntraMonth_Buckets,MATCH($A3848,IntraSumMonths,0),1),INDEX(BucketTable,MATCH($A3848,SumMonths,0),1))</f>
        <v>4</v>
      </c>
      <c r="G3848" s="138" t="str">
        <f aca="false">INDEX(Book_Type,MATCH($B3848,Book,0),1)</f>
        <v>D</v>
      </c>
      <c r="H3848" s="138" t="str">
        <f aca="false">$F3848&amp;$C3848</f>
        <v>4NGI-PGE/CG</v>
      </c>
    </row>
    <row r="3849" customFormat="false" ht="12.75" hidden="false" customHeight="false" outlineLevel="0" collapsed="false">
      <c r="A3849" s="142" t="n">
        <v>37530</v>
      </c>
      <c r="B3849" s="138" t="s">
        <v>119</v>
      </c>
      <c r="C3849" s="138" t="s">
        <v>24</v>
      </c>
      <c r="D3849" s="139" t="n">
        <v>6593601.1722</v>
      </c>
      <c r="E3849" s="139" t="n">
        <v>0</v>
      </c>
      <c r="F3849" s="143" t="n">
        <f aca="false">IF(REF_DT&lt;=LastDay,INDEX(IntraMonth_Buckets,MATCH($A3849,IntraSumMonths,0),1),INDEX(BucketTable,MATCH($A3849,SumMonths,0),1))</f>
        <v>4</v>
      </c>
      <c r="G3849" s="138" t="str">
        <f aca="false">INDEX(Book_Type,MATCH($B3849,Book,0),1)</f>
        <v>D</v>
      </c>
      <c r="H3849" s="138" t="str">
        <f aca="false">$F3849&amp;$C3849</f>
        <v>4NGI-SOBDR-PG&amp;E</v>
      </c>
    </row>
    <row r="3850" customFormat="false" ht="12.75" hidden="false" customHeight="false" outlineLevel="0" collapsed="false">
      <c r="A3850" s="142" t="n">
        <v>37530</v>
      </c>
      <c r="B3850" s="138" t="s">
        <v>119</v>
      </c>
      <c r="C3850" s="138" t="s">
        <v>20</v>
      </c>
      <c r="D3850" s="139" t="n">
        <v>-835970.5467</v>
      </c>
      <c r="E3850" s="139" t="n">
        <v>0</v>
      </c>
      <c r="F3850" s="143" t="n">
        <f aca="false">IF(REF_DT&lt;=LastDay,INDEX(IntraMonth_Buckets,MATCH($A3850,IntraSumMonths,0),1),INDEX(BucketTable,MATCH($A3850,SumMonths,0),1))</f>
        <v>4</v>
      </c>
      <c r="G3850" s="138" t="str">
        <f aca="false">INDEX(Book_Type,MATCH($B3850,Book,0),1)</f>
        <v>D</v>
      </c>
      <c r="H3850" s="138" t="str">
        <f aca="false">$F3850&amp;$C3850</f>
        <v>4NGI-SOCAL</v>
      </c>
    </row>
    <row r="3851" customFormat="false" ht="12.75" hidden="false" customHeight="false" outlineLevel="0" collapsed="false">
      <c r="A3851" s="142" t="n">
        <v>37561</v>
      </c>
      <c r="B3851" s="138" t="s">
        <v>119</v>
      </c>
      <c r="C3851" s="138" t="s">
        <v>46</v>
      </c>
      <c r="D3851" s="139" t="n">
        <v>-3394680.1692</v>
      </c>
      <c r="E3851" s="139" t="n">
        <v>339468.01692</v>
      </c>
      <c r="F3851" s="143" t="n">
        <f aca="false">IF(REF_DT&lt;=LastDay,INDEX(IntraMonth_Buckets,MATCH($A3851,IntraSumMonths,0),1),INDEX(BucketTable,MATCH($A3851,SumMonths,0),1))</f>
        <v>5</v>
      </c>
      <c r="G3851" s="138" t="str">
        <f aca="false">INDEX(Book_Type,MATCH($B3851,Book,0),1)</f>
        <v>D</v>
      </c>
      <c r="H3851" s="138" t="str">
        <f aca="false">$F3851&amp;$C3851</f>
        <v>5IF-ELPO/PERMIAN</v>
      </c>
    </row>
    <row r="3852" customFormat="false" ht="12.75" hidden="false" customHeight="false" outlineLevel="0" collapsed="false">
      <c r="A3852" s="142" t="n">
        <v>37561</v>
      </c>
      <c r="B3852" s="138" t="s">
        <v>119</v>
      </c>
      <c r="C3852" s="138" t="s">
        <v>51</v>
      </c>
      <c r="D3852" s="139" t="n">
        <v>-3930654.3453</v>
      </c>
      <c r="E3852" s="139" t="n">
        <v>393065.43453</v>
      </c>
      <c r="F3852" s="143" t="n">
        <f aca="false">IF(REF_DT&lt;=LastDay,INDEX(IntraMonth_Buckets,MATCH($A3852,IntraSumMonths,0),1),INDEX(BucketTable,MATCH($A3852,SumMonths,0),1))</f>
        <v>5</v>
      </c>
      <c r="G3852" s="138" t="str">
        <f aca="false">INDEX(Book_Type,MATCH($B3852,Book,0),1)</f>
        <v>D</v>
      </c>
      <c r="H3852" s="138" t="str">
        <f aca="false">$F3852&amp;$C3852</f>
        <v>5IF-ELPO/SJ</v>
      </c>
    </row>
    <row r="3853" customFormat="false" ht="12.75" hidden="false" customHeight="false" outlineLevel="0" collapsed="false">
      <c r="A3853" s="142" t="n">
        <v>37561</v>
      </c>
      <c r="B3853" s="138" t="s">
        <v>119</v>
      </c>
      <c r="C3853" s="138" t="s">
        <v>18</v>
      </c>
      <c r="D3853" s="139" t="n">
        <v>-1031636.7477</v>
      </c>
      <c r="E3853" s="139" t="n">
        <v>10316.367477</v>
      </c>
      <c r="F3853" s="143" t="n">
        <f aca="false">IF(REF_DT&lt;=LastDay,INDEX(IntraMonth_Buckets,MATCH($A3853,IntraSumMonths,0),1),INDEX(BucketTable,MATCH($A3853,SumMonths,0),1))</f>
        <v>5</v>
      </c>
      <c r="G3853" s="138" t="str">
        <f aca="false">INDEX(Book_Type,MATCH($B3853,Book,0),1)</f>
        <v>D</v>
      </c>
      <c r="H3853" s="138" t="str">
        <f aca="false">$F3853&amp;$C3853</f>
        <v>5NGI-MALIN</v>
      </c>
    </row>
    <row r="3854" customFormat="false" ht="12.75" hidden="false" customHeight="false" outlineLevel="0" collapsed="false">
      <c r="A3854" s="142" t="n">
        <v>37561</v>
      </c>
      <c r="B3854" s="138" t="s">
        <v>119</v>
      </c>
      <c r="C3854" s="138" t="s">
        <v>13</v>
      </c>
      <c r="D3854" s="139" t="n">
        <v>-48632.7807</v>
      </c>
      <c r="E3854" s="139" t="n">
        <v>0</v>
      </c>
      <c r="F3854" s="143" t="n">
        <f aca="false">IF(REF_DT&lt;=LastDay,INDEX(IntraMonth_Buckets,MATCH($A3854,IntraSumMonths,0),1),INDEX(BucketTable,MATCH($A3854,SumMonths,0),1))</f>
        <v>5</v>
      </c>
      <c r="G3854" s="138" t="str">
        <f aca="false">INDEX(Book_Type,MATCH($B3854,Book,0),1)</f>
        <v>D</v>
      </c>
      <c r="H3854" s="138" t="str">
        <f aca="false">$F3854&amp;$C3854</f>
        <v>5NGI-PGE/CG</v>
      </c>
    </row>
    <row r="3855" customFormat="false" ht="12.75" hidden="false" customHeight="false" outlineLevel="0" collapsed="false">
      <c r="A3855" s="142" t="n">
        <v>37561</v>
      </c>
      <c r="B3855" s="138" t="s">
        <v>119</v>
      </c>
      <c r="C3855" s="138" t="s">
        <v>24</v>
      </c>
      <c r="D3855" s="139" t="n">
        <v>6328596.4162</v>
      </c>
      <c r="E3855" s="139" t="n">
        <v>0</v>
      </c>
      <c r="F3855" s="143" t="n">
        <f aca="false">IF(REF_DT&lt;=LastDay,INDEX(IntraMonth_Buckets,MATCH($A3855,IntraSumMonths,0),1),INDEX(BucketTable,MATCH($A3855,SumMonths,0),1))</f>
        <v>5</v>
      </c>
      <c r="G3855" s="138" t="str">
        <f aca="false">INDEX(Book_Type,MATCH($B3855,Book,0),1)</f>
        <v>D</v>
      </c>
      <c r="H3855" s="138" t="str">
        <f aca="false">$F3855&amp;$C3855</f>
        <v>5NGI-SOBDR-PG&amp;E</v>
      </c>
    </row>
    <row r="3856" customFormat="false" ht="12.75" hidden="false" customHeight="false" outlineLevel="0" collapsed="false">
      <c r="A3856" s="142" t="n">
        <v>37561</v>
      </c>
      <c r="B3856" s="138" t="s">
        <v>119</v>
      </c>
      <c r="C3856" s="138" t="s">
        <v>20</v>
      </c>
      <c r="D3856" s="139" t="n">
        <v>-60532.7055</v>
      </c>
      <c r="E3856" s="139" t="n">
        <v>6053.27055</v>
      </c>
      <c r="F3856" s="143" t="n">
        <f aca="false">IF(REF_DT&lt;=LastDay,INDEX(IntraMonth_Buckets,MATCH($A3856,IntraSumMonths,0),1),INDEX(BucketTable,MATCH($A3856,SumMonths,0),1))</f>
        <v>5</v>
      </c>
      <c r="G3856" s="138" t="str">
        <f aca="false">INDEX(Book_Type,MATCH($B3856,Book,0),1)</f>
        <v>D</v>
      </c>
      <c r="H3856" s="138" t="str">
        <f aca="false">$F3856&amp;$C3856</f>
        <v>5NGI-SOCAL</v>
      </c>
    </row>
    <row r="3857" customFormat="false" ht="12.75" hidden="false" customHeight="false" outlineLevel="0" collapsed="false">
      <c r="A3857" s="142" t="n">
        <v>37591</v>
      </c>
      <c r="B3857" s="138" t="s">
        <v>119</v>
      </c>
      <c r="C3857" s="138" t="s">
        <v>46</v>
      </c>
      <c r="D3857" s="139" t="n">
        <v>-3498660.2294</v>
      </c>
      <c r="E3857" s="139" t="n">
        <v>349866.02294</v>
      </c>
      <c r="F3857" s="143" t="n">
        <f aca="false">IF(REF_DT&lt;=LastDay,INDEX(IntraMonth_Buckets,MATCH($A3857,IntraSumMonths,0),1),INDEX(BucketTable,MATCH($A3857,SumMonths,0),1))</f>
        <v>5</v>
      </c>
      <c r="G3857" s="138" t="str">
        <f aca="false">INDEX(Book_Type,MATCH($B3857,Book,0),1)</f>
        <v>D</v>
      </c>
      <c r="H3857" s="138" t="str">
        <f aca="false">$F3857&amp;$C3857</f>
        <v>5IF-ELPO/PERMIAN</v>
      </c>
    </row>
    <row r="3858" customFormat="false" ht="12.75" hidden="false" customHeight="false" outlineLevel="0" collapsed="false">
      <c r="A3858" s="142" t="n">
        <v>37591</v>
      </c>
      <c r="B3858" s="138" t="s">
        <v>119</v>
      </c>
      <c r="C3858" s="138" t="s">
        <v>51</v>
      </c>
      <c r="D3858" s="139" t="n">
        <v>-4051699.4904</v>
      </c>
      <c r="E3858" s="139" t="n">
        <v>405169.94904</v>
      </c>
      <c r="F3858" s="143" t="n">
        <f aca="false">IF(REF_DT&lt;=LastDay,INDEX(IntraMonth_Buckets,MATCH($A3858,IntraSumMonths,0),1),INDEX(BucketTable,MATCH($A3858,SumMonths,0),1))</f>
        <v>5</v>
      </c>
      <c r="G3858" s="138" t="str">
        <f aca="false">INDEX(Book_Type,MATCH($B3858,Book,0),1)</f>
        <v>D</v>
      </c>
      <c r="H3858" s="138" t="str">
        <f aca="false">$F3858&amp;$C3858</f>
        <v>5IF-ELPO/SJ</v>
      </c>
    </row>
    <row r="3859" customFormat="false" ht="12.75" hidden="false" customHeight="false" outlineLevel="0" collapsed="false">
      <c r="A3859" s="142" t="n">
        <v>37591</v>
      </c>
      <c r="B3859" s="138" t="s">
        <v>119</v>
      </c>
      <c r="C3859" s="138" t="s">
        <v>18</v>
      </c>
      <c r="D3859" s="139" t="n">
        <v>-966385.4112</v>
      </c>
      <c r="E3859" s="139" t="n">
        <v>9663.854112</v>
      </c>
      <c r="F3859" s="143" t="n">
        <f aca="false">IF(REF_DT&lt;=LastDay,INDEX(IntraMonth_Buckets,MATCH($A3859,IntraSumMonths,0),1),INDEX(BucketTable,MATCH($A3859,SumMonths,0),1))</f>
        <v>5</v>
      </c>
      <c r="G3859" s="138" t="str">
        <f aca="false">INDEX(Book_Type,MATCH($B3859,Book,0),1)</f>
        <v>D</v>
      </c>
      <c r="H3859" s="138" t="str">
        <f aca="false">$F3859&amp;$C3859</f>
        <v>5NGI-MALIN</v>
      </c>
    </row>
    <row r="3860" customFormat="false" ht="12.75" hidden="false" customHeight="false" outlineLevel="0" collapsed="false">
      <c r="A3860" s="142" t="n">
        <v>37591</v>
      </c>
      <c r="B3860" s="138" t="s">
        <v>119</v>
      </c>
      <c r="C3860" s="138" t="s">
        <v>13</v>
      </c>
      <c r="D3860" s="139" t="n">
        <v>-46144.4424</v>
      </c>
      <c r="E3860" s="139" t="n">
        <v>0</v>
      </c>
      <c r="F3860" s="143" t="n">
        <f aca="false">IF(REF_DT&lt;=LastDay,INDEX(IntraMonth_Buckets,MATCH($A3860,IntraSumMonths,0),1),INDEX(BucketTable,MATCH($A3860,SumMonths,0),1))</f>
        <v>5</v>
      </c>
      <c r="G3860" s="138" t="str">
        <f aca="false">INDEX(Book_Type,MATCH($B3860,Book,0),1)</f>
        <v>D</v>
      </c>
      <c r="H3860" s="138" t="str">
        <f aca="false">$F3860&amp;$C3860</f>
        <v>5NGI-PGE/CG</v>
      </c>
    </row>
    <row r="3861" customFormat="false" ht="12.75" hidden="false" customHeight="false" outlineLevel="0" collapsed="false">
      <c r="A3861" s="142" t="n">
        <v>37591</v>
      </c>
      <c r="B3861" s="138" t="s">
        <v>119</v>
      </c>
      <c r="C3861" s="138" t="s">
        <v>24</v>
      </c>
      <c r="D3861" s="139" t="n">
        <v>6522443.201</v>
      </c>
      <c r="E3861" s="139" t="n">
        <v>0</v>
      </c>
      <c r="F3861" s="143" t="n">
        <f aca="false">IF(REF_DT&lt;=LastDay,INDEX(IntraMonth_Buckets,MATCH($A3861,IntraSumMonths,0),1),INDEX(BucketTable,MATCH($A3861,SumMonths,0),1))</f>
        <v>5</v>
      </c>
      <c r="G3861" s="138" t="str">
        <f aca="false">INDEX(Book_Type,MATCH($B3861,Book,0),1)</f>
        <v>D</v>
      </c>
      <c r="H3861" s="138" t="str">
        <f aca="false">$F3861&amp;$C3861</f>
        <v>5NGI-SOBDR-PG&amp;E</v>
      </c>
    </row>
    <row r="3862" customFormat="false" ht="12.75" hidden="false" customHeight="false" outlineLevel="0" collapsed="false">
      <c r="A3862" s="142" t="n">
        <v>37591</v>
      </c>
      <c r="B3862" s="138" t="s">
        <v>119</v>
      </c>
      <c r="C3862" s="138" t="s">
        <v>20</v>
      </c>
      <c r="D3862" s="139" t="n">
        <v>1106.1992</v>
      </c>
      <c r="E3862" s="139" t="n">
        <v>-110.61992</v>
      </c>
      <c r="F3862" s="143" t="n">
        <f aca="false">IF(REF_DT&lt;=LastDay,INDEX(IntraMonth_Buckets,MATCH($A3862,IntraSumMonths,0),1),INDEX(BucketTable,MATCH($A3862,SumMonths,0),1))</f>
        <v>5</v>
      </c>
      <c r="G3862" s="138" t="str">
        <f aca="false">INDEX(Book_Type,MATCH($B3862,Book,0),1)</f>
        <v>D</v>
      </c>
      <c r="H3862" s="138" t="str">
        <f aca="false">$F3862&amp;$C3862</f>
        <v>5NGI-SOCAL</v>
      </c>
    </row>
    <row r="3863" customFormat="false" ht="12.75" hidden="false" customHeight="false" outlineLevel="0" collapsed="false">
      <c r="A3863" s="142" t="n">
        <v>37622</v>
      </c>
      <c r="B3863" s="138" t="s">
        <v>119</v>
      </c>
      <c r="C3863" s="138" t="s">
        <v>46</v>
      </c>
      <c r="D3863" s="139" t="n">
        <v>-742465.7536</v>
      </c>
      <c r="E3863" s="139" t="n">
        <v>74246.57536</v>
      </c>
      <c r="F3863" s="143" t="n">
        <f aca="false">IF(REF_DT&lt;=LastDay,INDEX(IntraMonth_Buckets,MATCH($A3863,IntraSumMonths,0),1),INDEX(BucketTable,MATCH($A3863,SumMonths,0),1))</f>
        <v>5</v>
      </c>
      <c r="G3863" s="138" t="str">
        <f aca="false">INDEX(Book_Type,MATCH($B3863,Book,0),1)</f>
        <v>D</v>
      </c>
      <c r="H3863" s="138" t="str">
        <f aca="false">$F3863&amp;$C3863</f>
        <v>5IF-ELPO/PERMIAN</v>
      </c>
    </row>
    <row r="3864" customFormat="false" ht="12.75" hidden="false" customHeight="false" outlineLevel="0" collapsed="false">
      <c r="A3864" s="142" t="n">
        <v>37622</v>
      </c>
      <c r="B3864" s="138" t="s">
        <v>119</v>
      </c>
      <c r="C3864" s="138" t="s">
        <v>51</v>
      </c>
      <c r="D3864" s="139" t="n">
        <v>-4223617.0376</v>
      </c>
      <c r="E3864" s="139" t="n">
        <v>422361.70376</v>
      </c>
      <c r="F3864" s="143" t="n">
        <f aca="false">IF(REF_DT&lt;=LastDay,INDEX(IntraMonth_Buckets,MATCH($A3864,IntraSumMonths,0),1),INDEX(BucketTable,MATCH($A3864,SumMonths,0),1))</f>
        <v>5</v>
      </c>
      <c r="G3864" s="138" t="str">
        <f aca="false">INDEX(Book_Type,MATCH($B3864,Book,0),1)</f>
        <v>D</v>
      </c>
      <c r="H3864" s="138" t="str">
        <f aca="false">$F3864&amp;$C3864</f>
        <v>5IF-ELPO/SJ</v>
      </c>
    </row>
    <row r="3865" customFormat="false" ht="12.75" hidden="false" customHeight="false" outlineLevel="0" collapsed="false">
      <c r="A3865" s="142" t="n">
        <v>37622</v>
      </c>
      <c r="B3865" s="138" t="s">
        <v>119</v>
      </c>
      <c r="C3865" s="138" t="s">
        <v>18</v>
      </c>
      <c r="D3865" s="139" t="n">
        <v>-878134.8971</v>
      </c>
      <c r="E3865" s="139" t="n">
        <v>8781.348971</v>
      </c>
      <c r="F3865" s="143" t="n">
        <f aca="false">IF(REF_DT&lt;=LastDay,INDEX(IntraMonth_Buckets,MATCH($A3865,IntraSumMonths,0),1),INDEX(BucketTable,MATCH($A3865,SumMonths,0),1))</f>
        <v>5</v>
      </c>
      <c r="G3865" s="138" t="str">
        <f aca="false">INDEX(Book_Type,MATCH($B3865,Book,0),1)</f>
        <v>D</v>
      </c>
      <c r="H3865" s="138" t="str">
        <f aca="false">$F3865&amp;$C3865</f>
        <v>5NGI-MALIN</v>
      </c>
    </row>
    <row r="3866" customFormat="false" ht="12.75" hidden="false" customHeight="false" outlineLevel="0" collapsed="false">
      <c r="A3866" s="142" t="n">
        <v>37622</v>
      </c>
      <c r="B3866" s="138" t="s">
        <v>119</v>
      </c>
      <c r="C3866" s="138" t="s">
        <v>13</v>
      </c>
      <c r="D3866" s="139" t="n">
        <v>-221161.3934</v>
      </c>
      <c r="E3866" s="139" t="n">
        <v>0</v>
      </c>
      <c r="F3866" s="143" t="n">
        <f aca="false">IF(REF_DT&lt;=LastDay,INDEX(IntraMonth_Buckets,MATCH($A3866,IntraSumMonths,0),1),INDEX(BucketTable,MATCH($A3866,SumMonths,0),1))</f>
        <v>5</v>
      </c>
      <c r="G3866" s="138" t="str">
        <f aca="false">INDEX(Book_Type,MATCH($B3866,Book,0),1)</f>
        <v>D</v>
      </c>
      <c r="H3866" s="138" t="str">
        <f aca="false">$F3866&amp;$C3866</f>
        <v>5NGI-PGE/CG</v>
      </c>
    </row>
    <row r="3867" customFormat="false" ht="12.75" hidden="false" customHeight="false" outlineLevel="0" collapsed="false">
      <c r="A3867" s="142" t="n">
        <v>37622</v>
      </c>
      <c r="B3867" s="138" t="s">
        <v>119</v>
      </c>
      <c r="C3867" s="138" t="s">
        <v>24</v>
      </c>
      <c r="D3867" s="139" t="n">
        <v>6277913.8528</v>
      </c>
      <c r="E3867" s="139" t="n">
        <v>0</v>
      </c>
      <c r="F3867" s="143" t="n">
        <f aca="false">IF(REF_DT&lt;=LastDay,INDEX(IntraMonth_Buckets,MATCH($A3867,IntraSumMonths,0),1),INDEX(BucketTable,MATCH($A3867,SumMonths,0),1))</f>
        <v>5</v>
      </c>
      <c r="G3867" s="138" t="str">
        <f aca="false">INDEX(Book_Type,MATCH($B3867,Book,0),1)</f>
        <v>D</v>
      </c>
      <c r="H3867" s="138" t="str">
        <f aca="false">$F3867&amp;$C3867</f>
        <v>5NGI-SOBDR-PG&amp;E</v>
      </c>
    </row>
    <row r="3868" customFormat="false" ht="12.75" hidden="false" customHeight="false" outlineLevel="0" collapsed="false">
      <c r="A3868" s="142" t="n">
        <v>37622</v>
      </c>
      <c r="B3868" s="138" t="s">
        <v>119</v>
      </c>
      <c r="C3868" s="138" t="s">
        <v>20</v>
      </c>
      <c r="D3868" s="139" t="n">
        <v>-926985.811</v>
      </c>
      <c r="E3868" s="139" t="n">
        <v>92698.5811</v>
      </c>
      <c r="F3868" s="143" t="n">
        <f aca="false">IF(REF_DT&lt;=LastDay,INDEX(IntraMonth_Buckets,MATCH($A3868,IntraSumMonths,0),1),INDEX(BucketTable,MATCH($A3868,SumMonths,0),1))</f>
        <v>5</v>
      </c>
      <c r="G3868" s="138" t="str">
        <f aca="false">INDEX(Book_Type,MATCH($B3868,Book,0),1)</f>
        <v>D</v>
      </c>
      <c r="H3868" s="138" t="str">
        <f aca="false">$F3868&amp;$C3868</f>
        <v>5NGI-SOCAL</v>
      </c>
    </row>
    <row r="3869" customFormat="false" ht="12.75" hidden="false" customHeight="false" outlineLevel="0" collapsed="false">
      <c r="A3869" s="142" t="n">
        <v>37653</v>
      </c>
      <c r="B3869" s="138" t="s">
        <v>119</v>
      </c>
      <c r="C3869" s="138" t="s">
        <v>46</v>
      </c>
      <c r="D3869" s="139" t="n">
        <v>-668582.6328</v>
      </c>
      <c r="E3869" s="139" t="n">
        <v>66858.26328</v>
      </c>
      <c r="F3869" s="143" t="n">
        <f aca="false">IF(REF_DT&lt;=LastDay,INDEX(IntraMonth_Buckets,MATCH($A3869,IntraSumMonths,0),1),INDEX(BucketTable,MATCH($A3869,SumMonths,0),1))</f>
        <v>5</v>
      </c>
      <c r="G3869" s="138" t="str">
        <f aca="false">INDEX(Book_Type,MATCH($B3869,Book,0),1)</f>
        <v>D</v>
      </c>
      <c r="H3869" s="138" t="str">
        <f aca="false">$F3869&amp;$C3869</f>
        <v>5IF-ELPO/PERMIAN</v>
      </c>
    </row>
    <row r="3870" customFormat="false" ht="12.75" hidden="false" customHeight="false" outlineLevel="0" collapsed="false">
      <c r="A3870" s="142" t="n">
        <v>37653</v>
      </c>
      <c r="B3870" s="138" t="s">
        <v>119</v>
      </c>
      <c r="C3870" s="138" t="s">
        <v>51</v>
      </c>
      <c r="D3870" s="139" t="n">
        <v>-3801452.5457</v>
      </c>
      <c r="E3870" s="139" t="n">
        <v>380145.25457</v>
      </c>
      <c r="F3870" s="143" t="n">
        <f aca="false">IF(REF_DT&lt;=LastDay,INDEX(IntraMonth_Buckets,MATCH($A3870,IntraSumMonths,0),1),INDEX(BucketTable,MATCH($A3870,SumMonths,0),1))</f>
        <v>5</v>
      </c>
      <c r="G3870" s="138" t="str">
        <f aca="false">INDEX(Book_Type,MATCH($B3870,Book,0),1)</f>
        <v>D</v>
      </c>
      <c r="H3870" s="138" t="str">
        <f aca="false">$F3870&amp;$C3870</f>
        <v>5IF-ELPO/SJ</v>
      </c>
    </row>
    <row r="3871" customFormat="false" ht="12.75" hidden="false" customHeight="false" outlineLevel="0" collapsed="false">
      <c r="A3871" s="142" t="n">
        <v>37653</v>
      </c>
      <c r="B3871" s="138" t="s">
        <v>119</v>
      </c>
      <c r="C3871" s="138" t="s">
        <v>18</v>
      </c>
      <c r="D3871" s="139" t="n">
        <v>-794163.2907</v>
      </c>
      <c r="E3871" s="139" t="n">
        <v>7941.632907</v>
      </c>
      <c r="F3871" s="143" t="n">
        <f aca="false">IF(REF_DT&lt;=LastDay,INDEX(IntraMonth_Buckets,MATCH($A3871,IntraSumMonths,0),1),INDEX(BucketTable,MATCH($A3871,SumMonths,0),1))</f>
        <v>5</v>
      </c>
      <c r="G3871" s="138" t="str">
        <f aca="false">INDEX(Book_Type,MATCH($B3871,Book,0),1)</f>
        <v>D</v>
      </c>
      <c r="H3871" s="138" t="str">
        <f aca="false">$F3871&amp;$C3871</f>
        <v>5NGI-MALIN</v>
      </c>
    </row>
    <row r="3872" customFormat="false" ht="12.75" hidden="false" customHeight="false" outlineLevel="0" collapsed="false">
      <c r="A3872" s="142" t="n">
        <v>37653</v>
      </c>
      <c r="B3872" s="138" t="s">
        <v>119</v>
      </c>
      <c r="C3872" s="138" t="s">
        <v>13</v>
      </c>
      <c r="D3872" s="139" t="n">
        <v>-202894.2159</v>
      </c>
      <c r="E3872" s="139" t="n">
        <v>0</v>
      </c>
      <c r="F3872" s="143" t="n">
        <f aca="false">IF(REF_DT&lt;=LastDay,INDEX(IntraMonth_Buckets,MATCH($A3872,IntraSumMonths,0),1),INDEX(BucketTable,MATCH($A3872,SumMonths,0),1))</f>
        <v>5</v>
      </c>
      <c r="G3872" s="138" t="str">
        <f aca="false">INDEX(Book_Type,MATCH($B3872,Book,0),1)</f>
        <v>D</v>
      </c>
      <c r="H3872" s="138" t="str">
        <f aca="false">$F3872&amp;$C3872</f>
        <v>5NGI-PGE/CG</v>
      </c>
    </row>
    <row r="3873" customFormat="false" ht="12.75" hidden="false" customHeight="false" outlineLevel="0" collapsed="false">
      <c r="A3873" s="142" t="n">
        <v>37653</v>
      </c>
      <c r="B3873" s="138" t="s">
        <v>119</v>
      </c>
      <c r="C3873" s="138" t="s">
        <v>24</v>
      </c>
      <c r="D3873" s="139" t="n">
        <v>5653195.6556</v>
      </c>
      <c r="E3873" s="139" t="n">
        <v>0</v>
      </c>
      <c r="F3873" s="143" t="n">
        <f aca="false">IF(REF_DT&lt;=LastDay,INDEX(IntraMonth_Buckets,MATCH($A3873,IntraSumMonths,0),1),INDEX(BucketTable,MATCH($A3873,SumMonths,0),1))</f>
        <v>5</v>
      </c>
      <c r="G3873" s="138" t="str">
        <f aca="false">INDEX(Book_Type,MATCH($B3873,Book,0),1)</f>
        <v>D</v>
      </c>
      <c r="H3873" s="138" t="str">
        <f aca="false">$F3873&amp;$C3873</f>
        <v>5NGI-SOBDR-PG&amp;E</v>
      </c>
    </row>
    <row r="3874" customFormat="false" ht="12.75" hidden="false" customHeight="false" outlineLevel="0" collapsed="false">
      <c r="A3874" s="142" t="n">
        <v>37653</v>
      </c>
      <c r="B3874" s="138" t="s">
        <v>119</v>
      </c>
      <c r="C3874" s="138" t="s">
        <v>20</v>
      </c>
      <c r="D3874" s="139" t="n">
        <v>-836330.8084</v>
      </c>
      <c r="E3874" s="139" t="n">
        <v>83633.08084</v>
      </c>
      <c r="F3874" s="143" t="n">
        <f aca="false">IF(REF_DT&lt;=LastDay,INDEX(IntraMonth_Buckets,MATCH($A3874,IntraSumMonths,0),1),INDEX(BucketTable,MATCH($A3874,SumMonths,0),1))</f>
        <v>5</v>
      </c>
      <c r="G3874" s="138" t="str">
        <f aca="false">INDEX(Book_Type,MATCH($B3874,Book,0),1)</f>
        <v>D</v>
      </c>
      <c r="H3874" s="138" t="str">
        <f aca="false">$F3874&amp;$C3874</f>
        <v>5NGI-SOCAL</v>
      </c>
    </row>
    <row r="3875" customFormat="false" ht="12.75" hidden="false" customHeight="false" outlineLevel="0" collapsed="false">
      <c r="A3875" s="142" t="n">
        <v>37681</v>
      </c>
      <c r="B3875" s="138" t="s">
        <v>119</v>
      </c>
      <c r="C3875" s="138" t="s">
        <v>46</v>
      </c>
      <c r="D3875" s="139" t="n">
        <v>-738122.484</v>
      </c>
      <c r="E3875" s="139" t="n">
        <v>73812.2484</v>
      </c>
      <c r="F3875" s="143" t="n">
        <f aca="false">IF(REF_DT&lt;=LastDay,INDEX(IntraMonth_Buckets,MATCH($A3875,IntraSumMonths,0),1),INDEX(BucketTable,MATCH($A3875,SumMonths,0),1))</f>
        <v>5</v>
      </c>
      <c r="G3875" s="138" t="str">
        <f aca="false">INDEX(Book_Type,MATCH($B3875,Book,0),1)</f>
        <v>D</v>
      </c>
      <c r="H3875" s="138" t="str">
        <f aca="false">$F3875&amp;$C3875</f>
        <v>5IF-ELPO/PERMIAN</v>
      </c>
    </row>
    <row r="3876" customFormat="false" ht="12.75" hidden="false" customHeight="false" outlineLevel="0" collapsed="false">
      <c r="A3876" s="142" t="n">
        <v>37681</v>
      </c>
      <c r="B3876" s="138" t="s">
        <v>119</v>
      </c>
      <c r="C3876" s="138" t="s">
        <v>51</v>
      </c>
      <c r="D3876" s="139" t="n">
        <v>-4198909.761</v>
      </c>
      <c r="E3876" s="139" t="n">
        <v>419890.9761</v>
      </c>
      <c r="F3876" s="143" t="n">
        <f aca="false">IF(REF_DT&lt;=LastDay,INDEX(IntraMonth_Buckets,MATCH($A3876,IntraSumMonths,0),1),INDEX(BucketTable,MATCH($A3876,SumMonths,0),1))</f>
        <v>5</v>
      </c>
      <c r="G3876" s="138" t="str">
        <f aca="false">INDEX(Book_Type,MATCH($B3876,Book,0),1)</f>
        <v>D</v>
      </c>
      <c r="H3876" s="138" t="str">
        <f aca="false">$F3876&amp;$C3876</f>
        <v>5IF-ELPO/SJ</v>
      </c>
    </row>
    <row r="3877" customFormat="false" ht="12.75" hidden="false" customHeight="false" outlineLevel="0" collapsed="false">
      <c r="A3877" s="142" t="n">
        <v>37681</v>
      </c>
      <c r="B3877" s="138" t="s">
        <v>119</v>
      </c>
      <c r="C3877" s="138" t="s">
        <v>18</v>
      </c>
      <c r="D3877" s="139" t="n">
        <v>-871733.7309</v>
      </c>
      <c r="E3877" s="139" t="n">
        <v>8717.337309</v>
      </c>
      <c r="F3877" s="143" t="n">
        <f aca="false">IF(REF_DT&lt;=LastDay,INDEX(IntraMonth_Buckets,MATCH($A3877,IntraSumMonths,0),1),INDEX(BucketTable,MATCH($A3877,SumMonths,0),1))</f>
        <v>5</v>
      </c>
      <c r="G3877" s="138" t="str">
        <f aca="false">INDEX(Book_Type,MATCH($B3877,Book,0),1)</f>
        <v>D</v>
      </c>
      <c r="H3877" s="138" t="str">
        <f aca="false">$F3877&amp;$C3877</f>
        <v>5NGI-MALIN</v>
      </c>
    </row>
    <row r="3878" customFormat="false" ht="12.75" hidden="false" customHeight="false" outlineLevel="0" collapsed="false">
      <c r="A3878" s="142" t="n">
        <v>37681</v>
      </c>
      <c r="B3878" s="138" t="s">
        <v>119</v>
      </c>
      <c r="C3878" s="138" t="s">
        <v>13</v>
      </c>
      <c r="D3878" s="139" t="n">
        <v>-219867.6455</v>
      </c>
      <c r="E3878" s="139" t="n">
        <v>0</v>
      </c>
      <c r="F3878" s="143" t="n">
        <f aca="false">IF(REF_DT&lt;=LastDay,INDEX(IntraMonth_Buckets,MATCH($A3878,IntraSumMonths,0),1),INDEX(BucketTable,MATCH($A3878,SumMonths,0),1))</f>
        <v>5</v>
      </c>
      <c r="G3878" s="138" t="str">
        <f aca="false">INDEX(Book_Type,MATCH($B3878,Book,0),1)</f>
        <v>D</v>
      </c>
      <c r="H3878" s="138" t="str">
        <f aca="false">$F3878&amp;$C3878</f>
        <v>5NGI-PGE/CG</v>
      </c>
    </row>
    <row r="3879" customFormat="false" ht="12.75" hidden="false" customHeight="false" outlineLevel="0" collapsed="false">
      <c r="A3879" s="142" t="n">
        <v>37681</v>
      </c>
      <c r="B3879" s="138" t="s">
        <v>119</v>
      </c>
      <c r="C3879" s="138" t="s">
        <v>24</v>
      </c>
      <c r="D3879" s="139" t="n">
        <v>6241189.3692</v>
      </c>
      <c r="E3879" s="139" t="n">
        <v>0</v>
      </c>
      <c r="F3879" s="143" t="n">
        <f aca="false">IF(REF_DT&lt;=LastDay,INDEX(IntraMonth_Buckets,MATCH($A3879,IntraSumMonths,0),1),INDEX(BucketTable,MATCH($A3879,SumMonths,0),1))</f>
        <v>5</v>
      </c>
      <c r="G3879" s="138" t="str">
        <f aca="false">INDEX(Book_Type,MATCH($B3879,Book,0),1)</f>
        <v>D</v>
      </c>
      <c r="H3879" s="138" t="str">
        <f aca="false">$F3879&amp;$C3879</f>
        <v>5NGI-SOBDR-PG&amp;E</v>
      </c>
    </row>
    <row r="3880" customFormat="false" ht="12.75" hidden="false" customHeight="false" outlineLevel="0" collapsed="false">
      <c r="A3880" s="142" t="n">
        <v>37681</v>
      </c>
      <c r="B3880" s="138" t="s">
        <v>119</v>
      </c>
      <c r="C3880" s="138" t="s">
        <v>20</v>
      </c>
      <c r="D3880" s="139" t="n">
        <v>-954325.9901</v>
      </c>
      <c r="E3880" s="139" t="n">
        <v>95432.59901</v>
      </c>
      <c r="F3880" s="143" t="n">
        <f aca="false">IF(REF_DT&lt;=LastDay,INDEX(IntraMonth_Buckets,MATCH($A3880,IntraSumMonths,0),1),INDEX(BucketTable,MATCH($A3880,SumMonths,0),1))</f>
        <v>5</v>
      </c>
      <c r="G3880" s="138" t="str">
        <f aca="false">INDEX(Book_Type,MATCH($B3880,Book,0),1)</f>
        <v>D</v>
      </c>
      <c r="H3880" s="138" t="str">
        <f aca="false">$F3880&amp;$C3880</f>
        <v>5NGI-SOCAL</v>
      </c>
    </row>
    <row r="3881" customFormat="false" ht="12.75" hidden="false" customHeight="false" outlineLevel="0" collapsed="false">
      <c r="A3881" s="142" t="n">
        <v>37712</v>
      </c>
      <c r="B3881" s="138" t="s">
        <v>119</v>
      </c>
      <c r="C3881" s="138" t="s">
        <v>46</v>
      </c>
      <c r="D3881" s="139" t="n">
        <v>-712004.8967</v>
      </c>
      <c r="E3881" s="139" t="n">
        <v>71200.48967</v>
      </c>
      <c r="F3881" s="143" t="n">
        <f aca="false">IF(REF_DT&lt;=LastDay,INDEX(IntraMonth_Buckets,MATCH($A3881,IntraSumMonths,0),1),INDEX(BucketTable,MATCH($A3881,SumMonths,0),1))</f>
        <v>6</v>
      </c>
      <c r="G3881" s="138" t="str">
        <f aca="false">INDEX(Book_Type,MATCH($B3881,Book,0),1)</f>
        <v>D</v>
      </c>
      <c r="H3881" s="138" t="str">
        <f aca="false">$F3881&amp;$C3881</f>
        <v>6IF-ELPO/PERMIAN</v>
      </c>
    </row>
    <row r="3882" customFormat="false" ht="12.75" hidden="false" customHeight="false" outlineLevel="0" collapsed="false">
      <c r="A3882" s="142" t="n">
        <v>37712</v>
      </c>
      <c r="B3882" s="138" t="s">
        <v>119</v>
      </c>
      <c r="C3882" s="138" t="s">
        <v>51</v>
      </c>
      <c r="D3882" s="139" t="n">
        <v>-4049716.6492</v>
      </c>
      <c r="E3882" s="139" t="n">
        <v>404971.66492</v>
      </c>
      <c r="F3882" s="143" t="n">
        <f aca="false">IF(REF_DT&lt;=LastDay,INDEX(IntraMonth_Buckets,MATCH($A3882,IntraSumMonths,0),1),INDEX(BucketTable,MATCH($A3882,SumMonths,0),1))</f>
        <v>6</v>
      </c>
      <c r="G3882" s="138" t="str">
        <f aca="false">INDEX(Book_Type,MATCH($B3882,Book,0),1)</f>
        <v>D</v>
      </c>
      <c r="H3882" s="138" t="str">
        <f aca="false">$F3882&amp;$C3882</f>
        <v>6IF-ELPO/SJ</v>
      </c>
    </row>
    <row r="3883" customFormat="false" ht="12.75" hidden="false" customHeight="false" outlineLevel="0" collapsed="false">
      <c r="A3883" s="142" t="n">
        <v>37712</v>
      </c>
      <c r="B3883" s="138" t="s">
        <v>119</v>
      </c>
      <c r="C3883" s="138" t="s">
        <v>13</v>
      </c>
      <c r="D3883" s="139" t="n">
        <v>-213327.246</v>
      </c>
      <c r="E3883" s="139" t="n">
        <v>0</v>
      </c>
      <c r="F3883" s="143" t="n">
        <f aca="false">IF(REF_DT&lt;=LastDay,INDEX(IntraMonth_Buckets,MATCH($A3883,IntraSumMonths,0),1),INDEX(BucketTable,MATCH($A3883,SumMonths,0),1))</f>
        <v>6</v>
      </c>
      <c r="G3883" s="138" t="str">
        <f aca="false">INDEX(Book_Type,MATCH($B3883,Book,0),1)</f>
        <v>D</v>
      </c>
      <c r="H3883" s="138" t="str">
        <f aca="false">$F3883&amp;$C3883</f>
        <v>6NGI-PGE/CG</v>
      </c>
    </row>
    <row r="3884" customFormat="false" ht="12.75" hidden="false" customHeight="false" outlineLevel="0" collapsed="false">
      <c r="A3884" s="142" t="n">
        <v>37712</v>
      </c>
      <c r="B3884" s="138" t="s">
        <v>119</v>
      </c>
      <c r="C3884" s="138" t="s">
        <v>24</v>
      </c>
      <c r="D3884" s="139" t="n">
        <v>6020352.2979</v>
      </c>
      <c r="E3884" s="139" t="n">
        <v>0</v>
      </c>
      <c r="F3884" s="143" t="n">
        <f aca="false">IF(REF_DT&lt;=LastDay,INDEX(IntraMonth_Buckets,MATCH($A3884,IntraSumMonths,0),1),INDEX(BucketTable,MATCH($A3884,SumMonths,0),1))</f>
        <v>6</v>
      </c>
      <c r="G3884" s="138" t="str">
        <f aca="false">INDEX(Book_Type,MATCH($B3884,Book,0),1)</f>
        <v>D</v>
      </c>
      <c r="H3884" s="138" t="str">
        <f aca="false">$F3884&amp;$C3884</f>
        <v>6NGI-SOBDR-PG&amp;E</v>
      </c>
    </row>
    <row r="3885" customFormat="false" ht="12.75" hidden="false" customHeight="false" outlineLevel="0" collapsed="false">
      <c r="A3885" s="142" t="n">
        <v>37712</v>
      </c>
      <c r="B3885" s="138" t="s">
        <v>119</v>
      </c>
      <c r="C3885" s="138" t="s">
        <v>20</v>
      </c>
      <c r="D3885" s="139" t="n">
        <v>-1122883.162</v>
      </c>
      <c r="E3885" s="139" t="n">
        <v>112288.3162</v>
      </c>
      <c r="F3885" s="143" t="n">
        <f aca="false">IF(REF_DT&lt;=LastDay,INDEX(IntraMonth_Buckets,MATCH($A3885,IntraSumMonths,0),1),INDEX(BucketTable,MATCH($A3885,SumMonths,0),1))</f>
        <v>6</v>
      </c>
      <c r="G3885" s="138" t="str">
        <f aca="false">INDEX(Book_Type,MATCH($B3885,Book,0),1)</f>
        <v>D</v>
      </c>
      <c r="H3885" s="138" t="str">
        <f aca="false">$F3885&amp;$C3885</f>
        <v>6NGI-SOCAL</v>
      </c>
    </row>
    <row r="3886" customFormat="false" ht="12.75" hidden="false" customHeight="false" outlineLevel="0" collapsed="false">
      <c r="A3886" s="142" t="n">
        <v>37742</v>
      </c>
      <c r="B3886" s="138" t="s">
        <v>119</v>
      </c>
      <c r="C3886" s="138" t="s">
        <v>46</v>
      </c>
      <c r="D3886" s="139" t="n">
        <v>-733376.5597</v>
      </c>
      <c r="E3886" s="139" t="n">
        <v>73337.65597</v>
      </c>
      <c r="F3886" s="143" t="n">
        <f aca="false">IF(REF_DT&lt;=LastDay,INDEX(IntraMonth_Buckets,MATCH($A3886,IntraSumMonths,0),1),INDEX(BucketTable,MATCH($A3886,SumMonths,0),1))</f>
        <v>6</v>
      </c>
      <c r="G3886" s="138" t="str">
        <f aca="false">INDEX(Book_Type,MATCH($B3886,Book,0),1)</f>
        <v>D</v>
      </c>
      <c r="H3886" s="138" t="str">
        <f aca="false">$F3886&amp;$C3886</f>
        <v>6IF-ELPO/PERMIAN</v>
      </c>
    </row>
    <row r="3887" customFormat="false" ht="12.75" hidden="false" customHeight="false" outlineLevel="0" collapsed="false">
      <c r="A3887" s="142" t="n">
        <v>37742</v>
      </c>
      <c r="B3887" s="138" t="s">
        <v>119</v>
      </c>
      <c r="C3887" s="138" t="s">
        <v>51</v>
      </c>
      <c r="D3887" s="139" t="n">
        <v>-4171911.9287</v>
      </c>
      <c r="E3887" s="139" t="n">
        <v>417191.19287</v>
      </c>
      <c r="F3887" s="143" t="n">
        <f aca="false">IF(REF_DT&lt;=LastDay,INDEX(IntraMonth_Buckets,MATCH($A3887,IntraSumMonths,0),1),INDEX(BucketTable,MATCH($A3887,SumMonths,0),1))</f>
        <v>6</v>
      </c>
      <c r="G3887" s="138" t="str">
        <f aca="false">INDEX(Book_Type,MATCH($B3887,Book,0),1)</f>
        <v>D</v>
      </c>
      <c r="H3887" s="138" t="str">
        <f aca="false">$F3887&amp;$C3887</f>
        <v>6IF-ELPO/SJ</v>
      </c>
    </row>
    <row r="3888" customFormat="false" ht="12.75" hidden="false" customHeight="false" outlineLevel="0" collapsed="false">
      <c r="A3888" s="142" t="n">
        <v>37742</v>
      </c>
      <c r="B3888" s="138" t="s">
        <v>119</v>
      </c>
      <c r="C3888" s="138" t="s">
        <v>13</v>
      </c>
      <c r="D3888" s="139" t="n">
        <v>-218453.9572</v>
      </c>
      <c r="E3888" s="139" t="n">
        <v>0</v>
      </c>
      <c r="F3888" s="143" t="n">
        <f aca="false">IF(REF_DT&lt;=LastDay,INDEX(IntraMonth_Buckets,MATCH($A3888,IntraSumMonths,0),1),INDEX(BucketTable,MATCH($A3888,SumMonths,0),1))</f>
        <v>6</v>
      </c>
      <c r="G3888" s="138" t="str">
        <f aca="false">INDEX(Book_Type,MATCH($B3888,Book,0),1)</f>
        <v>D</v>
      </c>
      <c r="H3888" s="138" t="str">
        <f aca="false">$F3888&amp;$C3888</f>
        <v>6NGI-PGE/CG</v>
      </c>
    </row>
    <row r="3889" customFormat="false" ht="12.75" hidden="false" customHeight="false" outlineLevel="0" collapsed="false">
      <c r="A3889" s="142" t="n">
        <v>37742</v>
      </c>
      <c r="B3889" s="138" t="s">
        <v>119</v>
      </c>
      <c r="C3889" s="138" t="s">
        <v>24</v>
      </c>
      <c r="D3889" s="139" t="n">
        <v>6201060.2424</v>
      </c>
      <c r="E3889" s="139" t="n">
        <v>0</v>
      </c>
      <c r="F3889" s="143" t="n">
        <f aca="false">IF(REF_DT&lt;=LastDay,INDEX(IntraMonth_Buckets,MATCH($A3889,IntraSumMonths,0),1),INDEX(BucketTable,MATCH($A3889,SumMonths,0),1))</f>
        <v>6</v>
      </c>
      <c r="G3889" s="138" t="str">
        <f aca="false">INDEX(Book_Type,MATCH($B3889,Book,0),1)</f>
        <v>D</v>
      </c>
      <c r="H3889" s="138" t="str">
        <f aca="false">$F3889&amp;$C3889</f>
        <v>6NGI-SOBDR-PG&amp;E</v>
      </c>
    </row>
    <row r="3890" customFormat="false" ht="12.75" hidden="false" customHeight="false" outlineLevel="0" collapsed="false">
      <c r="A3890" s="142" t="n">
        <v>37742</v>
      </c>
      <c r="B3890" s="138" t="s">
        <v>119</v>
      </c>
      <c r="C3890" s="138" t="s">
        <v>20</v>
      </c>
      <c r="D3890" s="139" t="n">
        <v>-1111429.6256</v>
      </c>
      <c r="E3890" s="139" t="n">
        <v>111142.96256</v>
      </c>
      <c r="F3890" s="143" t="n">
        <f aca="false">IF(REF_DT&lt;=LastDay,INDEX(IntraMonth_Buckets,MATCH($A3890,IntraSumMonths,0),1),INDEX(BucketTable,MATCH($A3890,SumMonths,0),1))</f>
        <v>6</v>
      </c>
      <c r="G3890" s="138" t="str">
        <f aca="false">INDEX(Book_Type,MATCH($B3890,Book,0),1)</f>
        <v>D</v>
      </c>
      <c r="H3890" s="138" t="str">
        <f aca="false">$F3890&amp;$C3890</f>
        <v>6NGI-SOCAL</v>
      </c>
    </row>
    <row r="3891" customFormat="false" ht="12.75" hidden="false" customHeight="false" outlineLevel="0" collapsed="false">
      <c r="A3891" s="142" t="n">
        <v>37773</v>
      </c>
      <c r="B3891" s="138" t="s">
        <v>119</v>
      </c>
      <c r="C3891" s="138" t="s">
        <v>46</v>
      </c>
      <c r="D3891" s="139" t="n">
        <v>-707292.0412</v>
      </c>
      <c r="E3891" s="139" t="n">
        <v>70729.20412</v>
      </c>
      <c r="F3891" s="143" t="n">
        <f aca="false">IF(REF_DT&lt;=LastDay,INDEX(IntraMonth_Buckets,MATCH($A3891,IntraSumMonths,0),1),INDEX(BucketTable,MATCH($A3891,SumMonths,0),1))</f>
        <v>6</v>
      </c>
      <c r="G3891" s="138" t="str">
        <f aca="false">INDEX(Book_Type,MATCH($B3891,Book,0),1)</f>
        <v>D</v>
      </c>
      <c r="H3891" s="138" t="str">
        <f aca="false">$F3891&amp;$C3891</f>
        <v>6IF-ELPO/PERMIAN</v>
      </c>
    </row>
    <row r="3892" customFormat="false" ht="12.75" hidden="false" customHeight="false" outlineLevel="0" collapsed="false">
      <c r="A3892" s="142" t="n">
        <v>37773</v>
      </c>
      <c r="B3892" s="138" t="s">
        <v>119</v>
      </c>
      <c r="C3892" s="138" t="s">
        <v>51</v>
      </c>
      <c r="D3892" s="139" t="n">
        <v>-4022911.0332</v>
      </c>
      <c r="E3892" s="139" t="n">
        <v>402291.10332</v>
      </c>
      <c r="F3892" s="143" t="n">
        <f aca="false">IF(REF_DT&lt;=LastDay,INDEX(IntraMonth_Buckets,MATCH($A3892,IntraSumMonths,0),1),INDEX(BucketTable,MATCH($A3892,SumMonths,0),1))</f>
        <v>6</v>
      </c>
      <c r="G3892" s="138" t="str">
        <f aca="false">INDEX(Book_Type,MATCH($B3892,Book,0),1)</f>
        <v>D</v>
      </c>
      <c r="H3892" s="138" t="str">
        <f aca="false">$F3892&amp;$C3892</f>
        <v>6IF-ELPO/SJ</v>
      </c>
    </row>
    <row r="3893" customFormat="false" ht="12.75" hidden="false" customHeight="false" outlineLevel="0" collapsed="false">
      <c r="A3893" s="142" t="n">
        <v>37773</v>
      </c>
      <c r="B3893" s="138" t="s">
        <v>119</v>
      </c>
      <c r="C3893" s="138" t="s">
        <v>13</v>
      </c>
      <c r="D3893" s="139" t="n">
        <v>-211915.2045</v>
      </c>
      <c r="E3893" s="139" t="n">
        <v>0</v>
      </c>
      <c r="F3893" s="143" t="n">
        <f aca="false">IF(REF_DT&lt;=LastDay,INDEX(IntraMonth_Buckets,MATCH($A3893,IntraSumMonths,0),1),INDEX(BucketTable,MATCH($A3893,SumMonths,0),1))</f>
        <v>6</v>
      </c>
      <c r="G3893" s="138" t="str">
        <f aca="false">INDEX(Book_Type,MATCH($B3893,Book,0),1)</f>
        <v>D</v>
      </c>
      <c r="H3893" s="138" t="str">
        <f aca="false">$F3893&amp;$C3893</f>
        <v>6NGI-PGE/CG</v>
      </c>
    </row>
    <row r="3894" customFormat="false" ht="12.75" hidden="false" customHeight="false" outlineLevel="0" collapsed="false">
      <c r="A3894" s="142" t="n">
        <v>37773</v>
      </c>
      <c r="B3894" s="138" t="s">
        <v>119</v>
      </c>
      <c r="C3894" s="138" t="s">
        <v>24</v>
      </c>
      <c r="D3894" s="139" t="n">
        <v>5980502.781</v>
      </c>
      <c r="E3894" s="139" t="n">
        <v>0</v>
      </c>
      <c r="F3894" s="143" t="n">
        <f aca="false">IF(REF_DT&lt;=LastDay,INDEX(IntraMonth_Buckets,MATCH($A3894,IntraSumMonths,0),1),INDEX(BucketTable,MATCH($A3894,SumMonths,0),1))</f>
        <v>6</v>
      </c>
      <c r="G3894" s="138" t="str">
        <f aca="false">INDEX(Book_Type,MATCH($B3894,Book,0),1)</f>
        <v>D</v>
      </c>
      <c r="H3894" s="138" t="str">
        <f aca="false">$F3894&amp;$C3894</f>
        <v>6NGI-SOBDR-PG&amp;E</v>
      </c>
    </row>
    <row r="3895" customFormat="false" ht="12.75" hidden="false" customHeight="false" outlineLevel="0" collapsed="false">
      <c r="A3895" s="142" t="n">
        <v>37773</v>
      </c>
      <c r="B3895" s="138" t="s">
        <v>119</v>
      </c>
      <c r="C3895" s="138" t="s">
        <v>20</v>
      </c>
      <c r="D3895" s="139" t="n">
        <v>-1055339.6267</v>
      </c>
      <c r="E3895" s="139" t="n">
        <v>105533.96267</v>
      </c>
      <c r="F3895" s="143" t="n">
        <f aca="false">IF(REF_DT&lt;=LastDay,INDEX(IntraMonth_Buckets,MATCH($A3895,IntraSumMonths,0),1),INDEX(BucketTable,MATCH($A3895,SumMonths,0),1))</f>
        <v>6</v>
      </c>
      <c r="G3895" s="138" t="str">
        <f aca="false">INDEX(Book_Type,MATCH($B3895,Book,0),1)</f>
        <v>D</v>
      </c>
      <c r="H3895" s="138" t="str">
        <f aca="false">$F3895&amp;$C3895</f>
        <v>6NGI-SOCAL</v>
      </c>
    </row>
    <row r="3896" customFormat="false" ht="12.75" hidden="false" customHeight="false" outlineLevel="0" collapsed="false">
      <c r="A3896" s="142" t="n">
        <v>37803</v>
      </c>
      <c r="B3896" s="138" t="s">
        <v>119</v>
      </c>
      <c r="C3896" s="138" t="s">
        <v>46</v>
      </c>
      <c r="D3896" s="139" t="n">
        <v>-728375.5234</v>
      </c>
      <c r="E3896" s="139" t="n">
        <v>72837.55234</v>
      </c>
      <c r="F3896" s="143" t="n">
        <f aca="false">IF(REF_DT&lt;=LastDay,INDEX(IntraMonth_Buckets,MATCH($A3896,IntraSumMonths,0),1),INDEX(BucketTable,MATCH($A3896,SumMonths,0),1))</f>
        <v>6</v>
      </c>
      <c r="G3896" s="138" t="str">
        <f aca="false">INDEX(Book_Type,MATCH($B3896,Book,0),1)</f>
        <v>D</v>
      </c>
      <c r="H3896" s="138" t="str">
        <f aca="false">$F3896&amp;$C3896</f>
        <v>6IF-ELPO/PERMIAN</v>
      </c>
    </row>
    <row r="3897" customFormat="false" ht="12.75" hidden="false" customHeight="false" outlineLevel="0" collapsed="false">
      <c r="A3897" s="142" t="n">
        <v>37803</v>
      </c>
      <c r="B3897" s="138" t="s">
        <v>119</v>
      </c>
      <c r="C3897" s="138" t="s">
        <v>51</v>
      </c>
      <c r="D3897" s="139" t="n">
        <v>-4143462.8543</v>
      </c>
      <c r="E3897" s="139" t="n">
        <v>414346.28543</v>
      </c>
      <c r="F3897" s="143" t="n">
        <f aca="false">IF(REF_DT&lt;=LastDay,INDEX(IntraMonth_Buckets,MATCH($A3897,IntraSumMonths,0),1),INDEX(BucketTable,MATCH($A3897,SumMonths,0),1))</f>
        <v>6</v>
      </c>
      <c r="G3897" s="138" t="str">
        <f aca="false">INDEX(Book_Type,MATCH($B3897,Book,0),1)</f>
        <v>D</v>
      </c>
      <c r="H3897" s="138" t="str">
        <f aca="false">$F3897&amp;$C3897</f>
        <v>6IF-ELPO/SJ</v>
      </c>
    </row>
    <row r="3898" customFormat="false" ht="12.75" hidden="false" customHeight="false" outlineLevel="0" collapsed="false">
      <c r="A3898" s="142" t="n">
        <v>37803</v>
      </c>
      <c r="B3898" s="138" t="s">
        <v>119</v>
      </c>
      <c r="C3898" s="138" t="s">
        <v>13</v>
      </c>
      <c r="D3898" s="139" t="n">
        <v>-216964.2774</v>
      </c>
      <c r="E3898" s="139" t="n">
        <v>0</v>
      </c>
      <c r="F3898" s="143" t="n">
        <f aca="false">IF(REF_DT&lt;=LastDay,INDEX(IntraMonth_Buckets,MATCH($A3898,IntraSumMonths,0),1),INDEX(BucketTable,MATCH($A3898,SumMonths,0),1))</f>
        <v>6</v>
      </c>
      <c r="G3898" s="138" t="str">
        <f aca="false">INDEX(Book_Type,MATCH($B3898,Book,0),1)</f>
        <v>D</v>
      </c>
      <c r="H3898" s="138" t="str">
        <f aca="false">$F3898&amp;$C3898</f>
        <v>6NGI-PGE/CG</v>
      </c>
    </row>
    <row r="3899" customFormat="false" ht="12.75" hidden="false" customHeight="false" outlineLevel="0" collapsed="false">
      <c r="A3899" s="142" t="n">
        <v>37803</v>
      </c>
      <c r="B3899" s="138" t="s">
        <v>119</v>
      </c>
      <c r="C3899" s="138" t="s">
        <v>24</v>
      </c>
      <c r="D3899" s="139" t="n">
        <v>6158774.0128</v>
      </c>
      <c r="E3899" s="139" t="n">
        <v>0</v>
      </c>
      <c r="F3899" s="143" t="n">
        <f aca="false">IF(REF_DT&lt;=LastDay,INDEX(IntraMonth_Buckets,MATCH($A3899,IntraSumMonths,0),1),INDEX(BucketTable,MATCH($A3899,SumMonths,0),1))</f>
        <v>6</v>
      </c>
      <c r="G3899" s="138" t="str">
        <f aca="false">INDEX(Book_Type,MATCH($B3899,Book,0),1)</f>
        <v>D</v>
      </c>
      <c r="H3899" s="138" t="str">
        <f aca="false">$F3899&amp;$C3899</f>
        <v>6NGI-SOBDR-PG&amp;E</v>
      </c>
    </row>
    <row r="3900" customFormat="false" ht="12.75" hidden="false" customHeight="false" outlineLevel="0" collapsed="false">
      <c r="A3900" s="142" t="n">
        <v>37803</v>
      </c>
      <c r="B3900" s="138" t="s">
        <v>119</v>
      </c>
      <c r="C3900" s="138" t="s">
        <v>20</v>
      </c>
      <c r="D3900" s="139" t="n">
        <v>-1074373.0217</v>
      </c>
      <c r="E3900" s="139" t="n">
        <v>107437.30217</v>
      </c>
      <c r="F3900" s="143" t="n">
        <f aca="false">IF(REF_DT&lt;=LastDay,INDEX(IntraMonth_Buckets,MATCH($A3900,IntraSumMonths,0),1),INDEX(BucketTable,MATCH($A3900,SumMonths,0),1))</f>
        <v>6</v>
      </c>
      <c r="G3900" s="138" t="str">
        <f aca="false">INDEX(Book_Type,MATCH($B3900,Book,0),1)</f>
        <v>D</v>
      </c>
      <c r="H3900" s="138" t="str">
        <f aca="false">$F3900&amp;$C3900</f>
        <v>6NGI-SOCAL</v>
      </c>
    </row>
    <row r="3901" customFormat="false" ht="12.75" hidden="false" customHeight="false" outlineLevel="0" collapsed="false">
      <c r="A3901" s="142" t="n">
        <v>37834</v>
      </c>
      <c r="B3901" s="138" t="s">
        <v>119</v>
      </c>
      <c r="C3901" s="138" t="s">
        <v>46</v>
      </c>
      <c r="D3901" s="139" t="n">
        <v>-725731.7879</v>
      </c>
      <c r="E3901" s="139" t="n">
        <v>72573.17879</v>
      </c>
      <c r="F3901" s="143" t="n">
        <f aca="false">IF(REF_DT&lt;=LastDay,INDEX(IntraMonth_Buckets,MATCH($A3901,IntraSumMonths,0),1),INDEX(BucketTable,MATCH($A3901,SumMonths,0),1))</f>
        <v>6</v>
      </c>
      <c r="G3901" s="138" t="str">
        <f aca="false">INDEX(Book_Type,MATCH($B3901,Book,0),1)</f>
        <v>D</v>
      </c>
      <c r="H3901" s="138" t="str">
        <f aca="false">$F3901&amp;$C3901</f>
        <v>6IF-ELPO/PERMIAN</v>
      </c>
    </row>
    <row r="3902" customFormat="false" ht="12.75" hidden="false" customHeight="false" outlineLevel="0" collapsed="false">
      <c r="A3902" s="142" t="n">
        <v>37834</v>
      </c>
      <c r="B3902" s="138" t="s">
        <v>119</v>
      </c>
      <c r="C3902" s="138" t="s">
        <v>51</v>
      </c>
      <c r="D3902" s="139" t="n">
        <v>-4128423.607</v>
      </c>
      <c r="E3902" s="139" t="n">
        <v>412842.3607</v>
      </c>
      <c r="F3902" s="143" t="n">
        <f aca="false">IF(REF_DT&lt;=LastDay,INDEX(IntraMonth_Buckets,MATCH($A3902,IntraSumMonths,0),1),INDEX(BucketTable,MATCH($A3902,SumMonths,0),1))</f>
        <v>6</v>
      </c>
      <c r="G3902" s="138" t="str">
        <f aca="false">INDEX(Book_Type,MATCH($B3902,Book,0),1)</f>
        <v>D</v>
      </c>
      <c r="H3902" s="138" t="str">
        <f aca="false">$F3902&amp;$C3902</f>
        <v>6IF-ELPO/SJ</v>
      </c>
    </row>
    <row r="3903" customFormat="false" ht="12.75" hidden="false" customHeight="false" outlineLevel="0" collapsed="false">
      <c r="A3903" s="142" t="n">
        <v>37834</v>
      </c>
      <c r="B3903" s="138" t="s">
        <v>119</v>
      </c>
      <c r="C3903" s="138" t="s">
        <v>13</v>
      </c>
      <c r="D3903" s="139" t="n">
        <v>-216176.7768</v>
      </c>
      <c r="E3903" s="139" t="n">
        <v>0</v>
      </c>
      <c r="F3903" s="143" t="n">
        <f aca="false">IF(REF_DT&lt;=LastDay,INDEX(IntraMonth_Buckets,MATCH($A3903,IntraSumMonths,0),1),INDEX(BucketTable,MATCH($A3903,SumMonths,0),1))</f>
        <v>6</v>
      </c>
      <c r="G3903" s="138" t="str">
        <f aca="false">INDEX(Book_Type,MATCH($B3903,Book,0),1)</f>
        <v>D</v>
      </c>
      <c r="H3903" s="138" t="str">
        <f aca="false">$F3903&amp;$C3903</f>
        <v>6NGI-PGE/CG</v>
      </c>
    </row>
    <row r="3904" customFormat="false" ht="12.75" hidden="false" customHeight="false" outlineLevel="0" collapsed="false">
      <c r="A3904" s="142" t="n">
        <v>37834</v>
      </c>
      <c r="B3904" s="138" t="s">
        <v>119</v>
      </c>
      <c r="C3904" s="138" t="s">
        <v>24</v>
      </c>
      <c r="D3904" s="139" t="n">
        <v>6136419.9266</v>
      </c>
      <c r="E3904" s="139" t="n">
        <v>0</v>
      </c>
      <c r="F3904" s="143" t="n">
        <f aca="false">IF(REF_DT&lt;=LastDay,INDEX(IntraMonth_Buckets,MATCH($A3904,IntraSumMonths,0),1),INDEX(BucketTable,MATCH($A3904,SumMonths,0),1))</f>
        <v>6</v>
      </c>
      <c r="G3904" s="138" t="str">
        <f aca="false">INDEX(Book_Type,MATCH($B3904,Book,0),1)</f>
        <v>D</v>
      </c>
      <c r="H3904" s="138" t="str">
        <f aca="false">$F3904&amp;$C3904</f>
        <v>6NGI-SOBDR-PG&amp;E</v>
      </c>
    </row>
    <row r="3905" customFormat="false" ht="12.75" hidden="false" customHeight="false" outlineLevel="0" collapsed="false">
      <c r="A3905" s="142" t="n">
        <v>37834</v>
      </c>
      <c r="B3905" s="138" t="s">
        <v>119</v>
      </c>
      <c r="C3905" s="138" t="s">
        <v>20</v>
      </c>
      <c r="D3905" s="139" t="n">
        <v>-1070473.4424</v>
      </c>
      <c r="E3905" s="139" t="n">
        <v>107047.34424</v>
      </c>
      <c r="F3905" s="143" t="n">
        <f aca="false">IF(REF_DT&lt;=LastDay,INDEX(IntraMonth_Buckets,MATCH($A3905,IntraSumMonths,0),1),INDEX(BucketTable,MATCH($A3905,SumMonths,0),1))</f>
        <v>6</v>
      </c>
      <c r="G3905" s="138" t="str">
        <f aca="false">INDEX(Book_Type,MATCH($B3905,Book,0),1)</f>
        <v>D</v>
      </c>
      <c r="H3905" s="138" t="str">
        <f aca="false">$F3905&amp;$C3905</f>
        <v>6NGI-SOCAL</v>
      </c>
    </row>
    <row r="3906" customFormat="false" ht="12.75" hidden="false" customHeight="false" outlineLevel="0" collapsed="false">
      <c r="A3906" s="142" t="n">
        <v>37865</v>
      </c>
      <c r="B3906" s="138" t="s">
        <v>119</v>
      </c>
      <c r="C3906" s="138" t="s">
        <v>46</v>
      </c>
      <c r="D3906" s="139" t="n">
        <v>-699698.2776</v>
      </c>
      <c r="E3906" s="139" t="n">
        <v>69969.82776</v>
      </c>
      <c r="F3906" s="143" t="n">
        <f aca="false">IF(REF_DT&lt;=LastDay,INDEX(IntraMonth_Buckets,MATCH($A3906,IntraSumMonths,0),1),INDEX(BucketTable,MATCH($A3906,SumMonths,0),1))</f>
        <v>6</v>
      </c>
      <c r="G3906" s="138" t="str">
        <f aca="false">INDEX(Book_Type,MATCH($B3906,Book,0),1)</f>
        <v>D</v>
      </c>
      <c r="H3906" s="138" t="str">
        <f aca="false">$F3906&amp;$C3906</f>
        <v>6IF-ELPO/PERMIAN</v>
      </c>
    </row>
    <row r="3907" customFormat="false" ht="12.75" hidden="false" customHeight="false" outlineLevel="0" collapsed="false">
      <c r="A3907" s="142" t="n">
        <v>37865</v>
      </c>
      <c r="B3907" s="138" t="s">
        <v>119</v>
      </c>
      <c r="C3907" s="138" t="s">
        <v>51</v>
      </c>
      <c r="D3907" s="139" t="n">
        <v>-3979719.4892</v>
      </c>
      <c r="E3907" s="139" t="n">
        <v>397971.94892</v>
      </c>
      <c r="F3907" s="143" t="n">
        <f aca="false">IF(REF_DT&lt;=LastDay,INDEX(IntraMonth_Buckets,MATCH($A3907,IntraSumMonths,0),1),INDEX(BucketTable,MATCH($A3907,SumMonths,0),1))</f>
        <v>6</v>
      </c>
      <c r="G3907" s="138" t="str">
        <f aca="false">INDEX(Book_Type,MATCH($B3907,Book,0),1)</f>
        <v>D</v>
      </c>
      <c r="H3907" s="138" t="str">
        <f aca="false">$F3907&amp;$C3907</f>
        <v>6IF-ELPO/SJ</v>
      </c>
    </row>
    <row r="3908" customFormat="false" ht="12.75" hidden="false" customHeight="false" outlineLevel="0" collapsed="false">
      <c r="A3908" s="142" t="n">
        <v>37865</v>
      </c>
      <c r="B3908" s="138" t="s">
        <v>119</v>
      </c>
      <c r="C3908" s="138" t="s">
        <v>13</v>
      </c>
      <c r="D3908" s="139" t="n">
        <v>-188685.4391</v>
      </c>
      <c r="E3908" s="139" t="n">
        <v>0</v>
      </c>
      <c r="F3908" s="143" t="n">
        <f aca="false">IF(REF_DT&lt;=LastDay,INDEX(IntraMonth_Buckets,MATCH($A3908,IntraSumMonths,0),1),INDEX(BucketTable,MATCH($A3908,SumMonths,0),1))</f>
        <v>6</v>
      </c>
      <c r="G3908" s="138" t="str">
        <f aca="false">INDEX(Book_Type,MATCH($B3908,Book,0),1)</f>
        <v>D</v>
      </c>
      <c r="H3908" s="138" t="str">
        <f aca="false">$F3908&amp;$C3908</f>
        <v>6NGI-PGE/CG</v>
      </c>
    </row>
    <row r="3909" customFormat="false" ht="12.75" hidden="false" customHeight="false" outlineLevel="0" collapsed="false">
      <c r="A3909" s="142" t="n">
        <v>37865</v>
      </c>
      <c r="B3909" s="138" t="s">
        <v>119</v>
      </c>
      <c r="C3909" s="138" t="s">
        <v>24</v>
      </c>
      <c r="D3909" s="139" t="n">
        <v>5916293.7675</v>
      </c>
      <c r="E3909" s="139" t="n">
        <v>0</v>
      </c>
      <c r="F3909" s="143" t="n">
        <f aca="false">IF(REF_DT&lt;=LastDay,INDEX(IntraMonth_Buckets,MATCH($A3909,IntraSumMonths,0),1),INDEX(BucketTable,MATCH($A3909,SumMonths,0),1))</f>
        <v>6</v>
      </c>
      <c r="G3909" s="138" t="str">
        <f aca="false">INDEX(Book_Type,MATCH($B3909,Book,0),1)</f>
        <v>D</v>
      </c>
      <c r="H3909" s="138" t="str">
        <f aca="false">$F3909&amp;$C3909</f>
        <v>6NGI-SOBDR-PG&amp;E</v>
      </c>
    </row>
    <row r="3910" customFormat="false" ht="12.75" hidden="false" customHeight="false" outlineLevel="0" collapsed="false">
      <c r="A3910" s="142" t="n">
        <v>37865</v>
      </c>
      <c r="B3910" s="138" t="s">
        <v>119</v>
      </c>
      <c r="C3910" s="138" t="s">
        <v>20</v>
      </c>
      <c r="D3910" s="139" t="n">
        <v>-1004365.3243</v>
      </c>
      <c r="E3910" s="139" t="n">
        <v>100436.53243</v>
      </c>
      <c r="F3910" s="143" t="n">
        <f aca="false">IF(REF_DT&lt;=LastDay,INDEX(IntraMonth_Buckets,MATCH($A3910,IntraSumMonths,0),1),INDEX(BucketTable,MATCH($A3910,SumMonths,0),1))</f>
        <v>6</v>
      </c>
      <c r="G3910" s="138" t="str">
        <f aca="false">INDEX(Book_Type,MATCH($B3910,Book,0),1)</f>
        <v>D</v>
      </c>
      <c r="H3910" s="138" t="str">
        <f aca="false">$F3910&amp;$C3910</f>
        <v>6NGI-SOCAL</v>
      </c>
    </row>
    <row r="3911" customFormat="false" ht="12.75" hidden="false" customHeight="false" outlineLevel="0" collapsed="false">
      <c r="A3911" s="142" t="n">
        <v>37895</v>
      </c>
      <c r="B3911" s="138" t="s">
        <v>119</v>
      </c>
      <c r="C3911" s="138" t="s">
        <v>46</v>
      </c>
      <c r="D3911" s="139" t="n">
        <v>-469242.5988</v>
      </c>
      <c r="E3911" s="139" t="n">
        <v>46924.25988</v>
      </c>
      <c r="F3911" s="143" t="n">
        <f aca="false">IF(REF_DT&lt;=LastDay,INDEX(IntraMonth_Buckets,MATCH($A3911,IntraSumMonths,0),1),INDEX(BucketTable,MATCH($A3911,SumMonths,0),1))</f>
        <v>6</v>
      </c>
      <c r="G3911" s="138" t="str">
        <f aca="false">INDEX(Book_Type,MATCH($B3911,Book,0),1)</f>
        <v>D</v>
      </c>
      <c r="H3911" s="138" t="str">
        <f aca="false">$F3911&amp;$C3911</f>
        <v>6IF-ELPO/PERMIAN</v>
      </c>
    </row>
    <row r="3912" customFormat="false" ht="12.75" hidden="false" customHeight="false" outlineLevel="0" collapsed="false">
      <c r="A3912" s="142" t="n">
        <v>37895</v>
      </c>
      <c r="B3912" s="138" t="s">
        <v>119</v>
      </c>
      <c r="C3912" s="138" t="s">
        <v>51</v>
      </c>
      <c r="D3912" s="139" t="n">
        <v>-3846700.125</v>
      </c>
      <c r="E3912" s="139" t="n">
        <v>384670.0125</v>
      </c>
      <c r="F3912" s="143" t="n">
        <f aca="false">IF(REF_DT&lt;=LastDay,INDEX(IntraMonth_Buckets,MATCH($A3912,IntraSumMonths,0),1),INDEX(BucketTable,MATCH($A3912,SumMonths,0),1))</f>
        <v>6</v>
      </c>
      <c r="G3912" s="138" t="str">
        <f aca="false">INDEX(Book_Type,MATCH($B3912,Book,0),1)</f>
        <v>D</v>
      </c>
      <c r="H3912" s="138" t="str">
        <f aca="false">$F3912&amp;$C3912</f>
        <v>6IF-ELPO/SJ</v>
      </c>
    </row>
    <row r="3913" customFormat="false" ht="12.75" hidden="false" customHeight="false" outlineLevel="0" collapsed="false">
      <c r="A3913" s="142" t="n">
        <v>37895</v>
      </c>
      <c r="B3913" s="138" t="s">
        <v>119</v>
      </c>
      <c r="C3913" s="138" t="s">
        <v>13</v>
      </c>
      <c r="D3913" s="139" t="n">
        <v>-193000.5822</v>
      </c>
      <c r="E3913" s="139" t="n">
        <v>0</v>
      </c>
      <c r="F3913" s="143" t="n">
        <f aca="false">IF(REF_DT&lt;=LastDay,INDEX(IntraMonth_Buckets,MATCH($A3913,IntraSumMonths,0),1),INDEX(BucketTable,MATCH($A3913,SumMonths,0),1))</f>
        <v>6</v>
      </c>
      <c r="G3913" s="138" t="str">
        <f aca="false">INDEX(Book_Type,MATCH($B3913,Book,0),1)</f>
        <v>D</v>
      </c>
      <c r="H3913" s="138" t="str">
        <f aca="false">$F3913&amp;$C3913</f>
        <v>6NGI-PGE/CG</v>
      </c>
    </row>
    <row r="3914" customFormat="false" ht="12.75" hidden="false" customHeight="false" outlineLevel="0" collapsed="false">
      <c r="A3914" s="142" t="n">
        <v>37895</v>
      </c>
      <c r="B3914" s="138" t="s">
        <v>119</v>
      </c>
      <c r="C3914" s="138" t="s">
        <v>24</v>
      </c>
      <c r="D3914" s="139" t="n">
        <v>5830549.1884</v>
      </c>
      <c r="E3914" s="139" t="n">
        <v>0</v>
      </c>
      <c r="F3914" s="143" t="n">
        <f aca="false">IF(REF_DT&lt;=LastDay,INDEX(IntraMonth_Buckets,MATCH($A3914,IntraSumMonths,0),1),INDEX(BucketTable,MATCH($A3914,SumMonths,0),1))</f>
        <v>6</v>
      </c>
      <c r="G3914" s="138" t="str">
        <f aca="false">INDEX(Book_Type,MATCH($B3914,Book,0),1)</f>
        <v>D</v>
      </c>
      <c r="H3914" s="138" t="str">
        <f aca="false">$F3914&amp;$C3914</f>
        <v>6NGI-SOBDR-PG&amp;E</v>
      </c>
    </row>
    <row r="3915" customFormat="false" ht="12.75" hidden="false" customHeight="false" outlineLevel="0" collapsed="false">
      <c r="A3915" s="142" t="n">
        <v>37895</v>
      </c>
      <c r="B3915" s="138" t="s">
        <v>119</v>
      </c>
      <c r="C3915" s="138" t="s">
        <v>20</v>
      </c>
      <c r="D3915" s="139" t="n">
        <v>-1279664.4852</v>
      </c>
      <c r="E3915" s="139" t="n">
        <v>127966.44852</v>
      </c>
      <c r="F3915" s="143" t="n">
        <f aca="false">IF(REF_DT&lt;=LastDay,INDEX(IntraMonth_Buckets,MATCH($A3915,IntraSumMonths,0),1),INDEX(BucketTable,MATCH($A3915,SumMonths,0),1))</f>
        <v>6</v>
      </c>
      <c r="G3915" s="138" t="str">
        <f aca="false">INDEX(Book_Type,MATCH($B3915,Book,0),1)</f>
        <v>D</v>
      </c>
      <c r="H3915" s="138" t="str">
        <f aca="false">$F3915&amp;$C3915</f>
        <v>6NGI-SOCAL</v>
      </c>
    </row>
    <row r="3916" customFormat="false" ht="12.75" hidden="false" customHeight="false" outlineLevel="0" collapsed="false">
      <c r="A3916" s="142" t="n">
        <v>37926</v>
      </c>
      <c r="B3916" s="138" t="s">
        <v>119</v>
      </c>
      <c r="C3916" s="138" t="s">
        <v>46</v>
      </c>
      <c r="D3916" s="139" t="n">
        <v>-452336.9222</v>
      </c>
      <c r="E3916" s="139" t="n">
        <v>45233.69222</v>
      </c>
      <c r="F3916" s="143" t="n">
        <f aca="false">IF(REF_DT&lt;=LastDay,INDEX(IntraMonth_Buckets,MATCH($A3916,IntraSumMonths,0),1),INDEX(BucketTable,MATCH($A3916,SumMonths,0),1))</f>
        <v>6</v>
      </c>
      <c r="G3916" s="138" t="str">
        <f aca="false">INDEX(Book_Type,MATCH($B3916,Book,0),1)</f>
        <v>D</v>
      </c>
      <c r="H3916" s="138" t="str">
        <f aca="false">$F3916&amp;$C3916</f>
        <v>6IF-ELPO/PERMIAN</v>
      </c>
    </row>
    <row r="3917" customFormat="false" ht="12.75" hidden="false" customHeight="false" outlineLevel="0" collapsed="false">
      <c r="A3917" s="142" t="n">
        <v>37926</v>
      </c>
      <c r="B3917" s="138" t="s">
        <v>119</v>
      </c>
      <c r="C3917" s="138" t="s">
        <v>51</v>
      </c>
      <c r="D3917" s="139" t="n">
        <v>-3707508.4661</v>
      </c>
      <c r="E3917" s="139" t="n">
        <v>370750.84661</v>
      </c>
      <c r="F3917" s="143" t="n">
        <f aca="false">IF(REF_DT&lt;=LastDay,INDEX(IntraMonth_Buckets,MATCH($A3917,IntraSumMonths,0),1),INDEX(BucketTable,MATCH($A3917,SumMonths,0),1))</f>
        <v>6</v>
      </c>
      <c r="G3917" s="138" t="str">
        <f aca="false">INDEX(Book_Type,MATCH($B3917,Book,0),1)</f>
        <v>D</v>
      </c>
      <c r="H3917" s="138" t="str">
        <f aca="false">$F3917&amp;$C3917</f>
        <v>6IF-ELPO/SJ</v>
      </c>
    </row>
    <row r="3918" customFormat="false" ht="12.75" hidden="false" customHeight="false" outlineLevel="0" collapsed="false">
      <c r="A3918" s="142" t="n">
        <v>37926</v>
      </c>
      <c r="B3918" s="138" t="s">
        <v>119</v>
      </c>
      <c r="C3918" s="138" t="s">
        <v>13</v>
      </c>
      <c r="D3918" s="139" t="n">
        <v>-190150.4967</v>
      </c>
      <c r="E3918" s="139" t="n">
        <v>0</v>
      </c>
      <c r="F3918" s="143" t="n">
        <f aca="false">IF(REF_DT&lt;=LastDay,INDEX(IntraMonth_Buckets,MATCH($A3918,IntraSumMonths,0),1),INDEX(BucketTable,MATCH($A3918,SumMonths,0),1))</f>
        <v>6</v>
      </c>
      <c r="G3918" s="138" t="str">
        <f aca="false">INDEX(Book_Type,MATCH($B3918,Book,0),1)</f>
        <v>D</v>
      </c>
      <c r="H3918" s="138" t="str">
        <f aca="false">$F3918&amp;$C3918</f>
        <v>6NGI-PGE/CG</v>
      </c>
    </row>
    <row r="3919" customFormat="false" ht="12.75" hidden="false" customHeight="false" outlineLevel="0" collapsed="false">
      <c r="A3919" s="142" t="n">
        <v>37926</v>
      </c>
      <c r="B3919" s="138" t="s">
        <v>119</v>
      </c>
      <c r="C3919" s="138" t="s">
        <v>24</v>
      </c>
      <c r="D3919" s="139" t="n">
        <v>5620488.5978</v>
      </c>
      <c r="E3919" s="139" t="n">
        <v>0</v>
      </c>
      <c r="F3919" s="143" t="n">
        <f aca="false">IF(REF_DT&lt;=LastDay,INDEX(IntraMonth_Buckets,MATCH($A3919,IntraSumMonths,0),1),INDEX(BucketTable,MATCH($A3919,SumMonths,0),1))</f>
        <v>6</v>
      </c>
      <c r="G3919" s="138" t="str">
        <f aca="false">INDEX(Book_Type,MATCH($B3919,Book,0),1)</f>
        <v>D</v>
      </c>
      <c r="H3919" s="138" t="str">
        <f aca="false">$F3919&amp;$C3919</f>
        <v>6NGI-SOBDR-PG&amp;E</v>
      </c>
    </row>
    <row r="3920" customFormat="false" ht="12.75" hidden="false" customHeight="false" outlineLevel="0" collapsed="false">
      <c r="A3920" s="142" t="n">
        <v>37926</v>
      </c>
      <c r="B3920" s="138" t="s">
        <v>119</v>
      </c>
      <c r="C3920" s="138" t="s">
        <v>20</v>
      </c>
      <c r="D3920" s="139" t="n">
        <v>-1232760.4992</v>
      </c>
      <c r="E3920" s="139" t="n">
        <v>123276.04992</v>
      </c>
      <c r="F3920" s="143" t="n">
        <f aca="false">IF(REF_DT&lt;=LastDay,INDEX(IntraMonth_Buckets,MATCH($A3920,IntraSumMonths,0),1),INDEX(BucketTable,MATCH($A3920,SumMonths,0),1))</f>
        <v>6</v>
      </c>
      <c r="G3920" s="138" t="str">
        <f aca="false">INDEX(Book_Type,MATCH($B3920,Book,0),1)</f>
        <v>D</v>
      </c>
      <c r="H3920" s="138" t="str">
        <f aca="false">$F3920&amp;$C3920</f>
        <v>6NGI-SOCAL</v>
      </c>
    </row>
    <row r="3921" customFormat="false" ht="12.75" hidden="false" customHeight="false" outlineLevel="0" collapsed="false">
      <c r="A3921" s="142" t="n">
        <v>37956</v>
      </c>
      <c r="B3921" s="138" t="s">
        <v>119</v>
      </c>
      <c r="C3921" s="138" t="s">
        <v>46</v>
      </c>
      <c r="D3921" s="139" t="n">
        <v>-465607.8419</v>
      </c>
      <c r="E3921" s="139" t="n">
        <v>46560.78419</v>
      </c>
      <c r="F3921" s="143" t="n">
        <f aca="false">IF(REF_DT&lt;=LastDay,INDEX(IntraMonth_Buckets,MATCH($A3921,IntraSumMonths,0),1),INDEX(BucketTable,MATCH($A3921,SumMonths,0),1))</f>
        <v>6</v>
      </c>
      <c r="G3921" s="138" t="str">
        <f aca="false">INDEX(Book_Type,MATCH($B3921,Book,0),1)</f>
        <v>D</v>
      </c>
      <c r="H3921" s="138" t="str">
        <f aca="false">$F3921&amp;$C3921</f>
        <v>6IF-ELPO/PERMIAN</v>
      </c>
    </row>
    <row r="3922" customFormat="false" ht="12.75" hidden="false" customHeight="false" outlineLevel="0" collapsed="false">
      <c r="A3922" s="142" t="n">
        <v>37956</v>
      </c>
      <c r="B3922" s="138" t="s">
        <v>119</v>
      </c>
      <c r="C3922" s="138" t="s">
        <v>51</v>
      </c>
      <c r="D3922" s="139" t="n">
        <v>-3816903.5561</v>
      </c>
      <c r="E3922" s="139" t="n">
        <v>381690.35561</v>
      </c>
      <c r="F3922" s="143" t="n">
        <f aca="false">IF(REF_DT&lt;=LastDay,INDEX(IntraMonth_Buckets,MATCH($A3922,IntraSumMonths,0),1),INDEX(BucketTable,MATCH($A3922,SumMonths,0),1))</f>
        <v>6</v>
      </c>
      <c r="G3922" s="138" t="str">
        <f aca="false">INDEX(Book_Type,MATCH($B3922,Book,0),1)</f>
        <v>D</v>
      </c>
      <c r="H3922" s="138" t="str">
        <f aca="false">$F3922&amp;$C3922</f>
        <v>6IF-ELPO/SJ</v>
      </c>
    </row>
    <row r="3923" customFormat="false" ht="12.75" hidden="false" customHeight="false" outlineLevel="0" collapsed="false">
      <c r="A3923" s="142" t="n">
        <v>37956</v>
      </c>
      <c r="B3923" s="138" t="s">
        <v>119</v>
      </c>
      <c r="C3923" s="138" t="s">
        <v>13</v>
      </c>
      <c r="D3923" s="139" t="n">
        <v>-205274.8162</v>
      </c>
      <c r="E3923" s="139" t="n">
        <v>0</v>
      </c>
      <c r="F3923" s="143" t="n">
        <f aca="false">IF(REF_DT&lt;=LastDay,INDEX(IntraMonth_Buckets,MATCH($A3923,IntraSumMonths,0),1),INDEX(BucketTable,MATCH($A3923,SumMonths,0),1))</f>
        <v>6</v>
      </c>
      <c r="G3923" s="138" t="str">
        <f aca="false">INDEX(Book_Type,MATCH($B3923,Book,0),1)</f>
        <v>D</v>
      </c>
      <c r="H3923" s="138" t="str">
        <f aca="false">$F3923&amp;$C3923</f>
        <v>6NGI-PGE/CG</v>
      </c>
    </row>
    <row r="3924" customFormat="false" ht="12.75" hidden="false" customHeight="false" outlineLevel="0" collapsed="false">
      <c r="A3924" s="142" t="n">
        <v>37956</v>
      </c>
      <c r="B3924" s="138" t="s">
        <v>119</v>
      </c>
      <c r="C3924" s="138" t="s">
        <v>24</v>
      </c>
      <c r="D3924" s="139" t="n">
        <v>5785385.7094</v>
      </c>
      <c r="E3924" s="139" t="n">
        <v>0</v>
      </c>
      <c r="F3924" s="143" t="n">
        <f aca="false">IF(REF_DT&lt;=LastDay,INDEX(IntraMonth_Buckets,MATCH($A3924,IntraSumMonths,0),1),INDEX(BucketTable,MATCH($A3924,SumMonths,0),1))</f>
        <v>6</v>
      </c>
      <c r="G3924" s="138" t="str">
        <f aca="false">INDEX(Book_Type,MATCH($B3924,Book,0),1)</f>
        <v>D</v>
      </c>
      <c r="H3924" s="138" t="str">
        <f aca="false">$F3924&amp;$C3924</f>
        <v>6NGI-SOBDR-PG&amp;E</v>
      </c>
    </row>
    <row r="3925" customFormat="false" ht="12.75" hidden="false" customHeight="false" outlineLevel="0" collapsed="false">
      <c r="A3925" s="142" t="n">
        <v>37956</v>
      </c>
      <c r="B3925" s="138" t="s">
        <v>119</v>
      </c>
      <c r="C3925" s="138" t="s">
        <v>20</v>
      </c>
      <c r="D3925" s="139" t="n">
        <v>-1268688.4298</v>
      </c>
      <c r="E3925" s="139" t="n">
        <v>126868.84298</v>
      </c>
      <c r="F3925" s="143" t="n">
        <f aca="false">IF(REF_DT&lt;=LastDay,INDEX(IntraMonth_Buckets,MATCH($A3925,IntraSumMonths,0),1),INDEX(BucketTable,MATCH($A3925,SumMonths,0),1))</f>
        <v>6</v>
      </c>
      <c r="G3925" s="138" t="str">
        <f aca="false">INDEX(Book_Type,MATCH($B3925,Book,0),1)</f>
        <v>D</v>
      </c>
      <c r="H3925" s="138" t="str">
        <f aca="false">$F3925&amp;$C3925</f>
        <v>6NGI-SOCAL</v>
      </c>
    </row>
    <row r="3926" customFormat="false" ht="12.75" hidden="false" customHeight="false" outlineLevel="0" collapsed="false">
      <c r="A3926" s="142" t="n">
        <v>37987</v>
      </c>
      <c r="B3926" s="138" t="s">
        <v>119</v>
      </c>
      <c r="C3926" s="138" t="s">
        <v>46</v>
      </c>
      <c r="D3926" s="139" t="n">
        <v>-535729.9162</v>
      </c>
      <c r="E3926" s="139" t="n">
        <v>53572.99162</v>
      </c>
      <c r="F3926" s="143" t="n">
        <f aca="false">IF(REF_DT&lt;=LastDay,INDEX(IntraMonth_Buckets,MATCH($A3926,IntraSumMonths,0),1),INDEX(BucketTable,MATCH($A3926,SumMonths,0),1))</f>
        <v>6</v>
      </c>
      <c r="G3926" s="138" t="str">
        <f aca="false">INDEX(Book_Type,MATCH($B3926,Book,0),1)</f>
        <v>D</v>
      </c>
      <c r="H3926" s="138" t="str">
        <f aca="false">$F3926&amp;$C3926</f>
        <v>6IF-ELPO/PERMIAN</v>
      </c>
    </row>
    <row r="3927" customFormat="false" ht="12.75" hidden="false" customHeight="false" outlineLevel="0" collapsed="false">
      <c r="A3927" s="142" t="n">
        <v>37987</v>
      </c>
      <c r="B3927" s="138" t="s">
        <v>119</v>
      </c>
      <c r="C3927" s="138" t="s">
        <v>51</v>
      </c>
      <c r="D3927" s="139" t="n">
        <v>-2984455.8336</v>
      </c>
      <c r="E3927" s="139" t="n">
        <v>298445.58336</v>
      </c>
      <c r="F3927" s="143" t="n">
        <f aca="false">IF(REF_DT&lt;=LastDay,INDEX(IntraMonth_Buckets,MATCH($A3927,IntraSumMonths,0),1),INDEX(BucketTable,MATCH($A3927,SumMonths,0),1))</f>
        <v>6</v>
      </c>
      <c r="G3927" s="138" t="str">
        <f aca="false">INDEX(Book_Type,MATCH($B3927,Book,0),1)</f>
        <v>D</v>
      </c>
      <c r="H3927" s="138" t="str">
        <f aca="false">$F3927&amp;$C3927</f>
        <v>6IF-ELPO/SJ</v>
      </c>
    </row>
    <row r="3928" customFormat="false" ht="12.75" hidden="false" customHeight="false" outlineLevel="0" collapsed="false">
      <c r="A3928" s="142" t="n">
        <v>37987</v>
      </c>
      <c r="B3928" s="138" t="s">
        <v>119</v>
      </c>
      <c r="C3928" s="138" t="s">
        <v>13</v>
      </c>
      <c r="D3928" s="139" t="n">
        <v>279724.9231</v>
      </c>
      <c r="E3928" s="139" t="n">
        <v>0</v>
      </c>
      <c r="F3928" s="143" t="n">
        <f aca="false">IF(REF_DT&lt;=LastDay,INDEX(IntraMonth_Buckets,MATCH($A3928,IntraSumMonths,0),1),INDEX(BucketTable,MATCH($A3928,SumMonths,0),1))</f>
        <v>6</v>
      </c>
      <c r="G3928" s="138" t="str">
        <f aca="false">INDEX(Book_Type,MATCH($B3928,Book,0),1)</f>
        <v>D</v>
      </c>
      <c r="H3928" s="138" t="str">
        <f aca="false">$F3928&amp;$C3928</f>
        <v>6NGI-PGE/CG</v>
      </c>
    </row>
    <row r="3929" customFormat="false" ht="12.75" hidden="false" customHeight="false" outlineLevel="0" collapsed="false">
      <c r="A3929" s="142" t="n">
        <v>37987</v>
      </c>
      <c r="B3929" s="138" t="s">
        <v>119</v>
      </c>
      <c r="C3929" s="138" t="s">
        <v>24</v>
      </c>
      <c r="D3929" s="139" t="n">
        <v>5761775.8262</v>
      </c>
      <c r="E3929" s="139" t="n">
        <v>0</v>
      </c>
      <c r="F3929" s="143" t="n">
        <f aca="false">IF(REF_DT&lt;=LastDay,INDEX(IntraMonth_Buckets,MATCH($A3929,IntraSumMonths,0),1),INDEX(BucketTable,MATCH($A3929,SumMonths,0),1))</f>
        <v>6</v>
      </c>
      <c r="G3929" s="138" t="str">
        <f aca="false">INDEX(Book_Type,MATCH($B3929,Book,0),1)</f>
        <v>D</v>
      </c>
      <c r="H3929" s="138" t="str">
        <f aca="false">$F3929&amp;$C3929</f>
        <v>6NGI-SOBDR-PG&amp;E</v>
      </c>
    </row>
    <row r="3930" customFormat="false" ht="12.75" hidden="false" customHeight="false" outlineLevel="0" collapsed="false">
      <c r="A3930" s="142" t="n">
        <v>37987</v>
      </c>
      <c r="B3930" s="138" t="s">
        <v>119</v>
      </c>
      <c r="C3930" s="138" t="s">
        <v>20</v>
      </c>
      <c r="D3930" s="139" t="n">
        <v>-1101172.9389</v>
      </c>
      <c r="E3930" s="139" t="n">
        <v>110117.29389</v>
      </c>
      <c r="F3930" s="143" t="n">
        <f aca="false">IF(REF_DT&lt;=LastDay,INDEX(IntraMonth_Buckets,MATCH($A3930,IntraSumMonths,0),1),INDEX(BucketTable,MATCH($A3930,SumMonths,0),1))</f>
        <v>6</v>
      </c>
      <c r="G3930" s="138" t="str">
        <f aca="false">INDEX(Book_Type,MATCH($B3930,Book,0),1)</f>
        <v>D</v>
      </c>
      <c r="H3930" s="138" t="str">
        <f aca="false">$F3930&amp;$C3930</f>
        <v>6NGI-SOCAL</v>
      </c>
    </row>
    <row r="3931" customFormat="false" ht="12.75" hidden="false" customHeight="false" outlineLevel="0" collapsed="false">
      <c r="A3931" s="142" t="n">
        <v>38018</v>
      </c>
      <c r="B3931" s="138" t="s">
        <v>119</v>
      </c>
      <c r="C3931" s="138" t="s">
        <v>46</v>
      </c>
      <c r="D3931" s="139" t="n">
        <v>-499078.5306</v>
      </c>
      <c r="E3931" s="139" t="n">
        <v>49907.85306</v>
      </c>
      <c r="F3931" s="143" t="n">
        <f aca="false">IF(REF_DT&lt;=LastDay,INDEX(IntraMonth_Buckets,MATCH($A3931,IntraSumMonths,0),1),INDEX(BucketTable,MATCH($A3931,SumMonths,0),1))</f>
        <v>6</v>
      </c>
      <c r="G3931" s="138" t="str">
        <f aca="false">INDEX(Book_Type,MATCH($B3931,Book,0),1)</f>
        <v>D</v>
      </c>
      <c r="H3931" s="138" t="str">
        <f aca="false">$F3931&amp;$C3931</f>
        <v>6IF-ELPO/PERMIAN</v>
      </c>
    </row>
    <row r="3932" customFormat="false" ht="12.75" hidden="false" customHeight="false" outlineLevel="0" collapsed="false">
      <c r="A3932" s="142" t="n">
        <v>38018</v>
      </c>
      <c r="B3932" s="138" t="s">
        <v>119</v>
      </c>
      <c r="C3932" s="138" t="s">
        <v>51</v>
      </c>
      <c r="D3932" s="139" t="n">
        <v>-2780277.4993</v>
      </c>
      <c r="E3932" s="139" t="n">
        <v>278027.74993</v>
      </c>
      <c r="F3932" s="143" t="n">
        <f aca="false">IF(REF_DT&lt;=LastDay,INDEX(IntraMonth_Buckets,MATCH($A3932,IntraSumMonths,0),1),INDEX(BucketTable,MATCH($A3932,SumMonths,0),1))</f>
        <v>6</v>
      </c>
      <c r="G3932" s="138" t="str">
        <f aca="false">INDEX(Book_Type,MATCH($B3932,Book,0),1)</f>
        <v>D</v>
      </c>
      <c r="H3932" s="138" t="str">
        <f aca="false">$F3932&amp;$C3932</f>
        <v>6IF-ELPO/SJ</v>
      </c>
    </row>
    <row r="3933" customFormat="false" ht="12.75" hidden="false" customHeight="false" outlineLevel="0" collapsed="false">
      <c r="A3933" s="142" t="n">
        <v>38018</v>
      </c>
      <c r="B3933" s="138" t="s">
        <v>119</v>
      </c>
      <c r="C3933" s="138" t="s">
        <v>13</v>
      </c>
      <c r="D3933" s="139" t="n">
        <v>285037.545</v>
      </c>
      <c r="E3933" s="139" t="n">
        <v>0</v>
      </c>
      <c r="F3933" s="143" t="n">
        <f aca="false">IF(REF_DT&lt;=LastDay,INDEX(IntraMonth_Buckets,MATCH($A3933,IntraSumMonths,0),1),INDEX(BucketTable,MATCH($A3933,SumMonths,0),1))</f>
        <v>6</v>
      </c>
      <c r="G3933" s="138" t="str">
        <f aca="false">INDEX(Book_Type,MATCH($B3933,Book,0),1)</f>
        <v>D</v>
      </c>
      <c r="H3933" s="138" t="str">
        <f aca="false">$F3933&amp;$C3933</f>
        <v>6NGI-PGE/CG</v>
      </c>
    </row>
    <row r="3934" customFormat="false" ht="12.75" hidden="false" customHeight="false" outlineLevel="0" collapsed="false">
      <c r="A3934" s="142" t="n">
        <v>38018</v>
      </c>
      <c r="B3934" s="138" t="s">
        <v>119</v>
      </c>
      <c r="C3934" s="138" t="s">
        <v>24</v>
      </c>
      <c r="D3934" s="139" t="n">
        <v>5367590.133</v>
      </c>
      <c r="E3934" s="139" t="n">
        <v>0</v>
      </c>
      <c r="F3934" s="143" t="n">
        <f aca="false">IF(REF_DT&lt;=LastDay,INDEX(IntraMonth_Buckets,MATCH($A3934,IntraSumMonths,0),1),INDEX(BucketTable,MATCH($A3934,SumMonths,0),1))</f>
        <v>6</v>
      </c>
      <c r="G3934" s="138" t="str">
        <f aca="false">INDEX(Book_Type,MATCH($B3934,Book,0),1)</f>
        <v>D</v>
      </c>
      <c r="H3934" s="138" t="str">
        <f aca="false">$F3934&amp;$C3934</f>
        <v>6NGI-SOBDR-PG&amp;E</v>
      </c>
    </row>
    <row r="3935" customFormat="false" ht="12.75" hidden="false" customHeight="false" outlineLevel="0" collapsed="false">
      <c r="A3935" s="142" t="n">
        <v>38018</v>
      </c>
      <c r="B3935" s="138" t="s">
        <v>119</v>
      </c>
      <c r="C3935" s="138" t="s">
        <v>20</v>
      </c>
      <c r="D3935" s="139" t="n">
        <v>-1008736.7663</v>
      </c>
      <c r="E3935" s="139" t="n">
        <v>100873.67663</v>
      </c>
      <c r="F3935" s="143" t="n">
        <f aca="false">IF(REF_DT&lt;=LastDay,INDEX(IntraMonth_Buckets,MATCH($A3935,IntraSumMonths,0),1),INDEX(BucketTable,MATCH($A3935,SumMonths,0),1))</f>
        <v>6</v>
      </c>
      <c r="G3935" s="138" t="str">
        <f aca="false">INDEX(Book_Type,MATCH($B3935,Book,0),1)</f>
        <v>D</v>
      </c>
      <c r="H3935" s="138" t="str">
        <f aca="false">$F3935&amp;$C3935</f>
        <v>6NGI-SOCAL</v>
      </c>
    </row>
    <row r="3936" customFormat="false" ht="12.75" hidden="false" customHeight="false" outlineLevel="0" collapsed="false">
      <c r="A3936" s="142" t="n">
        <v>38047</v>
      </c>
      <c r="B3936" s="138" t="s">
        <v>119</v>
      </c>
      <c r="C3936" s="138" t="s">
        <v>46</v>
      </c>
      <c r="D3936" s="139" t="n">
        <v>-531370.2802</v>
      </c>
      <c r="E3936" s="139" t="n">
        <v>53137.02802</v>
      </c>
      <c r="F3936" s="143" t="n">
        <f aca="false">IF(REF_DT&lt;=LastDay,INDEX(IntraMonth_Buckets,MATCH($A3936,IntraSumMonths,0),1),INDEX(BucketTable,MATCH($A3936,SumMonths,0),1))</f>
        <v>6</v>
      </c>
      <c r="G3936" s="138" t="str">
        <f aca="false">INDEX(Book_Type,MATCH($B3936,Book,0),1)</f>
        <v>D</v>
      </c>
      <c r="H3936" s="138" t="str">
        <f aca="false">$F3936&amp;$C3936</f>
        <v>6IF-ELPO/PERMIAN</v>
      </c>
    </row>
    <row r="3937" customFormat="false" ht="12.75" hidden="false" customHeight="false" outlineLevel="0" collapsed="false">
      <c r="A3937" s="142" t="n">
        <v>38047</v>
      </c>
      <c r="B3937" s="138" t="s">
        <v>119</v>
      </c>
      <c r="C3937" s="138" t="s">
        <v>51</v>
      </c>
      <c r="D3937" s="139" t="n">
        <v>-2960169.0792</v>
      </c>
      <c r="E3937" s="139" t="n">
        <v>296016.90792</v>
      </c>
      <c r="F3937" s="143" t="n">
        <f aca="false">IF(REF_DT&lt;=LastDay,INDEX(IntraMonth_Buckets,MATCH($A3937,IntraSumMonths,0),1),INDEX(BucketTable,MATCH($A3937,SumMonths,0),1))</f>
        <v>6</v>
      </c>
      <c r="G3937" s="138" t="str">
        <f aca="false">INDEX(Book_Type,MATCH($B3937,Book,0),1)</f>
        <v>D</v>
      </c>
      <c r="H3937" s="138" t="str">
        <f aca="false">$F3937&amp;$C3937</f>
        <v>6IF-ELPO/SJ</v>
      </c>
    </row>
    <row r="3938" customFormat="false" ht="12.75" hidden="false" customHeight="false" outlineLevel="0" collapsed="false">
      <c r="A3938" s="142" t="n">
        <v>38047</v>
      </c>
      <c r="B3938" s="138" t="s">
        <v>119</v>
      </c>
      <c r="C3938" s="138" t="s">
        <v>13</v>
      </c>
      <c r="D3938" s="139" t="n">
        <v>306023.0315</v>
      </c>
      <c r="E3938" s="139" t="n">
        <v>0</v>
      </c>
      <c r="F3938" s="143" t="n">
        <f aca="false">IF(REF_DT&lt;=LastDay,INDEX(IntraMonth_Buckets,MATCH($A3938,IntraSumMonths,0),1),INDEX(BucketTable,MATCH($A3938,SumMonths,0),1))</f>
        <v>6</v>
      </c>
      <c r="G3938" s="138" t="str">
        <f aca="false">INDEX(Book_Type,MATCH($B3938,Book,0),1)</f>
        <v>D</v>
      </c>
      <c r="H3938" s="138" t="str">
        <f aca="false">$F3938&amp;$C3938</f>
        <v>6NGI-PGE/CG</v>
      </c>
    </row>
    <row r="3939" customFormat="false" ht="12.75" hidden="false" customHeight="false" outlineLevel="0" collapsed="false">
      <c r="A3939" s="142" t="n">
        <v>38047</v>
      </c>
      <c r="B3939" s="138" t="s">
        <v>119</v>
      </c>
      <c r="C3939" s="138" t="s">
        <v>24</v>
      </c>
      <c r="D3939" s="139" t="n">
        <v>5714887.9374</v>
      </c>
      <c r="E3939" s="139" t="n">
        <v>0</v>
      </c>
      <c r="F3939" s="143" t="n">
        <f aca="false">IF(REF_DT&lt;=LastDay,INDEX(IntraMonth_Buckets,MATCH($A3939,IntraSumMonths,0),1),INDEX(BucketTable,MATCH($A3939,SumMonths,0),1))</f>
        <v>6</v>
      </c>
      <c r="G3939" s="138" t="str">
        <f aca="false">INDEX(Book_Type,MATCH($B3939,Book,0),1)</f>
        <v>D</v>
      </c>
      <c r="H3939" s="138" t="str">
        <f aca="false">$F3939&amp;$C3939</f>
        <v>6NGI-SOBDR-PG&amp;E</v>
      </c>
    </row>
    <row r="3940" customFormat="false" ht="12.75" hidden="false" customHeight="false" outlineLevel="0" collapsed="false">
      <c r="A3940" s="142" t="n">
        <v>38047</v>
      </c>
      <c r="B3940" s="138" t="s">
        <v>119</v>
      </c>
      <c r="C3940" s="138" t="s">
        <v>20</v>
      </c>
      <c r="D3940" s="139" t="n">
        <v>-1075689.391</v>
      </c>
      <c r="E3940" s="139" t="n">
        <v>107568.9391</v>
      </c>
      <c r="F3940" s="143" t="n">
        <f aca="false">IF(REF_DT&lt;=LastDay,INDEX(IntraMonth_Buckets,MATCH($A3940,IntraSumMonths,0),1),INDEX(BucketTable,MATCH($A3940,SumMonths,0),1))</f>
        <v>6</v>
      </c>
      <c r="G3940" s="138" t="str">
        <f aca="false">INDEX(Book_Type,MATCH($B3940,Book,0),1)</f>
        <v>D</v>
      </c>
      <c r="H3940" s="138" t="str">
        <f aca="false">$F3940&amp;$C3940</f>
        <v>6NGI-SOCAL</v>
      </c>
    </row>
    <row r="3941" customFormat="false" ht="12.75" hidden="false" customHeight="false" outlineLevel="0" collapsed="false">
      <c r="A3941" s="142" t="n">
        <v>38078</v>
      </c>
      <c r="B3941" s="138" t="s">
        <v>119</v>
      </c>
      <c r="C3941" s="138" t="s">
        <v>46</v>
      </c>
      <c r="D3941" s="139" t="n">
        <v>-512030.2868</v>
      </c>
      <c r="E3941" s="139" t="n">
        <v>51203.02868</v>
      </c>
      <c r="F3941" s="143" t="n">
        <f aca="false">IF(REF_DT&lt;=LastDay,INDEX(IntraMonth_Buckets,MATCH($A3941,IntraSumMonths,0),1),INDEX(BucketTable,MATCH($A3941,SumMonths,0),1))</f>
        <v>6</v>
      </c>
      <c r="G3941" s="138" t="str">
        <f aca="false">INDEX(Book_Type,MATCH($B3941,Book,0),1)</f>
        <v>D</v>
      </c>
      <c r="H3941" s="138" t="str">
        <f aca="false">$F3941&amp;$C3941</f>
        <v>6IF-ELPO/PERMIAN</v>
      </c>
    </row>
    <row r="3942" customFormat="false" ht="12.75" hidden="false" customHeight="false" outlineLevel="0" collapsed="false">
      <c r="A3942" s="142" t="n">
        <v>38078</v>
      </c>
      <c r="B3942" s="138" t="s">
        <v>119</v>
      </c>
      <c r="C3942" s="138" t="s">
        <v>51</v>
      </c>
      <c r="D3942" s="139" t="n">
        <v>-2852429.4234</v>
      </c>
      <c r="E3942" s="139" t="n">
        <v>285242.94234</v>
      </c>
      <c r="F3942" s="143" t="n">
        <f aca="false">IF(REF_DT&lt;=LastDay,INDEX(IntraMonth_Buckets,MATCH($A3942,IntraSumMonths,0),1),INDEX(BucketTable,MATCH($A3942,SumMonths,0),1))</f>
        <v>6</v>
      </c>
      <c r="G3942" s="138" t="str">
        <f aca="false">INDEX(Book_Type,MATCH($B3942,Book,0),1)</f>
        <v>D</v>
      </c>
      <c r="H3942" s="138" t="str">
        <f aca="false">$F3942&amp;$C3942</f>
        <v>6IF-ELPO/SJ</v>
      </c>
    </row>
    <row r="3943" customFormat="false" ht="12.75" hidden="false" customHeight="false" outlineLevel="0" collapsed="false">
      <c r="A3943" s="142" t="n">
        <v>38078</v>
      </c>
      <c r="B3943" s="138" t="s">
        <v>119</v>
      </c>
      <c r="C3943" s="138" t="s">
        <v>13</v>
      </c>
      <c r="D3943" s="139" t="n">
        <v>293700.6019</v>
      </c>
      <c r="E3943" s="139" t="n">
        <v>0</v>
      </c>
      <c r="F3943" s="143" t="n">
        <f aca="false">IF(REF_DT&lt;=LastDay,INDEX(IntraMonth_Buckets,MATCH($A3943,IntraSumMonths,0),1),INDEX(BucketTable,MATCH($A3943,SumMonths,0),1))</f>
        <v>6</v>
      </c>
      <c r="G3943" s="138" t="str">
        <f aca="false">INDEX(Book_Type,MATCH($B3943,Book,0),1)</f>
        <v>D</v>
      </c>
      <c r="H3943" s="138" t="str">
        <f aca="false">$F3943&amp;$C3943</f>
        <v>6NGI-PGE/CG</v>
      </c>
    </row>
    <row r="3944" customFormat="false" ht="12.75" hidden="false" customHeight="false" outlineLevel="0" collapsed="false">
      <c r="A3944" s="142" t="n">
        <v>38078</v>
      </c>
      <c r="B3944" s="138" t="s">
        <v>119</v>
      </c>
      <c r="C3944" s="138" t="s">
        <v>24</v>
      </c>
      <c r="D3944" s="139" t="n">
        <v>5506886.2847</v>
      </c>
      <c r="E3944" s="139" t="n">
        <v>0</v>
      </c>
      <c r="F3944" s="143" t="n">
        <f aca="false">IF(REF_DT&lt;=LastDay,INDEX(IntraMonth_Buckets,MATCH($A3944,IntraSumMonths,0),1),INDEX(BucketTable,MATCH($A3944,SumMonths,0),1))</f>
        <v>6</v>
      </c>
      <c r="G3944" s="138" t="str">
        <f aca="false">INDEX(Book_Type,MATCH($B3944,Book,0),1)</f>
        <v>D</v>
      </c>
      <c r="H3944" s="138" t="str">
        <f aca="false">$F3944&amp;$C3944</f>
        <v>6NGI-SOBDR-PG&amp;E</v>
      </c>
    </row>
    <row r="3945" customFormat="false" ht="12.75" hidden="false" customHeight="false" outlineLevel="0" collapsed="false">
      <c r="A3945" s="142" t="n">
        <v>38078</v>
      </c>
      <c r="B3945" s="138" t="s">
        <v>119</v>
      </c>
      <c r="C3945" s="138" t="s">
        <v>20</v>
      </c>
      <c r="D3945" s="139" t="n">
        <v>-1037130.2502</v>
      </c>
      <c r="E3945" s="139" t="n">
        <v>103713.02502</v>
      </c>
      <c r="F3945" s="143" t="n">
        <f aca="false">IF(REF_DT&lt;=LastDay,INDEX(IntraMonth_Buckets,MATCH($A3945,IntraSumMonths,0),1),INDEX(BucketTable,MATCH($A3945,SumMonths,0),1))</f>
        <v>6</v>
      </c>
      <c r="G3945" s="138" t="str">
        <f aca="false">INDEX(Book_Type,MATCH($B3945,Book,0),1)</f>
        <v>D</v>
      </c>
      <c r="H3945" s="138" t="str">
        <f aca="false">$F3945&amp;$C3945</f>
        <v>6NGI-SOCAL</v>
      </c>
    </row>
    <row r="3946" customFormat="false" ht="12.75" hidden="false" customHeight="false" outlineLevel="0" collapsed="false">
      <c r="A3946" s="142" t="n">
        <v>38108</v>
      </c>
      <c r="B3946" s="138" t="s">
        <v>119</v>
      </c>
      <c r="C3946" s="138" t="s">
        <v>46</v>
      </c>
      <c r="D3946" s="139" t="n">
        <v>-526907.2524</v>
      </c>
      <c r="E3946" s="139" t="n">
        <v>52690.72524</v>
      </c>
      <c r="F3946" s="143" t="n">
        <f aca="false">IF(REF_DT&lt;=LastDay,INDEX(IntraMonth_Buckets,MATCH($A3946,IntraSumMonths,0),1),INDEX(BucketTable,MATCH($A3946,SumMonths,0),1))</f>
        <v>6</v>
      </c>
      <c r="G3946" s="138" t="str">
        <f aca="false">INDEX(Book_Type,MATCH($B3946,Book,0),1)</f>
        <v>D</v>
      </c>
      <c r="H3946" s="138" t="str">
        <f aca="false">$F3946&amp;$C3946</f>
        <v>6IF-ELPO/PERMIAN</v>
      </c>
    </row>
    <row r="3947" customFormat="false" ht="12.75" hidden="false" customHeight="false" outlineLevel="0" collapsed="false">
      <c r="A3947" s="142" t="n">
        <v>38108</v>
      </c>
      <c r="B3947" s="138" t="s">
        <v>119</v>
      </c>
      <c r="C3947" s="138" t="s">
        <v>51</v>
      </c>
      <c r="D3947" s="139" t="n">
        <v>-2935306.3457</v>
      </c>
      <c r="E3947" s="139" t="n">
        <v>293530.63457</v>
      </c>
      <c r="F3947" s="143" t="n">
        <f aca="false">IF(REF_DT&lt;=LastDay,INDEX(IntraMonth_Buckets,MATCH($A3947,IntraSumMonths,0),1),INDEX(BucketTable,MATCH($A3947,SumMonths,0),1))</f>
        <v>6</v>
      </c>
      <c r="G3947" s="138" t="str">
        <f aca="false">INDEX(Book_Type,MATCH($B3947,Book,0),1)</f>
        <v>D</v>
      </c>
      <c r="H3947" s="138" t="str">
        <f aca="false">$F3947&amp;$C3947</f>
        <v>6IF-ELPO/SJ</v>
      </c>
    </row>
    <row r="3948" customFormat="false" ht="12.75" hidden="false" customHeight="false" outlineLevel="0" collapsed="false">
      <c r="A3948" s="142" t="n">
        <v>38108</v>
      </c>
      <c r="B3948" s="138" t="s">
        <v>119</v>
      </c>
      <c r="C3948" s="138" t="s">
        <v>13</v>
      </c>
      <c r="D3948" s="139" t="n">
        <v>303452.7158</v>
      </c>
      <c r="E3948" s="139" t="n">
        <v>0</v>
      </c>
      <c r="F3948" s="143" t="n">
        <f aca="false">IF(REF_DT&lt;=LastDay,INDEX(IntraMonth_Buckets,MATCH($A3948,IntraSumMonths,0),1),INDEX(BucketTable,MATCH($A3948,SumMonths,0),1))</f>
        <v>6</v>
      </c>
      <c r="G3948" s="138" t="str">
        <f aca="false">INDEX(Book_Type,MATCH($B3948,Book,0),1)</f>
        <v>D</v>
      </c>
      <c r="H3948" s="138" t="str">
        <f aca="false">$F3948&amp;$C3948</f>
        <v>6NGI-PGE/CG</v>
      </c>
    </row>
    <row r="3949" customFormat="false" ht="12.75" hidden="false" customHeight="false" outlineLevel="0" collapsed="false">
      <c r="A3949" s="142" t="n">
        <v>38108</v>
      </c>
      <c r="B3949" s="138" t="s">
        <v>119</v>
      </c>
      <c r="C3949" s="138" t="s">
        <v>24</v>
      </c>
      <c r="D3949" s="139" t="n">
        <v>5666888.0653</v>
      </c>
      <c r="E3949" s="139" t="n">
        <v>0</v>
      </c>
      <c r="F3949" s="143" t="n">
        <f aca="false">IF(REF_DT&lt;=LastDay,INDEX(IntraMonth_Buckets,MATCH($A3949,IntraSumMonths,0),1),INDEX(BucketTable,MATCH($A3949,SumMonths,0),1))</f>
        <v>6</v>
      </c>
      <c r="G3949" s="138" t="str">
        <f aca="false">INDEX(Book_Type,MATCH($B3949,Book,0),1)</f>
        <v>D</v>
      </c>
      <c r="H3949" s="138" t="str">
        <f aca="false">$F3949&amp;$C3949</f>
        <v>6NGI-SOBDR-PG&amp;E</v>
      </c>
    </row>
    <row r="3950" customFormat="false" ht="12.75" hidden="false" customHeight="false" outlineLevel="0" collapsed="false">
      <c r="A3950" s="142" t="n">
        <v>38108</v>
      </c>
      <c r="B3950" s="138" t="s">
        <v>119</v>
      </c>
      <c r="C3950" s="138" t="s">
        <v>20</v>
      </c>
      <c r="D3950" s="139" t="n">
        <v>-1066654.5761</v>
      </c>
      <c r="E3950" s="139" t="n">
        <v>106665.45761</v>
      </c>
      <c r="F3950" s="143" t="n">
        <f aca="false">IF(REF_DT&lt;=LastDay,INDEX(IntraMonth_Buckets,MATCH($A3950,IntraSumMonths,0),1),INDEX(BucketTable,MATCH($A3950,SumMonths,0),1))</f>
        <v>6</v>
      </c>
      <c r="G3950" s="138" t="str">
        <f aca="false">INDEX(Book_Type,MATCH($B3950,Book,0),1)</f>
        <v>D</v>
      </c>
      <c r="H3950" s="138" t="str">
        <f aca="false">$F3950&amp;$C3950</f>
        <v>6NGI-SOCAL</v>
      </c>
    </row>
    <row r="3951" customFormat="false" ht="12.75" hidden="false" customHeight="false" outlineLevel="0" collapsed="false">
      <c r="A3951" s="142" t="n">
        <v>38139</v>
      </c>
      <c r="B3951" s="138" t="s">
        <v>119</v>
      </c>
      <c r="C3951" s="138" t="s">
        <v>46</v>
      </c>
      <c r="D3951" s="139" t="n">
        <v>-507685.0942</v>
      </c>
      <c r="E3951" s="139" t="n">
        <v>50768.50942</v>
      </c>
      <c r="F3951" s="143" t="n">
        <f aca="false">IF(REF_DT&lt;=LastDay,INDEX(IntraMonth_Buckets,MATCH($A3951,IntraSumMonths,0),1),INDEX(BucketTable,MATCH($A3951,SumMonths,0),1))</f>
        <v>6</v>
      </c>
      <c r="G3951" s="138" t="str">
        <f aca="false">INDEX(Book_Type,MATCH($B3951,Book,0),1)</f>
        <v>D</v>
      </c>
      <c r="H3951" s="138" t="str">
        <f aca="false">$F3951&amp;$C3951</f>
        <v>6IF-ELPO/PERMIAN</v>
      </c>
    </row>
    <row r="3952" customFormat="false" ht="12.75" hidden="false" customHeight="false" outlineLevel="0" collapsed="false">
      <c r="A3952" s="142" t="n">
        <v>38139</v>
      </c>
      <c r="B3952" s="138" t="s">
        <v>119</v>
      </c>
      <c r="C3952" s="138" t="s">
        <v>51</v>
      </c>
      <c r="D3952" s="139" t="n">
        <v>-2828223.1306</v>
      </c>
      <c r="E3952" s="139" t="n">
        <v>282822.31306</v>
      </c>
      <c r="F3952" s="143" t="n">
        <f aca="false">IF(REF_DT&lt;=LastDay,INDEX(IntraMonth_Buckets,MATCH($A3952,IntraSumMonths,0),1),INDEX(BucketTable,MATCH($A3952,SumMonths,0),1))</f>
        <v>6</v>
      </c>
      <c r="G3952" s="138" t="str">
        <f aca="false">INDEX(Book_Type,MATCH($B3952,Book,0),1)</f>
        <v>D</v>
      </c>
      <c r="H3952" s="138" t="str">
        <f aca="false">$F3952&amp;$C3952</f>
        <v>6IF-ELPO/SJ</v>
      </c>
    </row>
    <row r="3953" customFormat="false" ht="12.75" hidden="false" customHeight="false" outlineLevel="0" collapsed="false">
      <c r="A3953" s="142" t="n">
        <v>38139</v>
      </c>
      <c r="B3953" s="138" t="s">
        <v>119</v>
      </c>
      <c r="C3953" s="138" t="s">
        <v>13</v>
      </c>
      <c r="D3953" s="139" t="n">
        <v>291208.1991</v>
      </c>
      <c r="E3953" s="139" t="n">
        <v>0</v>
      </c>
      <c r="F3953" s="143" t="n">
        <f aca="false">IF(REF_DT&lt;=LastDay,INDEX(IntraMonth_Buckets,MATCH($A3953,IntraSumMonths,0),1),INDEX(BucketTable,MATCH($A3953,SumMonths,0),1))</f>
        <v>6</v>
      </c>
      <c r="G3953" s="138" t="str">
        <f aca="false">INDEX(Book_Type,MATCH($B3953,Book,0),1)</f>
        <v>D</v>
      </c>
      <c r="H3953" s="138" t="str">
        <f aca="false">$F3953&amp;$C3953</f>
        <v>6NGI-PGE/CG</v>
      </c>
    </row>
    <row r="3954" customFormat="false" ht="12.75" hidden="false" customHeight="false" outlineLevel="0" collapsed="false">
      <c r="A3954" s="142" t="n">
        <v>38139</v>
      </c>
      <c r="B3954" s="138" t="s">
        <v>119</v>
      </c>
      <c r="C3954" s="138" t="s">
        <v>24</v>
      </c>
      <c r="D3954" s="139" t="n">
        <v>5460153.7343</v>
      </c>
      <c r="E3954" s="139" t="n">
        <v>0</v>
      </c>
      <c r="F3954" s="143" t="n">
        <f aca="false">IF(REF_DT&lt;=LastDay,INDEX(IntraMonth_Buckets,MATCH($A3954,IntraSumMonths,0),1),INDEX(BucketTable,MATCH($A3954,SumMonths,0),1))</f>
        <v>6</v>
      </c>
      <c r="G3954" s="138" t="str">
        <f aca="false">INDEX(Book_Type,MATCH($B3954,Book,0),1)</f>
        <v>D</v>
      </c>
      <c r="H3954" s="138" t="str">
        <f aca="false">$F3954&amp;$C3954</f>
        <v>6NGI-SOBDR-PG&amp;E</v>
      </c>
    </row>
    <row r="3955" customFormat="false" ht="12.75" hidden="false" customHeight="false" outlineLevel="0" collapsed="false">
      <c r="A3955" s="142" t="n">
        <v>38139</v>
      </c>
      <c r="B3955" s="138" t="s">
        <v>119</v>
      </c>
      <c r="C3955" s="138" t="s">
        <v>20</v>
      </c>
      <c r="D3955" s="139" t="n">
        <v>-1028328.9533</v>
      </c>
      <c r="E3955" s="139" t="n">
        <v>102832.89533</v>
      </c>
      <c r="F3955" s="143" t="n">
        <f aca="false">IF(REF_DT&lt;=LastDay,INDEX(IntraMonth_Buckets,MATCH($A3955,IntraSumMonths,0),1),INDEX(BucketTable,MATCH($A3955,SumMonths,0),1))</f>
        <v>6</v>
      </c>
      <c r="G3955" s="138" t="str">
        <f aca="false">INDEX(Book_Type,MATCH($B3955,Book,0),1)</f>
        <v>D</v>
      </c>
      <c r="H3955" s="138" t="str">
        <f aca="false">$F3955&amp;$C3955</f>
        <v>6NGI-SOCAL</v>
      </c>
    </row>
    <row r="3956" customFormat="false" ht="12.75" hidden="false" customHeight="false" outlineLevel="0" collapsed="false">
      <c r="A3956" s="142" t="n">
        <v>38169</v>
      </c>
      <c r="B3956" s="138" t="s">
        <v>119</v>
      </c>
      <c r="C3956" s="138" t="s">
        <v>46</v>
      </c>
      <c r="D3956" s="139" t="n">
        <v>-522374.8577</v>
      </c>
      <c r="E3956" s="139" t="n">
        <v>52237.48577</v>
      </c>
      <c r="F3956" s="143" t="n">
        <f aca="false">IF(REF_DT&lt;=LastDay,INDEX(IntraMonth_Buckets,MATCH($A3956,IntraSumMonths,0),1),INDEX(BucketTable,MATCH($A3956,SumMonths,0),1))</f>
        <v>6</v>
      </c>
      <c r="G3956" s="138" t="str">
        <f aca="false">INDEX(Book_Type,MATCH($B3956,Book,0),1)</f>
        <v>D</v>
      </c>
      <c r="H3956" s="138" t="str">
        <f aca="false">$F3956&amp;$C3956</f>
        <v>6IF-ELPO/PERMIAN</v>
      </c>
    </row>
    <row r="3957" customFormat="false" ht="12.75" hidden="false" customHeight="false" outlineLevel="0" collapsed="false">
      <c r="A3957" s="142" t="n">
        <v>38169</v>
      </c>
      <c r="B3957" s="138" t="s">
        <v>119</v>
      </c>
      <c r="C3957" s="138" t="s">
        <v>51</v>
      </c>
      <c r="D3957" s="139" t="n">
        <v>-2910057.1839</v>
      </c>
      <c r="E3957" s="139" t="n">
        <v>291005.71839</v>
      </c>
      <c r="F3957" s="143" t="n">
        <f aca="false">IF(REF_DT&lt;=LastDay,INDEX(IntraMonth_Buckets,MATCH($A3957,IntraSumMonths,0),1),INDEX(BucketTable,MATCH($A3957,SumMonths,0),1))</f>
        <v>6</v>
      </c>
      <c r="G3957" s="138" t="str">
        <f aca="false">INDEX(Book_Type,MATCH($B3957,Book,0),1)</f>
        <v>D</v>
      </c>
      <c r="H3957" s="138" t="str">
        <f aca="false">$F3957&amp;$C3957</f>
        <v>6IF-ELPO/SJ</v>
      </c>
    </row>
    <row r="3958" customFormat="false" ht="12.75" hidden="false" customHeight="false" outlineLevel="0" collapsed="false">
      <c r="A3958" s="142" t="n">
        <v>38169</v>
      </c>
      <c r="B3958" s="138" t="s">
        <v>119</v>
      </c>
      <c r="C3958" s="138" t="s">
        <v>13</v>
      </c>
      <c r="D3958" s="139" t="n">
        <v>300842.451</v>
      </c>
      <c r="E3958" s="139" t="n">
        <v>0</v>
      </c>
      <c r="F3958" s="143" t="n">
        <f aca="false">IF(REF_DT&lt;=LastDay,INDEX(IntraMonth_Buckets,MATCH($A3958,IntraSumMonths,0),1),INDEX(BucketTable,MATCH($A3958,SumMonths,0),1))</f>
        <v>6</v>
      </c>
      <c r="G3958" s="138" t="str">
        <f aca="false">INDEX(Book_Type,MATCH($B3958,Book,0),1)</f>
        <v>D</v>
      </c>
      <c r="H3958" s="138" t="str">
        <f aca="false">$F3958&amp;$C3958</f>
        <v>6NGI-PGE/CG</v>
      </c>
    </row>
    <row r="3959" customFormat="false" ht="12.75" hidden="false" customHeight="false" outlineLevel="0" collapsed="false">
      <c r="A3959" s="142" t="n">
        <v>38169</v>
      </c>
      <c r="B3959" s="138" t="s">
        <v>119</v>
      </c>
      <c r="C3959" s="138" t="s">
        <v>24</v>
      </c>
      <c r="D3959" s="139" t="n">
        <v>5618142.1571</v>
      </c>
      <c r="E3959" s="139" t="n">
        <v>0</v>
      </c>
      <c r="F3959" s="143" t="n">
        <f aca="false">IF(REF_DT&lt;=LastDay,INDEX(IntraMonth_Buckets,MATCH($A3959,IntraSumMonths,0),1),INDEX(BucketTable,MATCH($A3959,SumMonths,0),1))</f>
        <v>6</v>
      </c>
      <c r="G3959" s="138" t="str">
        <f aca="false">INDEX(Book_Type,MATCH($B3959,Book,0),1)</f>
        <v>D</v>
      </c>
      <c r="H3959" s="138" t="str">
        <f aca="false">$F3959&amp;$C3959</f>
        <v>6NGI-SOBDR-PG&amp;E</v>
      </c>
    </row>
    <row r="3960" customFormat="false" ht="12.75" hidden="false" customHeight="false" outlineLevel="0" collapsed="false">
      <c r="A3960" s="142" t="n">
        <v>38169</v>
      </c>
      <c r="B3960" s="138" t="s">
        <v>119</v>
      </c>
      <c r="C3960" s="138" t="s">
        <v>20</v>
      </c>
      <c r="D3960" s="139" t="n">
        <v>-1084727.3276</v>
      </c>
      <c r="E3960" s="139" t="n">
        <v>108472.73276</v>
      </c>
      <c r="F3960" s="143" t="n">
        <f aca="false">IF(REF_DT&lt;=LastDay,INDEX(IntraMonth_Buckets,MATCH($A3960,IntraSumMonths,0),1),INDEX(BucketTable,MATCH($A3960,SumMonths,0),1))</f>
        <v>6</v>
      </c>
      <c r="G3960" s="138" t="str">
        <f aca="false">INDEX(Book_Type,MATCH($B3960,Book,0),1)</f>
        <v>D</v>
      </c>
      <c r="H3960" s="138" t="str">
        <f aca="false">$F3960&amp;$C3960</f>
        <v>6NGI-SOCAL</v>
      </c>
    </row>
    <row r="3961" customFormat="false" ht="12.75" hidden="false" customHeight="false" outlineLevel="0" collapsed="false">
      <c r="A3961" s="142" t="n">
        <v>38200</v>
      </c>
      <c r="B3961" s="138" t="s">
        <v>119</v>
      </c>
      <c r="C3961" s="138" t="s">
        <v>46</v>
      </c>
      <c r="D3961" s="139" t="n">
        <v>-520063.5593</v>
      </c>
      <c r="E3961" s="139" t="n">
        <v>52006.35593</v>
      </c>
      <c r="F3961" s="143" t="n">
        <f aca="false">IF(REF_DT&lt;=LastDay,INDEX(IntraMonth_Buckets,MATCH($A3961,IntraSumMonths,0),1),INDEX(BucketTable,MATCH($A3961,SumMonths,0),1))</f>
        <v>6</v>
      </c>
      <c r="G3961" s="138" t="str">
        <f aca="false">INDEX(Book_Type,MATCH($B3961,Book,0),1)</f>
        <v>D</v>
      </c>
      <c r="H3961" s="138" t="str">
        <f aca="false">$F3961&amp;$C3961</f>
        <v>6IF-ELPO/PERMIAN</v>
      </c>
    </row>
    <row r="3962" customFormat="false" ht="12.75" hidden="false" customHeight="false" outlineLevel="0" collapsed="false">
      <c r="A3962" s="142" t="n">
        <v>38200</v>
      </c>
      <c r="B3962" s="138" t="s">
        <v>119</v>
      </c>
      <c r="C3962" s="138" t="s">
        <v>51</v>
      </c>
      <c r="D3962" s="139" t="n">
        <v>-2897181.3525</v>
      </c>
      <c r="E3962" s="139" t="n">
        <v>289718.13525</v>
      </c>
      <c r="F3962" s="143" t="n">
        <f aca="false">IF(REF_DT&lt;=LastDay,INDEX(IntraMonth_Buckets,MATCH($A3962,IntraSumMonths,0),1),INDEX(BucketTable,MATCH($A3962,SumMonths,0),1))</f>
        <v>6</v>
      </c>
      <c r="G3962" s="138" t="str">
        <f aca="false">INDEX(Book_Type,MATCH($B3962,Book,0),1)</f>
        <v>D</v>
      </c>
      <c r="H3962" s="138" t="str">
        <f aca="false">$F3962&amp;$C3962</f>
        <v>6IF-ELPO/SJ</v>
      </c>
    </row>
    <row r="3963" customFormat="false" ht="12.75" hidden="false" customHeight="false" outlineLevel="0" collapsed="false">
      <c r="A3963" s="142" t="n">
        <v>38200</v>
      </c>
      <c r="B3963" s="138" t="s">
        <v>119</v>
      </c>
      <c r="C3963" s="138" t="s">
        <v>13</v>
      </c>
      <c r="D3963" s="139" t="n">
        <v>299511.3443</v>
      </c>
      <c r="E3963" s="139" t="n">
        <v>0</v>
      </c>
      <c r="F3963" s="143" t="n">
        <f aca="false">IF(REF_DT&lt;=LastDay,INDEX(IntraMonth_Buckets,MATCH($A3963,IntraSumMonths,0),1),INDEX(BucketTable,MATCH($A3963,SumMonths,0),1))</f>
        <v>6</v>
      </c>
      <c r="G3963" s="138" t="str">
        <f aca="false">INDEX(Book_Type,MATCH($B3963,Book,0),1)</f>
        <v>D</v>
      </c>
      <c r="H3963" s="138" t="str">
        <f aca="false">$F3963&amp;$C3963</f>
        <v>6NGI-PGE/CG</v>
      </c>
    </row>
    <row r="3964" customFormat="false" ht="12.75" hidden="false" customHeight="false" outlineLevel="0" collapsed="false">
      <c r="A3964" s="142" t="n">
        <v>38200</v>
      </c>
      <c r="B3964" s="138" t="s">
        <v>119</v>
      </c>
      <c r="C3964" s="138" t="s">
        <v>24</v>
      </c>
      <c r="D3964" s="139" t="n">
        <v>5593284.1404</v>
      </c>
      <c r="E3964" s="139" t="n">
        <v>0</v>
      </c>
      <c r="F3964" s="143" t="n">
        <f aca="false">IF(REF_DT&lt;=LastDay,INDEX(IntraMonth_Buckets,MATCH($A3964,IntraSumMonths,0),1),INDEX(BucketTable,MATCH($A3964,SumMonths,0),1))</f>
        <v>6</v>
      </c>
      <c r="G3964" s="138" t="str">
        <f aca="false">INDEX(Book_Type,MATCH($B3964,Book,0),1)</f>
        <v>D</v>
      </c>
      <c r="H3964" s="138" t="str">
        <f aca="false">$F3964&amp;$C3964</f>
        <v>6NGI-SOBDR-PG&amp;E</v>
      </c>
    </row>
    <row r="3965" customFormat="false" ht="12.75" hidden="false" customHeight="false" outlineLevel="0" collapsed="false">
      <c r="A3965" s="142" t="n">
        <v>38200</v>
      </c>
      <c r="B3965" s="138" t="s">
        <v>119</v>
      </c>
      <c r="C3965" s="138" t="s">
        <v>20</v>
      </c>
      <c r="D3965" s="139" t="n">
        <v>-940095.7426</v>
      </c>
      <c r="E3965" s="139" t="n">
        <v>94009.57426</v>
      </c>
      <c r="F3965" s="143" t="n">
        <f aca="false">IF(REF_DT&lt;=LastDay,INDEX(IntraMonth_Buckets,MATCH($A3965,IntraSumMonths,0),1),INDEX(BucketTable,MATCH($A3965,SumMonths,0),1))</f>
        <v>6</v>
      </c>
      <c r="G3965" s="138" t="str">
        <f aca="false">INDEX(Book_Type,MATCH($B3965,Book,0),1)</f>
        <v>D</v>
      </c>
      <c r="H3965" s="138" t="str">
        <f aca="false">$F3965&amp;$C3965</f>
        <v>6NGI-SOCAL</v>
      </c>
    </row>
    <row r="3966" customFormat="false" ht="12.75" hidden="false" customHeight="false" outlineLevel="0" collapsed="false">
      <c r="A3966" s="142" t="n">
        <v>38231</v>
      </c>
      <c r="B3966" s="138" t="s">
        <v>119</v>
      </c>
      <c r="C3966" s="138" t="s">
        <v>46</v>
      </c>
      <c r="D3966" s="139" t="n">
        <v>-501020.0508</v>
      </c>
      <c r="E3966" s="139" t="n">
        <v>50102.00508</v>
      </c>
      <c r="F3966" s="143" t="n">
        <f aca="false">IF(REF_DT&lt;=LastDay,INDEX(IntraMonth_Buckets,MATCH($A3966,IntraSumMonths,0),1),INDEX(BucketTable,MATCH($A3966,SumMonths,0),1))</f>
        <v>6</v>
      </c>
      <c r="G3966" s="138" t="str">
        <f aca="false">INDEX(Book_Type,MATCH($B3966,Book,0),1)</f>
        <v>D</v>
      </c>
      <c r="H3966" s="138" t="str">
        <f aca="false">$F3966&amp;$C3966</f>
        <v>6IF-ELPO/PERMIAN</v>
      </c>
    </row>
    <row r="3967" customFormat="false" ht="12.75" hidden="false" customHeight="false" outlineLevel="0" collapsed="false">
      <c r="A3967" s="142" t="n">
        <v>38231</v>
      </c>
      <c r="B3967" s="138" t="s">
        <v>119</v>
      </c>
      <c r="C3967" s="138" t="s">
        <v>51</v>
      </c>
      <c r="D3967" s="139" t="n">
        <v>-2791093.3625</v>
      </c>
      <c r="E3967" s="139" t="n">
        <v>279109.33625</v>
      </c>
      <c r="F3967" s="143" t="n">
        <f aca="false">IF(REF_DT&lt;=LastDay,INDEX(IntraMonth_Buckets,MATCH($A3967,IntraSumMonths,0),1),INDEX(BucketTable,MATCH($A3967,SumMonths,0),1))</f>
        <v>6</v>
      </c>
      <c r="G3967" s="138" t="str">
        <f aca="false">INDEX(Book_Type,MATCH($B3967,Book,0),1)</f>
        <v>D</v>
      </c>
      <c r="H3967" s="138" t="str">
        <f aca="false">$F3967&amp;$C3967</f>
        <v>6IF-ELPO/SJ</v>
      </c>
    </row>
    <row r="3968" customFormat="false" ht="12.75" hidden="false" customHeight="false" outlineLevel="0" collapsed="false">
      <c r="A3968" s="142" t="n">
        <v>38231</v>
      </c>
      <c r="B3968" s="138" t="s">
        <v>119</v>
      </c>
      <c r="C3968" s="138" t="s">
        <v>13</v>
      </c>
      <c r="D3968" s="139" t="n">
        <v>287385.13</v>
      </c>
      <c r="E3968" s="139" t="n">
        <v>0</v>
      </c>
      <c r="F3968" s="143" t="n">
        <f aca="false">IF(REF_DT&lt;=LastDay,INDEX(IntraMonth_Buckets,MATCH($A3968,IntraSumMonths,0),1),INDEX(BucketTable,MATCH($A3968,SumMonths,0),1))</f>
        <v>6</v>
      </c>
      <c r="G3968" s="138" t="str">
        <f aca="false">INDEX(Book_Type,MATCH($B3968,Book,0),1)</f>
        <v>D</v>
      </c>
      <c r="H3968" s="138" t="str">
        <f aca="false">$F3968&amp;$C3968</f>
        <v>6NGI-PGE/CG</v>
      </c>
    </row>
    <row r="3969" customFormat="false" ht="12.75" hidden="false" customHeight="false" outlineLevel="0" collapsed="false">
      <c r="A3969" s="142" t="n">
        <v>38231</v>
      </c>
      <c r="B3969" s="138" t="s">
        <v>119</v>
      </c>
      <c r="C3969" s="138" t="s">
        <v>24</v>
      </c>
      <c r="D3969" s="139" t="n">
        <v>5388471.1859</v>
      </c>
      <c r="E3969" s="139" t="n">
        <v>0</v>
      </c>
      <c r="F3969" s="143" t="n">
        <f aca="false">IF(REF_DT&lt;=LastDay,INDEX(IntraMonth_Buckets,MATCH($A3969,IntraSumMonths,0),1),INDEX(BucketTable,MATCH($A3969,SumMonths,0),1))</f>
        <v>6</v>
      </c>
      <c r="G3969" s="138" t="str">
        <f aca="false">INDEX(Book_Type,MATCH($B3969,Book,0),1)</f>
        <v>D</v>
      </c>
      <c r="H3969" s="138" t="str">
        <f aca="false">$F3969&amp;$C3969</f>
        <v>6NGI-SOBDR-PG&amp;E</v>
      </c>
    </row>
    <row r="3970" customFormat="false" ht="12.75" hidden="false" customHeight="false" outlineLevel="0" collapsed="false">
      <c r="A3970" s="142" t="n">
        <v>38231</v>
      </c>
      <c r="B3970" s="138" t="s">
        <v>119</v>
      </c>
      <c r="C3970" s="138" t="s">
        <v>20</v>
      </c>
      <c r="D3970" s="139" t="n">
        <v>-880116.9603</v>
      </c>
      <c r="E3970" s="139" t="n">
        <v>88011.69603</v>
      </c>
      <c r="F3970" s="143" t="n">
        <f aca="false">IF(REF_DT&lt;=LastDay,INDEX(IntraMonth_Buckets,MATCH($A3970,IntraSumMonths,0),1),INDEX(BucketTable,MATCH($A3970,SumMonths,0),1))</f>
        <v>6</v>
      </c>
      <c r="G3970" s="138" t="str">
        <f aca="false">INDEX(Book_Type,MATCH($B3970,Book,0),1)</f>
        <v>D</v>
      </c>
      <c r="H3970" s="138" t="str">
        <f aca="false">$F3970&amp;$C3970</f>
        <v>6NGI-SOCAL</v>
      </c>
    </row>
    <row r="3971" customFormat="false" ht="12.75" hidden="false" customHeight="false" outlineLevel="0" collapsed="false">
      <c r="A3971" s="142" t="n">
        <v>38261</v>
      </c>
      <c r="B3971" s="138" t="s">
        <v>119</v>
      </c>
      <c r="C3971" s="138" t="s">
        <v>46</v>
      </c>
      <c r="D3971" s="139" t="n">
        <v>-515451.7463</v>
      </c>
      <c r="E3971" s="139" t="n">
        <v>51545.17463</v>
      </c>
      <c r="F3971" s="143" t="n">
        <f aca="false">IF(REF_DT&lt;=LastDay,INDEX(IntraMonth_Buckets,MATCH($A3971,IntraSumMonths,0),1),INDEX(BucketTable,MATCH($A3971,SumMonths,0),1))</f>
        <v>6</v>
      </c>
      <c r="G3971" s="138" t="str">
        <f aca="false">INDEX(Book_Type,MATCH($B3971,Book,0),1)</f>
        <v>D</v>
      </c>
      <c r="H3971" s="138" t="str">
        <f aca="false">$F3971&amp;$C3971</f>
        <v>6IF-ELPO/PERMIAN</v>
      </c>
    </row>
    <row r="3972" customFormat="false" ht="12.75" hidden="false" customHeight="false" outlineLevel="0" collapsed="false">
      <c r="A3972" s="142" t="n">
        <v>38261</v>
      </c>
      <c r="B3972" s="138" t="s">
        <v>119</v>
      </c>
      <c r="C3972" s="138" t="s">
        <v>51</v>
      </c>
      <c r="D3972" s="139" t="n">
        <v>-2871489.7642</v>
      </c>
      <c r="E3972" s="139" t="n">
        <v>287148.97642</v>
      </c>
      <c r="F3972" s="143" t="n">
        <f aca="false">IF(REF_DT&lt;=LastDay,INDEX(IntraMonth_Buckets,MATCH($A3972,IntraSumMonths,0),1),INDEX(BucketTable,MATCH($A3972,SumMonths,0),1))</f>
        <v>6</v>
      </c>
      <c r="G3972" s="138" t="str">
        <f aca="false">INDEX(Book_Type,MATCH($B3972,Book,0),1)</f>
        <v>D</v>
      </c>
      <c r="H3972" s="138" t="str">
        <f aca="false">$F3972&amp;$C3972</f>
        <v>6IF-ELPO/SJ</v>
      </c>
    </row>
    <row r="3973" customFormat="false" ht="12.75" hidden="false" customHeight="false" outlineLevel="0" collapsed="false">
      <c r="A3973" s="142" t="n">
        <v>38261</v>
      </c>
      <c r="B3973" s="138" t="s">
        <v>119</v>
      </c>
      <c r="C3973" s="138" t="s">
        <v>13</v>
      </c>
      <c r="D3973" s="139" t="n">
        <v>296855.3414</v>
      </c>
      <c r="E3973" s="139" t="n">
        <v>0</v>
      </c>
      <c r="F3973" s="143" t="n">
        <f aca="false">IF(REF_DT&lt;=LastDay,INDEX(IntraMonth_Buckets,MATCH($A3973,IntraSumMonths,0),1),INDEX(BucketTable,MATCH($A3973,SumMonths,0),1))</f>
        <v>6</v>
      </c>
      <c r="G3973" s="138" t="str">
        <f aca="false">INDEX(Book_Type,MATCH($B3973,Book,0),1)</f>
        <v>D</v>
      </c>
      <c r="H3973" s="138" t="str">
        <f aca="false">$F3973&amp;$C3973</f>
        <v>6NGI-PGE/CG</v>
      </c>
    </row>
    <row r="3974" customFormat="false" ht="12.75" hidden="false" customHeight="false" outlineLevel="0" collapsed="false">
      <c r="A3974" s="142" t="n">
        <v>38261</v>
      </c>
      <c r="B3974" s="138" t="s">
        <v>119</v>
      </c>
      <c r="C3974" s="138" t="s">
        <v>24</v>
      </c>
      <c r="D3974" s="139" t="n">
        <v>5543684.0856</v>
      </c>
      <c r="E3974" s="139" t="n">
        <v>0</v>
      </c>
      <c r="F3974" s="143" t="n">
        <f aca="false">IF(REF_DT&lt;=LastDay,INDEX(IntraMonth_Buckets,MATCH($A3974,IntraSumMonths,0),1),INDEX(BucketTable,MATCH($A3974,SumMonths,0),1))</f>
        <v>6</v>
      </c>
      <c r="G3974" s="138" t="str">
        <f aca="false">INDEX(Book_Type,MATCH($B3974,Book,0),1)</f>
        <v>D</v>
      </c>
      <c r="H3974" s="138" t="str">
        <f aca="false">$F3974&amp;$C3974</f>
        <v>6NGI-SOBDR-PG&amp;E</v>
      </c>
    </row>
    <row r="3975" customFormat="false" ht="12.75" hidden="false" customHeight="false" outlineLevel="0" collapsed="false">
      <c r="A3975" s="142" t="n">
        <v>38261</v>
      </c>
      <c r="B3975" s="138" t="s">
        <v>119</v>
      </c>
      <c r="C3975" s="138" t="s">
        <v>20</v>
      </c>
      <c r="D3975" s="139" t="n">
        <v>-904872.3055</v>
      </c>
      <c r="E3975" s="139" t="n">
        <v>90487.23055</v>
      </c>
      <c r="F3975" s="143" t="n">
        <f aca="false">IF(REF_DT&lt;=LastDay,INDEX(IntraMonth_Buckets,MATCH($A3975,IntraSumMonths,0),1),INDEX(BucketTable,MATCH($A3975,SumMonths,0),1))</f>
        <v>6</v>
      </c>
      <c r="G3975" s="138" t="str">
        <f aca="false">INDEX(Book_Type,MATCH($B3975,Book,0),1)</f>
        <v>D</v>
      </c>
      <c r="H3975" s="138" t="str">
        <f aca="false">$F3975&amp;$C3975</f>
        <v>6NGI-SOCAL</v>
      </c>
    </row>
    <row r="3976" customFormat="false" ht="12.75" hidden="false" customHeight="false" outlineLevel="0" collapsed="false">
      <c r="A3976" s="142" t="n">
        <v>38292</v>
      </c>
      <c r="B3976" s="138" t="s">
        <v>119</v>
      </c>
      <c r="C3976" s="138" t="s">
        <v>46</v>
      </c>
      <c r="D3976" s="139" t="n">
        <v>-496554.0798</v>
      </c>
      <c r="E3976" s="139" t="n">
        <v>49655.40798</v>
      </c>
      <c r="F3976" s="143" t="n">
        <f aca="false">IF(REF_DT&lt;=LastDay,INDEX(IntraMonth_Buckets,MATCH($A3976,IntraSumMonths,0),1),INDEX(BucketTable,MATCH($A3976,SumMonths,0),1))</f>
        <v>6</v>
      </c>
      <c r="G3976" s="138" t="str">
        <f aca="false">INDEX(Book_Type,MATCH($B3976,Book,0),1)</f>
        <v>D</v>
      </c>
      <c r="H3976" s="138" t="str">
        <f aca="false">$F3976&amp;$C3976</f>
        <v>6IF-ELPO/PERMIAN</v>
      </c>
    </row>
    <row r="3977" customFormat="false" ht="12.75" hidden="false" customHeight="false" outlineLevel="0" collapsed="false">
      <c r="A3977" s="142" t="n">
        <v>38292</v>
      </c>
      <c r="B3977" s="138" t="s">
        <v>119</v>
      </c>
      <c r="C3977" s="138" t="s">
        <v>51</v>
      </c>
      <c r="D3977" s="139" t="n">
        <v>-2766214.2339</v>
      </c>
      <c r="E3977" s="139" t="n">
        <v>276621.42339</v>
      </c>
      <c r="F3977" s="143" t="n">
        <f aca="false">IF(REF_DT&lt;=LastDay,INDEX(IntraMonth_Buckets,MATCH($A3977,IntraSumMonths,0),1),INDEX(BucketTable,MATCH($A3977,SumMonths,0),1))</f>
        <v>6</v>
      </c>
      <c r="G3977" s="138" t="str">
        <f aca="false">INDEX(Book_Type,MATCH($B3977,Book,0),1)</f>
        <v>D</v>
      </c>
      <c r="H3977" s="138" t="str">
        <f aca="false">$F3977&amp;$C3977</f>
        <v>6IF-ELPO/SJ</v>
      </c>
    </row>
    <row r="3978" customFormat="false" ht="12.75" hidden="false" customHeight="false" outlineLevel="0" collapsed="false">
      <c r="A3978" s="142" t="n">
        <v>38292</v>
      </c>
      <c r="B3978" s="138" t="s">
        <v>119</v>
      </c>
      <c r="C3978" s="138" t="s">
        <v>13</v>
      </c>
      <c r="D3978" s="139" t="n">
        <v>284823.4487</v>
      </c>
      <c r="E3978" s="139" t="n">
        <v>0</v>
      </c>
      <c r="F3978" s="143" t="n">
        <f aca="false">IF(REF_DT&lt;=LastDay,INDEX(IntraMonth_Buckets,MATCH($A3978,IntraSumMonths,0),1),INDEX(BucketTable,MATCH($A3978,SumMonths,0),1))</f>
        <v>6</v>
      </c>
      <c r="G3978" s="138" t="str">
        <f aca="false">INDEX(Book_Type,MATCH($B3978,Book,0),1)</f>
        <v>D</v>
      </c>
      <c r="H3978" s="138" t="str">
        <f aca="false">$F3978&amp;$C3978</f>
        <v>6NGI-PGE/CG</v>
      </c>
    </row>
    <row r="3979" customFormat="false" ht="12.75" hidden="false" customHeight="false" outlineLevel="0" collapsed="false">
      <c r="A3979" s="142" t="n">
        <v>38292</v>
      </c>
      <c r="B3979" s="138" t="s">
        <v>119</v>
      </c>
      <c r="C3979" s="138" t="s">
        <v>24</v>
      </c>
      <c r="D3979" s="139" t="n">
        <v>5340439.662</v>
      </c>
      <c r="E3979" s="139" t="n">
        <v>0</v>
      </c>
      <c r="F3979" s="143" t="n">
        <f aca="false">IF(REF_DT&lt;=LastDay,INDEX(IntraMonth_Buckets,MATCH($A3979,IntraSumMonths,0),1),INDEX(BucketTable,MATCH($A3979,SumMonths,0),1))</f>
        <v>6</v>
      </c>
      <c r="G3979" s="138" t="str">
        <f aca="false">INDEX(Book_Type,MATCH($B3979,Book,0),1)</f>
        <v>D</v>
      </c>
      <c r="H3979" s="138" t="str">
        <f aca="false">$F3979&amp;$C3979</f>
        <v>6NGI-SOBDR-PG&amp;E</v>
      </c>
    </row>
    <row r="3980" customFormat="false" ht="12.75" hidden="false" customHeight="false" outlineLevel="0" collapsed="false">
      <c r="A3980" s="142" t="n">
        <v>38292</v>
      </c>
      <c r="B3980" s="138" t="s">
        <v>119</v>
      </c>
      <c r="C3980" s="138" t="s">
        <v>20</v>
      </c>
      <c r="D3980" s="139" t="n">
        <v>-872271.8114</v>
      </c>
      <c r="E3980" s="139" t="n">
        <v>87227.18114</v>
      </c>
      <c r="F3980" s="143" t="n">
        <f aca="false">IF(REF_DT&lt;=LastDay,INDEX(IntraMonth_Buckets,MATCH($A3980,IntraSumMonths,0),1),INDEX(BucketTable,MATCH($A3980,SumMonths,0),1))</f>
        <v>6</v>
      </c>
      <c r="G3980" s="138" t="str">
        <f aca="false">INDEX(Book_Type,MATCH($B3980,Book,0),1)</f>
        <v>D</v>
      </c>
      <c r="H3980" s="138" t="str">
        <f aca="false">$F3980&amp;$C3980</f>
        <v>6NGI-SOCAL</v>
      </c>
    </row>
    <row r="3981" customFormat="false" ht="12.75" hidden="false" customHeight="false" outlineLevel="0" collapsed="false">
      <c r="A3981" s="142" t="n">
        <v>38322</v>
      </c>
      <c r="B3981" s="138" t="s">
        <v>119</v>
      </c>
      <c r="C3981" s="138" t="s">
        <v>46</v>
      </c>
      <c r="D3981" s="139" t="n">
        <v>-510809.6571</v>
      </c>
      <c r="E3981" s="139" t="n">
        <v>51080.96571</v>
      </c>
      <c r="F3981" s="143" t="n">
        <f aca="false">IF(REF_DT&lt;=LastDay,INDEX(IntraMonth_Buckets,MATCH($A3981,IntraSumMonths,0),1),INDEX(BucketTable,MATCH($A3981,SumMonths,0),1))</f>
        <v>6</v>
      </c>
      <c r="G3981" s="138" t="str">
        <f aca="false">INDEX(Book_Type,MATCH($B3981,Book,0),1)</f>
        <v>D</v>
      </c>
      <c r="H3981" s="138" t="str">
        <f aca="false">$F3981&amp;$C3981</f>
        <v>6IF-ELPO/PERMIAN</v>
      </c>
    </row>
    <row r="3982" customFormat="false" ht="12.75" hidden="false" customHeight="false" outlineLevel="0" collapsed="false">
      <c r="A3982" s="142" t="n">
        <v>38322</v>
      </c>
      <c r="B3982" s="138" t="s">
        <v>119</v>
      </c>
      <c r="C3982" s="138" t="s">
        <v>51</v>
      </c>
      <c r="D3982" s="139" t="n">
        <v>-2845629.5129</v>
      </c>
      <c r="E3982" s="139" t="n">
        <v>284562.95129</v>
      </c>
      <c r="F3982" s="143" t="n">
        <f aca="false">IF(REF_DT&lt;=LastDay,INDEX(IntraMonth_Buckets,MATCH($A3982,IntraSumMonths,0),1),INDEX(BucketTable,MATCH($A3982,SumMonths,0),1))</f>
        <v>6</v>
      </c>
      <c r="G3982" s="138" t="str">
        <f aca="false">INDEX(Book_Type,MATCH($B3982,Book,0),1)</f>
        <v>D</v>
      </c>
      <c r="H3982" s="138" t="str">
        <f aca="false">$F3982&amp;$C3982</f>
        <v>6IF-ELPO/SJ</v>
      </c>
    </row>
    <row r="3983" customFormat="false" ht="12.75" hidden="false" customHeight="false" outlineLevel="0" collapsed="false">
      <c r="A3983" s="142" t="n">
        <v>38322</v>
      </c>
      <c r="B3983" s="138" t="s">
        <v>119</v>
      </c>
      <c r="C3983" s="138" t="s">
        <v>13</v>
      </c>
      <c r="D3983" s="139" t="n">
        <v>294181.902</v>
      </c>
      <c r="E3983" s="139" t="n">
        <v>0</v>
      </c>
      <c r="F3983" s="143" t="n">
        <f aca="false">IF(REF_DT&lt;=LastDay,INDEX(IntraMonth_Buckets,MATCH($A3983,IntraSumMonths,0),1),INDEX(BucketTable,MATCH($A3983,SumMonths,0),1))</f>
        <v>6</v>
      </c>
      <c r="G3983" s="138" t="str">
        <f aca="false">INDEX(Book_Type,MATCH($B3983,Book,0),1)</f>
        <v>D</v>
      </c>
      <c r="H3983" s="138" t="str">
        <f aca="false">$F3983&amp;$C3983</f>
        <v>6NGI-PGE/CG</v>
      </c>
    </row>
    <row r="3984" customFormat="false" ht="12.75" hidden="false" customHeight="false" outlineLevel="0" collapsed="false">
      <c r="A3984" s="142" t="n">
        <v>38322</v>
      </c>
      <c r="B3984" s="138" t="s">
        <v>119</v>
      </c>
      <c r="C3984" s="138" t="s">
        <v>24</v>
      </c>
      <c r="D3984" s="139" t="n">
        <v>5493758.4108</v>
      </c>
      <c r="E3984" s="139" t="n">
        <v>0</v>
      </c>
      <c r="F3984" s="143" t="n">
        <f aca="false">IF(REF_DT&lt;=LastDay,INDEX(IntraMonth_Buckets,MATCH($A3984,IntraSumMonths,0),1),INDEX(BucketTable,MATCH($A3984,SumMonths,0),1))</f>
        <v>6</v>
      </c>
      <c r="G3984" s="138" t="str">
        <f aca="false">INDEX(Book_Type,MATCH($B3984,Book,0),1)</f>
        <v>D</v>
      </c>
      <c r="H3984" s="138" t="str">
        <f aca="false">$F3984&amp;$C3984</f>
        <v>6NGI-SOBDR-PG&amp;E</v>
      </c>
    </row>
    <row r="3985" customFormat="false" ht="12.75" hidden="false" customHeight="false" outlineLevel="0" collapsed="false">
      <c r="A3985" s="142" t="n">
        <v>38322</v>
      </c>
      <c r="B3985" s="138" t="s">
        <v>119</v>
      </c>
      <c r="C3985" s="138" t="s">
        <v>20</v>
      </c>
      <c r="D3985" s="139" t="n">
        <v>-894064.8769</v>
      </c>
      <c r="E3985" s="139" t="n">
        <v>89406.48769</v>
      </c>
      <c r="F3985" s="143" t="n">
        <f aca="false">IF(REF_DT&lt;=LastDay,INDEX(IntraMonth_Buckets,MATCH($A3985,IntraSumMonths,0),1),INDEX(BucketTable,MATCH($A3985,SumMonths,0),1))</f>
        <v>6</v>
      </c>
      <c r="G3985" s="138" t="str">
        <f aca="false">INDEX(Book_Type,MATCH($B3985,Book,0),1)</f>
        <v>D</v>
      </c>
      <c r="H3985" s="138" t="str">
        <f aca="false">$F3985&amp;$C3985</f>
        <v>6NGI-SOCAL</v>
      </c>
    </row>
    <row r="3986" customFormat="false" ht="12.75" hidden="false" customHeight="false" outlineLevel="0" collapsed="false">
      <c r="A3986" s="142" t="n">
        <v>38353</v>
      </c>
      <c r="B3986" s="138" t="s">
        <v>119</v>
      </c>
      <c r="C3986" s="138" t="s">
        <v>46</v>
      </c>
      <c r="D3986" s="139" t="n">
        <v>38386.4361</v>
      </c>
      <c r="E3986" s="139" t="n">
        <v>-3838.64361</v>
      </c>
      <c r="F3986" s="143" t="n">
        <f aca="false">IF(REF_DT&lt;=LastDay,INDEX(IntraMonth_Buckets,MATCH($A3986,IntraSumMonths,0),1),INDEX(BucketTable,MATCH($A3986,SumMonths,0),1))</f>
        <v>6</v>
      </c>
      <c r="G3986" s="138" t="str">
        <f aca="false">INDEX(Book_Type,MATCH($B3986,Book,0),1)</f>
        <v>D</v>
      </c>
      <c r="H3986" s="138" t="str">
        <f aca="false">$F3986&amp;$C3986</f>
        <v>6IF-ELPO/PERMIAN</v>
      </c>
    </row>
    <row r="3987" customFormat="false" ht="12.75" hidden="false" customHeight="false" outlineLevel="0" collapsed="false">
      <c r="A3987" s="142" t="n">
        <v>38353</v>
      </c>
      <c r="B3987" s="138" t="s">
        <v>119</v>
      </c>
      <c r="C3987" s="138" t="s">
        <v>51</v>
      </c>
      <c r="D3987" s="139" t="n">
        <v>-2832366.7027</v>
      </c>
      <c r="E3987" s="139" t="n">
        <v>283236.67027</v>
      </c>
      <c r="F3987" s="143" t="n">
        <f aca="false">IF(REF_DT&lt;=LastDay,INDEX(IntraMonth_Buckets,MATCH($A3987,IntraSumMonths,0),1),INDEX(BucketTable,MATCH($A3987,SumMonths,0),1))</f>
        <v>6</v>
      </c>
      <c r="G3987" s="138" t="str">
        <f aca="false">INDEX(Book_Type,MATCH($B3987,Book,0),1)</f>
        <v>D</v>
      </c>
      <c r="H3987" s="138" t="str">
        <f aca="false">$F3987&amp;$C3987</f>
        <v>6IF-ELPO/SJ</v>
      </c>
    </row>
    <row r="3988" customFormat="false" ht="12.75" hidden="false" customHeight="false" outlineLevel="0" collapsed="false">
      <c r="A3988" s="142" t="n">
        <v>38353</v>
      </c>
      <c r="B3988" s="138" t="s">
        <v>119</v>
      </c>
      <c r="C3988" s="138" t="s">
        <v>13</v>
      </c>
      <c r="D3988" s="139" t="n">
        <v>19403.1246</v>
      </c>
      <c r="E3988" s="139" t="n">
        <v>0</v>
      </c>
      <c r="F3988" s="143" t="n">
        <f aca="false">IF(REF_DT&lt;=LastDay,INDEX(IntraMonth_Buckets,MATCH($A3988,IntraSumMonths,0),1),INDEX(BucketTable,MATCH($A3988,SumMonths,0),1))</f>
        <v>6</v>
      </c>
      <c r="G3988" s="138" t="str">
        <f aca="false">INDEX(Book_Type,MATCH($B3988,Book,0),1)</f>
        <v>D</v>
      </c>
      <c r="H3988" s="138" t="str">
        <f aca="false">$F3988&amp;$C3988</f>
        <v>6NGI-PGE/CG</v>
      </c>
    </row>
    <row r="3989" customFormat="false" ht="12.75" hidden="false" customHeight="false" outlineLevel="0" collapsed="false">
      <c r="A3989" s="142" t="n">
        <v>38353</v>
      </c>
      <c r="B3989" s="138" t="s">
        <v>119</v>
      </c>
      <c r="C3989" s="138" t="s">
        <v>24</v>
      </c>
      <c r="D3989" s="139" t="n">
        <v>5468153.2942</v>
      </c>
      <c r="E3989" s="139" t="n">
        <v>0</v>
      </c>
      <c r="F3989" s="143" t="n">
        <f aca="false">IF(REF_DT&lt;=LastDay,INDEX(IntraMonth_Buckets,MATCH($A3989,IntraSumMonths,0),1),INDEX(BucketTable,MATCH($A3989,SumMonths,0),1))</f>
        <v>6</v>
      </c>
      <c r="G3989" s="138" t="str">
        <f aca="false">INDEX(Book_Type,MATCH($B3989,Book,0),1)</f>
        <v>D</v>
      </c>
      <c r="H3989" s="138" t="str">
        <f aca="false">$F3989&amp;$C3989</f>
        <v>6NGI-SOBDR-PG&amp;E</v>
      </c>
    </row>
    <row r="3990" customFormat="false" ht="12.75" hidden="false" customHeight="false" outlineLevel="0" collapsed="false">
      <c r="A3990" s="142" t="n">
        <v>38353</v>
      </c>
      <c r="B3990" s="138" t="s">
        <v>119</v>
      </c>
      <c r="C3990" s="138" t="s">
        <v>20</v>
      </c>
      <c r="D3990" s="139" t="n">
        <v>-343082.5212</v>
      </c>
      <c r="E3990" s="139" t="n">
        <v>34308.25212</v>
      </c>
      <c r="F3990" s="143" t="n">
        <f aca="false">IF(REF_DT&lt;=LastDay,INDEX(IntraMonth_Buckets,MATCH($A3990,IntraSumMonths,0),1),INDEX(BucketTable,MATCH($A3990,SumMonths,0),1))</f>
        <v>6</v>
      </c>
      <c r="G3990" s="138" t="str">
        <f aca="false">INDEX(Book_Type,MATCH($B3990,Book,0),1)</f>
        <v>D</v>
      </c>
      <c r="H3990" s="138" t="str">
        <f aca="false">$F3990&amp;$C3990</f>
        <v>6NGI-SOCAL</v>
      </c>
    </row>
    <row r="3991" customFormat="false" ht="12.75" hidden="false" customHeight="false" outlineLevel="0" collapsed="false">
      <c r="A3991" s="142" t="n">
        <v>38384</v>
      </c>
      <c r="B3991" s="138" t="s">
        <v>119</v>
      </c>
      <c r="C3991" s="138" t="s">
        <v>46</v>
      </c>
      <c r="D3991" s="139" t="n">
        <v>34508.58</v>
      </c>
      <c r="E3991" s="139" t="n">
        <v>-3450.858</v>
      </c>
      <c r="F3991" s="143" t="n">
        <f aca="false">IF(REF_DT&lt;=LastDay,INDEX(IntraMonth_Buckets,MATCH($A3991,IntraSumMonths,0),1),INDEX(BucketTable,MATCH($A3991,SumMonths,0),1))</f>
        <v>6</v>
      </c>
      <c r="G3991" s="138" t="str">
        <f aca="false">INDEX(Book_Type,MATCH($B3991,Book,0),1)</f>
        <v>D</v>
      </c>
      <c r="H3991" s="138" t="str">
        <f aca="false">$F3991&amp;$C3991</f>
        <v>6IF-ELPO/PERMIAN</v>
      </c>
    </row>
    <row r="3992" customFormat="false" ht="12.75" hidden="false" customHeight="false" outlineLevel="0" collapsed="false">
      <c r="A3992" s="142" t="n">
        <v>38384</v>
      </c>
      <c r="B3992" s="138" t="s">
        <v>119</v>
      </c>
      <c r="C3992" s="138" t="s">
        <v>51</v>
      </c>
      <c r="D3992" s="139" t="n">
        <v>-2546236.6963</v>
      </c>
      <c r="E3992" s="139" t="n">
        <v>254623.66963</v>
      </c>
      <c r="F3992" s="143" t="n">
        <f aca="false">IF(REF_DT&lt;=LastDay,INDEX(IntraMonth_Buckets,MATCH($A3992,IntraSumMonths,0),1),INDEX(BucketTable,MATCH($A3992,SumMonths,0),1))</f>
        <v>6</v>
      </c>
      <c r="G3992" s="138" t="str">
        <f aca="false">INDEX(Book_Type,MATCH($B3992,Book,0),1)</f>
        <v>D</v>
      </c>
      <c r="H3992" s="138" t="str">
        <f aca="false">$F3992&amp;$C3992</f>
        <v>6IF-ELPO/SJ</v>
      </c>
    </row>
    <row r="3993" customFormat="false" ht="12.75" hidden="false" customHeight="false" outlineLevel="0" collapsed="false">
      <c r="A3993" s="142" t="n">
        <v>38384</v>
      </c>
      <c r="B3993" s="138" t="s">
        <v>119</v>
      </c>
      <c r="C3993" s="138" t="s">
        <v>13</v>
      </c>
      <c r="D3993" s="139" t="n">
        <v>14045.006</v>
      </c>
      <c r="E3993" s="139" t="n">
        <v>0</v>
      </c>
      <c r="F3993" s="143" t="n">
        <f aca="false">IF(REF_DT&lt;=LastDay,INDEX(IntraMonth_Buckets,MATCH($A3993,IntraSumMonths,0),1),INDEX(BucketTable,MATCH($A3993,SumMonths,0),1))</f>
        <v>6</v>
      </c>
      <c r="G3993" s="138" t="str">
        <f aca="false">INDEX(Book_Type,MATCH($B3993,Book,0),1)</f>
        <v>D</v>
      </c>
      <c r="H3993" s="138" t="str">
        <f aca="false">$F3993&amp;$C3993</f>
        <v>6NGI-PGE/CG</v>
      </c>
    </row>
    <row r="3994" customFormat="false" ht="12.75" hidden="false" customHeight="false" outlineLevel="0" collapsed="false">
      <c r="A3994" s="142" t="n">
        <v>38384</v>
      </c>
      <c r="B3994" s="138" t="s">
        <v>119</v>
      </c>
      <c r="C3994" s="138" t="s">
        <v>24</v>
      </c>
      <c r="D3994" s="139" t="n">
        <v>4915752.1048</v>
      </c>
      <c r="E3994" s="139" t="n">
        <v>0</v>
      </c>
      <c r="F3994" s="143" t="n">
        <f aca="false">IF(REF_DT&lt;=LastDay,INDEX(IntraMonth_Buckets,MATCH($A3994,IntraSumMonths,0),1),INDEX(BucketTable,MATCH($A3994,SumMonths,0),1))</f>
        <v>6</v>
      </c>
      <c r="G3994" s="138" t="str">
        <f aca="false">INDEX(Book_Type,MATCH($B3994,Book,0),1)</f>
        <v>D</v>
      </c>
      <c r="H3994" s="138" t="str">
        <f aca="false">$F3994&amp;$C3994</f>
        <v>6NGI-SOBDR-PG&amp;E</v>
      </c>
    </row>
    <row r="3995" customFormat="false" ht="12.75" hidden="false" customHeight="false" outlineLevel="0" collapsed="false">
      <c r="A3995" s="142" t="n">
        <v>38384</v>
      </c>
      <c r="B3995" s="138" t="s">
        <v>119</v>
      </c>
      <c r="C3995" s="138" t="s">
        <v>20</v>
      </c>
      <c r="D3995" s="139" t="n">
        <v>-309867.9454</v>
      </c>
      <c r="E3995" s="139" t="n">
        <v>30986.79454</v>
      </c>
      <c r="F3995" s="143" t="n">
        <f aca="false">IF(REF_DT&lt;=LastDay,INDEX(IntraMonth_Buckets,MATCH($A3995,IntraSumMonths,0),1),INDEX(BucketTable,MATCH($A3995,SumMonths,0),1))</f>
        <v>6</v>
      </c>
      <c r="G3995" s="138" t="str">
        <f aca="false">INDEX(Book_Type,MATCH($B3995,Book,0),1)</f>
        <v>D</v>
      </c>
      <c r="H3995" s="138" t="str">
        <f aca="false">$F3995&amp;$C3995</f>
        <v>6NGI-SOCAL</v>
      </c>
    </row>
    <row r="3996" customFormat="false" ht="12.75" hidden="false" customHeight="false" outlineLevel="0" collapsed="false">
      <c r="A3996" s="142" t="n">
        <v>38412</v>
      </c>
      <c r="B3996" s="138" t="s">
        <v>119</v>
      </c>
      <c r="C3996" s="138" t="s">
        <v>46</v>
      </c>
      <c r="D3996" s="139" t="n">
        <v>38041.2999</v>
      </c>
      <c r="E3996" s="139" t="n">
        <v>-3804.12999</v>
      </c>
      <c r="F3996" s="143" t="n">
        <f aca="false">IF(REF_DT&lt;=LastDay,INDEX(IntraMonth_Buckets,MATCH($A3996,IntraSumMonths,0),1),INDEX(BucketTable,MATCH($A3996,SumMonths,0),1))</f>
        <v>6</v>
      </c>
      <c r="G3996" s="138" t="str">
        <f aca="false">INDEX(Book_Type,MATCH($B3996,Book,0),1)</f>
        <v>D</v>
      </c>
      <c r="H3996" s="138" t="str">
        <f aca="false">$F3996&amp;$C3996</f>
        <v>6IF-ELPO/PERMIAN</v>
      </c>
    </row>
    <row r="3997" customFormat="false" ht="12.75" hidden="false" customHeight="false" outlineLevel="0" collapsed="false">
      <c r="A3997" s="142" t="n">
        <v>38412</v>
      </c>
      <c r="B3997" s="138" t="s">
        <v>119</v>
      </c>
      <c r="C3997" s="138" t="s">
        <v>51</v>
      </c>
      <c r="D3997" s="139" t="n">
        <v>-2806900.6164</v>
      </c>
      <c r="E3997" s="139" t="n">
        <v>280690.06164</v>
      </c>
      <c r="F3997" s="143" t="n">
        <f aca="false">IF(REF_DT&lt;=LastDay,INDEX(IntraMonth_Buckets,MATCH($A3997,IntraSumMonths,0),1),INDEX(BucketTable,MATCH($A3997,SumMonths,0),1))</f>
        <v>6</v>
      </c>
      <c r="G3997" s="138" t="str">
        <f aca="false">INDEX(Book_Type,MATCH($B3997,Book,0),1)</f>
        <v>D</v>
      </c>
      <c r="H3997" s="138" t="str">
        <f aca="false">$F3997&amp;$C3997</f>
        <v>6IF-ELPO/SJ</v>
      </c>
    </row>
    <row r="3998" customFormat="false" ht="12.75" hidden="false" customHeight="false" outlineLevel="0" collapsed="false">
      <c r="A3998" s="142" t="n">
        <v>38412</v>
      </c>
      <c r="B3998" s="138" t="s">
        <v>119</v>
      </c>
      <c r="C3998" s="138" t="s">
        <v>13</v>
      </c>
      <c r="D3998" s="139" t="n">
        <v>19228.6692</v>
      </c>
      <c r="E3998" s="139" t="n">
        <v>0</v>
      </c>
      <c r="F3998" s="143" t="n">
        <f aca="false">IF(REF_DT&lt;=LastDay,INDEX(IntraMonth_Buckets,MATCH($A3998,IntraSumMonths,0),1),INDEX(BucketTable,MATCH($A3998,SumMonths,0),1))</f>
        <v>6</v>
      </c>
      <c r="G3998" s="138" t="str">
        <f aca="false">INDEX(Book_Type,MATCH($B3998,Book,0),1)</f>
        <v>D</v>
      </c>
      <c r="H3998" s="138" t="str">
        <f aca="false">$F3998&amp;$C3998</f>
        <v>6NGI-PGE/CG</v>
      </c>
    </row>
    <row r="3999" customFormat="false" ht="12.75" hidden="false" customHeight="false" outlineLevel="0" collapsed="false">
      <c r="A3999" s="142" t="n">
        <v>38412</v>
      </c>
      <c r="B3999" s="138" t="s">
        <v>119</v>
      </c>
      <c r="C3999" s="138" t="s">
        <v>24</v>
      </c>
      <c r="D3999" s="139" t="n">
        <v>5418988.593</v>
      </c>
      <c r="E3999" s="139" t="n">
        <v>0</v>
      </c>
      <c r="F3999" s="143" t="n">
        <f aca="false">IF(REF_DT&lt;=LastDay,INDEX(IntraMonth_Buckets,MATCH($A3999,IntraSumMonths,0),1),INDEX(BucketTable,MATCH($A3999,SumMonths,0),1))</f>
        <v>6</v>
      </c>
      <c r="G3999" s="138" t="str">
        <f aca="false">INDEX(Book_Type,MATCH($B3999,Book,0),1)</f>
        <v>D</v>
      </c>
      <c r="H3999" s="138" t="str">
        <f aca="false">$F3999&amp;$C3999</f>
        <v>6NGI-SOBDR-PG&amp;E</v>
      </c>
    </row>
    <row r="4000" customFormat="false" ht="12.75" hidden="false" customHeight="false" outlineLevel="0" collapsed="false">
      <c r="A4000" s="142" t="n">
        <v>38412</v>
      </c>
      <c r="B4000" s="138" t="s">
        <v>119</v>
      </c>
      <c r="C4000" s="138" t="s">
        <v>20</v>
      </c>
      <c r="D4000" s="139" t="n">
        <v>-342619.9239</v>
      </c>
      <c r="E4000" s="139" t="n">
        <v>34261.99239</v>
      </c>
      <c r="F4000" s="143" t="n">
        <f aca="false">IF(REF_DT&lt;=LastDay,INDEX(IntraMonth_Buckets,MATCH($A4000,IntraSumMonths,0),1),INDEX(BucketTable,MATCH($A4000,SumMonths,0),1))</f>
        <v>6</v>
      </c>
      <c r="G4000" s="138" t="str">
        <f aca="false">INDEX(Book_Type,MATCH($B4000,Book,0),1)</f>
        <v>D</v>
      </c>
      <c r="H4000" s="138" t="str">
        <f aca="false">$F4000&amp;$C4000</f>
        <v>6NGI-SOCAL</v>
      </c>
    </row>
    <row r="4001" customFormat="false" ht="12.75" hidden="false" customHeight="false" outlineLevel="0" collapsed="false">
      <c r="A4001" s="142" t="n">
        <v>38443</v>
      </c>
      <c r="B4001" s="138" t="s">
        <v>119</v>
      </c>
      <c r="C4001" s="138" t="s">
        <v>46</v>
      </c>
      <c r="D4001" s="139" t="n">
        <v>36639.685</v>
      </c>
      <c r="E4001" s="139" t="n">
        <v>-3663.9685</v>
      </c>
      <c r="F4001" s="143" t="n">
        <f aca="false">IF(REF_DT&lt;=LastDay,INDEX(IntraMonth_Buckets,MATCH($A4001,IntraSumMonths,0),1),INDEX(BucketTable,MATCH($A4001,SumMonths,0),1))</f>
        <v>6</v>
      </c>
      <c r="G4001" s="138" t="str">
        <f aca="false">INDEX(Book_Type,MATCH($B4001,Book,0),1)</f>
        <v>D</v>
      </c>
      <c r="H4001" s="138" t="str">
        <f aca="false">$F4001&amp;$C4001</f>
        <v>6IF-ELPO/PERMIAN</v>
      </c>
    </row>
    <row r="4002" customFormat="false" ht="12.75" hidden="false" customHeight="false" outlineLevel="0" collapsed="false">
      <c r="A4002" s="142" t="n">
        <v>38443</v>
      </c>
      <c r="B4002" s="138" t="s">
        <v>119</v>
      </c>
      <c r="C4002" s="138" t="s">
        <v>51</v>
      </c>
      <c r="D4002" s="139" t="n">
        <v>-2703481.6049</v>
      </c>
      <c r="E4002" s="139" t="n">
        <v>270348.16049</v>
      </c>
      <c r="F4002" s="143" t="n">
        <f aca="false">IF(REF_DT&lt;=LastDay,INDEX(IntraMonth_Buckets,MATCH($A4002,IntraSumMonths,0),1),INDEX(BucketTable,MATCH($A4002,SumMonths,0),1))</f>
        <v>6</v>
      </c>
      <c r="G4002" s="138" t="str">
        <f aca="false">INDEX(Book_Type,MATCH($B4002,Book,0),1)</f>
        <v>D</v>
      </c>
      <c r="H4002" s="138" t="str">
        <f aca="false">$F4002&amp;$C4002</f>
        <v>6IF-ELPO/SJ</v>
      </c>
    </row>
    <row r="4003" customFormat="false" ht="12.75" hidden="false" customHeight="false" outlineLevel="0" collapsed="false">
      <c r="A4003" s="142" t="n">
        <v>38443</v>
      </c>
      <c r="B4003" s="138" t="s">
        <v>119</v>
      </c>
      <c r="C4003" s="138" t="s">
        <v>13</v>
      </c>
      <c r="D4003" s="139" t="n">
        <v>17397.7612</v>
      </c>
      <c r="E4003" s="139" t="n">
        <v>0</v>
      </c>
      <c r="F4003" s="143" t="n">
        <f aca="false">IF(REF_DT&lt;=LastDay,INDEX(IntraMonth_Buckets,MATCH($A4003,IntraSumMonths,0),1),INDEX(BucketTable,MATCH($A4003,SumMonths,0),1))</f>
        <v>6</v>
      </c>
      <c r="G4003" s="138" t="str">
        <f aca="false">INDEX(Book_Type,MATCH($B4003,Book,0),1)</f>
        <v>D</v>
      </c>
      <c r="H4003" s="138" t="str">
        <f aca="false">$F4003&amp;$C4003</f>
        <v>6NGI-PGE/CG</v>
      </c>
    </row>
    <row r="4004" customFormat="false" ht="12.75" hidden="false" customHeight="false" outlineLevel="0" collapsed="false">
      <c r="A4004" s="142" t="n">
        <v>38443</v>
      </c>
      <c r="B4004" s="138" t="s">
        <v>119</v>
      </c>
      <c r="C4004" s="138" t="s">
        <v>24</v>
      </c>
      <c r="D4004" s="139" t="n">
        <v>5219328.3554</v>
      </c>
      <c r="E4004" s="139" t="n">
        <v>0</v>
      </c>
      <c r="F4004" s="143" t="n">
        <f aca="false">IF(REF_DT&lt;=LastDay,INDEX(IntraMonth_Buckets,MATCH($A4004,IntraSumMonths,0),1),INDEX(BucketTable,MATCH($A4004,SumMonths,0),1))</f>
        <v>6</v>
      </c>
      <c r="G4004" s="138" t="str">
        <f aca="false">INDEX(Book_Type,MATCH($B4004,Book,0),1)</f>
        <v>D</v>
      </c>
      <c r="H4004" s="138" t="str">
        <f aca="false">$F4004&amp;$C4004</f>
        <v>6NGI-SOBDR-PG&amp;E</v>
      </c>
    </row>
    <row r="4005" customFormat="false" ht="12.75" hidden="false" customHeight="false" outlineLevel="0" collapsed="false">
      <c r="A4005" s="142" t="n">
        <v>38443</v>
      </c>
      <c r="B4005" s="138" t="s">
        <v>119</v>
      </c>
      <c r="C4005" s="138" t="s">
        <v>20</v>
      </c>
      <c r="D4005" s="139" t="n">
        <v>-330557.4624</v>
      </c>
      <c r="E4005" s="139" t="n">
        <v>33055.74624</v>
      </c>
      <c r="F4005" s="143" t="n">
        <f aca="false">IF(REF_DT&lt;=LastDay,INDEX(IntraMonth_Buckets,MATCH($A4005,IntraSumMonths,0),1),INDEX(BucketTable,MATCH($A4005,SumMonths,0),1))</f>
        <v>6</v>
      </c>
      <c r="G4005" s="138" t="str">
        <f aca="false">INDEX(Book_Type,MATCH($B4005,Book,0),1)</f>
        <v>D</v>
      </c>
      <c r="H4005" s="138" t="str">
        <f aca="false">$F4005&amp;$C4005</f>
        <v>6NGI-SOCAL</v>
      </c>
    </row>
    <row r="4006" customFormat="false" ht="12.75" hidden="false" customHeight="false" outlineLevel="0" collapsed="false">
      <c r="A4006" s="142" t="n">
        <v>38473</v>
      </c>
      <c r="B4006" s="138" t="s">
        <v>119</v>
      </c>
      <c r="C4006" s="138" t="s">
        <v>46</v>
      </c>
      <c r="D4006" s="139" t="n">
        <v>37688.2573</v>
      </c>
      <c r="E4006" s="139" t="n">
        <v>-3768.82573</v>
      </c>
      <c r="F4006" s="143" t="n">
        <f aca="false">IF(REF_DT&lt;=LastDay,INDEX(IntraMonth_Buckets,MATCH($A4006,IntraSumMonths,0),1),INDEX(BucketTable,MATCH($A4006,SumMonths,0),1))</f>
        <v>6</v>
      </c>
      <c r="G4006" s="138" t="str">
        <f aca="false">INDEX(Book_Type,MATCH($B4006,Book,0),1)</f>
        <v>D</v>
      </c>
      <c r="H4006" s="138" t="str">
        <f aca="false">$F4006&amp;$C4006</f>
        <v>6IF-ELPO/PERMIAN</v>
      </c>
    </row>
    <row r="4007" customFormat="false" ht="12.75" hidden="false" customHeight="false" outlineLevel="0" collapsed="false">
      <c r="A4007" s="142" t="n">
        <v>38473</v>
      </c>
      <c r="B4007" s="138" t="s">
        <v>119</v>
      </c>
      <c r="C4007" s="138" t="s">
        <v>51</v>
      </c>
      <c r="D4007" s="139" t="n">
        <v>-2780851.149</v>
      </c>
      <c r="E4007" s="139" t="n">
        <v>278085.1149</v>
      </c>
      <c r="F4007" s="143" t="n">
        <f aca="false">IF(REF_DT&lt;=LastDay,INDEX(IntraMonth_Buckets,MATCH($A4007,IntraSumMonths,0),1),INDEX(BucketTable,MATCH($A4007,SumMonths,0),1))</f>
        <v>6</v>
      </c>
      <c r="G4007" s="138" t="str">
        <f aca="false">INDEX(Book_Type,MATCH($B4007,Book,0),1)</f>
        <v>D</v>
      </c>
      <c r="H4007" s="138" t="str">
        <f aca="false">$F4007&amp;$C4007</f>
        <v>6IF-ELPO/SJ</v>
      </c>
    </row>
    <row r="4008" customFormat="false" ht="12.75" hidden="false" customHeight="false" outlineLevel="0" collapsed="false">
      <c r="A4008" s="142" t="n">
        <v>38473</v>
      </c>
      <c r="B4008" s="138" t="s">
        <v>119</v>
      </c>
      <c r="C4008" s="138" t="s">
        <v>13</v>
      </c>
      <c r="D4008" s="139" t="n">
        <v>19050.2173</v>
      </c>
      <c r="E4008" s="139" t="n">
        <v>0</v>
      </c>
      <c r="F4008" s="143" t="n">
        <f aca="false">IF(REF_DT&lt;=LastDay,INDEX(IntraMonth_Buckets,MATCH($A4008,IntraSumMonths,0),1),INDEX(BucketTable,MATCH($A4008,SumMonths,0),1))</f>
        <v>6</v>
      </c>
      <c r="G4008" s="138" t="str">
        <f aca="false">INDEX(Book_Type,MATCH($B4008,Book,0),1)</f>
        <v>D</v>
      </c>
      <c r="H4008" s="138" t="str">
        <f aca="false">$F4008&amp;$C4008</f>
        <v>6NGI-PGE/CG</v>
      </c>
    </row>
    <row r="4009" customFormat="false" ht="12.75" hidden="false" customHeight="false" outlineLevel="0" collapsed="false">
      <c r="A4009" s="142" t="n">
        <v>38473</v>
      </c>
      <c r="B4009" s="138" t="s">
        <v>119</v>
      </c>
      <c r="C4009" s="138" t="s">
        <v>24</v>
      </c>
      <c r="D4009" s="139" t="n">
        <v>5368697.6187</v>
      </c>
      <c r="E4009" s="139" t="n">
        <v>0</v>
      </c>
      <c r="F4009" s="143" t="n">
        <f aca="false">IF(REF_DT&lt;=LastDay,INDEX(IntraMonth_Buckets,MATCH($A4009,IntraSumMonths,0),1),INDEX(BucketTable,MATCH($A4009,SumMonths,0),1))</f>
        <v>6</v>
      </c>
      <c r="G4009" s="138" t="str">
        <f aca="false">INDEX(Book_Type,MATCH($B4009,Book,0),1)</f>
        <v>D</v>
      </c>
      <c r="H4009" s="138" t="str">
        <f aca="false">$F4009&amp;$C4009</f>
        <v>6NGI-SOBDR-PG&amp;E</v>
      </c>
    </row>
    <row r="4010" customFormat="false" ht="12.75" hidden="false" customHeight="false" outlineLevel="0" collapsed="false">
      <c r="A4010" s="142" t="n">
        <v>38473</v>
      </c>
      <c r="B4010" s="138" t="s">
        <v>119</v>
      </c>
      <c r="C4010" s="138" t="s">
        <v>20</v>
      </c>
      <c r="D4010" s="139" t="n">
        <v>-339440.2367</v>
      </c>
      <c r="E4010" s="139" t="n">
        <v>33944.02367</v>
      </c>
      <c r="F4010" s="143" t="n">
        <f aca="false">IF(REF_DT&lt;=LastDay,INDEX(IntraMonth_Buckets,MATCH($A4010,IntraSumMonths,0),1),INDEX(BucketTable,MATCH($A4010,SumMonths,0),1))</f>
        <v>6</v>
      </c>
      <c r="G4010" s="138" t="str">
        <f aca="false">INDEX(Book_Type,MATCH($B4010,Book,0),1)</f>
        <v>D</v>
      </c>
      <c r="H4010" s="138" t="str">
        <f aca="false">$F4010&amp;$C4010</f>
        <v>6NGI-SOCAL</v>
      </c>
    </row>
    <row r="4011" customFormat="false" ht="12.75" hidden="false" customHeight="false" outlineLevel="0" collapsed="false">
      <c r="A4011" s="142" t="n">
        <v>38504</v>
      </c>
      <c r="B4011" s="138" t="s">
        <v>119</v>
      </c>
      <c r="C4011" s="138" t="s">
        <v>46</v>
      </c>
      <c r="D4011" s="139" t="n">
        <v>36298.3534</v>
      </c>
      <c r="E4011" s="139" t="n">
        <v>-3629.83534</v>
      </c>
      <c r="F4011" s="143" t="n">
        <f aca="false">IF(REF_DT&lt;=LastDay,INDEX(IntraMonth_Buckets,MATCH($A4011,IntraSumMonths,0),1),INDEX(BucketTable,MATCH($A4011,SumMonths,0),1))</f>
        <v>6</v>
      </c>
      <c r="G4011" s="138" t="str">
        <f aca="false">INDEX(Book_Type,MATCH($B4011,Book,0),1)</f>
        <v>D</v>
      </c>
      <c r="H4011" s="138" t="str">
        <f aca="false">$F4011&amp;$C4011</f>
        <v>6IF-ELPO/PERMIAN</v>
      </c>
    </row>
    <row r="4012" customFormat="false" ht="12.75" hidden="false" customHeight="false" outlineLevel="0" collapsed="false">
      <c r="A4012" s="142" t="n">
        <v>38504</v>
      </c>
      <c r="B4012" s="138" t="s">
        <v>119</v>
      </c>
      <c r="C4012" s="138" t="s">
        <v>51</v>
      </c>
      <c r="D4012" s="139" t="n">
        <v>-2678296.2344</v>
      </c>
      <c r="E4012" s="139" t="n">
        <v>267829.62344</v>
      </c>
      <c r="F4012" s="143" t="n">
        <f aca="false">IF(REF_DT&lt;=LastDay,INDEX(IntraMonth_Buckets,MATCH($A4012,IntraSumMonths,0),1),INDEX(BucketTable,MATCH($A4012,SumMonths,0),1))</f>
        <v>6</v>
      </c>
      <c r="G4012" s="138" t="str">
        <f aca="false">INDEX(Book_Type,MATCH($B4012,Book,0),1)</f>
        <v>D</v>
      </c>
      <c r="H4012" s="138" t="str">
        <f aca="false">$F4012&amp;$C4012</f>
        <v>6IF-ELPO/SJ</v>
      </c>
    </row>
    <row r="4013" customFormat="false" ht="12.75" hidden="false" customHeight="false" outlineLevel="0" collapsed="false">
      <c r="A4013" s="142" t="n">
        <v>38504</v>
      </c>
      <c r="B4013" s="138" t="s">
        <v>119</v>
      </c>
      <c r="C4013" s="138" t="s">
        <v>13</v>
      </c>
      <c r="D4013" s="139" t="n">
        <v>17235.6853</v>
      </c>
      <c r="E4013" s="139" t="n">
        <v>0</v>
      </c>
      <c r="F4013" s="143" t="n">
        <f aca="false">IF(REF_DT&lt;=LastDay,INDEX(IntraMonth_Buckets,MATCH($A4013,IntraSumMonths,0),1),INDEX(BucketTable,MATCH($A4013,SumMonths,0),1))</f>
        <v>6</v>
      </c>
      <c r="G4013" s="138" t="str">
        <f aca="false">INDEX(Book_Type,MATCH($B4013,Book,0),1)</f>
        <v>D</v>
      </c>
      <c r="H4013" s="138" t="str">
        <f aca="false">$F4013&amp;$C4013</f>
        <v>6NGI-PGE/CG</v>
      </c>
    </row>
    <row r="4014" customFormat="false" ht="12.75" hidden="false" customHeight="false" outlineLevel="0" collapsed="false">
      <c r="A4014" s="142" t="n">
        <v>38504</v>
      </c>
      <c r="B4014" s="138" t="s">
        <v>119</v>
      </c>
      <c r="C4014" s="138" t="s">
        <v>24</v>
      </c>
      <c r="D4014" s="139" t="n">
        <v>5170705.6026</v>
      </c>
      <c r="E4014" s="139" t="n">
        <v>0</v>
      </c>
      <c r="F4014" s="143" t="n">
        <f aca="false">IF(REF_DT&lt;=LastDay,INDEX(IntraMonth_Buckets,MATCH($A4014,IntraSumMonths,0),1),INDEX(BucketTable,MATCH($A4014,SumMonths,0),1))</f>
        <v>6</v>
      </c>
      <c r="G4014" s="138" t="str">
        <f aca="false">INDEX(Book_Type,MATCH($B4014,Book,0),1)</f>
        <v>D</v>
      </c>
      <c r="H4014" s="138" t="str">
        <f aca="false">$F4014&amp;$C4014</f>
        <v>6NGI-SOBDR-PG&amp;E</v>
      </c>
    </row>
    <row r="4015" customFormat="false" ht="12.75" hidden="false" customHeight="false" outlineLevel="0" collapsed="false">
      <c r="A4015" s="142" t="n">
        <v>38504</v>
      </c>
      <c r="B4015" s="138" t="s">
        <v>119</v>
      </c>
      <c r="C4015" s="138" t="s">
        <v>20</v>
      </c>
      <c r="D4015" s="139" t="n">
        <v>-327478.0216</v>
      </c>
      <c r="E4015" s="139" t="n">
        <v>32747.80216</v>
      </c>
      <c r="F4015" s="143" t="n">
        <f aca="false">IF(REF_DT&lt;=LastDay,INDEX(IntraMonth_Buckets,MATCH($A4015,IntraSumMonths,0),1),INDEX(BucketTable,MATCH($A4015,SumMonths,0),1))</f>
        <v>6</v>
      </c>
      <c r="G4015" s="138" t="str">
        <f aca="false">INDEX(Book_Type,MATCH($B4015,Book,0),1)</f>
        <v>D</v>
      </c>
      <c r="H4015" s="138" t="str">
        <f aca="false">$F4015&amp;$C4015</f>
        <v>6NGI-SOCAL</v>
      </c>
    </row>
    <row r="4016" customFormat="false" ht="12.75" hidden="false" customHeight="false" outlineLevel="0" collapsed="false">
      <c r="A4016" s="142" t="n">
        <v>38534</v>
      </c>
      <c r="B4016" s="138" t="s">
        <v>119</v>
      </c>
      <c r="C4016" s="138" t="s">
        <v>46</v>
      </c>
      <c r="D4016" s="139" t="n">
        <v>37334.629</v>
      </c>
      <c r="E4016" s="139" t="n">
        <v>-3733.4629</v>
      </c>
      <c r="F4016" s="143" t="n">
        <f aca="false">IF(REF_DT&lt;=LastDay,INDEX(IntraMonth_Buckets,MATCH($A4016,IntraSumMonths,0),1),INDEX(BucketTable,MATCH($A4016,SumMonths,0),1))</f>
        <v>6</v>
      </c>
      <c r="G4016" s="138" t="str">
        <f aca="false">INDEX(Book_Type,MATCH($B4016,Book,0),1)</f>
        <v>D</v>
      </c>
      <c r="H4016" s="138" t="str">
        <f aca="false">$F4016&amp;$C4016</f>
        <v>6IF-ELPO/PERMIAN</v>
      </c>
    </row>
    <row r="4017" customFormat="false" ht="12.75" hidden="false" customHeight="false" outlineLevel="0" collapsed="false">
      <c r="A4017" s="142" t="n">
        <v>38534</v>
      </c>
      <c r="B4017" s="138" t="s">
        <v>119</v>
      </c>
      <c r="C4017" s="138" t="s">
        <v>51</v>
      </c>
      <c r="D4017" s="139" t="n">
        <v>-2754758.4745</v>
      </c>
      <c r="E4017" s="139" t="n">
        <v>275475.84745</v>
      </c>
      <c r="F4017" s="143" t="n">
        <f aca="false">IF(REF_DT&lt;=LastDay,INDEX(IntraMonth_Buckets,MATCH($A4017,IntraSumMonths,0),1),INDEX(BucketTable,MATCH($A4017,SumMonths,0),1))</f>
        <v>6</v>
      </c>
      <c r="G4017" s="138" t="str">
        <f aca="false">INDEX(Book_Type,MATCH($B4017,Book,0),1)</f>
        <v>D</v>
      </c>
      <c r="H4017" s="138" t="str">
        <f aca="false">$F4017&amp;$C4017</f>
        <v>6IF-ELPO/SJ</v>
      </c>
    </row>
    <row r="4018" customFormat="false" ht="12.75" hidden="false" customHeight="false" outlineLevel="0" collapsed="false">
      <c r="A4018" s="142" t="n">
        <v>38534</v>
      </c>
      <c r="B4018" s="138" t="s">
        <v>119</v>
      </c>
      <c r="C4018" s="138" t="s">
        <v>13</v>
      </c>
      <c r="D4018" s="139" t="n">
        <v>18871.4695</v>
      </c>
      <c r="E4018" s="139" t="n">
        <v>0</v>
      </c>
      <c r="F4018" s="143" t="n">
        <f aca="false">IF(REF_DT&lt;=LastDay,INDEX(IntraMonth_Buckets,MATCH($A4018,IntraSumMonths,0),1),INDEX(BucketTable,MATCH($A4018,SumMonths,0),1))</f>
        <v>6</v>
      </c>
      <c r="G4018" s="138" t="str">
        <f aca="false">INDEX(Book_Type,MATCH($B4018,Book,0),1)</f>
        <v>D</v>
      </c>
      <c r="H4018" s="138" t="str">
        <f aca="false">$F4018&amp;$C4018</f>
        <v>6NGI-PGE/CG</v>
      </c>
    </row>
    <row r="4019" customFormat="false" ht="12.75" hidden="false" customHeight="false" outlineLevel="0" collapsed="false">
      <c r="A4019" s="142" t="n">
        <v>38534</v>
      </c>
      <c r="B4019" s="138" t="s">
        <v>119</v>
      </c>
      <c r="C4019" s="138" t="s">
        <v>24</v>
      </c>
      <c r="D4019" s="139" t="n">
        <v>5318323.2291</v>
      </c>
      <c r="E4019" s="139" t="n">
        <v>0</v>
      </c>
      <c r="F4019" s="143" t="n">
        <f aca="false">IF(REF_DT&lt;=LastDay,INDEX(IntraMonth_Buckets,MATCH($A4019,IntraSumMonths,0),1),INDEX(BucketTable,MATCH($A4019,SumMonths,0),1))</f>
        <v>6</v>
      </c>
      <c r="G4019" s="138" t="str">
        <f aca="false">INDEX(Book_Type,MATCH($B4019,Book,0),1)</f>
        <v>D</v>
      </c>
      <c r="H4019" s="138" t="str">
        <f aca="false">$F4019&amp;$C4019</f>
        <v>6NGI-SOBDR-PG&amp;E</v>
      </c>
    </row>
    <row r="4020" customFormat="false" ht="12.75" hidden="false" customHeight="false" outlineLevel="0" collapsed="false">
      <c r="A4020" s="142" t="n">
        <v>38534</v>
      </c>
      <c r="B4020" s="138" t="s">
        <v>119</v>
      </c>
      <c r="C4020" s="138" t="s">
        <v>20</v>
      </c>
      <c r="D4020" s="139" t="n">
        <v>-336255.2751</v>
      </c>
      <c r="E4020" s="139" t="n">
        <v>33625.52751</v>
      </c>
      <c r="F4020" s="143" t="n">
        <f aca="false">IF(REF_DT&lt;=LastDay,INDEX(IntraMonth_Buckets,MATCH($A4020,IntraSumMonths,0),1),INDEX(BucketTable,MATCH($A4020,SumMonths,0),1))</f>
        <v>6</v>
      </c>
      <c r="G4020" s="138" t="str">
        <f aca="false">INDEX(Book_Type,MATCH($B4020,Book,0),1)</f>
        <v>D</v>
      </c>
      <c r="H4020" s="138" t="str">
        <f aca="false">$F4020&amp;$C4020</f>
        <v>6NGI-SOCAL</v>
      </c>
    </row>
    <row r="4021" customFormat="false" ht="12.75" hidden="false" customHeight="false" outlineLevel="0" collapsed="false">
      <c r="A4021" s="142" t="n">
        <v>38565</v>
      </c>
      <c r="B4021" s="138" t="s">
        <v>119</v>
      </c>
      <c r="C4021" s="138" t="s">
        <v>46</v>
      </c>
      <c r="D4021" s="139" t="n">
        <v>37155.6677</v>
      </c>
      <c r="E4021" s="139" t="n">
        <v>-3715.56677</v>
      </c>
      <c r="F4021" s="143" t="n">
        <f aca="false">IF(REF_DT&lt;=LastDay,INDEX(IntraMonth_Buckets,MATCH($A4021,IntraSumMonths,0),1),INDEX(BucketTable,MATCH($A4021,SumMonths,0),1))</f>
        <v>6</v>
      </c>
      <c r="G4021" s="138" t="str">
        <f aca="false">INDEX(Book_Type,MATCH($B4021,Book,0),1)</f>
        <v>D</v>
      </c>
      <c r="H4021" s="138" t="str">
        <f aca="false">$F4021&amp;$C4021</f>
        <v>6IF-ELPO/PERMIAN</v>
      </c>
    </row>
    <row r="4022" customFormat="false" ht="12.75" hidden="false" customHeight="false" outlineLevel="0" collapsed="false">
      <c r="A4022" s="142" t="n">
        <v>38565</v>
      </c>
      <c r="B4022" s="138" t="s">
        <v>119</v>
      </c>
      <c r="C4022" s="138" t="s">
        <v>51</v>
      </c>
      <c r="D4022" s="139" t="n">
        <v>-2741553.7042</v>
      </c>
      <c r="E4022" s="139" t="n">
        <v>274155.37042</v>
      </c>
      <c r="F4022" s="143" t="n">
        <f aca="false">IF(REF_DT&lt;=LastDay,INDEX(IntraMonth_Buckets,MATCH($A4022,IntraSumMonths,0),1),INDEX(BucketTable,MATCH($A4022,SumMonths,0),1))</f>
        <v>6</v>
      </c>
      <c r="G4022" s="138" t="str">
        <f aca="false">INDEX(Book_Type,MATCH($B4022,Book,0),1)</f>
        <v>D</v>
      </c>
      <c r="H4022" s="138" t="str">
        <f aca="false">$F4022&amp;$C4022</f>
        <v>6IF-ELPO/SJ</v>
      </c>
    </row>
    <row r="4023" customFormat="false" ht="12.75" hidden="false" customHeight="false" outlineLevel="0" collapsed="false">
      <c r="A4023" s="142" t="n">
        <v>38565</v>
      </c>
      <c r="B4023" s="138" t="s">
        <v>119</v>
      </c>
      <c r="C4023" s="138" t="s">
        <v>13</v>
      </c>
      <c r="D4023" s="139" t="n">
        <v>18781.0103</v>
      </c>
      <c r="E4023" s="139" t="n">
        <v>0</v>
      </c>
      <c r="F4023" s="143" t="n">
        <f aca="false">IF(REF_DT&lt;=LastDay,INDEX(IntraMonth_Buckets,MATCH($A4023,IntraSumMonths,0),1),INDEX(BucketTable,MATCH($A4023,SumMonths,0),1))</f>
        <v>6</v>
      </c>
      <c r="G4023" s="138" t="str">
        <f aca="false">INDEX(Book_Type,MATCH($B4023,Book,0),1)</f>
        <v>D</v>
      </c>
      <c r="H4023" s="138" t="str">
        <f aca="false">$F4023&amp;$C4023</f>
        <v>6NGI-PGE/CG</v>
      </c>
    </row>
    <row r="4024" customFormat="false" ht="12.75" hidden="false" customHeight="false" outlineLevel="0" collapsed="false">
      <c r="A4024" s="142" t="n">
        <v>38565</v>
      </c>
      <c r="B4024" s="138" t="s">
        <v>119</v>
      </c>
      <c r="C4024" s="138" t="s">
        <v>24</v>
      </c>
      <c r="D4024" s="139" t="n">
        <v>5292830.1639</v>
      </c>
      <c r="E4024" s="139" t="n">
        <v>0</v>
      </c>
      <c r="F4024" s="143" t="n">
        <f aca="false">IF(REF_DT&lt;=LastDay,INDEX(IntraMonth_Buckets,MATCH($A4024,IntraSumMonths,0),1),INDEX(BucketTable,MATCH($A4024,SumMonths,0),1))</f>
        <v>6</v>
      </c>
      <c r="G4024" s="138" t="str">
        <f aca="false">INDEX(Book_Type,MATCH($B4024,Book,0),1)</f>
        <v>D</v>
      </c>
      <c r="H4024" s="138" t="str">
        <f aca="false">$F4024&amp;$C4024</f>
        <v>6NGI-SOBDR-PG&amp;E</v>
      </c>
    </row>
    <row r="4025" customFormat="false" ht="12.75" hidden="false" customHeight="false" outlineLevel="0" collapsed="false">
      <c r="A4025" s="142" t="n">
        <v>38565</v>
      </c>
      <c r="B4025" s="138" t="s">
        <v>119</v>
      </c>
      <c r="C4025" s="138" t="s">
        <v>20</v>
      </c>
      <c r="D4025" s="139" t="n">
        <v>-334643.4555</v>
      </c>
      <c r="E4025" s="139" t="n">
        <v>33464.34555</v>
      </c>
      <c r="F4025" s="143" t="n">
        <f aca="false">IF(REF_DT&lt;=LastDay,INDEX(IntraMonth_Buckets,MATCH($A4025,IntraSumMonths,0),1),INDEX(BucketTable,MATCH($A4025,SumMonths,0),1))</f>
        <v>6</v>
      </c>
      <c r="G4025" s="138" t="str">
        <f aca="false">INDEX(Book_Type,MATCH($B4025,Book,0),1)</f>
        <v>D</v>
      </c>
      <c r="H4025" s="138" t="str">
        <f aca="false">$F4025&amp;$C4025</f>
        <v>6NGI-SOCAL</v>
      </c>
    </row>
    <row r="4026" customFormat="false" ht="12.75" hidden="false" customHeight="false" outlineLevel="0" collapsed="false">
      <c r="A4026" s="142" t="n">
        <v>38596</v>
      </c>
      <c r="B4026" s="138" t="s">
        <v>119</v>
      </c>
      <c r="C4026" s="138" t="s">
        <v>46</v>
      </c>
      <c r="D4026" s="139" t="n">
        <v>35782.6951</v>
      </c>
      <c r="E4026" s="139" t="n">
        <v>-3578.26951</v>
      </c>
      <c r="F4026" s="143" t="n">
        <f aca="false">IF(REF_DT&lt;=LastDay,INDEX(IntraMonth_Buckets,MATCH($A4026,IntraSumMonths,0),1),INDEX(BucketTable,MATCH($A4026,SumMonths,0),1))</f>
        <v>6</v>
      </c>
      <c r="G4026" s="138" t="str">
        <f aca="false">INDEX(Book_Type,MATCH($B4026,Book,0),1)</f>
        <v>D</v>
      </c>
      <c r="H4026" s="138" t="str">
        <f aca="false">$F4026&amp;$C4026</f>
        <v>6IF-ELPO/PERMIAN</v>
      </c>
    </row>
    <row r="4027" customFormat="false" ht="12.75" hidden="false" customHeight="false" outlineLevel="0" collapsed="false">
      <c r="A4027" s="142" t="n">
        <v>38596</v>
      </c>
      <c r="B4027" s="138" t="s">
        <v>119</v>
      </c>
      <c r="C4027" s="138" t="s">
        <v>51</v>
      </c>
      <c r="D4027" s="139" t="n">
        <v>-2640248.0721</v>
      </c>
      <c r="E4027" s="139" t="n">
        <v>264024.80721</v>
      </c>
      <c r="F4027" s="143" t="n">
        <f aca="false">IF(REF_DT&lt;=LastDay,INDEX(IntraMonth_Buckets,MATCH($A4027,IntraSumMonths,0),1),INDEX(BucketTable,MATCH($A4027,SumMonths,0),1))</f>
        <v>6</v>
      </c>
      <c r="G4027" s="138" t="str">
        <f aca="false">INDEX(Book_Type,MATCH($B4027,Book,0),1)</f>
        <v>D</v>
      </c>
      <c r="H4027" s="138" t="str">
        <f aca="false">$F4027&amp;$C4027</f>
        <v>6IF-ELPO/SJ</v>
      </c>
    </row>
    <row r="4028" customFormat="false" ht="12.75" hidden="false" customHeight="false" outlineLevel="0" collapsed="false">
      <c r="A4028" s="142" t="n">
        <v>38596</v>
      </c>
      <c r="B4028" s="138" t="s">
        <v>119</v>
      </c>
      <c r="C4028" s="138" t="s">
        <v>13</v>
      </c>
      <c r="D4028" s="139" t="n">
        <v>16990.8333</v>
      </c>
      <c r="E4028" s="139" t="n">
        <v>0</v>
      </c>
      <c r="F4028" s="143" t="n">
        <f aca="false">IF(REF_DT&lt;=LastDay,INDEX(IntraMonth_Buckets,MATCH($A4028,IntraSumMonths,0),1),INDEX(BucketTable,MATCH($A4028,SumMonths,0),1))</f>
        <v>6</v>
      </c>
      <c r="G4028" s="138" t="str">
        <f aca="false">INDEX(Book_Type,MATCH($B4028,Book,0),1)</f>
        <v>D</v>
      </c>
      <c r="H4028" s="138" t="str">
        <f aca="false">$F4028&amp;$C4028</f>
        <v>6NGI-PGE/CG</v>
      </c>
    </row>
    <row r="4029" customFormat="false" ht="12.75" hidden="false" customHeight="false" outlineLevel="0" collapsed="false">
      <c r="A4029" s="142" t="n">
        <v>38596</v>
      </c>
      <c r="B4029" s="138" t="s">
        <v>119</v>
      </c>
      <c r="C4029" s="138" t="s">
        <v>24</v>
      </c>
      <c r="D4029" s="139" t="n">
        <v>5097250.0069</v>
      </c>
      <c r="E4029" s="139" t="n">
        <v>0</v>
      </c>
      <c r="F4029" s="143" t="n">
        <f aca="false">IF(REF_DT&lt;=LastDay,INDEX(IntraMonth_Buckets,MATCH($A4029,IntraSumMonths,0),1),INDEX(BucketTable,MATCH($A4029,SumMonths,0),1))</f>
        <v>6</v>
      </c>
      <c r="G4029" s="138" t="str">
        <f aca="false">INDEX(Book_Type,MATCH($B4029,Book,0),1)</f>
        <v>D</v>
      </c>
      <c r="H4029" s="138" t="str">
        <f aca="false">$F4029&amp;$C4029</f>
        <v>6NGI-SOBDR-PG&amp;E</v>
      </c>
    </row>
    <row r="4030" customFormat="false" ht="12.75" hidden="false" customHeight="false" outlineLevel="0" collapsed="false">
      <c r="A4030" s="142" t="n">
        <v>38596</v>
      </c>
      <c r="B4030" s="138" t="s">
        <v>119</v>
      </c>
      <c r="C4030" s="138" t="s">
        <v>20</v>
      </c>
      <c r="D4030" s="139" t="n">
        <v>-322825.8339</v>
      </c>
      <c r="E4030" s="139" t="n">
        <v>32282.58339</v>
      </c>
      <c r="F4030" s="143" t="n">
        <f aca="false">IF(REF_DT&lt;=LastDay,INDEX(IntraMonth_Buckets,MATCH($A4030,IntraSumMonths,0),1),INDEX(BucketTable,MATCH($A4030,SumMonths,0),1))</f>
        <v>6</v>
      </c>
      <c r="G4030" s="138" t="str">
        <f aca="false">INDEX(Book_Type,MATCH($B4030,Book,0),1)</f>
        <v>D</v>
      </c>
      <c r="H4030" s="138" t="str">
        <f aca="false">$F4030&amp;$C4030</f>
        <v>6NGI-SOCAL</v>
      </c>
    </row>
    <row r="4031" customFormat="false" ht="12.75" hidden="false" customHeight="false" outlineLevel="0" collapsed="false">
      <c r="A4031" s="142" t="n">
        <v>38626</v>
      </c>
      <c r="B4031" s="138" t="s">
        <v>119</v>
      </c>
      <c r="C4031" s="138" t="s">
        <v>46</v>
      </c>
      <c r="D4031" s="139" t="n">
        <v>36801.1061</v>
      </c>
      <c r="E4031" s="139" t="n">
        <v>-3680.11061</v>
      </c>
      <c r="F4031" s="143" t="n">
        <f aca="false">IF(REF_DT&lt;=LastDay,INDEX(IntraMonth_Buckets,MATCH($A4031,IntraSumMonths,0),1),INDEX(BucketTable,MATCH($A4031,SumMonths,0),1))</f>
        <v>6</v>
      </c>
      <c r="G4031" s="138" t="str">
        <f aca="false">INDEX(Book_Type,MATCH($B4031,Book,0),1)</f>
        <v>D</v>
      </c>
      <c r="H4031" s="138" t="str">
        <f aca="false">$F4031&amp;$C4031</f>
        <v>6IF-ELPO/PERMIAN</v>
      </c>
    </row>
    <row r="4032" customFormat="false" ht="12.75" hidden="false" customHeight="false" outlineLevel="0" collapsed="false">
      <c r="A4032" s="142" t="n">
        <v>38626</v>
      </c>
      <c r="B4032" s="138" t="s">
        <v>119</v>
      </c>
      <c r="C4032" s="138" t="s">
        <v>51</v>
      </c>
      <c r="D4032" s="139" t="n">
        <v>-2715392.1716</v>
      </c>
      <c r="E4032" s="139" t="n">
        <v>271539.21716</v>
      </c>
      <c r="F4032" s="143" t="n">
        <f aca="false">IF(REF_DT&lt;=LastDay,INDEX(IntraMonth_Buckets,MATCH($A4032,IntraSumMonths,0),1),INDEX(BucketTable,MATCH($A4032,SumMonths,0),1))</f>
        <v>6</v>
      </c>
      <c r="G4032" s="138" t="str">
        <f aca="false">INDEX(Book_Type,MATCH($B4032,Book,0),1)</f>
        <v>D</v>
      </c>
      <c r="H4032" s="138" t="str">
        <f aca="false">$F4032&amp;$C4032</f>
        <v>6IF-ELPO/SJ</v>
      </c>
    </row>
    <row r="4033" customFormat="false" ht="12.75" hidden="false" customHeight="false" outlineLevel="0" collapsed="false">
      <c r="A4033" s="142" t="n">
        <v>38626</v>
      </c>
      <c r="B4033" s="138" t="s">
        <v>119</v>
      </c>
      <c r="C4033" s="138" t="s">
        <v>13</v>
      </c>
      <c r="D4033" s="139" t="n">
        <v>18601.7907</v>
      </c>
      <c r="E4033" s="139" t="n">
        <v>0</v>
      </c>
      <c r="F4033" s="143" t="n">
        <f aca="false">IF(REF_DT&lt;=LastDay,INDEX(IntraMonth_Buckets,MATCH($A4033,IntraSumMonths,0),1),INDEX(BucketTable,MATCH($A4033,SumMonths,0),1))</f>
        <v>6</v>
      </c>
      <c r="G4033" s="138" t="str">
        <f aca="false">INDEX(Book_Type,MATCH($B4033,Book,0),1)</f>
        <v>D</v>
      </c>
      <c r="H4033" s="138" t="str">
        <f aca="false">$F4033&amp;$C4033</f>
        <v>6NGI-PGE/CG</v>
      </c>
    </row>
    <row r="4034" customFormat="false" ht="12.75" hidden="false" customHeight="false" outlineLevel="0" collapsed="false">
      <c r="A4034" s="142" t="n">
        <v>38626</v>
      </c>
      <c r="B4034" s="138" t="s">
        <v>119</v>
      </c>
      <c r="C4034" s="138" t="s">
        <v>24</v>
      </c>
      <c r="D4034" s="139" t="n">
        <v>5242322.8372</v>
      </c>
      <c r="E4034" s="139" t="n">
        <v>0</v>
      </c>
      <c r="F4034" s="143" t="n">
        <f aca="false">IF(REF_DT&lt;=LastDay,INDEX(IntraMonth_Buckets,MATCH($A4034,IntraSumMonths,0),1),INDEX(BucketTable,MATCH($A4034,SumMonths,0),1))</f>
        <v>6</v>
      </c>
      <c r="G4034" s="138" t="str">
        <f aca="false">INDEX(Book_Type,MATCH($B4034,Book,0),1)</f>
        <v>D</v>
      </c>
      <c r="H4034" s="138" t="str">
        <f aca="false">$F4034&amp;$C4034</f>
        <v>6NGI-SOBDR-PG&amp;E</v>
      </c>
    </row>
    <row r="4035" customFormat="false" ht="12.75" hidden="false" customHeight="false" outlineLevel="0" collapsed="false">
      <c r="A4035" s="142" t="n">
        <v>38626</v>
      </c>
      <c r="B4035" s="138" t="s">
        <v>119</v>
      </c>
      <c r="C4035" s="138" t="s">
        <v>20</v>
      </c>
      <c r="D4035" s="139" t="n">
        <v>-331450.0891</v>
      </c>
      <c r="E4035" s="139" t="n">
        <v>33145.00891</v>
      </c>
      <c r="F4035" s="143" t="n">
        <f aca="false">IF(REF_DT&lt;=LastDay,INDEX(IntraMonth_Buckets,MATCH($A4035,IntraSumMonths,0),1),INDEX(BucketTable,MATCH($A4035,SumMonths,0),1))</f>
        <v>6</v>
      </c>
      <c r="G4035" s="138" t="str">
        <f aca="false">INDEX(Book_Type,MATCH($B4035,Book,0),1)</f>
        <v>D</v>
      </c>
      <c r="H4035" s="138" t="str">
        <f aca="false">$F4035&amp;$C4035</f>
        <v>6NGI-SOCAL</v>
      </c>
    </row>
    <row r="4036" customFormat="false" ht="12.75" hidden="false" customHeight="false" outlineLevel="0" collapsed="false">
      <c r="A4036" s="142" t="n">
        <v>38657</v>
      </c>
      <c r="B4036" s="138" t="s">
        <v>119</v>
      </c>
      <c r="C4036" s="138" t="s">
        <v>46</v>
      </c>
      <c r="D4036" s="139" t="n">
        <v>35441.1956</v>
      </c>
      <c r="E4036" s="139" t="n">
        <v>-3544.11956</v>
      </c>
      <c r="F4036" s="143" t="n">
        <f aca="false">IF(REF_DT&lt;=LastDay,INDEX(IntraMonth_Buckets,MATCH($A4036,IntraSumMonths,0),1),INDEX(BucketTable,MATCH($A4036,SumMonths,0),1))</f>
        <v>6</v>
      </c>
      <c r="G4036" s="138" t="str">
        <f aca="false">INDEX(Book_Type,MATCH($B4036,Book,0),1)</f>
        <v>D</v>
      </c>
      <c r="H4036" s="138" t="str">
        <f aca="false">$F4036&amp;$C4036</f>
        <v>6IF-ELPO/PERMIAN</v>
      </c>
    </row>
    <row r="4037" customFormat="false" ht="12.75" hidden="false" customHeight="false" outlineLevel="0" collapsed="false">
      <c r="A4037" s="142" t="n">
        <v>38657</v>
      </c>
      <c r="B4037" s="138" t="s">
        <v>119</v>
      </c>
      <c r="C4037" s="138" t="s">
        <v>51</v>
      </c>
      <c r="D4037" s="139" t="n">
        <v>-2615050.3131</v>
      </c>
      <c r="E4037" s="139" t="n">
        <v>261505.03131</v>
      </c>
      <c r="F4037" s="143" t="n">
        <f aca="false">IF(REF_DT&lt;=LastDay,INDEX(IntraMonth_Buckets,MATCH($A4037,IntraSumMonths,0),1),INDEX(BucketTable,MATCH($A4037,SumMonths,0),1))</f>
        <v>6</v>
      </c>
      <c r="G4037" s="138" t="str">
        <f aca="false">INDEX(Book_Type,MATCH($B4037,Book,0),1)</f>
        <v>D</v>
      </c>
      <c r="H4037" s="138" t="str">
        <f aca="false">$F4037&amp;$C4037</f>
        <v>6IF-ELPO/SJ</v>
      </c>
    </row>
    <row r="4038" customFormat="false" ht="12.75" hidden="false" customHeight="false" outlineLevel="0" collapsed="false">
      <c r="A4038" s="142" t="n">
        <v>38657</v>
      </c>
      <c r="B4038" s="138" t="s">
        <v>119</v>
      </c>
      <c r="C4038" s="138" t="s">
        <v>13</v>
      </c>
      <c r="D4038" s="139" t="n">
        <v>16828.6778</v>
      </c>
      <c r="E4038" s="139" t="n">
        <v>0</v>
      </c>
      <c r="F4038" s="143" t="n">
        <f aca="false">IF(REF_DT&lt;=LastDay,INDEX(IntraMonth_Buckets,MATCH($A4038,IntraSumMonths,0),1),INDEX(BucketTable,MATCH($A4038,SumMonths,0),1))</f>
        <v>6</v>
      </c>
      <c r="G4038" s="138" t="str">
        <f aca="false">INDEX(Book_Type,MATCH($B4038,Book,0),1)</f>
        <v>D</v>
      </c>
      <c r="H4038" s="138" t="str">
        <f aca="false">$F4038&amp;$C4038</f>
        <v>6NGI-PGE/CG</v>
      </c>
    </row>
    <row r="4039" customFormat="false" ht="12.75" hidden="false" customHeight="false" outlineLevel="0" collapsed="false">
      <c r="A4039" s="142" t="n">
        <v>38657</v>
      </c>
      <c r="B4039" s="138" t="s">
        <v>119</v>
      </c>
      <c r="C4039" s="138" t="s">
        <v>24</v>
      </c>
      <c r="D4039" s="139" t="n">
        <v>5048603.3364</v>
      </c>
      <c r="E4039" s="139" t="n">
        <v>0</v>
      </c>
      <c r="F4039" s="143" t="n">
        <f aca="false">IF(REF_DT&lt;=LastDay,INDEX(IntraMonth_Buckets,MATCH($A4039,IntraSumMonths,0),1),INDEX(BucketTable,MATCH($A4039,SumMonths,0),1))</f>
        <v>6</v>
      </c>
      <c r="G4039" s="138" t="str">
        <f aca="false">INDEX(Book_Type,MATCH($B4039,Book,0),1)</f>
        <v>D</v>
      </c>
      <c r="H4039" s="138" t="str">
        <f aca="false">$F4039&amp;$C4039</f>
        <v>6NGI-SOBDR-PG&amp;E</v>
      </c>
    </row>
    <row r="4040" customFormat="false" ht="12.75" hidden="false" customHeight="false" outlineLevel="0" collapsed="false">
      <c r="A4040" s="142" t="n">
        <v>38657</v>
      </c>
      <c r="B4040" s="138" t="s">
        <v>119</v>
      </c>
      <c r="C4040" s="138" t="s">
        <v>20</v>
      </c>
      <c r="D4040" s="139" t="n">
        <v>-319744.878</v>
      </c>
      <c r="E4040" s="139" t="n">
        <v>31974.4878</v>
      </c>
      <c r="F4040" s="143" t="n">
        <f aca="false">IF(REF_DT&lt;=LastDay,INDEX(IntraMonth_Buckets,MATCH($A4040,IntraSumMonths,0),1),INDEX(BucketTable,MATCH($A4040,SumMonths,0),1))</f>
        <v>6</v>
      </c>
      <c r="G4040" s="138" t="str">
        <f aca="false">INDEX(Book_Type,MATCH($B4040,Book,0),1)</f>
        <v>D</v>
      </c>
      <c r="H4040" s="138" t="str">
        <f aca="false">$F4040&amp;$C4040</f>
        <v>6NGI-SOCAL</v>
      </c>
    </row>
    <row r="4041" customFormat="false" ht="12.75" hidden="false" customHeight="false" outlineLevel="0" collapsed="false">
      <c r="A4041" s="142" t="n">
        <v>38687</v>
      </c>
      <c r="B4041" s="138" t="s">
        <v>119</v>
      </c>
      <c r="C4041" s="138" t="s">
        <v>46</v>
      </c>
      <c r="D4041" s="139" t="n">
        <v>36448.7942</v>
      </c>
      <c r="E4041" s="139" t="n">
        <v>-3644.87942</v>
      </c>
      <c r="F4041" s="143" t="n">
        <f aca="false">IF(REF_DT&lt;=LastDay,INDEX(IntraMonth_Buckets,MATCH($A4041,IntraSumMonths,0),1),INDEX(BucketTable,MATCH($A4041,SumMonths,0),1))</f>
        <v>6</v>
      </c>
      <c r="G4041" s="138" t="str">
        <f aca="false">INDEX(Book_Type,MATCH($B4041,Book,0),1)</f>
        <v>D</v>
      </c>
      <c r="H4041" s="138" t="str">
        <f aca="false">$F4041&amp;$C4041</f>
        <v>6IF-ELPO/PERMIAN</v>
      </c>
    </row>
    <row r="4042" customFormat="false" ht="12.75" hidden="false" customHeight="false" outlineLevel="0" collapsed="false">
      <c r="A4042" s="142" t="n">
        <v>38687</v>
      </c>
      <c r="B4042" s="138" t="s">
        <v>119</v>
      </c>
      <c r="C4042" s="138" t="s">
        <v>51</v>
      </c>
      <c r="D4042" s="139" t="n">
        <v>-2689396.5917</v>
      </c>
      <c r="E4042" s="139" t="n">
        <v>268939.65917</v>
      </c>
      <c r="F4042" s="143" t="n">
        <f aca="false">IF(REF_DT&lt;=LastDay,INDEX(IntraMonth_Buckets,MATCH($A4042,IntraSumMonths,0),1),INDEX(BucketTable,MATCH($A4042,SumMonths,0),1))</f>
        <v>6</v>
      </c>
      <c r="G4042" s="138" t="str">
        <f aca="false">INDEX(Book_Type,MATCH($B4042,Book,0),1)</f>
        <v>D</v>
      </c>
      <c r="H4042" s="138" t="str">
        <f aca="false">$F4042&amp;$C4042</f>
        <v>6IF-ELPO/SJ</v>
      </c>
    </row>
    <row r="4043" customFormat="false" ht="12.75" hidden="false" customHeight="false" outlineLevel="0" collapsed="false">
      <c r="A4043" s="142" t="n">
        <v>38687</v>
      </c>
      <c r="B4043" s="138" t="s">
        <v>119</v>
      </c>
      <c r="C4043" s="138" t="s">
        <v>13</v>
      </c>
      <c r="D4043" s="139" t="n">
        <v>18423.708</v>
      </c>
      <c r="E4043" s="139" t="n">
        <v>0</v>
      </c>
      <c r="F4043" s="143" t="n">
        <f aca="false">IF(REF_DT&lt;=LastDay,INDEX(IntraMonth_Buckets,MATCH($A4043,IntraSumMonths,0),1),INDEX(BucketTable,MATCH($A4043,SumMonths,0),1))</f>
        <v>6</v>
      </c>
      <c r="G4043" s="138" t="str">
        <f aca="false">INDEX(Book_Type,MATCH($B4043,Book,0),1)</f>
        <v>D</v>
      </c>
      <c r="H4043" s="138" t="str">
        <f aca="false">$F4043&amp;$C4043</f>
        <v>6NGI-PGE/CG</v>
      </c>
    </row>
    <row r="4044" customFormat="false" ht="12.75" hidden="false" customHeight="false" outlineLevel="0" collapsed="false">
      <c r="A4044" s="142" t="n">
        <v>38687</v>
      </c>
      <c r="B4044" s="138" t="s">
        <v>119</v>
      </c>
      <c r="C4044" s="138" t="s">
        <v>24</v>
      </c>
      <c r="D4044" s="139" t="n">
        <v>5192135.8982</v>
      </c>
      <c r="E4044" s="139" t="n">
        <v>0</v>
      </c>
      <c r="F4044" s="143" t="n">
        <f aca="false">IF(REF_DT&lt;=LastDay,INDEX(IntraMonth_Buckets,MATCH($A4044,IntraSumMonths,0),1),INDEX(BucketTable,MATCH($A4044,SumMonths,0),1))</f>
        <v>6</v>
      </c>
      <c r="G4044" s="138" t="str">
        <f aca="false">INDEX(Book_Type,MATCH($B4044,Book,0),1)</f>
        <v>D</v>
      </c>
      <c r="H4044" s="138" t="str">
        <f aca="false">$F4044&amp;$C4044</f>
        <v>6NGI-SOBDR-PG&amp;E</v>
      </c>
    </row>
    <row r="4045" customFormat="false" ht="12.75" hidden="false" customHeight="false" outlineLevel="0" collapsed="false">
      <c r="A4045" s="142" t="n">
        <v>38687</v>
      </c>
      <c r="B4045" s="138" t="s">
        <v>119</v>
      </c>
      <c r="C4045" s="138" t="s">
        <v>20</v>
      </c>
      <c r="D4045" s="139" t="n">
        <v>-325764.6557</v>
      </c>
      <c r="E4045" s="139" t="n">
        <v>32576.46557</v>
      </c>
      <c r="F4045" s="143" t="n">
        <f aca="false">IF(REF_DT&lt;=LastDay,INDEX(IntraMonth_Buckets,MATCH($A4045,IntraSumMonths,0),1),INDEX(BucketTable,MATCH($A4045,SumMonths,0),1))</f>
        <v>6</v>
      </c>
      <c r="G4045" s="138" t="str">
        <f aca="false">INDEX(Book_Type,MATCH($B4045,Book,0),1)</f>
        <v>D</v>
      </c>
      <c r="H4045" s="138" t="str">
        <f aca="false">$F4045&amp;$C4045</f>
        <v>6NGI-SOCAL</v>
      </c>
    </row>
    <row r="4046" customFormat="false" ht="12.75" hidden="false" customHeight="false" outlineLevel="0" collapsed="false">
      <c r="A4046" s="142" t="n">
        <v>38718</v>
      </c>
      <c r="B4046" s="138" t="s">
        <v>119</v>
      </c>
      <c r="C4046" s="138" t="s">
        <v>46</v>
      </c>
      <c r="D4046" s="139" t="n">
        <v>-2676306.9173</v>
      </c>
      <c r="E4046" s="139" t="n">
        <v>267630.69173</v>
      </c>
      <c r="F4046" s="143" t="n">
        <f aca="false">IF(REF_DT&lt;=LastDay,INDEX(IntraMonth_Buckets,MATCH($A4046,IntraSumMonths,0),1),INDEX(BucketTable,MATCH($A4046,SumMonths,0),1))</f>
        <v>6</v>
      </c>
      <c r="G4046" s="138" t="str">
        <f aca="false">INDEX(Book_Type,MATCH($B4046,Book,0),1)</f>
        <v>D</v>
      </c>
      <c r="H4046" s="138" t="str">
        <f aca="false">$F4046&amp;$C4046</f>
        <v>6IF-ELPO/PERMIAN</v>
      </c>
    </row>
    <row r="4047" customFormat="false" ht="12.75" hidden="false" customHeight="false" outlineLevel="0" collapsed="false">
      <c r="A4047" s="142" t="n">
        <v>38718</v>
      </c>
      <c r="B4047" s="138" t="s">
        <v>119</v>
      </c>
      <c r="C4047" s="138" t="s">
        <v>51</v>
      </c>
      <c r="D4047" s="139" t="n">
        <v>-2676281.0831</v>
      </c>
      <c r="E4047" s="139" t="n">
        <v>267628.10831</v>
      </c>
      <c r="F4047" s="143" t="n">
        <f aca="false">IF(REF_DT&lt;=LastDay,INDEX(IntraMonth_Buckets,MATCH($A4047,IntraSumMonths,0),1),INDEX(BucketTable,MATCH($A4047,SumMonths,0),1))</f>
        <v>6</v>
      </c>
      <c r="G4047" s="138" t="str">
        <f aca="false">INDEX(Book_Type,MATCH($B4047,Book,0),1)</f>
        <v>D</v>
      </c>
      <c r="H4047" s="138" t="str">
        <f aca="false">$F4047&amp;$C4047</f>
        <v>6IF-ELPO/SJ</v>
      </c>
    </row>
    <row r="4048" customFormat="false" ht="12.75" hidden="false" customHeight="false" outlineLevel="0" collapsed="false">
      <c r="A4048" s="142" t="n">
        <v>38718</v>
      </c>
      <c r="B4048" s="138" t="s">
        <v>119</v>
      </c>
      <c r="C4048" s="138" t="s">
        <v>13</v>
      </c>
      <c r="D4048" s="139" t="n">
        <v>-33334.2914</v>
      </c>
      <c r="E4048" s="139" t="n">
        <v>0</v>
      </c>
      <c r="F4048" s="143" t="n">
        <f aca="false">IF(REF_DT&lt;=LastDay,INDEX(IntraMonth_Buckets,MATCH($A4048,IntraSumMonths,0),1),INDEX(BucketTable,MATCH($A4048,SumMonths,0),1))</f>
        <v>6</v>
      </c>
      <c r="G4048" s="138" t="str">
        <f aca="false">INDEX(Book_Type,MATCH($B4048,Book,0),1)</f>
        <v>D</v>
      </c>
      <c r="H4048" s="138" t="str">
        <f aca="false">$F4048&amp;$C4048</f>
        <v>6NGI-PGE/CG</v>
      </c>
    </row>
    <row r="4049" customFormat="false" ht="12.75" hidden="false" customHeight="false" outlineLevel="0" collapsed="false">
      <c r="A4049" s="142" t="n">
        <v>38718</v>
      </c>
      <c r="B4049" s="138" t="s">
        <v>119</v>
      </c>
      <c r="C4049" s="138" t="s">
        <v>24</v>
      </c>
      <c r="D4049" s="139" t="n">
        <v>5166815.1611</v>
      </c>
      <c r="E4049" s="139" t="n">
        <v>0</v>
      </c>
      <c r="F4049" s="143" t="n">
        <f aca="false">IF(REF_DT&lt;=LastDay,INDEX(IntraMonth_Buckets,MATCH($A4049,IntraSumMonths,0),1),INDEX(BucketTable,MATCH($A4049,SumMonths,0),1))</f>
        <v>6</v>
      </c>
      <c r="G4049" s="138" t="str">
        <f aca="false">INDEX(Book_Type,MATCH($B4049,Book,0),1)</f>
        <v>D</v>
      </c>
      <c r="H4049" s="138" t="str">
        <f aca="false">$F4049&amp;$C4049</f>
        <v>6NGI-SOBDR-PG&amp;E</v>
      </c>
    </row>
    <row r="4050" customFormat="false" ht="12.75" hidden="false" customHeight="false" outlineLevel="0" collapsed="false">
      <c r="A4050" s="142" t="n">
        <v>38718</v>
      </c>
      <c r="B4050" s="138" t="s">
        <v>119</v>
      </c>
      <c r="C4050" s="138" t="s">
        <v>20</v>
      </c>
      <c r="D4050" s="139" t="n">
        <v>-14167.0737</v>
      </c>
      <c r="E4050" s="139" t="n">
        <v>1416.70737</v>
      </c>
      <c r="F4050" s="143" t="n">
        <f aca="false">IF(REF_DT&lt;=LastDay,INDEX(IntraMonth_Buckets,MATCH($A4050,IntraSumMonths,0),1),INDEX(BucketTable,MATCH($A4050,SumMonths,0),1))</f>
        <v>6</v>
      </c>
      <c r="G4050" s="138" t="str">
        <f aca="false">INDEX(Book_Type,MATCH($B4050,Book,0),1)</f>
        <v>D</v>
      </c>
      <c r="H4050" s="138" t="str">
        <f aca="false">$F4050&amp;$C4050</f>
        <v>6NGI-SOCAL</v>
      </c>
    </row>
    <row r="4051" customFormat="false" ht="12.75" hidden="false" customHeight="false" outlineLevel="0" collapsed="false">
      <c r="A4051" s="142" t="n">
        <v>38749</v>
      </c>
      <c r="B4051" s="138" t="s">
        <v>119</v>
      </c>
      <c r="C4051" s="138" t="s">
        <v>46</v>
      </c>
      <c r="D4051" s="139" t="n">
        <v>-2405749.2807</v>
      </c>
      <c r="E4051" s="139" t="n">
        <v>240574.92807</v>
      </c>
      <c r="F4051" s="143" t="n">
        <f aca="false">IF(REF_DT&lt;=LastDay,INDEX(IntraMonth_Buckets,MATCH($A4051,IntraSumMonths,0),1),INDEX(BucketTable,MATCH($A4051,SumMonths,0),1))</f>
        <v>6</v>
      </c>
      <c r="G4051" s="138" t="str">
        <f aca="false">INDEX(Book_Type,MATCH($B4051,Book,0),1)</f>
        <v>D</v>
      </c>
      <c r="H4051" s="138" t="str">
        <f aca="false">$F4051&amp;$C4051</f>
        <v>6IF-ELPO/PERMIAN</v>
      </c>
    </row>
    <row r="4052" customFormat="false" ht="12.75" hidden="false" customHeight="false" outlineLevel="0" collapsed="false">
      <c r="A4052" s="142" t="n">
        <v>38749</v>
      </c>
      <c r="B4052" s="138" t="s">
        <v>119</v>
      </c>
      <c r="C4052" s="138" t="s">
        <v>51</v>
      </c>
      <c r="D4052" s="139" t="n">
        <v>-2405726.0583</v>
      </c>
      <c r="E4052" s="139" t="n">
        <v>240572.60583</v>
      </c>
      <c r="F4052" s="143" t="n">
        <f aca="false">IF(REF_DT&lt;=LastDay,INDEX(IntraMonth_Buckets,MATCH($A4052,IntraSumMonths,0),1),INDEX(BucketTable,MATCH($A4052,SumMonths,0),1))</f>
        <v>6</v>
      </c>
      <c r="G4052" s="138" t="str">
        <f aca="false">INDEX(Book_Type,MATCH($B4052,Book,0),1)</f>
        <v>D</v>
      </c>
      <c r="H4052" s="138" t="str">
        <f aca="false">$F4052&amp;$C4052</f>
        <v>6IF-ELPO/SJ</v>
      </c>
    </row>
    <row r="4053" customFormat="false" ht="12.75" hidden="false" customHeight="false" outlineLevel="0" collapsed="false">
      <c r="A4053" s="142" t="n">
        <v>38749</v>
      </c>
      <c r="B4053" s="138" t="s">
        <v>119</v>
      </c>
      <c r="C4053" s="138" t="s">
        <v>13</v>
      </c>
      <c r="D4053" s="139" t="n">
        <v>-33174.8782</v>
      </c>
      <c r="E4053" s="139" t="n">
        <v>0</v>
      </c>
      <c r="F4053" s="143" t="n">
        <f aca="false">IF(REF_DT&lt;=LastDay,INDEX(IntraMonth_Buckets,MATCH($A4053,IntraSumMonths,0),1),INDEX(BucketTable,MATCH($A4053,SumMonths,0),1))</f>
        <v>6</v>
      </c>
      <c r="G4053" s="138" t="str">
        <f aca="false">INDEX(Book_Type,MATCH($B4053,Book,0),1)</f>
        <v>D</v>
      </c>
      <c r="H4053" s="138" t="str">
        <f aca="false">$F4053&amp;$C4053</f>
        <v>6NGI-PGE/CG</v>
      </c>
    </row>
    <row r="4054" customFormat="false" ht="12.75" hidden="false" customHeight="false" outlineLevel="0" collapsed="false">
      <c r="A4054" s="142" t="n">
        <v>38749</v>
      </c>
      <c r="B4054" s="138" t="s">
        <v>119</v>
      </c>
      <c r="C4054" s="138" t="s">
        <v>24</v>
      </c>
      <c r="D4054" s="139" t="n">
        <v>4644482.954</v>
      </c>
      <c r="E4054" s="139" t="n">
        <v>0</v>
      </c>
      <c r="F4054" s="143" t="n">
        <f aca="false">IF(REF_DT&lt;=LastDay,INDEX(IntraMonth_Buckets,MATCH($A4054,IntraSumMonths,0),1),INDEX(BucketTable,MATCH($A4054,SumMonths,0),1))</f>
        <v>6</v>
      </c>
      <c r="G4054" s="138" t="str">
        <f aca="false">INDEX(Book_Type,MATCH($B4054,Book,0),1)</f>
        <v>D</v>
      </c>
      <c r="H4054" s="138" t="str">
        <f aca="false">$F4054&amp;$C4054</f>
        <v>6NGI-SOBDR-PG&amp;E</v>
      </c>
    </row>
    <row r="4055" customFormat="false" ht="12.75" hidden="false" customHeight="false" outlineLevel="0" collapsed="false">
      <c r="A4055" s="142" t="n">
        <v>38749</v>
      </c>
      <c r="B4055" s="138" t="s">
        <v>119</v>
      </c>
      <c r="C4055" s="138" t="s">
        <v>20</v>
      </c>
      <c r="D4055" s="139" t="n">
        <v>-14099.3231</v>
      </c>
      <c r="E4055" s="139" t="n">
        <v>1409.93231</v>
      </c>
      <c r="F4055" s="143" t="n">
        <f aca="false">IF(REF_DT&lt;=LastDay,INDEX(IntraMonth_Buckets,MATCH($A4055,IntraSumMonths,0),1),INDEX(BucketTable,MATCH($A4055,SumMonths,0),1))</f>
        <v>6</v>
      </c>
      <c r="G4055" s="138" t="str">
        <f aca="false">INDEX(Book_Type,MATCH($B4055,Book,0),1)</f>
        <v>D</v>
      </c>
      <c r="H4055" s="138" t="str">
        <f aca="false">$F4055&amp;$C4055</f>
        <v>6NGI-SOCAL</v>
      </c>
    </row>
    <row r="4056" customFormat="false" ht="12.75" hidden="false" customHeight="false" outlineLevel="0" collapsed="false">
      <c r="A4056" s="142" t="n">
        <v>38777</v>
      </c>
      <c r="B4056" s="138" t="s">
        <v>119</v>
      </c>
      <c r="C4056" s="138" t="s">
        <v>46</v>
      </c>
      <c r="D4056" s="139" t="n">
        <v>-2651901.1243</v>
      </c>
      <c r="E4056" s="139" t="n">
        <v>265190.11243</v>
      </c>
      <c r="F4056" s="143" t="n">
        <f aca="false">IF(REF_DT&lt;=LastDay,INDEX(IntraMonth_Buckets,MATCH($A4056,IntraSumMonths,0),1),INDEX(BucketTable,MATCH($A4056,SumMonths,0),1))</f>
        <v>6</v>
      </c>
      <c r="G4056" s="138" t="str">
        <f aca="false">INDEX(Book_Type,MATCH($B4056,Book,0),1)</f>
        <v>D</v>
      </c>
      <c r="H4056" s="138" t="str">
        <f aca="false">$F4056&amp;$C4056</f>
        <v>6IF-ELPO/PERMIAN</v>
      </c>
    </row>
    <row r="4057" customFormat="false" ht="12.75" hidden="false" customHeight="false" outlineLevel="0" collapsed="false">
      <c r="A4057" s="142" t="n">
        <v>38777</v>
      </c>
      <c r="B4057" s="138" t="s">
        <v>119</v>
      </c>
      <c r="C4057" s="138" t="s">
        <v>51</v>
      </c>
      <c r="D4057" s="139" t="n">
        <v>-2651875.5257</v>
      </c>
      <c r="E4057" s="139" t="n">
        <v>265187.55257</v>
      </c>
      <c r="F4057" s="143" t="n">
        <f aca="false">IF(REF_DT&lt;=LastDay,INDEX(IntraMonth_Buckets,MATCH($A4057,IntraSumMonths,0),1),INDEX(BucketTable,MATCH($A4057,SumMonths,0),1))</f>
        <v>6</v>
      </c>
      <c r="G4057" s="138" t="str">
        <f aca="false">INDEX(Book_Type,MATCH($B4057,Book,0),1)</f>
        <v>D</v>
      </c>
      <c r="H4057" s="138" t="str">
        <f aca="false">$F4057&amp;$C4057</f>
        <v>6IF-ELPO/SJ</v>
      </c>
    </row>
    <row r="4058" customFormat="false" ht="12.75" hidden="false" customHeight="false" outlineLevel="0" collapsed="false">
      <c r="A4058" s="142" t="n">
        <v>38777</v>
      </c>
      <c r="B4058" s="138" t="s">
        <v>119</v>
      </c>
      <c r="C4058" s="138" t="s">
        <v>13</v>
      </c>
      <c r="D4058" s="139" t="n">
        <v>-33030.3091</v>
      </c>
      <c r="E4058" s="139" t="n">
        <v>0</v>
      </c>
      <c r="F4058" s="143" t="n">
        <f aca="false">IF(REF_DT&lt;=LastDay,INDEX(IntraMonth_Buckets,MATCH($A4058,IntraSumMonths,0),1),INDEX(BucketTable,MATCH($A4058,SumMonths,0),1))</f>
        <v>6</v>
      </c>
      <c r="G4058" s="138" t="str">
        <f aca="false">INDEX(Book_Type,MATCH($B4058,Book,0),1)</f>
        <v>D</v>
      </c>
      <c r="H4058" s="138" t="str">
        <f aca="false">$F4058&amp;$C4058</f>
        <v>6NGI-PGE/CG</v>
      </c>
    </row>
    <row r="4059" customFormat="false" ht="12.75" hidden="false" customHeight="false" outlineLevel="0" collapsed="false">
      <c r="A4059" s="142" t="n">
        <v>38777</v>
      </c>
      <c r="B4059" s="138" t="s">
        <v>119</v>
      </c>
      <c r="C4059" s="138" t="s">
        <v>24</v>
      </c>
      <c r="D4059" s="139" t="n">
        <v>5119697.9117</v>
      </c>
      <c r="E4059" s="139" t="n">
        <v>0</v>
      </c>
      <c r="F4059" s="143" t="n">
        <f aca="false">IF(REF_DT&lt;=LastDay,INDEX(IntraMonth_Buckets,MATCH($A4059,IntraSumMonths,0),1),INDEX(BucketTable,MATCH($A4059,SumMonths,0),1))</f>
        <v>6</v>
      </c>
      <c r="G4059" s="138" t="str">
        <f aca="false">INDEX(Book_Type,MATCH($B4059,Book,0),1)</f>
        <v>D</v>
      </c>
      <c r="H4059" s="138" t="str">
        <f aca="false">$F4059&amp;$C4059</f>
        <v>6NGI-SOBDR-PG&amp;E</v>
      </c>
    </row>
    <row r="4060" customFormat="false" ht="12.75" hidden="false" customHeight="false" outlineLevel="0" collapsed="false">
      <c r="A4060" s="142" t="n">
        <v>38777</v>
      </c>
      <c r="B4060" s="138" t="s">
        <v>119</v>
      </c>
      <c r="C4060" s="138" t="s">
        <v>20</v>
      </c>
      <c r="D4060" s="139" t="n">
        <v>-16515.1547</v>
      </c>
      <c r="E4060" s="139" t="n">
        <v>1651.51547</v>
      </c>
      <c r="F4060" s="143" t="n">
        <f aca="false">IF(REF_DT&lt;=LastDay,INDEX(IntraMonth_Buckets,MATCH($A4060,IntraSumMonths,0),1),INDEX(BucketTable,MATCH($A4060,SumMonths,0),1))</f>
        <v>6</v>
      </c>
      <c r="G4060" s="138" t="str">
        <f aca="false">INDEX(Book_Type,MATCH($B4060,Book,0),1)</f>
        <v>D</v>
      </c>
      <c r="H4060" s="138" t="str">
        <f aca="false">$F4060&amp;$C4060</f>
        <v>6NGI-SOCAL</v>
      </c>
    </row>
    <row r="4061" customFormat="false" ht="12.75" hidden="false" customHeight="false" outlineLevel="0" collapsed="false">
      <c r="A4061" s="142" t="n">
        <v>38808</v>
      </c>
      <c r="B4061" s="138" t="s">
        <v>119</v>
      </c>
      <c r="C4061" s="138" t="s">
        <v>46</v>
      </c>
      <c r="D4061" s="139" t="n">
        <v>-2553870.9394</v>
      </c>
      <c r="E4061" s="139" t="n">
        <v>255387.09394</v>
      </c>
      <c r="F4061" s="143" t="n">
        <f aca="false">IF(REF_DT&lt;=LastDay,INDEX(IntraMonth_Buckets,MATCH($A4061,IntraSumMonths,0),1),INDEX(BucketTable,MATCH($A4061,SumMonths,0),1))</f>
        <v>6</v>
      </c>
      <c r="G4061" s="138" t="str">
        <f aca="false">INDEX(Book_Type,MATCH($B4061,Book,0),1)</f>
        <v>D</v>
      </c>
      <c r="H4061" s="138" t="str">
        <f aca="false">$F4061&amp;$C4061</f>
        <v>6IF-ELPO/PERMIAN</v>
      </c>
    </row>
    <row r="4062" customFormat="false" ht="12.75" hidden="false" customHeight="false" outlineLevel="0" collapsed="false">
      <c r="A4062" s="142" t="n">
        <v>38808</v>
      </c>
      <c r="B4062" s="138" t="s">
        <v>119</v>
      </c>
      <c r="C4062" s="138" t="s">
        <v>51</v>
      </c>
      <c r="D4062" s="139" t="n">
        <v>-2553846.2872</v>
      </c>
      <c r="E4062" s="139" t="n">
        <v>255384.62872</v>
      </c>
      <c r="F4062" s="143" t="n">
        <f aca="false">IF(REF_DT&lt;=LastDay,INDEX(IntraMonth_Buckets,MATCH($A4062,IntraSumMonths,0),1),INDEX(BucketTable,MATCH($A4062,SumMonths,0),1))</f>
        <v>6</v>
      </c>
      <c r="G4062" s="138" t="str">
        <f aca="false">INDEX(Book_Type,MATCH($B4062,Book,0),1)</f>
        <v>D</v>
      </c>
      <c r="H4062" s="138" t="str">
        <f aca="false">$F4062&amp;$C4062</f>
        <v>6IF-ELPO/SJ</v>
      </c>
    </row>
    <row r="4063" customFormat="false" ht="12.75" hidden="false" customHeight="false" outlineLevel="0" collapsed="false">
      <c r="A4063" s="142" t="n">
        <v>38808</v>
      </c>
      <c r="B4063" s="138" t="s">
        <v>119</v>
      </c>
      <c r="C4063" s="138" t="s">
        <v>24</v>
      </c>
      <c r="D4063" s="139" t="n">
        <v>4930443.1432</v>
      </c>
      <c r="E4063" s="139" t="n">
        <v>0</v>
      </c>
      <c r="F4063" s="143" t="n">
        <f aca="false">IF(REF_DT&lt;=LastDay,INDEX(IntraMonth_Buckets,MATCH($A4063,IntraSumMonths,0),1),INDEX(BucketTable,MATCH($A4063,SumMonths,0),1))</f>
        <v>6</v>
      </c>
      <c r="G4063" s="138" t="str">
        <f aca="false">INDEX(Book_Type,MATCH($B4063,Book,0),1)</f>
        <v>D</v>
      </c>
      <c r="H4063" s="138" t="str">
        <f aca="false">$F4063&amp;$C4063</f>
        <v>6NGI-SOBDR-PG&amp;E</v>
      </c>
    </row>
    <row r="4064" customFormat="false" ht="12.75" hidden="false" customHeight="false" outlineLevel="0" collapsed="false">
      <c r="A4064" s="142" t="n">
        <v>38808</v>
      </c>
      <c r="B4064" s="138" t="s">
        <v>119</v>
      </c>
      <c r="C4064" s="138" t="s">
        <v>20</v>
      </c>
      <c r="D4064" s="139" t="n">
        <v>-16434.8105</v>
      </c>
      <c r="E4064" s="139" t="n">
        <v>1643.48105</v>
      </c>
      <c r="F4064" s="143" t="n">
        <f aca="false">IF(REF_DT&lt;=LastDay,INDEX(IntraMonth_Buckets,MATCH($A4064,IntraSumMonths,0),1),INDEX(BucketTable,MATCH($A4064,SumMonths,0),1))</f>
        <v>6</v>
      </c>
      <c r="G4064" s="138" t="str">
        <f aca="false">INDEX(Book_Type,MATCH($B4064,Book,0),1)</f>
        <v>D</v>
      </c>
      <c r="H4064" s="138" t="str">
        <f aca="false">$F4064&amp;$C4064</f>
        <v>6NGI-SOCAL</v>
      </c>
    </row>
    <row r="4065" customFormat="false" ht="12.75" hidden="false" customHeight="false" outlineLevel="0" collapsed="false">
      <c r="A4065" s="142" t="n">
        <v>38838</v>
      </c>
      <c r="B4065" s="138" t="s">
        <v>119</v>
      </c>
      <c r="C4065" s="138" t="s">
        <v>46</v>
      </c>
      <c r="D4065" s="139" t="n">
        <v>-2626465.6964</v>
      </c>
      <c r="E4065" s="139" t="n">
        <v>262646.56964</v>
      </c>
      <c r="F4065" s="143" t="n">
        <f aca="false">IF(REF_DT&lt;=LastDay,INDEX(IntraMonth_Buckets,MATCH($A4065,IntraSumMonths,0),1),INDEX(BucketTable,MATCH($A4065,SumMonths,0),1))</f>
        <v>6</v>
      </c>
      <c r="G4065" s="138" t="str">
        <f aca="false">INDEX(Book_Type,MATCH($B4065,Book,0),1)</f>
        <v>D</v>
      </c>
      <c r="H4065" s="138" t="str">
        <f aca="false">$F4065&amp;$C4065</f>
        <v>6IF-ELPO/PERMIAN</v>
      </c>
    </row>
    <row r="4066" customFormat="false" ht="12.75" hidden="false" customHeight="false" outlineLevel="0" collapsed="false">
      <c r="A4066" s="142" t="n">
        <v>38838</v>
      </c>
      <c r="B4066" s="138" t="s">
        <v>119</v>
      </c>
      <c r="C4066" s="138" t="s">
        <v>51</v>
      </c>
      <c r="D4066" s="139" t="n">
        <v>-2626440.3434</v>
      </c>
      <c r="E4066" s="139" t="n">
        <v>262644.03434</v>
      </c>
      <c r="F4066" s="143" t="n">
        <f aca="false">IF(REF_DT&lt;=LastDay,INDEX(IntraMonth_Buckets,MATCH($A4066,IntraSumMonths,0),1),INDEX(BucketTable,MATCH($A4066,SumMonths,0),1))</f>
        <v>6</v>
      </c>
      <c r="G4066" s="138" t="str">
        <f aca="false">INDEX(Book_Type,MATCH($B4066,Book,0),1)</f>
        <v>D</v>
      </c>
      <c r="H4066" s="138" t="str">
        <f aca="false">$F4066&amp;$C4066</f>
        <v>6IF-ELPO/SJ</v>
      </c>
    </row>
    <row r="4067" customFormat="false" ht="12.75" hidden="false" customHeight="false" outlineLevel="0" collapsed="false">
      <c r="A4067" s="142" t="n">
        <v>38838</v>
      </c>
      <c r="B4067" s="138" t="s">
        <v>119</v>
      </c>
      <c r="C4067" s="138" t="s">
        <v>24</v>
      </c>
      <c r="D4067" s="139" t="n">
        <v>5070592.873</v>
      </c>
      <c r="E4067" s="139" t="n">
        <v>0</v>
      </c>
      <c r="F4067" s="143" t="n">
        <f aca="false">IF(REF_DT&lt;=LastDay,INDEX(IntraMonth_Buckets,MATCH($A4067,IntraSumMonths,0),1),INDEX(BucketTable,MATCH($A4067,SumMonths,0),1))</f>
        <v>6</v>
      </c>
      <c r="G4067" s="138" t="str">
        <f aca="false">INDEX(Book_Type,MATCH($B4067,Book,0),1)</f>
        <v>D</v>
      </c>
      <c r="H4067" s="138" t="str">
        <f aca="false">$F4067&amp;$C4067</f>
        <v>6NGI-SOBDR-PG&amp;E</v>
      </c>
    </row>
    <row r="4068" customFormat="false" ht="12.75" hidden="false" customHeight="false" outlineLevel="0" collapsed="false">
      <c r="A4068" s="142" t="n">
        <v>38838</v>
      </c>
      <c r="B4068" s="138" t="s">
        <v>119</v>
      </c>
      <c r="C4068" s="138" t="s">
        <v>20</v>
      </c>
      <c r="D4068" s="139" t="n">
        <v>-16356.7512</v>
      </c>
      <c r="E4068" s="139" t="n">
        <v>1635.67512</v>
      </c>
      <c r="F4068" s="143" t="n">
        <f aca="false">IF(REF_DT&lt;=LastDay,INDEX(IntraMonth_Buckets,MATCH($A4068,IntraSumMonths,0),1),INDEX(BucketTable,MATCH($A4068,SumMonths,0),1))</f>
        <v>6</v>
      </c>
      <c r="G4068" s="138" t="str">
        <f aca="false">INDEX(Book_Type,MATCH($B4068,Book,0),1)</f>
        <v>D</v>
      </c>
      <c r="H4068" s="138" t="str">
        <f aca="false">$F4068&amp;$C4068</f>
        <v>6NGI-SOCAL</v>
      </c>
    </row>
    <row r="4069" customFormat="false" ht="12.75" hidden="false" customHeight="false" outlineLevel="0" collapsed="false">
      <c r="A4069" s="142" t="n">
        <v>37165</v>
      </c>
      <c r="B4069" s="138" t="s">
        <v>124</v>
      </c>
      <c r="C4069" s="138" t="s">
        <v>36</v>
      </c>
      <c r="D4069" s="139" t="n">
        <v>0</v>
      </c>
      <c r="E4069" s="139" t="n">
        <v>0</v>
      </c>
      <c r="F4069" s="143" t="n">
        <f aca="false">IF(REF_DT&lt;=LastDay,INDEX(IntraMonth_Buckets,MATCH($A4069,IntraSumMonths,0),1),INDEX(BucketTable,MATCH($A4069,SumMonths,0),1))</f>
        <v>1</v>
      </c>
      <c r="G4069" s="138" t="str">
        <f aca="false">INDEX(Book_Type,MATCH($B4069,Book,0),1)</f>
        <v>D</v>
      </c>
      <c r="H4069" s="138" t="str">
        <f aca="false">$F4069&amp;$C4069</f>
        <v>1IF-CIG/RKYMTN</v>
      </c>
    </row>
    <row r="4070" customFormat="false" ht="12.75" hidden="false" customHeight="false" outlineLevel="0" collapsed="false">
      <c r="A4070" s="142" t="n">
        <v>37165</v>
      </c>
      <c r="B4070" s="138" t="s">
        <v>124</v>
      </c>
      <c r="C4070" s="138" t="s">
        <v>46</v>
      </c>
      <c r="D4070" s="139" t="n">
        <v>0</v>
      </c>
      <c r="E4070" s="139" t="n">
        <v>0</v>
      </c>
      <c r="F4070" s="143" t="n">
        <f aca="false">IF(REF_DT&lt;=LastDay,INDEX(IntraMonth_Buckets,MATCH($A4070,IntraSumMonths,0),1),INDEX(BucketTable,MATCH($A4070,SumMonths,0),1))</f>
        <v>1</v>
      </c>
      <c r="G4070" s="138" t="str">
        <f aca="false">INDEX(Book_Type,MATCH($B4070,Book,0),1)</f>
        <v>D</v>
      </c>
      <c r="H4070" s="138" t="str">
        <f aca="false">$F4070&amp;$C4070</f>
        <v>1IF-ELPO/PERMIAN</v>
      </c>
    </row>
    <row r="4071" customFormat="false" ht="12.75" hidden="false" customHeight="false" outlineLevel="0" collapsed="false">
      <c r="A4071" s="142" t="n">
        <v>37165</v>
      </c>
      <c r="B4071" s="138" t="s">
        <v>124</v>
      </c>
      <c r="C4071" s="138" t="s">
        <v>51</v>
      </c>
      <c r="D4071" s="139" t="n">
        <v>0</v>
      </c>
      <c r="E4071" s="139" t="n">
        <v>0</v>
      </c>
      <c r="F4071" s="143" t="n">
        <f aca="false">IF(REF_DT&lt;=LastDay,INDEX(IntraMonth_Buckets,MATCH($A4071,IntraSumMonths,0),1),INDEX(BucketTable,MATCH($A4071,SumMonths,0),1))</f>
        <v>1</v>
      </c>
      <c r="G4071" s="138" t="str">
        <f aca="false">INDEX(Book_Type,MATCH($B4071,Book,0),1)</f>
        <v>D</v>
      </c>
      <c r="H4071" s="138" t="str">
        <f aca="false">$F4071&amp;$C4071</f>
        <v>1IF-ELPO/SJ</v>
      </c>
    </row>
    <row r="4072" customFormat="false" ht="12.75" hidden="false" customHeight="false" outlineLevel="0" collapsed="false">
      <c r="A4072" s="142" t="n">
        <v>37165</v>
      </c>
      <c r="B4072" s="138" t="s">
        <v>124</v>
      </c>
      <c r="C4072" s="138" t="s">
        <v>164</v>
      </c>
      <c r="D4072" s="139" t="n">
        <v>0</v>
      </c>
      <c r="E4072" s="139" t="n">
        <v>0</v>
      </c>
      <c r="F4072" s="143" t="n">
        <f aca="false">IF(REF_DT&lt;=LastDay,INDEX(IntraMonth_Buckets,MATCH($A4072,IntraSumMonths,0),1),INDEX(BucketTable,MATCH($A4072,SumMonths,0),1))</f>
        <v>1</v>
      </c>
      <c r="G4072" s="138" t="str">
        <f aca="false">INDEX(Book_Type,MATCH($B4072,Book,0),1)</f>
        <v>D</v>
      </c>
      <c r="H4072" s="138" t="str">
        <f aca="false">$F4072&amp;$C4072</f>
        <v>1IF-HEHUB</v>
      </c>
    </row>
    <row r="4073" customFormat="false" ht="12.75" hidden="false" customHeight="false" outlineLevel="0" collapsed="false">
      <c r="A4073" s="142" t="n">
        <v>37165</v>
      </c>
      <c r="B4073" s="138" t="s">
        <v>124</v>
      </c>
      <c r="C4073" s="138" t="s">
        <v>165</v>
      </c>
      <c r="D4073" s="139" t="n">
        <v>0</v>
      </c>
      <c r="E4073" s="139" t="n">
        <v>0</v>
      </c>
      <c r="F4073" s="143" t="n">
        <f aca="false">IF(REF_DT&lt;=LastDay,INDEX(IntraMonth_Buckets,MATCH($A4073,IntraSumMonths,0),1),INDEX(BucketTable,MATCH($A4073,SumMonths,0),1))</f>
        <v>1</v>
      </c>
      <c r="G4073" s="138" t="str">
        <f aca="false">INDEX(Book_Type,MATCH($B4073,Book,0),1)</f>
        <v>D</v>
      </c>
      <c r="H4073" s="138" t="str">
        <f aca="false">$F4073&amp;$C4073</f>
        <v>1IF-HPL/SHPCHAN</v>
      </c>
    </row>
    <row r="4074" customFormat="false" ht="12.75" hidden="false" customHeight="false" outlineLevel="0" collapsed="false">
      <c r="A4074" s="142" t="n">
        <v>37165</v>
      </c>
      <c r="B4074" s="138" t="s">
        <v>124</v>
      </c>
      <c r="C4074" s="138" t="s">
        <v>27</v>
      </c>
      <c r="D4074" s="139" t="n">
        <v>0</v>
      </c>
      <c r="E4074" s="139" t="n">
        <v>0</v>
      </c>
      <c r="F4074" s="143" t="n">
        <f aca="false">IF(REF_DT&lt;=LastDay,INDEX(IntraMonth_Buckets,MATCH($A4074,IntraSumMonths,0),1),INDEX(BucketTable,MATCH($A4074,SumMonths,0),1))</f>
        <v>1</v>
      </c>
      <c r="G4074" s="138" t="str">
        <f aca="false">INDEX(Book_Type,MATCH($B4074,Book,0),1)</f>
        <v>D</v>
      </c>
      <c r="H4074" s="138" t="str">
        <f aca="false">$F4074&amp;$C4074</f>
        <v>1IF-NWPL_ROCKY_M</v>
      </c>
    </row>
    <row r="4075" customFormat="false" ht="12.75" hidden="false" customHeight="false" outlineLevel="0" collapsed="false">
      <c r="A4075" s="142" t="n">
        <v>37165</v>
      </c>
      <c r="B4075" s="138" t="s">
        <v>124</v>
      </c>
      <c r="C4075" s="138" t="s">
        <v>58</v>
      </c>
      <c r="D4075" s="139" t="n">
        <v>0</v>
      </c>
      <c r="E4075" s="139" t="n">
        <v>0</v>
      </c>
      <c r="F4075" s="143" t="n">
        <f aca="false">IF(REF_DT&lt;=LastDay,INDEX(IntraMonth_Buckets,MATCH($A4075,IntraSumMonths,0),1),INDEX(BucketTable,MATCH($A4075,SumMonths,0),1))</f>
        <v>1</v>
      </c>
      <c r="G4075" s="138" t="str">
        <f aca="false">INDEX(Book_Type,MATCH($B4075,Book,0),1)</f>
        <v>D</v>
      </c>
      <c r="H4075" s="138" t="str">
        <f aca="false">$F4075&amp;$C4075</f>
        <v>1IF-WAHA-TX</v>
      </c>
    </row>
    <row r="4076" customFormat="false" ht="12.75" hidden="false" customHeight="false" outlineLevel="0" collapsed="false">
      <c r="A4076" s="142" t="n">
        <v>37165</v>
      </c>
      <c r="B4076" s="138" t="s">
        <v>124</v>
      </c>
      <c r="C4076" s="138" t="s">
        <v>13</v>
      </c>
      <c r="D4076" s="139" t="n">
        <v>0</v>
      </c>
      <c r="E4076" s="139" t="n">
        <v>0</v>
      </c>
      <c r="F4076" s="143" t="n">
        <f aca="false">IF(REF_DT&lt;=LastDay,INDEX(IntraMonth_Buckets,MATCH($A4076,IntraSumMonths,0),1),INDEX(BucketTable,MATCH($A4076,SumMonths,0),1))</f>
        <v>1</v>
      </c>
      <c r="G4076" s="138" t="str">
        <f aca="false">INDEX(Book_Type,MATCH($B4076,Book,0),1)</f>
        <v>D</v>
      </c>
      <c r="H4076" s="138" t="str">
        <f aca="false">$F4076&amp;$C4076</f>
        <v>1NGI-PGE/CG</v>
      </c>
    </row>
    <row r="4077" customFormat="false" ht="12.75" hidden="false" customHeight="false" outlineLevel="0" collapsed="false">
      <c r="A4077" s="142" t="n">
        <v>37165</v>
      </c>
      <c r="B4077" s="138" t="s">
        <v>124</v>
      </c>
      <c r="C4077" s="138" t="s">
        <v>24</v>
      </c>
      <c r="D4077" s="139" t="n">
        <v>0</v>
      </c>
      <c r="E4077" s="139" t="n">
        <v>0</v>
      </c>
      <c r="F4077" s="143" t="n">
        <f aca="false">IF(REF_DT&lt;=LastDay,INDEX(IntraMonth_Buckets,MATCH($A4077,IntraSumMonths,0),1),INDEX(BucketTable,MATCH($A4077,SumMonths,0),1))</f>
        <v>1</v>
      </c>
      <c r="G4077" s="138" t="str">
        <f aca="false">INDEX(Book_Type,MATCH($B4077,Book,0),1)</f>
        <v>D</v>
      </c>
      <c r="H4077" s="138" t="str">
        <f aca="false">$F4077&amp;$C4077</f>
        <v>1NGI-SOBDR-PG&amp;E</v>
      </c>
    </row>
    <row r="4078" customFormat="false" ht="12.75" hidden="false" customHeight="false" outlineLevel="0" collapsed="false">
      <c r="A4078" s="142" t="n">
        <v>37165</v>
      </c>
      <c r="B4078" s="138" t="s">
        <v>124</v>
      </c>
      <c r="C4078" s="138" t="s">
        <v>20</v>
      </c>
      <c r="D4078" s="139" t="n">
        <v>0</v>
      </c>
      <c r="E4078" s="139" t="n">
        <v>0</v>
      </c>
      <c r="F4078" s="143" t="n">
        <f aca="false">IF(REF_DT&lt;=LastDay,INDEX(IntraMonth_Buckets,MATCH($A4078,IntraSumMonths,0),1),INDEX(BucketTable,MATCH($A4078,SumMonths,0),1))</f>
        <v>1</v>
      </c>
      <c r="G4078" s="138" t="str">
        <f aca="false">INDEX(Book_Type,MATCH($B4078,Book,0),1)</f>
        <v>D</v>
      </c>
      <c r="H4078" s="138" t="str">
        <f aca="false">$F4078&amp;$C4078</f>
        <v>1NGI-SOCAL</v>
      </c>
    </row>
    <row r="4079" customFormat="false" ht="12.75" hidden="false" customHeight="false" outlineLevel="0" collapsed="false">
      <c r="A4079" s="142" t="n">
        <v>37196</v>
      </c>
      <c r="B4079" s="138" t="s">
        <v>124</v>
      </c>
      <c r="C4079" s="138" t="s">
        <v>46</v>
      </c>
      <c r="D4079" s="139" t="n">
        <v>0</v>
      </c>
      <c r="E4079" s="139" t="n">
        <v>0</v>
      </c>
      <c r="F4079" s="143" t="n">
        <f aca="false">IF(REF_DT&lt;=LastDay,INDEX(IntraMonth_Buckets,MATCH($A4079,IntraSumMonths,0),1),INDEX(BucketTable,MATCH($A4079,SumMonths,0),1))</f>
        <v>2</v>
      </c>
      <c r="G4079" s="138" t="str">
        <f aca="false">INDEX(Book_Type,MATCH($B4079,Book,0),1)</f>
        <v>D</v>
      </c>
      <c r="H4079" s="138" t="str">
        <f aca="false">$F4079&amp;$C4079</f>
        <v>2IF-ELPO/PERMIAN</v>
      </c>
    </row>
    <row r="4080" customFormat="false" ht="12.75" hidden="false" customHeight="false" outlineLevel="0" collapsed="false">
      <c r="A4080" s="142" t="n">
        <v>37196</v>
      </c>
      <c r="B4080" s="138" t="s">
        <v>124</v>
      </c>
      <c r="C4080" s="138" t="s">
        <v>51</v>
      </c>
      <c r="D4080" s="139" t="n">
        <v>1903782.8409</v>
      </c>
      <c r="E4080" s="139" t="n">
        <v>-190378.28409</v>
      </c>
      <c r="F4080" s="143" t="n">
        <f aca="false">IF(REF_DT&lt;=LastDay,INDEX(IntraMonth_Buckets,MATCH($A4080,IntraSumMonths,0),1),INDEX(BucketTable,MATCH($A4080,SumMonths,0),1))</f>
        <v>2</v>
      </c>
      <c r="G4080" s="138" t="str">
        <f aca="false">INDEX(Book_Type,MATCH($B4080,Book,0),1)</f>
        <v>D</v>
      </c>
      <c r="H4080" s="138" t="str">
        <f aca="false">$F4080&amp;$C4080</f>
        <v>2IF-ELPO/SJ</v>
      </c>
    </row>
    <row r="4081" customFormat="false" ht="12.75" hidden="false" customHeight="false" outlineLevel="0" collapsed="false">
      <c r="A4081" s="142" t="n">
        <v>37196</v>
      </c>
      <c r="B4081" s="138" t="s">
        <v>124</v>
      </c>
      <c r="C4081" s="138" t="s">
        <v>165</v>
      </c>
      <c r="D4081" s="139" t="n">
        <v>0</v>
      </c>
      <c r="E4081" s="139" t="n">
        <v>0</v>
      </c>
      <c r="F4081" s="143" t="n">
        <f aca="false">IF(REF_DT&lt;=LastDay,INDEX(IntraMonth_Buckets,MATCH($A4081,IntraSumMonths,0),1),INDEX(BucketTable,MATCH($A4081,SumMonths,0),1))</f>
        <v>2</v>
      </c>
      <c r="G4081" s="138" t="str">
        <f aca="false">INDEX(Book_Type,MATCH($B4081,Book,0),1)</f>
        <v>D</v>
      </c>
      <c r="H4081" s="138" t="str">
        <f aca="false">$F4081&amp;$C4081</f>
        <v>2IF-HPL/SHPCHAN</v>
      </c>
    </row>
    <row r="4082" customFormat="false" ht="12.75" hidden="false" customHeight="false" outlineLevel="0" collapsed="false">
      <c r="A4082" s="142" t="n">
        <v>37196</v>
      </c>
      <c r="B4082" s="138" t="s">
        <v>124</v>
      </c>
      <c r="C4082" s="138" t="s">
        <v>27</v>
      </c>
      <c r="D4082" s="139" t="n">
        <v>-824472.8837</v>
      </c>
      <c r="E4082" s="139" t="n">
        <v>82447.28837</v>
      </c>
      <c r="F4082" s="143" t="n">
        <f aca="false">IF(REF_DT&lt;=LastDay,INDEX(IntraMonth_Buckets,MATCH($A4082,IntraSumMonths,0),1),INDEX(BucketTable,MATCH($A4082,SumMonths,0),1))</f>
        <v>2</v>
      </c>
      <c r="G4082" s="138" t="str">
        <f aca="false">INDEX(Book_Type,MATCH($B4082,Book,0),1)</f>
        <v>D</v>
      </c>
      <c r="H4082" s="138" t="str">
        <f aca="false">$F4082&amp;$C4082</f>
        <v>2IF-NWPL_ROCKY_M</v>
      </c>
    </row>
    <row r="4083" customFormat="false" ht="12.75" hidden="false" customHeight="false" outlineLevel="0" collapsed="false">
      <c r="A4083" s="142" t="n">
        <v>37196</v>
      </c>
      <c r="B4083" s="138" t="s">
        <v>124</v>
      </c>
      <c r="C4083" s="138" t="s">
        <v>18</v>
      </c>
      <c r="D4083" s="139" t="n">
        <v>0</v>
      </c>
      <c r="E4083" s="139" t="n">
        <v>0</v>
      </c>
      <c r="F4083" s="143" t="n">
        <f aca="false">IF(REF_DT&lt;=LastDay,INDEX(IntraMonth_Buckets,MATCH($A4083,IntraSumMonths,0),1),INDEX(BucketTable,MATCH($A4083,SumMonths,0),1))</f>
        <v>2</v>
      </c>
      <c r="G4083" s="138" t="str">
        <f aca="false">INDEX(Book_Type,MATCH($B4083,Book,0),1)</f>
        <v>D</v>
      </c>
      <c r="H4083" s="138" t="str">
        <f aca="false">$F4083&amp;$C4083</f>
        <v>2NGI-MALIN</v>
      </c>
    </row>
    <row r="4084" customFormat="false" ht="12.75" hidden="false" customHeight="false" outlineLevel="0" collapsed="false">
      <c r="A4084" s="142" t="n">
        <v>37196</v>
      </c>
      <c r="B4084" s="138" t="s">
        <v>124</v>
      </c>
      <c r="C4084" s="138" t="s">
        <v>13</v>
      </c>
      <c r="D4084" s="139" t="n">
        <v>-149904.1607</v>
      </c>
      <c r="E4084" s="139" t="n">
        <v>0</v>
      </c>
      <c r="F4084" s="143" t="n">
        <f aca="false">IF(REF_DT&lt;=LastDay,INDEX(IntraMonth_Buckets,MATCH($A4084,IntraSumMonths,0),1),INDEX(BucketTable,MATCH($A4084,SumMonths,0),1))</f>
        <v>2</v>
      </c>
      <c r="G4084" s="138" t="str">
        <f aca="false">INDEX(Book_Type,MATCH($B4084,Book,0),1)</f>
        <v>D</v>
      </c>
      <c r="H4084" s="138" t="str">
        <f aca="false">$F4084&amp;$C4084</f>
        <v>2NGI-PGE/CG</v>
      </c>
    </row>
    <row r="4085" customFormat="false" ht="12.75" hidden="false" customHeight="false" outlineLevel="0" collapsed="false">
      <c r="A4085" s="142" t="n">
        <v>37196</v>
      </c>
      <c r="B4085" s="138" t="s">
        <v>124</v>
      </c>
      <c r="C4085" s="138" t="s">
        <v>20</v>
      </c>
      <c r="D4085" s="139" t="n">
        <v>-674568.7232</v>
      </c>
      <c r="E4085" s="139" t="n">
        <v>67456.87232</v>
      </c>
      <c r="F4085" s="143" t="n">
        <f aca="false">IF(REF_DT&lt;=LastDay,INDEX(IntraMonth_Buckets,MATCH($A4085,IntraSumMonths,0),1),INDEX(BucketTable,MATCH($A4085,SumMonths,0),1))</f>
        <v>2</v>
      </c>
      <c r="G4085" s="138" t="str">
        <f aca="false">INDEX(Book_Type,MATCH($B4085,Book,0),1)</f>
        <v>D</v>
      </c>
      <c r="H4085" s="138" t="str">
        <f aca="false">$F4085&amp;$C4085</f>
        <v>2NGI-SOCAL</v>
      </c>
    </row>
    <row r="4086" customFormat="false" ht="12.75" hidden="false" customHeight="false" outlineLevel="0" collapsed="false">
      <c r="A4086" s="142" t="n">
        <v>37226</v>
      </c>
      <c r="B4086" s="138" t="s">
        <v>124</v>
      </c>
      <c r="C4086" s="138" t="s">
        <v>46</v>
      </c>
      <c r="D4086" s="139" t="n">
        <v>309190.2742</v>
      </c>
      <c r="E4086" s="139" t="n">
        <v>-30919.02742</v>
      </c>
      <c r="F4086" s="143" t="n">
        <f aca="false">IF(REF_DT&lt;=LastDay,INDEX(IntraMonth_Buckets,MATCH($A4086,IntraSumMonths,0),1),INDEX(BucketTable,MATCH($A4086,SumMonths,0),1))</f>
        <v>3</v>
      </c>
      <c r="G4086" s="138" t="str">
        <f aca="false">INDEX(Book_Type,MATCH($B4086,Book,0),1)</f>
        <v>D</v>
      </c>
      <c r="H4086" s="138" t="str">
        <f aca="false">$F4086&amp;$C4086</f>
        <v>3IF-ELPO/PERMIAN</v>
      </c>
    </row>
    <row r="4087" customFormat="false" ht="12.75" hidden="false" customHeight="false" outlineLevel="0" collapsed="false">
      <c r="A4087" s="142" t="n">
        <v>37226</v>
      </c>
      <c r="B4087" s="138" t="s">
        <v>124</v>
      </c>
      <c r="C4087" s="138" t="s">
        <v>51</v>
      </c>
      <c r="D4087" s="139" t="n">
        <v>3045524.2026</v>
      </c>
      <c r="E4087" s="139" t="n">
        <v>-304552.42026</v>
      </c>
      <c r="F4087" s="143" t="n">
        <f aca="false">IF(REF_DT&lt;=LastDay,INDEX(IntraMonth_Buckets,MATCH($A4087,IntraSumMonths,0),1),INDEX(BucketTable,MATCH($A4087,SumMonths,0),1))</f>
        <v>3</v>
      </c>
      <c r="G4087" s="138" t="str">
        <f aca="false">INDEX(Book_Type,MATCH($B4087,Book,0),1)</f>
        <v>D</v>
      </c>
      <c r="H4087" s="138" t="str">
        <f aca="false">$F4087&amp;$C4087</f>
        <v>3IF-ELPO/SJ</v>
      </c>
    </row>
    <row r="4088" customFormat="false" ht="12.75" hidden="false" customHeight="false" outlineLevel="0" collapsed="false">
      <c r="A4088" s="142" t="n">
        <v>37226</v>
      </c>
      <c r="B4088" s="138" t="s">
        <v>124</v>
      </c>
      <c r="C4088" s="138" t="s">
        <v>165</v>
      </c>
      <c r="D4088" s="139" t="n">
        <v>0</v>
      </c>
      <c r="E4088" s="139" t="n">
        <v>0</v>
      </c>
      <c r="F4088" s="143" t="n">
        <f aca="false">IF(REF_DT&lt;=LastDay,INDEX(IntraMonth_Buckets,MATCH($A4088,IntraSumMonths,0),1),INDEX(BucketTable,MATCH($A4088,SumMonths,0),1))</f>
        <v>3</v>
      </c>
      <c r="G4088" s="138" t="str">
        <f aca="false">INDEX(Book_Type,MATCH($B4088,Book,0),1)</f>
        <v>D</v>
      </c>
      <c r="H4088" s="138" t="str">
        <f aca="false">$F4088&amp;$C4088</f>
        <v>3IF-HPL/SHPCHAN</v>
      </c>
    </row>
    <row r="4089" customFormat="false" ht="12.75" hidden="false" customHeight="false" outlineLevel="0" collapsed="false">
      <c r="A4089" s="142" t="n">
        <v>37226</v>
      </c>
      <c r="B4089" s="138" t="s">
        <v>124</v>
      </c>
      <c r="C4089" s="138" t="s">
        <v>27</v>
      </c>
      <c r="D4089" s="139" t="n">
        <v>-2396224.6266</v>
      </c>
      <c r="E4089" s="139" t="n">
        <v>239622.46266</v>
      </c>
      <c r="F4089" s="143" t="n">
        <f aca="false">IF(REF_DT&lt;=LastDay,INDEX(IntraMonth_Buckets,MATCH($A4089,IntraSumMonths,0),1),INDEX(BucketTable,MATCH($A4089,SumMonths,0),1))</f>
        <v>3</v>
      </c>
      <c r="G4089" s="138" t="str">
        <f aca="false">INDEX(Book_Type,MATCH($B4089,Book,0),1)</f>
        <v>D</v>
      </c>
      <c r="H4089" s="138" t="str">
        <f aca="false">$F4089&amp;$C4089</f>
        <v>3IF-NWPL_ROCKY_M</v>
      </c>
    </row>
    <row r="4090" customFormat="false" ht="12.75" hidden="false" customHeight="false" outlineLevel="0" collapsed="false">
      <c r="A4090" s="142" t="n">
        <v>37226</v>
      </c>
      <c r="B4090" s="138" t="s">
        <v>124</v>
      </c>
      <c r="C4090" s="138" t="s">
        <v>18</v>
      </c>
      <c r="D4090" s="139" t="n">
        <v>-154595.1373</v>
      </c>
      <c r="E4090" s="139" t="n">
        <v>1545.951373</v>
      </c>
      <c r="F4090" s="143" t="n">
        <f aca="false">IF(REF_DT&lt;=LastDay,INDEX(IntraMonth_Buckets,MATCH($A4090,IntraSumMonths,0),1),INDEX(BucketTable,MATCH($A4090,SumMonths,0),1))</f>
        <v>3</v>
      </c>
      <c r="G4090" s="138" t="str">
        <f aca="false">INDEX(Book_Type,MATCH($B4090,Book,0),1)</f>
        <v>D</v>
      </c>
      <c r="H4090" s="138" t="str">
        <f aca="false">$F4090&amp;$C4090</f>
        <v>3NGI-MALIN</v>
      </c>
    </row>
    <row r="4091" customFormat="false" ht="12.75" hidden="false" customHeight="false" outlineLevel="0" collapsed="false">
      <c r="A4091" s="142" t="n">
        <v>37226</v>
      </c>
      <c r="B4091" s="138" t="s">
        <v>124</v>
      </c>
      <c r="C4091" s="138" t="s">
        <v>13</v>
      </c>
      <c r="D4091" s="139" t="n">
        <v>-772975.6858</v>
      </c>
      <c r="E4091" s="139" t="n">
        <v>0</v>
      </c>
      <c r="F4091" s="143" t="n">
        <f aca="false">IF(REF_DT&lt;=LastDay,INDEX(IntraMonth_Buckets,MATCH($A4091,IntraSumMonths,0),1),INDEX(BucketTable,MATCH($A4091,SumMonths,0),1))</f>
        <v>3</v>
      </c>
      <c r="G4091" s="138" t="str">
        <f aca="false">INDEX(Book_Type,MATCH($B4091,Book,0),1)</f>
        <v>D</v>
      </c>
      <c r="H4091" s="138" t="str">
        <f aca="false">$F4091&amp;$C4091</f>
        <v>3NGI-PGE/CG</v>
      </c>
    </row>
    <row r="4092" customFormat="false" ht="12.75" hidden="false" customHeight="false" outlineLevel="0" collapsed="false">
      <c r="A4092" s="142" t="n">
        <v>37226</v>
      </c>
      <c r="B4092" s="138" t="s">
        <v>124</v>
      </c>
      <c r="C4092" s="138" t="s">
        <v>20</v>
      </c>
      <c r="D4092" s="139" t="n">
        <v>-1004868.3918</v>
      </c>
      <c r="E4092" s="139" t="n">
        <v>100486.83918</v>
      </c>
      <c r="F4092" s="143" t="n">
        <f aca="false">IF(REF_DT&lt;=LastDay,INDEX(IntraMonth_Buckets,MATCH($A4092,IntraSumMonths,0),1),INDEX(BucketTable,MATCH($A4092,SumMonths,0),1))</f>
        <v>3</v>
      </c>
      <c r="G4092" s="138" t="str">
        <f aca="false">INDEX(Book_Type,MATCH($B4092,Book,0),1)</f>
        <v>D</v>
      </c>
      <c r="H4092" s="138" t="str">
        <f aca="false">$F4092&amp;$C4092</f>
        <v>3NGI-SOCAL</v>
      </c>
    </row>
    <row r="4093" customFormat="false" ht="12.75" hidden="false" customHeight="false" outlineLevel="0" collapsed="false">
      <c r="A4093" s="142" t="n">
        <v>37257</v>
      </c>
      <c r="B4093" s="138" t="s">
        <v>124</v>
      </c>
      <c r="C4093" s="138" t="s">
        <v>46</v>
      </c>
      <c r="D4093" s="139" t="n">
        <v>308581.447</v>
      </c>
      <c r="E4093" s="139" t="n">
        <v>-30858.1447</v>
      </c>
      <c r="F4093" s="143" t="n">
        <f aca="false">IF(REF_DT&lt;=LastDay,INDEX(IntraMonth_Buckets,MATCH($A4093,IntraSumMonths,0),1),INDEX(BucketTable,MATCH($A4093,SumMonths,0),1))</f>
        <v>3</v>
      </c>
      <c r="G4093" s="138" t="str">
        <f aca="false">INDEX(Book_Type,MATCH($B4093,Book,0),1)</f>
        <v>D</v>
      </c>
      <c r="H4093" s="138" t="str">
        <f aca="false">$F4093&amp;$C4093</f>
        <v>3IF-ELPO/PERMIAN</v>
      </c>
    </row>
    <row r="4094" customFormat="false" ht="12.75" hidden="false" customHeight="false" outlineLevel="0" collapsed="false">
      <c r="A4094" s="142" t="n">
        <v>37257</v>
      </c>
      <c r="B4094" s="138" t="s">
        <v>124</v>
      </c>
      <c r="C4094" s="138" t="s">
        <v>51</v>
      </c>
      <c r="D4094" s="139" t="n">
        <v>2730945.8059</v>
      </c>
      <c r="E4094" s="139" t="n">
        <v>-273094.58059</v>
      </c>
      <c r="F4094" s="143" t="n">
        <f aca="false">IF(REF_DT&lt;=LastDay,INDEX(IntraMonth_Buckets,MATCH($A4094,IntraSumMonths,0),1),INDEX(BucketTable,MATCH($A4094,SumMonths,0),1))</f>
        <v>3</v>
      </c>
      <c r="G4094" s="138" t="str">
        <f aca="false">INDEX(Book_Type,MATCH($B4094,Book,0),1)</f>
        <v>D</v>
      </c>
      <c r="H4094" s="138" t="str">
        <f aca="false">$F4094&amp;$C4094</f>
        <v>3IF-ELPO/SJ</v>
      </c>
    </row>
    <row r="4095" customFormat="false" ht="12.75" hidden="false" customHeight="false" outlineLevel="0" collapsed="false">
      <c r="A4095" s="142" t="n">
        <v>37257</v>
      </c>
      <c r="B4095" s="138" t="s">
        <v>124</v>
      </c>
      <c r="C4095" s="138" t="s">
        <v>165</v>
      </c>
      <c r="D4095" s="139" t="n">
        <v>0</v>
      </c>
      <c r="E4095" s="139" t="n">
        <v>0</v>
      </c>
      <c r="F4095" s="143" t="n">
        <f aca="false">IF(REF_DT&lt;=LastDay,INDEX(IntraMonth_Buckets,MATCH($A4095,IntraSumMonths,0),1),INDEX(BucketTable,MATCH($A4095,SumMonths,0),1))</f>
        <v>3</v>
      </c>
      <c r="G4095" s="138" t="str">
        <f aca="false">INDEX(Book_Type,MATCH($B4095,Book,0),1)</f>
        <v>D</v>
      </c>
      <c r="H4095" s="138" t="str">
        <f aca="false">$F4095&amp;$C4095</f>
        <v>3IF-HPL/SHPCHAN</v>
      </c>
    </row>
    <row r="4096" customFormat="false" ht="12.75" hidden="false" customHeight="false" outlineLevel="0" collapsed="false">
      <c r="A4096" s="142" t="n">
        <v>37257</v>
      </c>
      <c r="B4096" s="138" t="s">
        <v>124</v>
      </c>
      <c r="C4096" s="138" t="s">
        <v>27</v>
      </c>
      <c r="D4096" s="139" t="n">
        <v>-2391506.2141</v>
      </c>
      <c r="E4096" s="139" t="n">
        <v>239150.62141</v>
      </c>
      <c r="F4096" s="143" t="n">
        <f aca="false">IF(REF_DT&lt;=LastDay,INDEX(IntraMonth_Buckets,MATCH($A4096,IntraSumMonths,0),1),INDEX(BucketTable,MATCH($A4096,SumMonths,0),1))</f>
        <v>3</v>
      </c>
      <c r="G4096" s="138" t="str">
        <f aca="false">INDEX(Book_Type,MATCH($B4096,Book,0),1)</f>
        <v>D</v>
      </c>
      <c r="H4096" s="138" t="str">
        <f aca="false">$F4096&amp;$C4096</f>
        <v>3IF-NWPL_ROCKY_M</v>
      </c>
    </row>
    <row r="4097" customFormat="false" ht="12.75" hidden="false" customHeight="false" outlineLevel="0" collapsed="false">
      <c r="A4097" s="142" t="n">
        <v>37257</v>
      </c>
      <c r="B4097" s="138" t="s">
        <v>124</v>
      </c>
      <c r="C4097" s="138" t="s">
        <v>18</v>
      </c>
      <c r="D4097" s="139" t="n">
        <v>-154290.7234</v>
      </c>
      <c r="E4097" s="139" t="n">
        <v>1542.907234</v>
      </c>
      <c r="F4097" s="143" t="n">
        <f aca="false">IF(REF_DT&lt;=LastDay,INDEX(IntraMonth_Buckets,MATCH($A4097,IntraSumMonths,0),1),INDEX(BucketTable,MATCH($A4097,SumMonths,0),1))</f>
        <v>3</v>
      </c>
      <c r="G4097" s="138" t="str">
        <f aca="false">INDEX(Book_Type,MATCH($B4097,Book,0),1)</f>
        <v>D</v>
      </c>
      <c r="H4097" s="138" t="str">
        <f aca="false">$F4097&amp;$C4097</f>
        <v>3NGI-MALIN</v>
      </c>
    </row>
    <row r="4098" customFormat="false" ht="12.75" hidden="false" customHeight="false" outlineLevel="0" collapsed="false">
      <c r="A4098" s="142" t="n">
        <v>37257</v>
      </c>
      <c r="B4098" s="138" t="s">
        <v>124</v>
      </c>
      <c r="C4098" s="138" t="s">
        <v>13</v>
      </c>
      <c r="D4098" s="139" t="n">
        <v>-771453.6175</v>
      </c>
      <c r="E4098" s="139" t="n">
        <v>0</v>
      </c>
      <c r="F4098" s="143" t="n">
        <f aca="false">IF(REF_DT&lt;=LastDay,INDEX(IntraMonth_Buckets,MATCH($A4098,IntraSumMonths,0),1),INDEX(BucketTable,MATCH($A4098,SumMonths,0),1))</f>
        <v>3</v>
      </c>
      <c r="G4098" s="138" t="str">
        <f aca="false">INDEX(Book_Type,MATCH($B4098,Book,0),1)</f>
        <v>D</v>
      </c>
      <c r="H4098" s="138" t="str">
        <f aca="false">$F4098&amp;$C4098</f>
        <v>3NGI-PGE/CG</v>
      </c>
    </row>
    <row r="4099" customFormat="false" ht="12.75" hidden="false" customHeight="false" outlineLevel="0" collapsed="false">
      <c r="A4099" s="142" t="n">
        <v>37257</v>
      </c>
      <c r="B4099" s="138" t="s">
        <v>124</v>
      </c>
      <c r="C4099" s="138" t="s">
        <v>20</v>
      </c>
      <c r="D4099" s="139" t="n">
        <v>-925744.341</v>
      </c>
      <c r="E4099" s="139" t="n">
        <v>92574.4341</v>
      </c>
      <c r="F4099" s="143" t="n">
        <f aca="false">IF(REF_DT&lt;=LastDay,INDEX(IntraMonth_Buckets,MATCH($A4099,IntraSumMonths,0),1),INDEX(BucketTable,MATCH($A4099,SumMonths,0),1))</f>
        <v>3</v>
      </c>
      <c r="G4099" s="138" t="str">
        <f aca="false">INDEX(Book_Type,MATCH($B4099,Book,0),1)</f>
        <v>D</v>
      </c>
      <c r="H4099" s="138" t="str">
        <f aca="false">$F4099&amp;$C4099</f>
        <v>3NGI-SOCAL</v>
      </c>
    </row>
    <row r="4100" customFormat="false" ht="12.75" hidden="false" customHeight="false" outlineLevel="0" collapsed="false">
      <c r="A4100" s="142" t="n">
        <v>37288</v>
      </c>
      <c r="B4100" s="138" t="s">
        <v>124</v>
      </c>
      <c r="C4100" s="138" t="s">
        <v>46</v>
      </c>
      <c r="D4100" s="139" t="n">
        <v>278168.2004</v>
      </c>
      <c r="E4100" s="139" t="n">
        <v>-27816.82004</v>
      </c>
      <c r="F4100" s="143" t="n">
        <f aca="false">IF(REF_DT&lt;=LastDay,INDEX(IntraMonth_Buckets,MATCH($A4100,IntraSumMonths,0),1),INDEX(BucketTable,MATCH($A4100,SumMonths,0),1))</f>
        <v>3</v>
      </c>
      <c r="G4100" s="138" t="str">
        <f aca="false">INDEX(Book_Type,MATCH($B4100,Book,0),1)</f>
        <v>D</v>
      </c>
      <c r="H4100" s="138" t="str">
        <f aca="false">$F4100&amp;$C4100</f>
        <v>3IF-ELPO/PERMIAN</v>
      </c>
    </row>
    <row r="4101" customFormat="false" ht="12.75" hidden="false" customHeight="false" outlineLevel="0" collapsed="false">
      <c r="A4101" s="142" t="n">
        <v>37288</v>
      </c>
      <c r="B4101" s="138" t="s">
        <v>124</v>
      </c>
      <c r="C4101" s="138" t="s">
        <v>51</v>
      </c>
      <c r="D4101" s="139" t="n">
        <v>2183620.373</v>
      </c>
      <c r="E4101" s="139" t="n">
        <v>-218362.0373</v>
      </c>
      <c r="F4101" s="143" t="n">
        <f aca="false">IF(REF_DT&lt;=LastDay,INDEX(IntraMonth_Buckets,MATCH($A4101,IntraSumMonths,0),1),INDEX(BucketTable,MATCH($A4101,SumMonths,0),1))</f>
        <v>3</v>
      </c>
      <c r="G4101" s="138" t="str">
        <f aca="false">INDEX(Book_Type,MATCH($B4101,Book,0),1)</f>
        <v>D</v>
      </c>
      <c r="H4101" s="138" t="str">
        <f aca="false">$F4101&amp;$C4101</f>
        <v>3IF-ELPO/SJ</v>
      </c>
    </row>
    <row r="4102" customFormat="false" ht="12.75" hidden="false" customHeight="false" outlineLevel="0" collapsed="false">
      <c r="A4102" s="142" t="n">
        <v>37288</v>
      </c>
      <c r="B4102" s="138" t="s">
        <v>124</v>
      </c>
      <c r="C4102" s="138" t="s">
        <v>165</v>
      </c>
      <c r="D4102" s="139" t="n">
        <v>0</v>
      </c>
      <c r="E4102" s="139" t="n">
        <v>0</v>
      </c>
      <c r="F4102" s="143" t="n">
        <f aca="false">IF(REF_DT&lt;=LastDay,INDEX(IntraMonth_Buckets,MATCH($A4102,IntraSumMonths,0),1),INDEX(BucketTable,MATCH($A4102,SumMonths,0),1))</f>
        <v>3</v>
      </c>
      <c r="G4102" s="138" t="str">
        <f aca="false">INDEX(Book_Type,MATCH($B4102,Book,0),1)</f>
        <v>D</v>
      </c>
      <c r="H4102" s="138" t="str">
        <f aca="false">$F4102&amp;$C4102</f>
        <v>3IF-HPL/SHPCHAN</v>
      </c>
    </row>
    <row r="4103" customFormat="false" ht="12.75" hidden="false" customHeight="false" outlineLevel="0" collapsed="false">
      <c r="A4103" s="142" t="n">
        <v>37288</v>
      </c>
      <c r="B4103" s="138" t="s">
        <v>124</v>
      </c>
      <c r="C4103" s="138" t="s">
        <v>27</v>
      </c>
      <c r="D4103" s="139" t="n">
        <v>-2155803.5531</v>
      </c>
      <c r="E4103" s="139" t="n">
        <v>215580.35531</v>
      </c>
      <c r="F4103" s="143" t="n">
        <f aca="false">IF(REF_DT&lt;=LastDay,INDEX(IntraMonth_Buckets,MATCH($A4103,IntraSumMonths,0),1),INDEX(BucketTable,MATCH($A4103,SumMonths,0),1))</f>
        <v>3</v>
      </c>
      <c r="G4103" s="138" t="str">
        <f aca="false">INDEX(Book_Type,MATCH($B4103,Book,0),1)</f>
        <v>D</v>
      </c>
      <c r="H4103" s="138" t="str">
        <f aca="false">$F4103&amp;$C4103</f>
        <v>3IF-NWPL_ROCKY_M</v>
      </c>
    </row>
    <row r="4104" customFormat="false" ht="12.75" hidden="false" customHeight="false" outlineLevel="0" collapsed="false">
      <c r="A4104" s="142" t="n">
        <v>37288</v>
      </c>
      <c r="B4104" s="138" t="s">
        <v>124</v>
      </c>
      <c r="C4104" s="138" t="s">
        <v>18</v>
      </c>
      <c r="D4104" s="139" t="n">
        <v>-139084.1001</v>
      </c>
      <c r="E4104" s="139" t="n">
        <v>1390.841001</v>
      </c>
      <c r="F4104" s="143" t="n">
        <f aca="false">IF(REF_DT&lt;=LastDay,INDEX(IntraMonth_Buckets,MATCH($A4104,IntraSumMonths,0),1),INDEX(BucketTable,MATCH($A4104,SumMonths,0),1))</f>
        <v>3</v>
      </c>
      <c r="G4104" s="138" t="str">
        <f aca="false">INDEX(Book_Type,MATCH($B4104,Book,0),1)</f>
        <v>D</v>
      </c>
      <c r="H4104" s="138" t="str">
        <f aca="false">$F4104&amp;$C4104</f>
        <v>3NGI-MALIN</v>
      </c>
    </row>
    <row r="4105" customFormat="false" ht="12.75" hidden="false" customHeight="false" outlineLevel="0" collapsed="false">
      <c r="A4105" s="142" t="n">
        <v>37288</v>
      </c>
      <c r="B4105" s="138" t="s">
        <v>124</v>
      </c>
      <c r="C4105" s="138" t="s">
        <v>13</v>
      </c>
      <c r="D4105" s="139" t="n">
        <v>-695420.501</v>
      </c>
      <c r="E4105" s="139" t="n">
        <v>0</v>
      </c>
      <c r="F4105" s="143" t="n">
        <f aca="false">IF(REF_DT&lt;=LastDay,INDEX(IntraMonth_Buckets,MATCH($A4105,IntraSumMonths,0),1),INDEX(BucketTable,MATCH($A4105,SumMonths,0),1))</f>
        <v>3</v>
      </c>
      <c r="G4105" s="138" t="str">
        <f aca="false">INDEX(Book_Type,MATCH($B4105,Book,0),1)</f>
        <v>D</v>
      </c>
      <c r="H4105" s="138" t="str">
        <f aca="false">$F4105&amp;$C4105</f>
        <v>3NGI-PGE/CG</v>
      </c>
    </row>
    <row r="4106" customFormat="false" ht="12.75" hidden="false" customHeight="false" outlineLevel="0" collapsed="false">
      <c r="A4106" s="142" t="n">
        <v>37288</v>
      </c>
      <c r="B4106" s="138" t="s">
        <v>124</v>
      </c>
      <c r="C4106" s="138" t="s">
        <v>20</v>
      </c>
      <c r="D4106" s="139" t="n">
        <v>-625878.4509</v>
      </c>
      <c r="E4106" s="139" t="n">
        <v>62587.84509</v>
      </c>
      <c r="F4106" s="143" t="n">
        <f aca="false">IF(REF_DT&lt;=LastDay,INDEX(IntraMonth_Buckets,MATCH($A4106,IntraSumMonths,0),1),INDEX(BucketTable,MATCH($A4106,SumMonths,0),1))</f>
        <v>3</v>
      </c>
      <c r="G4106" s="138" t="str">
        <f aca="false">INDEX(Book_Type,MATCH($B4106,Book,0),1)</f>
        <v>D</v>
      </c>
      <c r="H4106" s="138" t="str">
        <f aca="false">$F4106&amp;$C4106</f>
        <v>3NGI-SOCAL</v>
      </c>
    </row>
    <row r="4107" customFormat="false" ht="12.75" hidden="false" customHeight="false" outlineLevel="0" collapsed="false">
      <c r="A4107" s="142" t="n">
        <v>37316</v>
      </c>
      <c r="B4107" s="138" t="s">
        <v>124</v>
      </c>
      <c r="C4107" s="138" t="s">
        <v>46</v>
      </c>
      <c r="D4107" s="139" t="n">
        <v>307446.6962</v>
      </c>
      <c r="E4107" s="139" t="n">
        <v>-30744.66962</v>
      </c>
      <c r="F4107" s="143" t="n">
        <f aca="false">IF(REF_DT&lt;=LastDay,INDEX(IntraMonth_Buckets,MATCH($A4107,IntraSumMonths,0),1),INDEX(BucketTable,MATCH($A4107,SumMonths,0),1))</f>
        <v>3</v>
      </c>
      <c r="G4107" s="138" t="str">
        <f aca="false">INDEX(Book_Type,MATCH($B4107,Book,0),1)</f>
        <v>D</v>
      </c>
      <c r="H4107" s="138" t="str">
        <f aca="false">$F4107&amp;$C4107</f>
        <v>3IF-ELPO/PERMIAN</v>
      </c>
    </row>
    <row r="4108" customFormat="false" ht="12.75" hidden="false" customHeight="false" outlineLevel="0" collapsed="false">
      <c r="A4108" s="142" t="n">
        <v>37316</v>
      </c>
      <c r="B4108" s="138" t="s">
        <v>124</v>
      </c>
      <c r="C4108" s="138" t="s">
        <v>51</v>
      </c>
      <c r="D4108" s="139" t="n">
        <v>2413456.5652</v>
      </c>
      <c r="E4108" s="139" t="n">
        <v>-241345.65652</v>
      </c>
      <c r="F4108" s="143" t="n">
        <f aca="false">IF(REF_DT&lt;=LastDay,INDEX(IntraMonth_Buckets,MATCH($A4108,IntraSumMonths,0),1),INDEX(BucketTable,MATCH($A4108,SumMonths,0),1))</f>
        <v>3</v>
      </c>
      <c r="G4108" s="138" t="str">
        <f aca="false">INDEX(Book_Type,MATCH($B4108,Book,0),1)</f>
        <v>D</v>
      </c>
      <c r="H4108" s="138" t="str">
        <f aca="false">$F4108&amp;$C4108</f>
        <v>3IF-ELPO/SJ</v>
      </c>
    </row>
    <row r="4109" customFormat="false" ht="12.75" hidden="false" customHeight="false" outlineLevel="0" collapsed="false">
      <c r="A4109" s="142" t="n">
        <v>37316</v>
      </c>
      <c r="B4109" s="138" t="s">
        <v>124</v>
      </c>
      <c r="C4109" s="138" t="s">
        <v>165</v>
      </c>
      <c r="D4109" s="139" t="n">
        <v>0</v>
      </c>
      <c r="E4109" s="139" t="n">
        <v>0</v>
      </c>
      <c r="F4109" s="143" t="n">
        <f aca="false">IF(REF_DT&lt;=LastDay,INDEX(IntraMonth_Buckets,MATCH($A4109,IntraSumMonths,0),1),INDEX(BucketTable,MATCH($A4109,SumMonths,0),1))</f>
        <v>3</v>
      </c>
      <c r="G4109" s="138" t="str">
        <f aca="false">INDEX(Book_Type,MATCH($B4109,Book,0),1)</f>
        <v>D</v>
      </c>
      <c r="H4109" s="138" t="str">
        <f aca="false">$F4109&amp;$C4109</f>
        <v>3IF-HPL/SHPCHAN</v>
      </c>
    </row>
    <row r="4110" customFormat="false" ht="12.75" hidden="false" customHeight="false" outlineLevel="0" collapsed="false">
      <c r="A4110" s="142" t="n">
        <v>37316</v>
      </c>
      <c r="B4110" s="138" t="s">
        <v>124</v>
      </c>
      <c r="C4110" s="138" t="s">
        <v>27</v>
      </c>
      <c r="D4110" s="139" t="n">
        <v>-2382711.8954</v>
      </c>
      <c r="E4110" s="139" t="n">
        <v>238271.18954</v>
      </c>
      <c r="F4110" s="143" t="n">
        <f aca="false">IF(REF_DT&lt;=LastDay,INDEX(IntraMonth_Buckets,MATCH($A4110,IntraSumMonths,0),1),INDEX(BucketTable,MATCH($A4110,SumMonths,0),1))</f>
        <v>3</v>
      </c>
      <c r="G4110" s="138" t="str">
        <f aca="false">INDEX(Book_Type,MATCH($B4110,Book,0),1)</f>
        <v>D</v>
      </c>
      <c r="H4110" s="138" t="str">
        <f aca="false">$F4110&amp;$C4110</f>
        <v>3IF-NWPL_ROCKY_M</v>
      </c>
    </row>
    <row r="4111" customFormat="false" ht="12.75" hidden="false" customHeight="false" outlineLevel="0" collapsed="false">
      <c r="A4111" s="142" t="n">
        <v>37316</v>
      </c>
      <c r="B4111" s="138" t="s">
        <v>124</v>
      </c>
      <c r="C4111" s="138" t="s">
        <v>18</v>
      </c>
      <c r="D4111" s="139" t="n">
        <v>-153723.348</v>
      </c>
      <c r="E4111" s="139" t="n">
        <v>1537.23348</v>
      </c>
      <c r="F4111" s="143" t="n">
        <f aca="false">IF(REF_DT&lt;=LastDay,INDEX(IntraMonth_Buckets,MATCH($A4111,IntraSumMonths,0),1),INDEX(BucketTable,MATCH($A4111,SumMonths,0),1))</f>
        <v>3</v>
      </c>
      <c r="G4111" s="138" t="str">
        <f aca="false">INDEX(Book_Type,MATCH($B4111,Book,0),1)</f>
        <v>D</v>
      </c>
      <c r="H4111" s="138" t="str">
        <f aca="false">$F4111&amp;$C4111</f>
        <v>3NGI-MALIN</v>
      </c>
    </row>
    <row r="4112" customFormat="false" ht="12.75" hidden="false" customHeight="false" outlineLevel="0" collapsed="false">
      <c r="A4112" s="142" t="n">
        <v>37316</v>
      </c>
      <c r="B4112" s="138" t="s">
        <v>124</v>
      </c>
      <c r="C4112" s="138" t="s">
        <v>13</v>
      </c>
      <c r="D4112" s="139" t="n">
        <v>-768616.7405</v>
      </c>
      <c r="E4112" s="139" t="n">
        <v>0</v>
      </c>
      <c r="F4112" s="143" t="n">
        <f aca="false">IF(REF_DT&lt;=LastDay,INDEX(IntraMonth_Buckets,MATCH($A4112,IntraSumMonths,0),1),INDEX(BucketTable,MATCH($A4112,SumMonths,0),1))</f>
        <v>3</v>
      </c>
      <c r="G4112" s="138" t="str">
        <f aca="false">INDEX(Book_Type,MATCH($B4112,Book,0),1)</f>
        <v>D</v>
      </c>
      <c r="H4112" s="138" t="str">
        <f aca="false">$F4112&amp;$C4112</f>
        <v>3NGI-PGE/CG</v>
      </c>
    </row>
    <row r="4113" customFormat="false" ht="12.75" hidden="false" customHeight="false" outlineLevel="0" collapsed="false">
      <c r="A4113" s="142" t="n">
        <v>37316</v>
      </c>
      <c r="B4113" s="138" t="s">
        <v>124</v>
      </c>
      <c r="C4113" s="138" t="s">
        <v>20</v>
      </c>
      <c r="D4113" s="139" t="n">
        <v>-384308.3703</v>
      </c>
      <c r="E4113" s="139" t="n">
        <v>38430.83703</v>
      </c>
      <c r="F4113" s="143" t="n">
        <f aca="false">IF(REF_DT&lt;=LastDay,INDEX(IntraMonth_Buckets,MATCH($A4113,IntraSumMonths,0),1),INDEX(BucketTable,MATCH($A4113,SumMonths,0),1))</f>
        <v>3</v>
      </c>
      <c r="G4113" s="138" t="str">
        <f aca="false">INDEX(Book_Type,MATCH($B4113,Book,0),1)</f>
        <v>D</v>
      </c>
      <c r="H4113" s="138" t="str">
        <f aca="false">$F4113&amp;$C4113</f>
        <v>3NGI-SOCAL</v>
      </c>
    </row>
    <row r="4114" customFormat="false" ht="12.75" hidden="false" customHeight="false" outlineLevel="0" collapsed="false">
      <c r="A4114" s="142" t="n">
        <v>37347</v>
      </c>
      <c r="B4114" s="138" t="s">
        <v>124</v>
      </c>
      <c r="C4114" s="138" t="s">
        <v>46</v>
      </c>
      <c r="D4114" s="139" t="n">
        <v>-148480.7347</v>
      </c>
      <c r="E4114" s="139" t="n">
        <v>14848.07347</v>
      </c>
      <c r="F4114" s="143" t="n">
        <f aca="false">IF(REF_DT&lt;=LastDay,INDEX(IntraMonth_Buckets,MATCH($A4114,IntraSumMonths,0),1),INDEX(BucketTable,MATCH($A4114,SumMonths,0),1))</f>
        <v>4</v>
      </c>
      <c r="G4114" s="138" t="str">
        <f aca="false">INDEX(Book_Type,MATCH($B4114,Book,0),1)</f>
        <v>D</v>
      </c>
      <c r="H4114" s="138" t="str">
        <f aca="false">$F4114&amp;$C4114</f>
        <v>4IF-ELPO/PERMIAN</v>
      </c>
    </row>
    <row r="4115" customFormat="false" ht="12.75" hidden="false" customHeight="false" outlineLevel="0" collapsed="false">
      <c r="A4115" s="142" t="n">
        <v>37347</v>
      </c>
      <c r="B4115" s="138" t="s">
        <v>124</v>
      </c>
      <c r="C4115" s="138" t="s">
        <v>51</v>
      </c>
      <c r="D4115" s="139" t="n">
        <v>222721.1021</v>
      </c>
      <c r="E4115" s="139" t="n">
        <v>-22272.11021</v>
      </c>
      <c r="F4115" s="143" t="n">
        <f aca="false">IF(REF_DT&lt;=LastDay,INDEX(IntraMonth_Buckets,MATCH($A4115,IntraSumMonths,0),1),INDEX(BucketTable,MATCH($A4115,SumMonths,0),1))</f>
        <v>4</v>
      </c>
      <c r="G4115" s="138" t="str">
        <f aca="false">INDEX(Book_Type,MATCH($B4115,Book,0),1)</f>
        <v>D</v>
      </c>
      <c r="H4115" s="138" t="str">
        <f aca="false">$F4115&amp;$C4115</f>
        <v>4IF-ELPO/SJ</v>
      </c>
    </row>
    <row r="4116" customFormat="false" ht="12.75" hidden="false" customHeight="false" outlineLevel="0" collapsed="false">
      <c r="A4116" s="142" t="n">
        <v>37347</v>
      </c>
      <c r="B4116" s="138" t="s">
        <v>124</v>
      </c>
      <c r="C4116" s="138" t="s">
        <v>66</v>
      </c>
      <c r="D4116" s="139" t="n">
        <v>-445442.2041</v>
      </c>
      <c r="E4116" s="139" t="n">
        <v>44544.22041</v>
      </c>
      <c r="F4116" s="143" t="n">
        <f aca="false">IF(REF_DT&lt;=LastDay,INDEX(IntraMonth_Buckets,MATCH($A4116,IntraSumMonths,0),1),INDEX(BucketTable,MATCH($A4116,SumMonths,0),1))</f>
        <v>4</v>
      </c>
      <c r="G4116" s="138" t="str">
        <f aca="false">INDEX(Book_Type,MATCH($B4116,Book,0),1)</f>
        <v>D</v>
      </c>
      <c r="H4116" s="138" t="str">
        <f aca="false">$F4116&amp;$C4116</f>
        <v>4IF-NTHWST/CANBR</v>
      </c>
    </row>
    <row r="4117" customFormat="false" ht="12.75" hidden="false" customHeight="false" outlineLevel="0" collapsed="false">
      <c r="A4117" s="142" t="n">
        <v>37347</v>
      </c>
      <c r="B4117" s="138" t="s">
        <v>124</v>
      </c>
      <c r="C4117" s="138" t="s">
        <v>27</v>
      </c>
      <c r="D4117" s="139" t="n">
        <v>-742403.6736</v>
      </c>
      <c r="E4117" s="139" t="n">
        <v>74240.36736</v>
      </c>
      <c r="F4117" s="143" t="n">
        <f aca="false">IF(REF_DT&lt;=LastDay,INDEX(IntraMonth_Buckets,MATCH($A4117,IntraSumMonths,0),1),INDEX(BucketTable,MATCH($A4117,SumMonths,0),1))</f>
        <v>4</v>
      </c>
      <c r="G4117" s="138" t="str">
        <f aca="false">INDEX(Book_Type,MATCH($B4117,Book,0),1)</f>
        <v>D</v>
      </c>
      <c r="H4117" s="138" t="str">
        <f aca="false">$F4117&amp;$C4117</f>
        <v>4IF-NWPL_ROCKY_M</v>
      </c>
    </row>
    <row r="4118" customFormat="false" ht="12.75" hidden="false" customHeight="false" outlineLevel="0" collapsed="false">
      <c r="A4118" s="142" t="n">
        <v>37347</v>
      </c>
      <c r="B4118" s="138" t="s">
        <v>124</v>
      </c>
      <c r="C4118" s="138" t="s">
        <v>18</v>
      </c>
      <c r="D4118" s="139" t="n">
        <v>-593922.9388</v>
      </c>
      <c r="E4118" s="139" t="n">
        <v>5939.229388</v>
      </c>
      <c r="F4118" s="143" t="n">
        <f aca="false">IF(REF_DT&lt;=LastDay,INDEX(IntraMonth_Buckets,MATCH($A4118,IntraSumMonths,0),1),INDEX(BucketTable,MATCH($A4118,SumMonths,0),1))</f>
        <v>4</v>
      </c>
      <c r="G4118" s="138" t="str">
        <f aca="false">INDEX(Book_Type,MATCH($B4118,Book,0),1)</f>
        <v>D</v>
      </c>
      <c r="H4118" s="138" t="str">
        <f aca="false">$F4118&amp;$C4118</f>
        <v>4NGI-MALIN</v>
      </c>
    </row>
    <row r="4119" customFormat="false" ht="12.75" hidden="false" customHeight="false" outlineLevel="0" collapsed="false">
      <c r="A4119" s="142" t="n">
        <v>37347</v>
      </c>
      <c r="B4119" s="138" t="s">
        <v>124</v>
      </c>
      <c r="C4119" s="138" t="s">
        <v>13</v>
      </c>
      <c r="D4119" s="139" t="n">
        <v>445442.2041</v>
      </c>
      <c r="E4119" s="139" t="n">
        <v>0</v>
      </c>
      <c r="F4119" s="143" t="n">
        <f aca="false">IF(REF_DT&lt;=LastDay,INDEX(IntraMonth_Buckets,MATCH($A4119,IntraSumMonths,0),1),INDEX(BucketTable,MATCH($A4119,SumMonths,0),1))</f>
        <v>4</v>
      </c>
      <c r="G4119" s="138" t="str">
        <f aca="false">INDEX(Book_Type,MATCH($B4119,Book,0),1)</f>
        <v>D</v>
      </c>
      <c r="H4119" s="138" t="str">
        <f aca="false">$F4119&amp;$C4119</f>
        <v>4NGI-PGE/CG</v>
      </c>
    </row>
    <row r="4120" customFormat="false" ht="12.75" hidden="false" customHeight="false" outlineLevel="0" collapsed="false">
      <c r="A4120" s="142" t="n">
        <v>37347</v>
      </c>
      <c r="B4120" s="138" t="s">
        <v>124</v>
      </c>
      <c r="C4120" s="138" t="s">
        <v>20</v>
      </c>
      <c r="D4120" s="139" t="n">
        <v>-296961.4694</v>
      </c>
      <c r="E4120" s="139" t="n">
        <v>29696.14694</v>
      </c>
      <c r="F4120" s="143" t="n">
        <f aca="false">IF(REF_DT&lt;=LastDay,INDEX(IntraMonth_Buckets,MATCH($A4120,IntraSumMonths,0),1),INDEX(BucketTable,MATCH($A4120,SumMonths,0),1))</f>
        <v>4</v>
      </c>
      <c r="G4120" s="138" t="str">
        <f aca="false">INDEX(Book_Type,MATCH($B4120,Book,0),1)</f>
        <v>D</v>
      </c>
      <c r="H4120" s="138" t="str">
        <f aca="false">$F4120&amp;$C4120</f>
        <v>4NGI-SOCAL</v>
      </c>
    </row>
    <row r="4121" customFormat="false" ht="12.75" hidden="false" customHeight="false" outlineLevel="0" collapsed="false">
      <c r="A4121" s="142" t="n">
        <v>37377</v>
      </c>
      <c r="B4121" s="138" t="s">
        <v>124</v>
      </c>
      <c r="C4121" s="138" t="s">
        <v>46</v>
      </c>
      <c r="D4121" s="139" t="n">
        <v>-153132.8422</v>
      </c>
      <c r="E4121" s="139" t="n">
        <v>15313.28422</v>
      </c>
      <c r="F4121" s="143" t="n">
        <f aca="false">IF(REF_DT&lt;=LastDay,INDEX(IntraMonth_Buckets,MATCH($A4121,IntraSumMonths,0),1),INDEX(BucketTable,MATCH($A4121,SumMonths,0),1))</f>
        <v>4</v>
      </c>
      <c r="G4121" s="138" t="str">
        <f aca="false">INDEX(Book_Type,MATCH($B4121,Book,0),1)</f>
        <v>D</v>
      </c>
      <c r="H4121" s="138" t="str">
        <f aca="false">$F4121&amp;$C4121</f>
        <v>4IF-ELPO/PERMIAN</v>
      </c>
    </row>
    <row r="4122" customFormat="false" ht="12.75" hidden="false" customHeight="false" outlineLevel="0" collapsed="false">
      <c r="A4122" s="142" t="n">
        <v>37377</v>
      </c>
      <c r="B4122" s="138" t="s">
        <v>124</v>
      </c>
      <c r="C4122" s="138" t="s">
        <v>51</v>
      </c>
      <c r="D4122" s="139" t="n">
        <v>229699.2633</v>
      </c>
      <c r="E4122" s="139" t="n">
        <v>-22969.92633</v>
      </c>
      <c r="F4122" s="143" t="n">
        <f aca="false">IF(REF_DT&lt;=LastDay,INDEX(IntraMonth_Buckets,MATCH($A4122,IntraSumMonths,0),1),INDEX(BucketTable,MATCH($A4122,SumMonths,0),1))</f>
        <v>4</v>
      </c>
      <c r="G4122" s="138" t="str">
        <f aca="false">INDEX(Book_Type,MATCH($B4122,Book,0),1)</f>
        <v>D</v>
      </c>
      <c r="H4122" s="138" t="str">
        <f aca="false">$F4122&amp;$C4122</f>
        <v>4IF-ELPO/SJ</v>
      </c>
    </row>
    <row r="4123" customFormat="false" ht="12.75" hidden="false" customHeight="false" outlineLevel="0" collapsed="false">
      <c r="A4123" s="142" t="n">
        <v>37377</v>
      </c>
      <c r="B4123" s="138" t="s">
        <v>124</v>
      </c>
      <c r="C4123" s="138" t="s">
        <v>66</v>
      </c>
      <c r="D4123" s="139" t="n">
        <v>-459398.5266</v>
      </c>
      <c r="E4123" s="139" t="n">
        <v>45939.85266</v>
      </c>
      <c r="F4123" s="143" t="n">
        <f aca="false">IF(REF_DT&lt;=LastDay,INDEX(IntraMonth_Buckets,MATCH($A4123,IntraSumMonths,0),1),INDEX(BucketTable,MATCH($A4123,SumMonths,0),1))</f>
        <v>4</v>
      </c>
      <c r="G4123" s="138" t="str">
        <f aca="false">INDEX(Book_Type,MATCH($B4123,Book,0),1)</f>
        <v>D</v>
      </c>
      <c r="H4123" s="138" t="str">
        <f aca="false">$F4123&amp;$C4123</f>
        <v>4IF-NTHWST/CANBR</v>
      </c>
    </row>
    <row r="4124" customFormat="false" ht="12.75" hidden="false" customHeight="false" outlineLevel="0" collapsed="false">
      <c r="A4124" s="142" t="n">
        <v>37377</v>
      </c>
      <c r="B4124" s="138" t="s">
        <v>124</v>
      </c>
      <c r="C4124" s="138" t="s">
        <v>27</v>
      </c>
      <c r="D4124" s="139" t="n">
        <v>-765664.211</v>
      </c>
      <c r="E4124" s="139" t="n">
        <v>76566.4211</v>
      </c>
      <c r="F4124" s="143" t="n">
        <f aca="false">IF(REF_DT&lt;=LastDay,INDEX(IntraMonth_Buckets,MATCH($A4124,IntraSumMonths,0),1),INDEX(BucketTable,MATCH($A4124,SumMonths,0),1))</f>
        <v>4</v>
      </c>
      <c r="G4124" s="138" t="str">
        <f aca="false">INDEX(Book_Type,MATCH($B4124,Book,0),1)</f>
        <v>D</v>
      </c>
      <c r="H4124" s="138" t="str">
        <f aca="false">$F4124&amp;$C4124</f>
        <v>4IF-NWPL_ROCKY_M</v>
      </c>
    </row>
    <row r="4125" customFormat="false" ht="12.75" hidden="false" customHeight="false" outlineLevel="0" collapsed="false">
      <c r="A4125" s="142" t="n">
        <v>37377</v>
      </c>
      <c r="B4125" s="138" t="s">
        <v>124</v>
      </c>
      <c r="C4125" s="138" t="s">
        <v>18</v>
      </c>
      <c r="D4125" s="139" t="n">
        <v>-612531.3688</v>
      </c>
      <c r="E4125" s="139" t="n">
        <v>6125.313688</v>
      </c>
      <c r="F4125" s="143" t="n">
        <f aca="false">IF(REF_DT&lt;=LastDay,INDEX(IntraMonth_Buckets,MATCH($A4125,IntraSumMonths,0),1),INDEX(BucketTable,MATCH($A4125,SumMonths,0),1))</f>
        <v>4</v>
      </c>
      <c r="G4125" s="138" t="str">
        <f aca="false">INDEX(Book_Type,MATCH($B4125,Book,0),1)</f>
        <v>D</v>
      </c>
      <c r="H4125" s="138" t="str">
        <f aca="false">$F4125&amp;$C4125</f>
        <v>4NGI-MALIN</v>
      </c>
    </row>
    <row r="4126" customFormat="false" ht="12.75" hidden="false" customHeight="false" outlineLevel="0" collapsed="false">
      <c r="A4126" s="142" t="n">
        <v>37377</v>
      </c>
      <c r="B4126" s="138" t="s">
        <v>124</v>
      </c>
      <c r="C4126" s="138" t="s">
        <v>13</v>
      </c>
      <c r="D4126" s="139" t="n">
        <v>459398.5266</v>
      </c>
      <c r="E4126" s="139" t="n">
        <v>0</v>
      </c>
      <c r="F4126" s="143" t="n">
        <f aca="false">IF(REF_DT&lt;=LastDay,INDEX(IntraMonth_Buckets,MATCH($A4126,IntraSumMonths,0),1),INDEX(BucketTable,MATCH($A4126,SumMonths,0),1))</f>
        <v>4</v>
      </c>
      <c r="G4126" s="138" t="str">
        <f aca="false">INDEX(Book_Type,MATCH($B4126,Book,0),1)</f>
        <v>D</v>
      </c>
      <c r="H4126" s="138" t="str">
        <f aca="false">$F4126&amp;$C4126</f>
        <v>4NGI-PGE/CG</v>
      </c>
    </row>
    <row r="4127" customFormat="false" ht="12.75" hidden="false" customHeight="false" outlineLevel="0" collapsed="false">
      <c r="A4127" s="142" t="n">
        <v>37377</v>
      </c>
      <c r="B4127" s="138" t="s">
        <v>124</v>
      </c>
      <c r="C4127" s="138" t="s">
        <v>20</v>
      </c>
      <c r="D4127" s="139" t="n">
        <v>-306265.6844</v>
      </c>
      <c r="E4127" s="139" t="n">
        <v>30626.56844</v>
      </c>
      <c r="F4127" s="143" t="n">
        <f aca="false">IF(REF_DT&lt;=LastDay,INDEX(IntraMonth_Buckets,MATCH($A4127,IntraSumMonths,0),1),INDEX(BucketTable,MATCH($A4127,SumMonths,0),1))</f>
        <v>4</v>
      </c>
      <c r="G4127" s="138" t="str">
        <f aca="false">INDEX(Book_Type,MATCH($B4127,Book,0),1)</f>
        <v>D</v>
      </c>
      <c r="H4127" s="138" t="str">
        <f aca="false">$F4127&amp;$C4127</f>
        <v>4NGI-SOCAL</v>
      </c>
    </row>
    <row r="4128" customFormat="false" ht="12.75" hidden="false" customHeight="false" outlineLevel="0" collapsed="false">
      <c r="A4128" s="142" t="n">
        <v>37408</v>
      </c>
      <c r="B4128" s="138" t="s">
        <v>124</v>
      </c>
      <c r="C4128" s="138" t="s">
        <v>46</v>
      </c>
      <c r="D4128" s="139" t="n">
        <v>-147894.9128</v>
      </c>
      <c r="E4128" s="139" t="n">
        <v>14789.49128</v>
      </c>
      <c r="F4128" s="143" t="n">
        <f aca="false">IF(REF_DT&lt;=LastDay,INDEX(IntraMonth_Buckets,MATCH($A4128,IntraSumMonths,0),1),INDEX(BucketTable,MATCH($A4128,SumMonths,0),1))</f>
        <v>4</v>
      </c>
      <c r="G4128" s="138" t="str">
        <f aca="false">INDEX(Book_Type,MATCH($B4128,Book,0),1)</f>
        <v>D</v>
      </c>
      <c r="H4128" s="138" t="str">
        <f aca="false">$F4128&amp;$C4128</f>
        <v>4IF-ELPO/PERMIAN</v>
      </c>
    </row>
    <row r="4129" customFormat="false" ht="12.75" hidden="false" customHeight="false" outlineLevel="0" collapsed="false">
      <c r="A4129" s="142" t="n">
        <v>37408</v>
      </c>
      <c r="B4129" s="138" t="s">
        <v>124</v>
      </c>
      <c r="C4129" s="138" t="s">
        <v>51</v>
      </c>
      <c r="D4129" s="139" t="n">
        <v>221842.3692</v>
      </c>
      <c r="E4129" s="139" t="n">
        <v>-22184.23692</v>
      </c>
      <c r="F4129" s="143" t="n">
        <f aca="false">IF(REF_DT&lt;=LastDay,INDEX(IntraMonth_Buckets,MATCH($A4129,IntraSumMonths,0),1),INDEX(BucketTable,MATCH($A4129,SumMonths,0),1))</f>
        <v>4</v>
      </c>
      <c r="G4129" s="138" t="str">
        <f aca="false">INDEX(Book_Type,MATCH($B4129,Book,0),1)</f>
        <v>D</v>
      </c>
      <c r="H4129" s="138" t="str">
        <f aca="false">$F4129&amp;$C4129</f>
        <v>4IF-ELPO/SJ</v>
      </c>
    </row>
    <row r="4130" customFormat="false" ht="12.75" hidden="false" customHeight="false" outlineLevel="0" collapsed="false">
      <c r="A4130" s="142" t="n">
        <v>37408</v>
      </c>
      <c r="B4130" s="138" t="s">
        <v>124</v>
      </c>
      <c r="C4130" s="138" t="s">
        <v>66</v>
      </c>
      <c r="D4130" s="139" t="n">
        <v>-443684.7384</v>
      </c>
      <c r="E4130" s="139" t="n">
        <v>44368.47384</v>
      </c>
      <c r="F4130" s="143" t="n">
        <f aca="false">IF(REF_DT&lt;=LastDay,INDEX(IntraMonth_Buckets,MATCH($A4130,IntraSumMonths,0),1),INDEX(BucketTable,MATCH($A4130,SumMonths,0),1))</f>
        <v>4</v>
      </c>
      <c r="G4130" s="138" t="str">
        <f aca="false">INDEX(Book_Type,MATCH($B4130,Book,0),1)</f>
        <v>D</v>
      </c>
      <c r="H4130" s="138" t="str">
        <f aca="false">$F4130&amp;$C4130</f>
        <v>4IF-NTHWST/CANBR</v>
      </c>
    </row>
    <row r="4131" customFormat="false" ht="12.75" hidden="false" customHeight="false" outlineLevel="0" collapsed="false">
      <c r="A4131" s="142" t="n">
        <v>37408</v>
      </c>
      <c r="B4131" s="138" t="s">
        <v>124</v>
      </c>
      <c r="C4131" s="138" t="s">
        <v>27</v>
      </c>
      <c r="D4131" s="139" t="n">
        <v>-739474.564</v>
      </c>
      <c r="E4131" s="139" t="n">
        <v>73947.4564</v>
      </c>
      <c r="F4131" s="143" t="n">
        <f aca="false">IF(REF_DT&lt;=LastDay,INDEX(IntraMonth_Buckets,MATCH($A4131,IntraSumMonths,0),1),INDEX(BucketTable,MATCH($A4131,SumMonths,0),1))</f>
        <v>4</v>
      </c>
      <c r="G4131" s="138" t="str">
        <f aca="false">INDEX(Book_Type,MATCH($B4131,Book,0),1)</f>
        <v>D</v>
      </c>
      <c r="H4131" s="138" t="str">
        <f aca="false">$F4131&amp;$C4131</f>
        <v>4IF-NWPL_ROCKY_M</v>
      </c>
    </row>
    <row r="4132" customFormat="false" ht="12.75" hidden="false" customHeight="false" outlineLevel="0" collapsed="false">
      <c r="A4132" s="142" t="n">
        <v>37408</v>
      </c>
      <c r="B4132" s="138" t="s">
        <v>124</v>
      </c>
      <c r="C4132" s="138" t="s">
        <v>18</v>
      </c>
      <c r="D4132" s="139" t="n">
        <v>-591579.6512</v>
      </c>
      <c r="E4132" s="139" t="n">
        <v>5915.796512</v>
      </c>
      <c r="F4132" s="143" t="n">
        <f aca="false">IF(REF_DT&lt;=LastDay,INDEX(IntraMonth_Buckets,MATCH($A4132,IntraSumMonths,0),1),INDEX(BucketTable,MATCH($A4132,SumMonths,0),1))</f>
        <v>4</v>
      </c>
      <c r="G4132" s="138" t="str">
        <f aca="false">INDEX(Book_Type,MATCH($B4132,Book,0),1)</f>
        <v>D</v>
      </c>
      <c r="H4132" s="138" t="str">
        <f aca="false">$F4132&amp;$C4132</f>
        <v>4NGI-MALIN</v>
      </c>
    </row>
    <row r="4133" customFormat="false" ht="12.75" hidden="false" customHeight="false" outlineLevel="0" collapsed="false">
      <c r="A4133" s="142" t="n">
        <v>37408</v>
      </c>
      <c r="B4133" s="138" t="s">
        <v>124</v>
      </c>
      <c r="C4133" s="138" t="s">
        <v>13</v>
      </c>
      <c r="D4133" s="139" t="n">
        <v>443684.7384</v>
      </c>
      <c r="E4133" s="139" t="n">
        <v>0</v>
      </c>
      <c r="F4133" s="143" t="n">
        <f aca="false">IF(REF_DT&lt;=LastDay,INDEX(IntraMonth_Buckets,MATCH($A4133,IntraSumMonths,0),1),INDEX(BucketTable,MATCH($A4133,SumMonths,0),1))</f>
        <v>4</v>
      </c>
      <c r="G4133" s="138" t="str">
        <f aca="false">INDEX(Book_Type,MATCH($B4133,Book,0),1)</f>
        <v>D</v>
      </c>
      <c r="H4133" s="138" t="str">
        <f aca="false">$F4133&amp;$C4133</f>
        <v>4NGI-PGE/CG</v>
      </c>
    </row>
    <row r="4134" customFormat="false" ht="12.75" hidden="false" customHeight="false" outlineLevel="0" collapsed="false">
      <c r="A4134" s="142" t="n">
        <v>37408</v>
      </c>
      <c r="B4134" s="138" t="s">
        <v>124</v>
      </c>
      <c r="C4134" s="138" t="s">
        <v>20</v>
      </c>
      <c r="D4134" s="139" t="n">
        <v>-295789.8256</v>
      </c>
      <c r="E4134" s="139" t="n">
        <v>29578.98256</v>
      </c>
      <c r="F4134" s="143" t="n">
        <f aca="false">IF(REF_DT&lt;=LastDay,INDEX(IntraMonth_Buckets,MATCH($A4134,IntraSumMonths,0),1),INDEX(BucketTable,MATCH($A4134,SumMonths,0),1))</f>
        <v>4</v>
      </c>
      <c r="G4134" s="138" t="str">
        <f aca="false">INDEX(Book_Type,MATCH($B4134,Book,0),1)</f>
        <v>D</v>
      </c>
      <c r="H4134" s="138" t="str">
        <f aca="false">$F4134&amp;$C4134</f>
        <v>4NGI-SOCAL</v>
      </c>
    </row>
    <row r="4135" customFormat="false" ht="12.75" hidden="false" customHeight="false" outlineLevel="0" collapsed="false">
      <c r="A4135" s="142" t="n">
        <v>37438</v>
      </c>
      <c r="B4135" s="138" t="s">
        <v>124</v>
      </c>
      <c r="C4135" s="138" t="s">
        <v>46</v>
      </c>
      <c r="D4135" s="139" t="n">
        <v>-152514.665</v>
      </c>
      <c r="E4135" s="139" t="n">
        <v>15251.4665</v>
      </c>
      <c r="F4135" s="143" t="n">
        <f aca="false">IF(REF_DT&lt;=LastDay,INDEX(IntraMonth_Buckets,MATCH($A4135,IntraSumMonths,0),1),INDEX(BucketTable,MATCH($A4135,SumMonths,0),1))</f>
        <v>4</v>
      </c>
      <c r="G4135" s="138" t="str">
        <f aca="false">INDEX(Book_Type,MATCH($B4135,Book,0),1)</f>
        <v>D</v>
      </c>
      <c r="H4135" s="138" t="str">
        <f aca="false">$F4135&amp;$C4135</f>
        <v>4IF-ELPO/PERMIAN</v>
      </c>
    </row>
    <row r="4136" customFormat="false" ht="12.75" hidden="false" customHeight="false" outlineLevel="0" collapsed="false">
      <c r="A4136" s="142" t="n">
        <v>37438</v>
      </c>
      <c r="B4136" s="138" t="s">
        <v>124</v>
      </c>
      <c r="C4136" s="138" t="s">
        <v>51</v>
      </c>
      <c r="D4136" s="139" t="n">
        <v>228771.9975</v>
      </c>
      <c r="E4136" s="139" t="n">
        <v>-22877.19975</v>
      </c>
      <c r="F4136" s="143" t="n">
        <f aca="false">IF(REF_DT&lt;=LastDay,INDEX(IntraMonth_Buckets,MATCH($A4136,IntraSumMonths,0),1),INDEX(BucketTable,MATCH($A4136,SumMonths,0),1))</f>
        <v>4</v>
      </c>
      <c r="G4136" s="138" t="str">
        <f aca="false">INDEX(Book_Type,MATCH($B4136,Book,0),1)</f>
        <v>D</v>
      </c>
      <c r="H4136" s="138" t="str">
        <f aca="false">$F4136&amp;$C4136</f>
        <v>4IF-ELPO/SJ</v>
      </c>
    </row>
    <row r="4137" customFormat="false" ht="12.75" hidden="false" customHeight="false" outlineLevel="0" collapsed="false">
      <c r="A4137" s="142" t="n">
        <v>37438</v>
      </c>
      <c r="B4137" s="138" t="s">
        <v>124</v>
      </c>
      <c r="C4137" s="138" t="s">
        <v>66</v>
      </c>
      <c r="D4137" s="139" t="n">
        <v>-457543.9948</v>
      </c>
      <c r="E4137" s="139" t="n">
        <v>45754.39948</v>
      </c>
      <c r="F4137" s="143" t="n">
        <f aca="false">IF(REF_DT&lt;=LastDay,INDEX(IntraMonth_Buckets,MATCH($A4137,IntraSumMonths,0),1),INDEX(BucketTable,MATCH($A4137,SumMonths,0),1))</f>
        <v>4</v>
      </c>
      <c r="G4137" s="138" t="str">
        <f aca="false">INDEX(Book_Type,MATCH($B4137,Book,0),1)</f>
        <v>D</v>
      </c>
      <c r="H4137" s="138" t="str">
        <f aca="false">$F4137&amp;$C4137</f>
        <v>4IF-NTHWST/CANBR</v>
      </c>
    </row>
    <row r="4138" customFormat="false" ht="12.75" hidden="false" customHeight="false" outlineLevel="0" collapsed="false">
      <c r="A4138" s="142" t="n">
        <v>37438</v>
      </c>
      <c r="B4138" s="138" t="s">
        <v>124</v>
      </c>
      <c r="C4138" s="138" t="s">
        <v>27</v>
      </c>
      <c r="D4138" s="139" t="n">
        <v>-762573.3247</v>
      </c>
      <c r="E4138" s="139" t="n">
        <v>76257.33247</v>
      </c>
      <c r="F4138" s="143" t="n">
        <f aca="false">IF(REF_DT&lt;=LastDay,INDEX(IntraMonth_Buckets,MATCH($A4138,IntraSumMonths,0),1),INDEX(BucketTable,MATCH($A4138,SumMonths,0),1))</f>
        <v>4</v>
      </c>
      <c r="G4138" s="138" t="str">
        <f aca="false">INDEX(Book_Type,MATCH($B4138,Book,0),1)</f>
        <v>D</v>
      </c>
      <c r="H4138" s="138" t="str">
        <f aca="false">$F4138&amp;$C4138</f>
        <v>4IF-NWPL_ROCKY_M</v>
      </c>
    </row>
    <row r="4139" customFormat="false" ht="12.75" hidden="false" customHeight="false" outlineLevel="0" collapsed="false">
      <c r="A4139" s="142" t="n">
        <v>37438</v>
      </c>
      <c r="B4139" s="138" t="s">
        <v>124</v>
      </c>
      <c r="C4139" s="138" t="s">
        <v>18</v>
      </c>
      <c r="D4139" s="139" t="n">
        <v>-610058.6597</v>
      </c>
      <c r="E4139" s="139" t="n">
        <v>6100.586597</v>
      </c>
      <c r="F4139" s="143" t="n">
        <f aca="false">IF(REF_DT&lt;=LastDay,INDEX(IntraMonth_Buckets,MATCH($A4139,IntraSumMonths,0),1),INDEX(BucketTable,MATCH($A4139,SumMonths,0),1))</f>
        <v>4</v>
      </c>
      <c r="G4139" s="138" t="str">
        <f aca="false">INDEX(Book_Type,MATCH($B4139,Book,0),1)</f>
        <v>D</v>
      </c>
      <c r="H4139" s="138" t="str">
        <f aca="false">$F4139&amp;$C4139</f>
        <v>4NGI-MALIN</v>
      </c>
    </row>
    <row r="4140" customFormat="false" ht="12.75" hidden="false" customHeight="false" outlineLevel="0" collapsed="false">
      <c r="A4140" s="142" t="n">
        <v>37438</v>
      </c>
      <c r="B4140" s="138" t="s">
        <v>124</v>
      </c>
      <c r="C4140" s="138" t="s">
        <v>13</v>
      </c>
      <c r="D4140" s="139" t="n">
        <v>457543.9948</v>
      </c>
      <c r="E4140" s="139" t="n">
        <v>0</v>
      </c>
      <c r="F4140" s="143" t="n">
        <f aca="false">IF(REF_DT&lt;=LastDay,INDEX(IntraMonth_Buckets,MATCH($A4140,IntraSumMonths,0),1),INDEX(BucketTable,MATCH($A4140,SumMonths,0),1))</f>
        <v>4</v>
      </c>
      <c r="G4140" s="138" t="str">
        <f aca="false">INDEX(Book_Type,MATCH($B4140,Book,0),1)</f>
        <v>D</v>
      </c>
      <c r="H4140" s="138" t="str">
        <f aca="false">$F4140&amp;$C4140</f>
        <v>4NGI-PGE/CG</v>
      </c>
    </row>
    <row r="4141" customFormat="false" ht="12.75" hidden="false" customHeight="false" outlineLevel="0" collapsed="false">
      <c r="A4141" s="142" t="n">
        <v>37438</v>
      </c>
      <c r="B4141" s="138" t="s">
        <v>124</v>
      </c>
      <c r="C4141" s="138" t="s">
        <v>20</v>
      </c>
      <c r="D4141" s="139" t="n">
        <v>-305029.3298</v>
      </c>
      <c r="E4141" s="139" t="n">
        <v>30502.93298</v>
      </c>
      <c r="F4141" s="143" t="n">
        <f aca="false">IF(REF_DT&lt;=LastDay,INDEX(IntraMonth_Buckets,MATCH($A4141,IntraSumMonths,0),1),INDEX(BucketTable,MATCH($A4141,SumMonths,0),1))</f>
        <v>4</v>
      </c>
      <c r="G4141" s="138" t="str">
        <f aca="false">INDEX(Book_Type,MATCH($B4141,Book,0),1)</f>
        <v>D</v>
      </c>
      <c r="H4141" s="138" t="str">
        <f aca="false">$F4141&amp;$C4141</f>
        <v>4NGI-SOCAL</v>
      </c>
    </row>
    <row r="4142" customFormat="false" ht="12.75" hidden="false" customHeight="false" outlineLevel="0" collapsed="false">
      <c r="A4142" s="142" t="n">
        <v>37469</v>
      </c>
      <c r="B4142" s="138" t="s">
        <v>124</v>
      </c>
      <c r="C4142" s="138" t="s">
        <v>46</v>
      </c>
      <c r="D4142" s="139" t="n">
        <v>-152170.6415</v>
      </c>
      <c r="E4142" s="139" t="n">
        <v>0</v>
      </c>
      <c r="F4142" s="143" t="n">
        <f aca="false">IF(REF_DT&lt;=LastDay,INDEX(IntraMonth_Buckets,MATCH($A4142,IntraSumMonths,0),1),INDEX(BucketTable,MATCH($A4142,SumMonths,0),1))</f>
        <v>4</v>
      </c>
      <c r="G4142" s="138" t="str">
        <f aca="false">INDEX(Book_Type,MATCH($B4142,Book,0),1)</f>
        <v>D</v>
      </c>
      <c r="H4142" s="138" t="str">
        <f aca="false">$F4142&amp;$C4142</f>
        <v>4IF-ELPO/PERMIAN</v>
      </c>
    </row>
    <row r="4143" customFormat="false" ht="12.75" hidden="false" customHeight="false" outlineLevel="0" collapsed="false">
      <c r="A4143" s="142" t="n">
        <v>37469</v>
      </c>
      <c r="B4143" s="138" t="s">
        <v>124</v>
      </c>
      <c r="C4143" s="138" t="s">
        <v>51</v>
      </c>
      <c r="D4143" s="139" t="n">
        <v>228255.9623</v>
      </c>
      <c r="E4143" s="139" t="n">
        <v>0</v>
      </c>
      <c r="F4143" s="143" t="n">
        <f aca="false">IF(REF_DT&lt;=LastDay,INDEX(IntraMonth_Buckets,MATCH($A4143,IntraSumMonths,0),1),INDEX(BucketTable,MATCH($A4143,SumMonths,0),1))</f>
        <v>4</v>
      </c>
      <c r="G4143" s="138" t="str">
        <f aca="false">INDEX(Book_Type,MATCH($B4143,Book,0),1)</f>
        <v>D</v>
      </c>
      <c r="H4143" s="138" t="str">
        <f aca="false">$F4143&amp;$C4143</f>
        <v>4IF-ELPO/SJ</v>
      </c>
    </row>
    <row r="4144" customFormat="false" ht="12.75" hidden="false" customHeight="false" outlineLevel="0" collapsed="false">
      <c r="A4144" s="142" t="n">
        <v>37469</v>
      </c>
      <c r="B4144" s="138" t="s">
        <v>124</v>
      </c>
      <c r="C4144" s="138" t="s">
        <v>66</v>
      </c>
      <c r="D4144" s="139" t="n">
        <v>-456511.9245</v>
      </c>
      <c r="E4144" s="139" t="n">
        <v>45651.19245</v>
      </c>
      <c r="F4144" s="143" t="n">
        <f aca="false">IF(REF_DT&lt;=LastDay,INDEX(IntraMonth_Buckets,MATCH($A4144,IntraSumMonths,0),1),INDEX(BucketTable,MATCH($A4144,SumMonths,0),1))</f>
        <v>4</v>
      </c>
      <c r="G4144" s="138" t="str">
        <f aca="false">INDEX(Book_Type,MATCH($B4144,Book,0),1)</f>
        <v>D</v>
      </c>
      <c r="H4144" s="138" t="str">
        <f aca="false">$F4144&amp;$C4144</f>
        <v>4IF-NTHWST/CANBR</v>
      </c>
    </row>
    <row r="4145" customFormat="false" ht="12.75" hidden="false" customHeight="false" outlineLevel="0" collapsed="false">
      <c r="A4145" s="142" t="n">
        <v>37469</v>
      </c>
      <c r="B4145" s="138" t="s">
        <v>124</v>
      </c>
      <c r="C4145" s="138" t="s">
        <v>27</v>
      </c>
      <c r="D4145" s="139" t="n">
        <v>-760853.2075</v>
      </c>
      <c r="E4145" s="139" t="n">
        <v>76085.32075</v>
      </c>
      <c r="F4145" s="143" t="n">
        <f aca="false">IF(REF_DT&lt;=LastDay,INDEX(IntraMonth_Buckets,MATCH($A4145,IntraSumMonths,0),1),INDEX(BucketTable,MATCH($A4145,SumMonths,0),1))</f>
        <v>4</v>
      </c>
      <c r="G4145" s="138" t="str">
        <f aca="false">INDEX(Book_Type,MATCH($B4145,Book,0),1)</f>
        <v>D</v>
      </c>
      <c r="H4145" s="138" t="str">
        <f aca="false">$F4145&amp;$C4145</f>
        <v>4IF-NWPL_ROCKY_M</v>
      </c>
    </row>
    <row r="4146" customFormat="false" ht="12.75" hidden="false" customHeight="false" outlineLevel="0" collapsed="false">
      <c r="A4146" s="142" t="n">
        <v>37469</v>
      </c>
      <c r="B4146" s="138" t="s">
        <v>124</v>
      </c>
      <c r="C4146" s="138" t="s">
        <v>18</v>
      </c>
      <c r="D4146" s="139" t="n">
        <v>-608682.566</v>
      </c>
      <c r="E4146" s="139" t="n">
        <v>6086.82566</v>
      </c>
      <c r="F4146" s="143" t="n">
        <f aca="false">IF(REF_DT&lt;=LastDay,INDEX(IntraMonth_Buckets,MATCH($A4146,IntraSumMonths,0),1),INDEX(BucketTable,MATCH($A4146,SumMonths,0),1))</f>
        <v>4</v>
      </c>
      <c r="G4146" s="138" t="str">
        <f aca="false">INDEX(Book_Type,MATCH($B4146,Book,0),1)</f>
        <v>D</v>
      </c>
      <c r="H4146" s="138" t="str">
        <f aca="false">$F4146&amp;$C4146</f>
        <v>4NGI-MALIN</v>
      </c>
    </row>
    <row r="4147" customFormat="false" ht="12.75" hidden="false" customHeight="false" outlineLevel="0" collapsed="false">
      <c r="A4147" s="142" t="n">
        <v>37469</v>
      </c>
      <c r="B4147" s="138" t="s">
        <v>124</v>
      </c>
      <c r="C4147" s="138" t="s">
        <v>13</v>
      </c>
      <c r="D4147" s="139" t="n">
        <v>456511.9245</v>
      </c>
      <c r="E4147" s="139" t="n">
        <v>0</v>
      </c>
      <c r="F4147" s="143" t="n">
        <f aca="false">IF(REF_DT&lt;=LastDay,INDEX(IntraMonth_Buckets,MATCH($A4147,IntraSumMonths,0),1),INDEX(BucketTable,MATCH($A4147,SumMonths,0),1))</f>
        <v>4</v>
      </c>
      <c r="G4147" s="138" t="str">
        <f aca="false">INDEX(Book_Type,MATCH($B4147,Book,0),1)</f>
        <v>D</v>
      </c>
      <c r="H4147" s="138" t="str">
        <f aca="false">$F4147&amp;$C4147</f>
        <v>4NGI-PGE/CG</v>
      </c>
    </row>
    <row r="4148" customFormat="false" ht="12.75" hidden="false" customHeight="false" outlineLevel="0" collapsed="false">
      <c r="A4148" s="142" t="n">
        <v>37469</v>
      </c>
      <c r="B4148" s="138" t="s">
        <v>124</v>
      </c>
      <c r="C4148" s="138" t="s">
        <v>20</v>
      </c>
      <c r="D4148" s="139" t="n">
        <v>-304341.283</v>
      </c>
      <c r="E4148" s="139" t="n">
        <v>0</v>
      </c>
      <c r="F4148" s="143" t="n">
        <f aca="false">IF(REF_DT&lt;=LastDay,INDEX(IntraMonth_Buckets,MATCH($A4148,IntraSumMonths,0),1),INDEX(BucketTable,MATCH($A4148,SumMonths,0),1))</f>
        <v>4</v>
      </c>
      <c r="G4148" s="138" t="str">
        <f aca="false">INDEX(Book_Type,MATCH($B4148,Book,0),1)</f>
        <v>D</v>
      </c>
      <c r="H4148" s="138" t="str">
        <f aca="false">$F4148&amp;$C4148</f>
        <v>4NGI-SOCAL</v>
      </c>
    </row>
    <row r="4149" customFormat="false" ht="12.75" hidden="false" customHeight="false" outlineLevel="0" collapsed="false">
      <c r="A4149" s="142" t="n">
        <v>37500</v>
      </c>
      <c r="B4149" s="138" t="s">
        <v>124</v>
      </c>
      <c r="C4149" s="138" t="s">
        <v>46</v>
      </c>
      <c r="D4149" s="139" t="n">
        <v>-146921.2857</v>
      </c>
      <c r="E4149" s="139" t="n">
        <v>14692.12857</v>
      </c>
      <c r="F4149" s="143" t="n">
        <f aca="false">IF(REF_DT&lt;=LastDay,INDEX(IntraMonth_Buckets,MATCH($A4149,IntraSumMonths,0),1),INDEX(BucketTable,MATCH($A4149,SumMonths,0),1))</f>
        <v>4</v>
      </c>
      <c r="G4149" s="138" t="str">
        <f aca="false">INDEX(Book_Type,MATCH($B4149,Book,0),1)</f>
        <v>D</v>
      </c>
      <c r="H4149" s="138" t="str">
        <f aca="false">$F4149&amp;$C4149</f>
        <v>4IF-ELPO/PERMIAN</v>
      </c>
    </row>
    <row r="4150" customFormat="false" ht="12.75" hidden="false" customHeight="false" outlineLevel="0" collapsed="false">
      <c r="A4150" s="142" t="n">
        <v>37500</v>
      </c>
      <c r="B4150" s="138" t="s">
        <v>124</v>
      </c>
      <c r="C4150" s="138" t="s">
        <v>51</v>
      </c>
      <c r="D4150" s="139" t="n">
        <v>220381.9285</v>
      </c>
      <c r="E4150" s="139" t="n">
        <v>-22038.19285</v>
      </c>
      <c r="F4150" s="143" t="n">
        <f aca="false">IF(REF_DT&lt;=LastDay,INDEX(IntraMonth_Buckets,MATCH($A4150,IntraSumMonths,0),1),INDEX(BucketTable,MATCH($A4150,SumMonths,0),1))</f>
        <v>4</v>
      </c>
      <c r="G4150" s="138" t="str">
        <f aca="false">INDEX(Book_Type,MATCH($B4150,Book,0),1)</f>
        <v>D</v>
      </c>
      <c r="H4150" s="138" t="str">
        <f aca="false">$F4150&amp;$C4150</f>
        <v>4IF-ELPO/SJ</v>
      </c>
    </row>
    <row r="4151" customFormat="false" ht="12.75" hidden="false" customHeight="false" outlineLevel="0" collapsed="false">
      <c r="A4151" s="142" t="n">
        <v>37500</v>
      </c>
      <c r="B4151" s="138" t="s">
        <v>124</v>
      </c>
      <c r="C4151" s="138" t="s">
        <v>66</v>
      </c>
      <c r="D4151" s="139" t="n">
        <v>-440763.8571</v>
      </c>
      <c r="E4151" s="139" t="n">
        <v>44076.38571</v>
      </c>
      <c r="F4151" s="143" t="n">
        <f aca="false">IF(REF_DT&lt;=LastDay,INDEX(IntraMonth_Buckets,MATCH($A4151,IntraSumMonths,0),1),INDEX(BucketTable,MATCH($A4151,SumMonths,0),1))</f>
        <v>4</v>
      </c>
      <c r="G4151" s="138" t="str">
        <f aca="false">INDEX(Book_Type,MATCH($B4151,Book,0),1)</f>
        <v>D</v>
      </c>
      <c r="H4151" s="138" t="str">
        <f aca="false">$F4151&amp;$C4151</f>
        <v>4IF-NTHWST/CANBR</v>
      </c>
    </row>
    <row r="4152" customFormat="false" ht="12.75" hidden="false" customHeight="false" outlineLevel="0" collapsed="false">
      <c r="A4152" s="142" t="n">
        <v>37500</v>
      </c>
      <c r="B4152" s="138" t="s">
        <v>124</v>
      </c>
      <c r="C4152" s="138" t="s">
        <v>27</v>
      </c>
      <c r="D4152" s="139" t="n">
        <v>-734606.4285</v>
      </c>
      <c r="E4152" s="139" t="n">
        <v>73460.64285</v>
      </c>
      <c r="F4152" s="143" t="n">
        <f aca="false">IF(REF_DT&lt;=LastDay,INDEX(IntraMonth_Buckets,MATCH($A4152,IntraSumMonths,0),1),INDEX(BucketTable,MATCH($A4152,SumMonths,0),1))</f>
        <v>4</v>
      </c>
      <c r="G4152" s="138" t="str">
        <f aca="false">INDEX(Book_Type,MATCH($B4152,Book,0),1)</f>
        <v>D</v>
      </c>
      <c r="H4152" s="138" t="str">
        <f aca="false">$F4152&amp;$C4152</f>
        <v>4IF-NWPL_ROCKY_M</v>
      </c>
    </row>
    <row r="4153" customFormat="false" ht="12.75" hidden="false" customHeight="false" outlineLevel="0" collapsed="false">
      <c r="A4153" s="142" t="n">
        <v>37500</v>
      </c>
      <c r="B4153" s="138" t="s">
        <v>124</v>
      </c>
      <c r="C4153" s="138" t="s">
        <v>18</v>
      </c>
      <c r="D4153" s="139" t="n">
        <v>-587685.1428</v>
      </c>
      <c r="E4153" s="139" t="n">
        <v>5876.851428</v>
      </c>
      <c r="F4153" s="143" t="n">
        <f aca="false">IF(REF_DT&lt;=LastDay,INDEX(IntraMonth_Buckets,MATCH($A4153,IntraSumMonths,0),1),INDEX(BucketTable,MATCH($A4153,SumMonths,0),1))</f>
        <v>4</v>
      </c>
      <c r="G4153" s="138" t="str">
        <f aca="false">INDEX(Book_Type,MATCH($B4153,Book,0),1)</f>
        <v>D</v>
      </c>
      <c r="H4153" s="138" t="str">
        <f aca="false">$F4153&amp;$C4153</f>
        <v>4NGI-MALIN</v>
      </c>
    </row>
    <row r="4154" customFormat="false" ht="12.75" hidden="false" customHeight="false" outlineLevel="0" collapsed="false">
      <c r="A4154" s="142" t="n">
        <v>37500</v>
      </c>
      <c r="B4154" s="138" t="s">
        <v>124</v>
      </c>
      <c r="C4154" s="138" t="s">
        <v>13</v>
      </c>
      <c r="D4154" s="139" t="n">
        <v>440763.8571</v>
      </c>
      <c r="E4154" s="139" t="n">
        <v>0</v>
      </c>
      <c r="F4154" s="143" t="n">
        <f aca="false">IF(REF_DT&lt;=LastDay,INDEX(IntraMonth_Buckets,MATCH($A4154,IntraSumMonths,0),1),INDEX(BucketTable,MATCH($A4154,SumMonths,0),1))</f>
        <v>4</v>
      </c>
      <c r="G4154" s="138" t="str">
        <f aca="false">INDEX(Book_Type,MATCH($B4154,Book,0),1)</f>
        <v>D</v>
      </c>
      <c r="H4154" s="138" t="str">
        <f aca="false">$F4154&amp;$C4154</f>
        <v>4NGI-PGE/CG</v>
      </c>
    </row>
    <row r="4155" customFormat="false" ht="12.75" hidden="false" customHeight="false" outlineLevel="0" collapsed="false">
      <c r="A4155" s="142" t="n">
        <v>37500</v>
      </c>
      <c r="B4155" s="138" t="s">
        <v>124</v>
      </c>
      <c r="C4155" s="138" t="s">
        <v>20</v>
      </c>
      <c r="D4155" s="139" t="n">
        <v>-293842.5714</v>
      </c>
      <c r="E4155" s="139" t="n">
        <v>29384.25714</v>
      </c>
      <c r="F4155" s="143" t="n">
        <f aca="false">IF(REF_DT&lt;=LastDay,INDEX(IntraMonth_Buckets,MATCH($A4155,IntraSumMonths,0),1),INDEX(BucketTable,MATCH($A4155,SumMonths,0),1))</f>
        <v>4</v>
      </c>
      <c r="G4155" s="138" t="str">
        <f aca="false">INDEX(Book_Type,MATCH($B4155,Book,0),1)</f>
        <v>D</v>
      </c>
      <c r="H4155" s="138" t="str">
        <f aca="false">$F4155&amp;$C4155</f>
        <v>4NGI-SOCAL</v>
      </c>
    </row>
    <row r="4156" customFormat="false" ht="12.75" hidden="false" customHeight="false" outlineLevel="0" collapsed="false">
      <c r="A4156" s="142" t="n">
        <v>37530</v>
      </c>
      <c r="B4156" s="138" t="s">
        <v>124</v>
      </c>
      <c r="C4156" s="138" t="s">
        <v>46</v>
      </c>
      <c r="D4156" s="139" t="n">
        <v>-151460.0486</v>
      </c>
      <c r="E4156" s="139" t="n">
        <v>0</v>
      </c>
      <c r="F4156" s="143" t="n">
        <f aca="false">IF(REF_DT&lt;=LastDay,INDEX(IntraMonth_Buckets,MATCH($A4156,IntraSumMonths,0),1),INDEX(BucketTable,MATCH($A4156,SumMonths,0),1))</f>
        <v>4</v>
      </c>
      <c r="G4156" s="138" t="str">
        <f aca="false">INDEX(Book_Type,MATCH($B4156,Book,0),1)</f>
        <v>D</v>
      </c>
      <c r="H4156" s="138" t="str">
        <f aca="false">$F4156&amp;$C4156</f>
        <v>4IF-ELPO/PERMIAN</v>
      </c>
    </row>
    <row r="4157" customFormat="false" ht="12.75" hidden="false" customHeight="false" outlineLevel="0" collapsed="false">
      <c r="A4157" s="142" t="n">
        <v>37530</v>
      </c>
      <c r="B4157" s="138" t="s">
        <v>124</v>
      </c>
      <c r="C4157" s="138" t="s">
        <v>51</v>
      </c>
      <c r="D4157" s="139" t="n">
        <v>227190.0729</v>
      </c>
      <c r="E4157" s="139" t="n">
        <v>0</v>
      </c>
      <c r="F4157" s="143" t="n">
        <f aca="false">IF(REF_DT&lt;=LastDay,INDEX(IntraMonth_Buckets,MATCH($A4157,IntraSumMonths,0),1),INDEX(BucketTable,MATCH($A4157,SumMonths,0),1))</f>
        <v>4</v>
      </c>
      <c r="G4157" s="138" t="str">
        <f aca="false">INDEX(Book_Type,MATCH($B4157,Book,0),1)</f>
        <v>D</v>
      </c>
      <c r="H4157" s="138" t="str">
        <f aca="false">$F4157&amp;$C4157</f>
        <v>4IF-ELPO/SJ</v>
      </c>
    </row>
    <row r="4158" customFormat="false" ht="12.75" hidden="false" customHeight="false" outlineLevel="0" collapsed="false">
      <c r="A4158" s="142" t="n">
        <v>37530</v>
      </c>
      <c r="B4158" s="138" t="s">
        <v>124</v>
      </c>
      <c r="C4158" s="138" t="s">
        <v>66</v>
      </c>
      <c r="D4158" s="139" t="n">
        <v>-454380.1458</v>
      </c>
      <c r="E4158" s="139" t="n">
        <v>45438.01458</v>
      </c>
      <c r="F4158" s="143" t="n">
        <f aca="false">IF(REF_DT&lt;=LastDay,INDEX(IntraMonth_Buckets,MATCH($A4158,IntraSumMonths,0),1),INDEX(BucketTable,MATCH($A4158,SumMonths,0),1))</f>
        <v>4</v>
      </c>
      <c r="G4158" s="138" t="str">
        <f aca="false">INDEX(Book_Type,MATCH($B4158,Book,0),1)</f>
        <v>D</v>
      </c>
      <c r="H4158" s="138" t="str">
        <f aca="false">$F4158&amp;$C4158</f>
        <v>4IF-NTHWST/CANBR</v>
      </c>
    </row>
    <row r="4159" customFormat="false" ht="12.75" hidden="false" customHeight="false" outlineLevel="0" collapsed="false">
      <c r="A4159" s="142" t="n">
        <v>37530</v>
      </c>
      <c r="B4159" s="138" t="s">
        <v>124</v>
      </c>
      <c r="C4159" s="138" t="s">
        <v>27</v>
      </c>
      <c r="D4159" s="139" t="n">
        <v>-757300.243</v>
      </c>
      <c r="E4159" s="139" t="n">
        <v>75730.0243</v>
      </c>
      <c r="F4159" s="143" t="n">
        <f aca="false">IF(REF_DT&lt;=LastDay,INDEX(IntraMonth_Buckets,MATCH($A4159,IntraSumMonths,0),1),INDEX(BucketTable,MATCH($A4159,SumMonths,0),1))</f>
        <v>4</v>
      </c>
      <c r="G4159" s="138" t="str">
        <f aca="false">INDEX(Book_Type,MATCH($B4159,Book,0),1)</f>
        <v>D</v>
      </c>
      <c r="H4159" s="138" t="str">
        <f aca="false">$F4159&amp;$C4159</f>
        <v>4IF-NWPL_ROCKY_M</v>
      </c>
    </row>
    <row r="4160" customFormat="false" ht="12.75" hidden="false" customHeight="false" outlineLevel="0" collapsed="false">
      <c r="A4160" s="142" t="n">
        <v>37530</v>
      </c>
      <c r="B4160" s="138" t="s">
        <v>124</v>
      </c>
      <c r="C4160" s="138" t="s">
        <v>18</v>
      </c>
      <c r="D4160" s="139" t="n">
        <v>-605840.1944</v>
      </c>
      <c r="E4160" s="139" t="n">
        <v>6058.401944</v>
      </c>
      <c r="F4160" s="143" t="n">
        <f aca="false">IF(REF_DT&lt;=LastDay,INDEX(IntraMonth_Buckets,MATCH($A4160,IntraSumMonths,0),1),INDEX(BucketTable,MATCH($A4160,SumMonths,0),1))</f>
        <v>4</v>
      </c>
      <c r="G4160" s="138" t="str">
        <f aca="false">INDEX(Book_Type,MATCH($B4160,Book,0),1)</f>
        <v>D</v>
      </c>
      <c r="H4160" s="138" t="str">
        <f aca="false">$F4160&amp;$C4160</f>
        <v>4NGI-MALIN</v>
      </c>
    </row>
    <row r="4161" customFormat="false" ht="12.75" hidden="false" customHeight="false" outlineLevel="0" collapsed="false">
      <c r="A4161" s="142" t="n">
        <v>37530</v>
      </c>
      <c r="B4161" s="138" t="s">
        <v>124</v>
      </c>
      <c r="C4161" s="138" t="s">
        <v>13</v>
      </c>
      <c r="D4161" s="139" t="n">
        <v>454380.1458</v>
      </c>
      <c r="E4161" s="139" t="n">
        <v>0</v>
      </c>
      <c r="F4161" s="143" t="n">
        <f aca="false">IF(REF_DT&lt;=LastDay,INDEX(IntraMonth_Buckets,MATCH($A4161,IntraSumMonths,0),1),INDEX(BucketTable,MATCH($A4161,SumMonths,0),1))</f>
        <v>4</v>
      </c>
      <c r="G4161" s="138" t="str">
        <f aca="false">INDEX(Book_Type,MATCH($B4161,Book,0),1)</f>
        <v>D</v>
      </c>
      <c r="H4161" s="138" t="str">
        <f aca="false">$F4161&amp;$C4161</f>
        <v>4NGI-PGE/CG</v>
      </c>
    </row>
    <row r="4162" customFormat="false" ht="12.75" hidden="false" customHeight="false" outlineLevel="0" collapsed="false">
      <c r="A4162" s="142" t="n">
        <v>37530</v>
      </c>
      <c r="B4162" s="138" t="s">
        <v>124</v>
      </c>
      <c r="C4162" s="138" t="s">
        <v>20</v>
      </c>
      <c r="D4162" s="139" t="n">
        <v>-302920.0972</v>
      </c>
      <c r="E4162" s="139" t="n">
        <v>0</v>
      </c>
      <c r="F4162" s="143" t="n">
        <f aca="false">IF(REF_DT&lt;=LastDay,INDEX(IntraMonth_Buckets,MATCH($A4162,IntraSumMonths,0),1),INDEX(BucketTable,MATCH($A4162,SumMonths,0),1))</f>
        <v>4</v>
      </c>
      <c r="G4162" s="138" t="str">
        <f aca="false">INDEX(Book_Type,MATCH($B4162,Book,0),1)</f>
        <v>D</v>
      </c>
      <c r="H4162" s="138" t="str">
        <f aca="false">$F4162&amp;$C4162</f>
        <v>4NGI-SOCAL</v>
      </c>
    </row>
    <row r="4163" customFormat="false" ht="12.75" hidden="false" customHeight="false" outlineLevel="0" collapsed="false">
      <c r="A4163" s="142" t="n">
        <v>37561</v>
      </c>
      <c r="B4163" s="138" t="s">
        <v>124</v>
      </c>
      <c r="C4163" s="138" t="s">
        <v>51</v>
      </c>
      <c r="D4163" s="139" t="n">
        <v>-292381.4468</v>
      </c>
      <c r="E4163" s="139" t="n">
        <v>29238.14468</v>
      </c>
      <c r="F4163" s="143" t="n">
        <f aca="false">IF(REF_DT&lt;=LastDay,INDEX(IntraMonth_Buckets,MATCH($A4163,IntraSumMonths,0),1),INDEX(BucketTable,MATCH($A4163,SumMonths,0),1))</f>
        <v>5</v>
      </c>
      <c r="G4163" s="138" t="str">
        <f aca="false">INDEX(Book_Type,MATCH($B4163,Book,0),1)</f>
        <v>D</v>
      </c>
      <c r="H4163" s="138" t="str">
        <f aca="false">$F4163&amp;$C4163</f>
        <v>5IF-ELPO/SJ</v>
      </c>
    </row>
    <row r="4164" customFormat="false" ht="12.75" hidden="false" customHeight="false" outlineLevel="0" collapsed="false">
      <c r="A4164" s="142" t="n">
        <v>37561</v>
      </c>
      <c r="B4164" s="138" t="s">
        <v>124</v>
      </c>
      <c r="C4164" s="138" t="s">
        <v>27</v>
      </c>
      <c r="D4164" s="139" t="n">
        <v>0</v>
      </c>
      <c r="E4164" s="139" t="n">
        <v>0</v>
      </c>
      <c r="F4164" s="143" t="n">
        <f aca="false">IF(REF_DT&lt;=LastDay,INDEX(IntraMonth_Buckets,MATCH($A4164,IntraSumMonths,0),1),INDEX(BucketTable,MATCH($A4164,SumMonths,0),1))</f>
        <v>5</v>
      </c>
      <c r="G4164" s="138" t="str">
        <f aca="false">INDEX(Book_Type,MATCH($B4164,Book,0),1)</f>
        <v>D</v>
      </c>
      <c r="H4164" s="138" t="str">
        <f aca="false">$F4164&amp;$C4164</f>
        <v>5IF-NWPL_ROCKY_M</v>
      </c>
    </row>
    <row r="4165" customFormat="false" ht="12.75" hidden="false" customHeight="false" outlineLevel="0" collapsed="false">
      <c r="A4165" s="142" t="n">
        <v>37591</v>
      </c>
      <c r="B4165" s="138" t="s">
        <v>124</v>
      </c>
      <c r="C4165" s="138" t="s">
        <v>51</v>
      </c>
      <c r="D4165" s="139" t="n">
        <v>-301337.1772</v>
      </c>
      <c r="E4165" s="139" t="n">
        <v>30133.71772</v>
      </c>
      <c r="F4165" s="143" t="n">
        <f aca="false">IF(REF_DT&lt;=LastDay,INDEX(IntraMonth_Buckets,MATCH($A4165,IntraSumMonths,0),1),INDEX(BucketTable,MATCH($A4165,SumMonths,0),1))</f>
        <v>5</v>
      </c>
      <c r="G4165" s="138" t="str">
        <f aca="false">INDEX(Book_Type,MATCH($B4165,Book,0),1)</f>
        <v>D</v>
      </c>
      <c r="H4165" s="138" t="str">
        <f aca="false">$F4165&amp;$C4165</f>
        <v>5IF-ELPO/SJ</v>
      </c>
    </row>
    <row r="4166" customFormat="false" ht="12.75" hidden="false" customHeight="false" outlineLevel="0" collapsed="false">
      <c r="A4166" s="142" t="n">
        <v>37591</v>
      </c>
      <c r="B4166" s="138" t="s">
        <v>124</v>
      </c>
      <c r="C4166" s="138" t="s">
        <v>27</v>
      </c>
      <c r="D4166" s="139" t="n">
        <v>0</v>
      </c>
      <c r="E4166" s="139" t="n">
        <v>0</v>
      </c>
      <c r="F4166" s="143" t="n">
        <f aca="false">IF(REF_DT&lt;=LastDay,INDEX(IntraMonth_Buckets,MATCH($A4166,IntraSumMonths,0),1),INDEX(BucketTable,MATCH($A4166,SumMonths,0),1))</f>
        <v>5</v>
      </c>
      <c r="G4166" s="138" t="str">
        <f aca="false">INDEX(Book_Type,MATCH($B4166,Book,0),1)</f>
        <v>D</v>
      </c>
      <c r="H4166" s="138" t="str">
        <f aca="false">$F4166&amp;$C4166</f>
        <v>5IF-NWPL_ROCKY_M</v>
      </c>
    </row>
    <row r="4167" customFormat="false" ht="12.75" hidden="false" customHeight="false" outlineLevel="0" collapsed="false">
      <c r="A4167" s="142" t="n">
        <v>37622</v>
      </c>
      <c r="B4167" s="138" t="s">
        <v>124</v>
      </c>
      <c r="C4167" s="138" t="s">
        <v>27</v>
      </c>
      <c r="D4167" s="139" t="n">
        <v>0.0001</v>
      </c>
      <c r="E4167" s="139" t="n">
        <v>-1E-005</v>
      </c>
      <c r="F4167" s="143" t="n">
        <f aca="false">IF(REF_DT&lt;=LastDay,INDEX(IntraMonth_Buckets,MATCH($A4167,IntraSumMonths,0),1),INDEX(BucketTable,MATCH($A4167,SumMonths,0),1))</f>
        <v>5</v>
      </c>
      <c r="G4167" s="138" t="str">
        <f aca="false">INDEX(Book_Type,MATCH($B4167,Book,0),1)</f>
        <v>D</v>
      </c>
      <c r="H4167" s="138" t="str">
        <f aca="false">$F4167&amp;$C4167</f>
        <v>5IF-NWPL_ROCKY_M</v>
      </c>
    </row>
    <row r="4168" customFormat="false" ht="12.75" hidden="false" customHeight="false" outlineLevel="0" collapsed="false">
      <c r="A4168" s="142" t="n">
        <v>37653</v>
      </c>
      <c r="B4168" s="138" t="s">
        <v>124</v>
      </c>
      <c r="C4168" s="138" t="s">
        <v>27</v>
      </c>
      <c r="D4168" s="139" t="n">
        <v>-0.0002</v>
      </c>
      <c r="E4168" s="139" t="n">
        <v>2E-005</v>
      </c>
      <c r="F4168" s="143" t="n">
        <f aca="false">IF(REF_DT&lt;=LastDay,INDEX(IntraMonth_Buckets,MATCH($A4168,IntraSumMonths,0),1),INDEX(BucketTable,MATCH($A4168,SumMonths,0),1))</f>
        <v>5</v>
      </c>
      <c r="G4168" s="138" t="str">
        <f aca="false">INDEX(Book_Type,MATCH($B4168,Book,0),1)</f>
        <v>D</v>
      </c>
      <c r="H4168" s="138" t="str">
        <f aca="false">$F4168&amp;$C4168</f>
        <v>5IF-NWPL_ROCKY_M</v>
      </c>
    </row>
    <row r="4169" customFormat="false" ht="12.75" hidden="false" customHeight="false" outlineLevel="0" collapsed="false">
      <c r="A4169" s="142" t="n">
        <v>37681</v>
      </c>
      <c r="B4169" s="138" t="s">
        <v>124</v>
      </c>
      <c r="C4169" s="138" t="s">
        <v>27</v>
      </c>
      <c r="D4169" s="139" t="n">
        <v>0.0001</v>
      </c>
      <c r="E4169" s="139" t="n">
        <v>-1E-005</v>
      </c>
      <c r="F4169" s="143" t="n">
        <f aca="false">IF(REF_DT&lt;=LastDay,INDEX(IntraMonth_Buckets,MATCH($A4169,IntraSumMonths,0),1),INDEX(BucketTable,MATCH($A4169,SumMonths,0),1))</f>
        <v>5</v>
      </c>
      <c r="G4169" s="138" t="str">
        <f aca="false">INDEX(Book_Type,MATCH($B4169,Book,0),1)</f>
        <v>D</v>
      </c>
      <c r="H4169" s="138" t="str">
        <f aca="false">$F4169&amp;$C4169</f>
        <v>5IF-NWPL_ROCKY_M</v>
      </c>
    </row>
    <row r="4170" customFormat="false" ht="12.75" hidden="false" customHeight="false" outlineLevel="0" collapsed="false">
      <c r="A4170" s="142" t="n">
        <v>37712</v>
      </c>
      <c r="B4170" s="138" t="s">
        <v>124</v>
      </c>
      <c r="C4170" s="138" t="s">
        <v>51</v>
      </c>
      <c r="D4170" s="139" t="n">
        <v>0</v>
      </c>
      <c r="E4170" s="139" t="n">
        <v>0</v>
      </c>
      <c r="F4170" s="143" t="n">
        <f aca="false">IF(REF_DT&lt;=LastDay,INDEX(IntraMonth_Buckets,MATCH($A4170,IntraSumMonths,0),1),INDEX(BucketTable,MATCH($A4170,SumMonths,0),1))</f>
        <v>6</v>
      </c>
      <c r="G4170" s="138" t="str">
        <f aca="false">INDEX(Book_Type,MATCH($B4170,Book,0),1)</f>
        <v>D</v>
      </c>
      <c r="H4170" s="138" t="str">
        <f aca="false">$F4170&amp;$C4170</f>
        <v>6IF-ELPO/SJ</v>
      </c>
    </row>
    <row r="4171" customFormat="false" ht="12.75" hidden="false" customHeight="false" outlineLevel="0" collapsed="false">
      <c r="A4171" s="142" t="n">
        <v>37742</v>
      </c>
      <c r="B4171" s="138" t="s">
        <v>124</v>
      </c>
      <c r="C4171" s="138" t="s">
        <v>51</v>
      </c>
      <c r="D4171" s="139" t="n">
        <v>0</v>
      </c>
      <c r="E4171" s="139" t="n">
        <v>0</v>
      </c>
      <c r="F4171" s="143" t="n">
        <f aca="false">IF(REF_DT&lt;=LastDay,INDEX(IntraMonth_Buckets,MATCH($A4171,IntraSumMonths,0),1),INDEX(BucketTable,MATCH($A4171,SumMonths,0),1))</f>
        <v>6</v>
      </c>
      <c r="G4171" s="138" t="str">
        <f aca="false">INDEX(Book_Type,MATCH($B4171,Book,0),1)</f>
        <v>D</v>
      </c>
      <c r="H4171" s="138" t="str">
        <f aca="false">$F4171&amp;$C4171</f>
        <v>6IF-ELPO/SJ</v>
      </c>
    </row>
    <row r="4172" customFormat="false" ht="12.75" hidden="false" customHeight="false" outlineLevel="0" collapsed="false">
      <c r="A4172" s="142" t="n">
        <v>37773</v>
      </c>
      <c r="B4172" s="138" t="s">
        <v>124</v>
      </c>
      <c r="C4172" s="138" t="s">
        <v>51</v>
      </c>
      <c r="D4172" s="139" t="n">
        <v>0</v>
      </c>
      <c r="E4172" s="139" t="n">
        <v>0</v>
      </c>
      <c r="F4172" s="143" t="n">
        <f aca="false">IF(REF_DT&lt;=LastDay,INDEX(IntraMonth_Buckets,MATCH($A4172,IntraSumMonths,0),1),INDEX(BucketTable,MATCH($A4172,SumMonths,0),1))</f>
        <v>6</v>
      </c>
      <c r="G4172" s="138" t="str">
        <f aca="false">INDEX(Book_Type,MATCH($B4172,Book,0),1)</f>
        <v>D</v>
      </c>
      <c r="H4172" s="138" t="str">
        <f aca="false">$F4172&amp;$C4172</f>
        <v>6IF-ELPO/SJ</v>
      </c>
    </row>
    <row r="4173" customFormat="false" ht="12.75" hidden="false" customHeight="false" outlineLevel="0" collapsed="false">
      <c r="A4173" s="142" t="n">
        <v>37803</v>
      </c>
      <c r="B4173" s="138" t="s">
        <v>124</v>
      </c>
      <c r="C4173" s="138" t="s">
        <v>51</v>
      </c>
      <c r="D4173" s="139" t="n">
        <v>0</v>
      </c>
      <c r="E4173" s="139" t="n">
        <v>0</v>
      </c>
      <c r="F4173" s="143" t="n">
        <f aca="false">IF(REF_DT&lt;=LastDay,INDEX(IntraMonth_Buckets,MATCH($A4173,IntraSumMonths,0),1),INDEX(BucketTable,MATCH($A4173,SumMonths,0),1))</f>
        <v>6</v>
      </c>
      <c r="G4173" s="138" t="str">
        <f aca="false">INDEX(Book_Type,MATCH($B4173,Book,0),1)</f>
        <v>D</v>
      </c>
      <c r="H4173" s="138" t="str">
        <f aca="false">$F4173&amp;$C4173</f>
        <v>6IF-ELPO/SJ</v>
      </c>
    </row>
    <row r="4174" customFormat="false" ht="12.75" hidden="false" customHeight="false" outlineLevel="0" collapsed="false">
      <c r="A4174" s="142" t="n">
        <v>37834</v>
      </c>
      <c r="B4174" s="138" t="s">
        <v>124</v>
      </c>
      <c r="C4174" s="138" t="s">
        <v>51</v>
      </c>
      <c r="D4174" s="139" t="n">
        <v>0</v>
      </c>
      <c r="E4174" s="139" t="n">
        <v>0</v>
      </c>
      <c r="F4174" s="143" t="n">
        <f aca="false">IF(REF_DT&lt;=LastDay,INDEX(IntraMonth_Buckets,MATCH($A4174,IntraSumMonths,0),1),INDEX(BucketTable,MATCH($A4174,SumMonths,0),1))</f>
        <v>6</v>
      </c>
      <c r="G4174" s="138" t="str">
        <f aca="false">INDEX(Book_Type,MATCH($B4174,Book,0),1)</f>
        <v>D</v>
      </c>
      <c r="H4174" s="138" t="str">
        <f aca="false">$F4174&amp;$C4174</f>
        <v>6IF-ELPO/SJ</v>
      </c>
    </row>
    <row r="4175" customFormat="false" ht="12.75" hidden="false" customHeight="false" outlineLevel="0" collapsed="false">
      <c r="A4175" s="142" t="n">
        <v>37865</v>
      </c>
      <c r="B4175" s="138" t="s">
        <v>124</v>
      </c>
      <c r="C4175" s="138" t="s">
        <v>51</v>
      </c>
      <c r="D4175" s="139" t="n">
        <v>0</v>
      </c>
      <c r="E4175" s="139" t="n">
        <v>0</v>
      </c>
      <c r="F4175" s="143" t="n">
        <f aca="false">IF(REF_DT&lt;=LastDay,INDEX(IntraMonth_Buckets,MATCH($A4175,IntraSumMonths,0),1),INDEX(BucketTable,MATCH($A4175,SumMonths,0),1))</f>
        <v>6</v>
      </c>
      <c r="G4175" s="138" t="str">
        <f aca="false">INDEX(Book_Type,MATCH($B4175,Book,0),1)</f>
        <v>D</v>
      </c>
      <c r="H4175" s="138" t="str">
        <f aca="false">$F4175&amp;$C4175</f>
        <v>6IF-ELPO/SJ</v>
      </c>
    </row>
    <row r="4176" customFormat="false" ht="12.75" hidden="false" customHeight="false" outlineLevel="0" collapsed="false">
      <c r="A4176" s="142" t="n">
        <v>37895</v>
      </c>
      <c r="B4176" s="138" t="s">
        <v>124</v>
      </c>
      <c r="C4176" s="138" t="s">
        <v>51</v>
      </c>
      <c r="D4176" s="139" t="n">
        <v>0</v>
      </c>
      <c r="E4176" s="139" t="n">
        <v>0</v>
      </c>
      <c r="F4176" s="143" t="n">
        <f aca="false">IF(REF_DT&lt;=LastDay,INDEX(IntraMonth_Buckets,MATCH($A4176,IntraSumMonths,0),1),INDEX(BucketTable,MATCH($A4176,SumMonths,0),1))</f>
        <v>6</v>
      </c>
      <c r="G4176" s="138" t="str">
        <f aca="false">INDEX(Book_Type,MATCH($B4176,Book,0),1)</f>
        <v>D</v>
      </c>
      <c r="H4176" s="138" t="str">
        <f aca="false">$F4176&amp;$C4176</f>
        <v>6IF-ELPO/SJ</v>
      </c>
    </row>
    <row r="4177" customFormat="false" ht="12.75" hidden="false" customHeight="false" outlineLevel="0" collapsed="false">
      <c r="A4177" s="142" t="n">
        <v>37188</v>
      </c>
      <c r="B4177" s="138" t="s">
        <v>143</v>
      </c>
      <c r="C4177" s="138" t="s">
        <v>22</v>
      </c>
      <c r="D4177" s="139" t="n">
        <v>0</v>
      </c>
      <c r="E4177" s="139" t="n">
        <v>0</v>
      </c>
      <c r="F4177" s="143" t="n">
        <f aca="false">IF(REF_DT&lt;=LastDay,INDEX(IntraMonth_Buckets,MATCH($A4177,IntraSumMonths,0),1),INDEX(BucketTable,MATCH($A4177,SumMonths,0),1))</f>
        <v>1</v>
      </c>
      <c r="G4177" s="138" t="str">
        <f aca="false">INDEX(Book_Type,MATCH($B4177,Book,0),1)</f>
        <v>M</v>
      </c>
      <c r="H4177" s="138" t="str">
        <f aca="false">$F4177&amp;$C4177</f>
        <v>1GDP-CAL BORDER</v>
      </c>
    </row>
    <row r="4178" customFormat="false" ht="12.75" hidden="false" customHeight="false" outlineLevel="0" collapsed="false">
      <c r="A4178" s="142" t="n">
        <v>37188</v>
      </c>
      <c r="B4178" s="138" t="s">
        <v>143</v>
      </c>
      <c r="C4178" s="138" t="s">
        <v>48</v>
      </c>
      <c r="D4178" s="139" t="n">
        <v>0</v>
      </c>
      <c r="E4178" s="139" t="n">
        <v>0</v>
      </c>
      <c r="F4178" s="143" t="n">
        <f aca="false">IF(REF_DT&lt;=LastDay,INDEX(IntraMonth_Buckets,MATCH($A4178,IntraSumMonths,0),1),INDEX(BucketTable,MATCH($A4178,SumMonths,0),1))</f>
        <v>1</v>
      </c>
      <c r="G4178" s="138" t="str">
        <f aca="false">INDEX(Book_Type,MATCH($B4178,Book,0),1)</f>
        <v>M</v>
      </c>
      <c r="H4178" s="138" t="str">
        <f aca="false">$F4178&amp;$C4178</f>
        <v>1GDP-ELPO/PERM2</v>
      </c>
    </row>
    <row r="4179" customFormat="false" ht="12.75" hidden="false" customHeight="false" outlineLevel="0" collapsed="false">
      <c r="A4179" s="142" t="n">
        <v>37188</v>
      </c>
      <c r="B4179" s="138" t="s">
        <v>143</v>
      </c>
      <c r="C4179" s="138" t="s">
        <v>53</v>
      </c>
      <c r="D4179" s="139" t="n">
        <v>0</v>
      </c>
      <c r="E4179" s="139" t="n">
        <v>0</v>
      </c>
      <c r="F4179" s="143" t="n">
        <f aca="false">IF(REF_DT&lt;=LastDay,INDEX(IntraMonth_Buckets,MATCH($A4179,IntraSumMonths,0),1),INDEX(BucketTable,MATCH($A4179,SumMonths,0),1))</f>
        <v>1</v>
      </c>
      <c r="G4179" s="138" t="str">
        <f aca="false">INDEX(Book_Type,MATCH($B4179,Book,0),1)</f>
        <v>M</v>
      </c>
      <c r="H4179" s="138" t="str">
        <f aca="false">$F4179&amp;$C4179</f>
        <v>1GDP-ELPO/SANJUA</v>
      </c>
    </row>
    <row r="4180" customFormat="false" ht="12.75" hidden="false" customHeight="false" outlineLevel="0" collapsed="false">
      <c r="A4180" s="142" t="n">
        <v>37188</v>
      </c>
      <c r="B4180" s="138" t="s">
        <v>143</v>
      </c>
      <c r="C4180" s="138" t="s">
        <v>168</v>
      </c>
      <c r="D4180" s="139" t="n">
        <v>0</v>
      </c>
      <c r="E4180" s="139" t="n">
        <v>0</v>
      </c>
      <c r="F4180" s="143" t="n">
        <f aca="false">IF(REF_DT&lt;=LastDay,INDEX(IntraMonth_Buckets,MATCH($A4180,IntraSumMonths,0),1),INDEX(BucketTable,MATCH($A4180,SumMonths,0),1))</f>
        <v>1</v>
      </c>
      <c r="G4180" s="138" t="str">
        <f aca="false">INDEX(Book_Type,MATCH($B4180,Book,0),1)</f>
        <v>M</v>
      </c>
      <c r="H4180" s="138" t="str">
        <f aca="false">$F4180&amp;$C4180</f>
        <v>1GDP-HEHUB</v>
      </c>
    </row>
    <row r="4181" customFormat="false" ht="12.75" hidden="false" customHeight="false" outlineLevel="0" collapsed="false">
      <c r="A4181" s="142" t="n">
        <v>37188</v>
      </c>
      <c r="B4181" s="138" t="s">
        <v>143</v>
      </c>
      <c r="C4181" s="138" t="s">
        <v>30</v>
      </c>
      <c r="D4181" s="139" t="n">
        <v>0</v>
      </c>
      <c r="E4181" s="139" t="n">
        <v>0</v>
      </c>
      <c r="F4181" s="143" t="n">
        <f aca="false">IF(REF_DT&lt;=LastDay,INDEX(IntraMonth_Buckets,MATCH($A4181,IntraSumMonths,0),1),INDEX(BucketTable,MATCH($A4181,SumMonths,0),1))</f>
        <v>1</v>
      </c>
      <c r="G4181" s="138" t="str">
        <f aca="false">INDEX(Book_Type,MATCH($B4181,Book,0),1)</f>
        <v>M</v>
      </c>
      <c r="H4181" s="138" t="str">
        <f aca="false">$F4181&amp;$C4181</f>
        <v>1GDP-KERN/OPAL</v>
      </c>
    </row>
    <row r="4182" customFormat="false" ht="12.75" hidden="false" customHeight="false" outlineLevel="0" collapsed="false">
      <c r="A4182" s="142" t="n">
        <v>37189</v>
      </c>
      <c r="B4182" s="138" t="s">
        <v>143</v>
      </c>
      <c r="C4182" s="138" t="s">
        <v>22</v>
      </c>
      <c r="D4182" s="139" t="n">
        <v>-8000</v>
      </c>
      <c r="E4182" s="139" t="n">
        <v>-8000</v>
      </c>
      <c r="F4182" s="143" t="n">
        <f aca="false">IF(REF_DT&lt;=LastDay,INDEX(IntraMonth_Buckets,MATCH($A4182,IntraSumMonths,0),1),INDEX(BucketTable,MATCH($A4182,SumMonths,0),1))</f>
        <v>1</v>
      </c>
      <c r="G4182" s="138" t="str">
        <f aca="false">INDEX(Book_Type,MATCH($B4182,Book,0),1)</f>
        <v>M</v>
      </c>
      <c r="H4182" s="138" t="str">
        <f aca="false">$F4182&amp;$C4182</f>
        <v>1GDP-CAL BORDER</v>
      </c>
    </row>
    <row r="4183" customFormat="false" ht="12.75" hidden="false" customHeight="false" outlineLevel="0" collapsed="false">
      <c r="A4183" s="142" t="n">
        <v>37189</v>
      </c>
      <c r="B4183" s="138" t="s">
        <v>143</v>
      </c>
      <c r="C4183" s="138" t="s">
        <v>48</v>
      </c>
      <c r="D4183" s="139" t="n">
        <v>25000</v>
      </c>
      <c r="E4183" s="139" t="n">
        <v>25000</v>
      </c>
      <c r="F4183" s="143" t="n">
        <f aca="false">IF(REF_DT&lt;=LastDay,INDEX(IntraMonth_Buckets,MATCH($A4183,IntraSumMonths,0),1),INDEX(BucketTable,MATCH($A4183,SumMonths,0),1))</f>
        <v>1</v>
      </c>
      <c r="G4183" s="138" t="str">
        <f aca="false">INDEX(Book_Type,MATCH($B4183,Book,0),1)</f>
        <v>M</v>
      </c>
      <c r="H4183" s="138" t="str">
        <f aca="false">$F4183&amp;$C4183</f>
        <v>1GDP-ELPO/PERM2</v>
      </c>
    </row>
    <row r="4184" customFormat="false" ht="12.75" hidden="false" customHeight="false" outlineLevel="0" collapsed="false">
      <c r="A4184" s="142" t="n">
        <v>37189</v>
      </c>
      <c r="B4184" s="138" t="s">
        <v>143</v>
      </c>
      <c r="C4184" s="138" t="s">
        <v>53</v>
      </c>
      <c r="D4184" s="139" t="n">
        <v>10000</v>
      </c>
      <c r="E4184" s="139" t="n">
        <v>10000</v>
      </c>
      <c r="F4184" s="143" t="n">
        <f aca="false">IF(REF_DT&lt;=LastDay,INDEX(IntraMonth_Buckets,MATCH($A4184,IntraSumMonths,0),1),INDEX(BucketTable,MATCH($A4184,SumMonths,0),1))</f>
        <v>1</v>
      </c>
      <c r="G4184" s="138" t="str">
        <f aca="false">INDEX(Book_Type,MATCH($B4184,Book,0),1)</f>
        <v>M</v>
      </c>
      <c r="H4184" s="138" t="str">
        <f aca="false">$F4184&amp;$C4184</f>
        <v>1GDP-ELPO/SANJUA</v>
      </c>
    </row>
    <row r="4185" customFormat="false" ht="12.75" hidden="false" customHeight="false" outlineLevel="0" collapsed="false">
      <c r="A4185" s="142" t="n">
        <v>37189</v>
      </c>
      <c r="B4185" s="138" t="s">
        <v>143</v>
      </c>
      <c r="C4185" s="138" t="s">
        <v>168</v>
      </c>
      <c r="D4185" s="139" t="n">
        <v>-30000</v>
      </c>
      <c r="E4185" s="139" t="n">
        <v>-30000</v>
      </c>
      <c r="F4185" s="143" t="n">
        <f aca="false">IF(REF_DT&lt;=LastDay,INDEX(IntraMonth_Buckets,MATCH($A4185,IntraSumMonths,0),1),INDEX(BucketTable,MATCH($A4185,SumMonths,0),1))</f>
        <v>1</v>
      </c>
      <c r="G4185" s="138" t="str">
        <f aca="false">INDEX(Book_Type,MATCH($B4185,Book,0),1)</f>
        <v>M</v>
      </c>
      <c r="H4185" s="138" t="str">
        <f aca="false">$F4185&amp;$C4185</f>
        <v>1GDP-HEHUB</v>
      </c>
    </row>
    <row r="4186" customFormat="false" ht="12.75" hidden="false" customHeight="false" outlineLevel="0" collapsed="false">
      <c r="A4186" s="142" t="n">
        <v>37189</v>
      </c>
      <c r="B4186" s="138" t="s">
        <v>143</v>
      </c>
      <c r="C4186" s="138" t="s">
        <v>30</v>
      </c>
      <c r="D4186" s="139" t="n">
        <v>5000</v>
      </c>
      <c r="E4186" s="139" t="n">
        <v>5000</v>
      </c>
      <c r="F4186" s="143" t="n">
        <f aca="false">IF(REF_DT&lt;=LastDay,INDEX(IntraMonth_Buckets,MATCH($A4186,IntraSumMonths,0),1),INDEX(BucketTable,MATCH($A4186,SumMonths,0),1))</f>
        <v>1</v>
      </c>
      <c r="G4186" s="138" t="str">
        <f aca="false">INDEX(Book_Type,MATCH($B4186,Book,0),1)</f>
        <v>M</v>
      </c>
      <c r="H4186" s="138" t="str">
        <f aca="false">$F4186&amp;$C4186</f>
        <v>1GDP-KERN/OPAL</v>
      </c>
    </row>
    <row r="4187" customFormat="false" ht="12.75" hidden="false" customHeight="false" outlineLevel="0" collapsed="false">
      <c r="A4187" s="142" t="n">
        <v>37190</v>
      </c>
      <c r="B4187" s="138" t="s">
        <v>143</v>
      </c>
      <c r="C4187" s="138" t="s">
        <v>22</v>
      </c>
      <c r="D4187" s="139" t="n">
        <v>-8000</v>
      </c>
      <c r="E4187" s="139" t="n">
        <v>-8000</v>
      </c>
      <c r="F4187" s="143" t="n">
        <f aca="false">IF(REF_DT&lt;=LastDay,INDEX(IntraMonth_Buckets,MATCH($A4187,IntraSumMonths,0),1),INDEX(BucketTable,MATCH($A4187,SumMonths,0),1))</f>
        <v>1</v>
      </c>
      <c r="G4187" s="138" t="str">
        <f aca="false">INDEX(Book_Type,MATCH($B4187,Book,0),1)</f>
        <v>M</v>
      </c>
      <c r="H4187" s="138" t="str">
        <f aca="false">$F4187&amp;$C4187</f>
        <v>1GDP-CAL BORDER</v>
      </c>
    </row>
    <row r="4188" customFormat="false" ht="12.75" hidden="false" customHeight="false" outlineLevel="0" collapsed="false">
      <c r="A4188" s="142" t="n">
        <v>37190</v>
      </c>
      <c r="B4188" s="138" t="s">
        <v>143</v>
      </c>
      <c r="C4188" s="138" t="s">
        <v>48</v>
      </c>
      <c r="D4188" s="139" t="n">
        <v>25000</v>
      </c>
      <c r="E4188" s="139" t="n">
        <v>25000</v>
      </c>
      <c r="F4188" s="143" t="n">
        <f aca="false">IF(REF_DT&lt;=LastDay,INDEX(IntraMonth_Buckets,MATCH($A4188,IntraSumMonths,0),1),INDEX(BucketTable,MATCH($A4188,SumMonths,0),1))</f>
        <v>1</v>
      </c>
      <c r="G4188" s="138" t="str">
        <f aca="false">INDEX(Book_Type,MATCH($B4188,Book,0),1)</f>
        <v>M</v>
      </c>
      <c r="H4188" s="138" t="str">
        <f aca="false">$F4188&amp;$C4188</f>
        <v>1GDP-ELPO/PERM2</v>
      </c>
    </row>
    <row r="4189" customFormat="false" ht="12.75" hidden="false" customHeight="false" outlineLevel="0" collapsed="false">
      <c r="A4189" s="142" t="n">
        <v>37190</v>
      </c>
      <c r="B4189" s="138" t="s">
        <v>143</v>
      </c>
      <c r="C4189" s="138" t="s">
        <v>53</v>
      </c>
      <c r="D4189" s="139" t="n">
        <v>10000</v>
      </c>
      <c r="E4189" s="139" t="n">
        <v>10000</v>
      </c>
      <c r="F4189" s="143" t="n">
        <f aca="false">IF(REF_DT&lt;=LastDay,INDEX(IntraMonth_Buckets,MATCH($A4189,IntraSumMonths,0),1),INDEX(BucketTable,MATCH($A4189,SumMonths,0),1))</f>
        <v>1</v>
      </c>
      <c r="G4189" s="138" t="str">
        <f aca="false">INDEX(Book_Type,MATCH($B4189,Book,0),1)</f>
        <v>M</v>
      </c>
      <c r="H4189" s="138" t="str">
        <f aca="false">$F4189&amp;$C4189</f>
        <v>1GDP-ELPO/SANJUA</v>
      </c>
    </row>
    <row r="4190" customFormat="false" ht="12.75" hidden="false" customHeight="false" outlineLevel="0" collapsed="false">
      <c r="A4190" s="142" t="n">
        <v>37190</v>
      </c>
      <c r="B4190" s="138" t="s">
        <v>143</v>
      </c>
      <c r="C4190" s="138" t="s">
        <v>168</v>
      </c>
      <c r="D4190" s="139" t="n">
        <v>-30000</v>
      </c>
      <c r="E4190" s="139" t="n">
        <v>-30000</v>
      </c>
      <c r="F4190" s="143" t="n">
        <f aca="false">IF(REF_DT&lt;=LastDay,INDEX(IntraMonth_Buckets,MATCH($A4190,IntraSumMonths,0),1),INDEX(BucketTable,MATCH($A4190,SumMonths,0),1))</f>
        <v>1</v>
      </c>
      <c r="G4190" s="138" t="str">
        <f aca="false">INDEX(Book_Type,MATCH($B4190,Book,0),1)</f>
        <v>M</v>
      </c>
      <c r="H4190" s="138" t="str">
        <f aca="false">$F4190&amp;$C4190</f>
        <v>1GDP-HEHUB</v>
      </c>
    </row>
    <row r="4191" customFormat="false" ht="12.75" hidden="false" customHeight="false" outlineLevel="0" collapsed="false">
      <c r="A4191" s="142" t="n">
        <v>37190</v>
      </c>
      <c r="B4191" s="138" t="s">
        <v>143</v>
      </c>
      <c r="C4191" s="138" t="s">
        <v>30</v>
      </c>
      <c r="D4191" s="139" t="n">
        <v>5000</v>
      </c>
      <c r="E4191" s="139" t="n">
        <v>5000</v>
      </c>
      <c r="F4191" s="143" t="n">
        <f aca="false">IF(REF_DT&lt;=LastDay,INDEX(IntraMonth_Buckets,MATCH($A4191,IntraSumMonths,0),1),INDEX(BucketTable,MATCH($A4191,SumMonths,0),1))</f>
        <v>1</v>
      </c>
      <c r="G4191" s="138" t="str">
        <f aca="false">INDEX(Book_Type,MATCH($B4191,Book,0),1)</f>
        <v>M</v>
      </c>
      <c r="H4191" s="138" t="str">
        <f aca="false">$F4191&amp;$C4191</f>
        <v>1GDP-KERN/OPAL</v>
      </c>
    </row>
    <row r="4192" customFormat="false" ht="12.75" hidden="false" customHeight="false" outlineLevel="0" collapsed="false">
      <c r="A4192" s="142" t="n">
        <v>37191</v>
      </c>
      <c r="B4192" s="138" t="s">
        <v>143</v>
      </c>
      <c r="C4192" s="138" t="s">
        <v>22</v>
      </c>
      <c r="D4192" s="139" t="n">
        <v>-8000</v>
      </c>
      <c r="E4192" s="139" t="n">
        <v>-8000</v>
      </c>
      <c r="F4192" s="143" t="n">
        <f aca="false">IF(REF_DT&lt;=LastDay,INDEX(IntraMonth_Buckets,MATCH($A4192,IntraSumMonths,0),1),INDEX(BucketTable,MATCH($A4192,SumMonths,0),1))</f>
        <v>1</v>
      </c>
      <c r="G4192" s="138" t="str">
        <f aca="false">INDEX(Book_Type,MATCH($B4192,Book,0),1)</f>
        <v>M</v>
      </c>
      <c r="H4192" s="138" t="str">
        <f aca="false">$F4192&amp;$C4192</f>
        <v>1GDP-CAL BORDER</v>
      </c>
    </row>
    <row r="4193" customFormat="false" ht="12.75" hidden="false" customHeight="false" outlineLevel="0" collapsed="false">
      <c r="A4193" s="142" t="n">
        <v>37191</v>
      </c>
      <c r="B4193" s="138" t="s">
        <v>143</v>
      </c>
      <c r="C4193" s="138" t="s">
        <v>48</v>
      </c>
      <c r="D4193" s="139" t="n">
        <v>25000</v>
      </c>
      <c r="E4193" s="139" t="n">
        <v>25000</v>
      </c>
      <c r="F4193" s="143" t="n">
        <f aca="false">IF(REF_DT&lt;=LastDay,INDEX(IntraMonth_Buckets,MATCH($A4193,IntraSumMonths,0),1),INDEX(BucketTable,MATCH($A4193,SumMonths,0),1))</f>
        <v>1</v>
      </c>
      <c r="G4193" s="138" t="str">
        <f aca="false">INDEX(Book_Type,MATCH($B4193,Book,0),1)</f>
        <v>M</v>
      </c>
      <c r="H4193" s="138" t="str">
        <f aca="false">$F4193&amp;$C4193</f>
        <v>1GDP-ELPO/PERM2</v>
      </c>
    </row>
    <row r="4194" customFormat="false" ht="12.75" hidden="false" customHeight="false" outlineLevel="0" collapsed="false">
      <c r="A4194" s="142" t="n">
        <v>37191</v>
      </c>
      <c r="B4194" s="138" t="s">
        <v>143</v>
      </c>
      <c r="C4194" s="138" t="s">
        <v>53</v>
      </c>
      <c r="D4194" s="139" t="n">
        <v>10000</v>
      </c>
      <c r="E4194" s="139" t="n">
        <v>10000</v>
      </c>
      <c r="F4194" s="143" t="n">
        <f aca="false">IF(REF_DT&lt;=LastDay,INDEX(IntraMonth_Buckets,MATCH($A4194,IntraSumMonths,0),1),INDEX(BucketTable,MATCH($A4194,SumMonths,0),1))</f>
        <v>1</v>
      </c>
      <c r="G4194" s="138" t="str">
        <f aca="false">INDEX(Book_Type,MATCH($B4194,Book,0),1)</f>
        <v>M</v>
      </c>
      <c r="H4194" s="138" t="str">
        <f aca="false">$F4194&amp;$C4194</f>
        <v>1GDP-ELPO/SANJUA</v>
      </c>
    </row>
    <row r="4195" customFormat="false" ht="12.75" hidden="false" customHeight="false" outlineLevel="0" collapsed="false">
      <c r="A4195" s="142" t="n">
        <v>37191</v>
      </c>
      <c r="B4195" s="138" t="s">
        <v>143</v>
      </c>
      <c r="C4195" s="138" t="s">
        <v>168</v>
      </c>
      <c r="D4195" s="139" t="n">
        <v>-30000</v>
      </c>
      <c r="E4195" s="139" t="n">
        <v>-30000</v>
      </c>
      <c r="F4195" s="143" t="n">
        <f aca="false">IF(REF_DT&lt;=LastDay,INDEX(IntraMonth_Buckets,MATCH($A4195,IntraSumMonths,0),1),INDEX(BucketTable,MATCH($A4195,SumMonths,0),1))</f>
        <v>1</v>
      </c>
      <c r="G4195" s="138" t="str">
        <f aca="false">INDEX(Book_Type,MATCH($B4195,Book,0),1)</f>
        <v>M</v>
      </c>
      <c r="H4195" s="138" t="str">
        <f aca="false">$F4195&amp;$C4195</f>
        <v>1GDP-HEHUB</v>
      </c>
    </row>
    <row r="4196" customFormat="false" ht="12.75" hidden="false" customHeight="false" outlineLevel="0" collapsed="false">
      <c r="A4196" s="142" t="n">
        <v>37191</v>
      </c>
      <c r="B4196" s="138" t="s">
        <v>143</v>
      </c>
      <c r="C4196" s="138" t="s">
        <v>30</v>
      </c>
      <c r="D4196" s="139" t="n">
        <v>5000</v>
      </c>
      <c r="E4196" s="139" t="n">
        <v>5000</v>
      </c>
      <c r="F4196" s="143" t="n">
        <f aca="false">IF(REF_DT&lt;=LastDay,INDEX(IntraMonth_Buckets,MATCH($A4196,IntraSumMonths,0),1),INDEX(BucketTable,MATCH($A4196,SumMonths,0),1))</f>
        <v>1</v>
      </c>
      <c r="G4196" s="138" t="str">
        <f aca="false">INDEX(Book_Type,MATCH($B4196,Book,0),1)</f>
        <v>M</v>
      </c>
      <c r="H4196" s="138" t="str">
        <f aca="false">$F4196&amp;$C4196</f>
        <v>1GDP-KERN/OPAL</v>
      </c>
    </row>
    <row r="4197" customFormat="false" ht="12.75" hidden="false" customHeight="false" outlineLevel="0" collapsed="false">
      <c r="A4197" s="142" t="n">
        <v>37192</v>
      </c>
      <c r="B4197" s="138" t="s">
        <v>143</v>
      </c>
      <c r="C4197" s="138" t="s">
        <v>22</v>
      </c>
      <c r="D4197" s="139" t="n">
        <v>-8000</v>
      </c>
      <c r="E4197" s="139" t="n">
        <v>-8000</v>
      </c>
      <c r="F4197" s="143" t="n">
        <f aca="false">IF(REF_DT&lt;=LastDay,INDEX(IntraMonth_Buckets,MATCH($A4197,IntraSumMonths,0),1),INDEX(BucketTable,MATCH($A4197,SumMonths,0),1))</f>
        <v>1</v>
      </c>
      <c r="G4197" s="138" t="str">
        <f aca="false">INDEX(Book_Type,MATCH($B4197,Book,0),1)</f>
        <v>M</v>
      </c>
      <c r="H4197" s="138" t="str">
        <f aca="false">$F4197&amp;$C4197</f>
        <v>1GDP-CAL BORDER</v>
      </c>
    </row>
    <row r="4198" customFormat="false" ht="12.75" hidden="false" customHeight="false" outlineLevel="0" collapsed="false">
      <c r="A4198" s="142" t="n">
        <v>37192</v>
      </c>
      <c r="B4198" s="138" t="s">
        <v>143</v>
      </c>
      <c r="C4198" s="138" t="s">
        <v>48</v>
      </c>
      <c r="D4198" s="139" t="n">
        <v>25000</v>
      </c>
      <c r="E4198" s="139" t="n">
        <v>25000</v>
      </c>
      <c r="F4198" s="143" t="n">
        <f aca="false">IF(REF_DT&lt;=LastDay,INDEX(IntraMonth_Buckets,MATCH($A4198,IntraSumMonths,0),1),INDEX(BucketTable,MATCH($A4198,SumMonths,0),1))</f>
        <v>1</v>
      </c>
      <c r="G4198" s="138" t="str">
        <f aca="false">INDEX(Book_Type,MATCH($B4198,Book,0),1)</f>
        <v>M</v>
      </c>
      <c r="H4198" s="138" t="str">
        <f aca="false">$F4198&amp;$C4198</f>
        <v>1GDP-ELPO/PERM2</v>
      </c>
    </row>
    <row r="4199" customFormat="false" ht="12.75" hidden="false" customHeight="false" outlineLevel="0" collapsed="false">
      <c r="A4199" s="142" t="n">
        <v>37192</v>
      </c>
      <c r="B4199" s="138" t="s">
        <v>143</v>
      </c>
      <c r="C4199" s="138" t="s">
        <v>53</v>
      </c>
      <c r="D4199" s="139" t="n">
        <v>10000</v>
      </c>
      <c r="E4199" s="139" t="n">
        <v>10000</v>
      </c>
      <c r="F4199" s="143" t="n">
        <f aca="false">IF(REF_DT&lt;=LastDay,INDEX(IntraMonth_Buckets,MATCH($A4199,IntraSumMonths,0),1),INDEX(BucketTable,MATCH($A4199,SumMonths,0),1))</f>
        <v>1</v>
      </c>
      <c r="G4199" s="138" t="str">
        <f aca="false">INDEX(Book_Type,MATCH($B4199,Book,0),1)</f>
        <v>M</v>
      </c>
      <c r="H4199" s="138" t="str">
        <f aca="false">$F4199&amp;$C4199</f>
        <v>1GDP-ELPO/SANJUA</v>
      </c>
    </row>
    <row r="4200" customFormat="false" ht="12.75" hidden="false" customHeight="false" outlineLevel="0" collapsed="false">
      <c r="A4200" s="142" t="n">
        <v>37192</v>
      </c>
      <c r="B4200" s="138" t="s">
        <v>143</v>
      </c>
      <c r="C4200" s="138" t="s">
        <v>168</v>
      </c>
      <c r="D4200" s="139" t="n">
        <v>-30000</v>
      </c>
      <c r="E4200" s="139" t="n">
        <v>-30000</v>
      </c>
      <c r="F4200" s="143" t="n">
        <f aca="false">IF(REF_DT&lt;=LastDay,INDEX(IntraMonth_Buckets,MATCH($A4200,IntraSumMonths,0),1),INDEX(BucketTable,MATCH($A4200,SumMonths,0),1))</f>
        <v>1</v>
      </c>
      <c r="G4200" s="138" t="str">
        <f aca="false">INDEX(Book_Type,MATCH($B4200,Book,0),1)</f>
        <v>M</v>
      </c>
      <c r="H4200" s="138" t="str">
        <f aca="false">$F4200&amp;$C4200</f>
        <v>1GDP-HEHUB</v>
      </c>
    </row>
    <row r="4201" customFormat="false" ht="12.75" hidden="false" customHeight="false" outlineLevel="0" collapsed="false">
      <c r="A4201" s="142" t="n">
        <v>37192</v>
      </c>
      <c r="B4201" s="138" t="s">
        <v>143</v>
      </c>
      <c r="C4201" s="138" t="s">
        <v>30</v>
      </c>
      <c r="D4201" s="139" t="n">
        <v>5000</v>
      </c>
      <c r="E4201" s="139" t="n">
        <v>5000</v>
      </c>
      <c r="F4201" s="143" t="n">
        <f aca="false">IF(REF_DT&lt;=LastDay,INDEX(IntraMonth_Buckets,MATCH($A4201,IntraSumMonths,0),1),INDEX(BucketTable,MATCH($A4201,SumMonths,0),1))</f>
        <v>1</v>
      </c>
      <c r="G4201" s="138" t="str">
        <f aca="false">INDEX(Book_Type,MATCH($B4201,Book,0),1)</f>
        <v>M</v>
      </c>
      <c r="H4201" s="138" t="str">
        <f aca="false">$F4201&amp;$C4201</f>
        <v>1GDP-KERN/OPAL</v>
      </c>
    </row>
    <row r="4202" customFormat="false" ht="12.75" hidden="false" customHeight="false" outlineLevel="0" collapsed="false">
      <c r="A4202" s="142" t="n">
        <v>37193</v>
      </c>
      <c r="B4202" s="138" t="s">
        <v>143</v>
      </c>
      <c r="C4202" s="138" t="s">
        <v>22</v>
      </c>
      <c r="D4202" s="139" t="n">
        <v>-8000</v>
      </c>
      <c r="E4202" s="139" t="n">
        <v>-8000</v>
      </c>
      <c r="F4202" s="143" t="n">
        <f aca="false">IF(REF_DT&lt;=LastDay,INDEX(IntraMonth_Buckets,MATCH($A4202,IntraSumMonths,0),1),INDEX(BucketTable,MATCH($A4202,SumMonths,0),1))</f>
        <v>1</v>
      </c>
      <c r="G4202" s="138" t="str">
        <f aca="false">INDEX(Book_Type,MATCH($B4202,Book,0),1)</f>
        <v>M</v>
      </c>
      <c r="H4202" s="138" t="str">
        <f aca="false">$F4202&amp;$C4202</f>
        <v>1GDP-CAL BORDER</v>
      </c>
    </row>
    <row r="4203" customFormat="false" ht="12.75" hidden="false" customHeight="false" outlineLevel="0" collapsed="false">
      <c r="A4203" s="142" t="n">
        <v>37193</v>
      </c>
      <c r="B4203" s="138" t="s">
        <v>143</v>
      </c>
      <c r="C4203" s="138" t="s">
        <v>48</v>
      </c>
      <c r="D4203" s="139" t="n">
        <v>25000</v>
      </c>
      <c r="E4203" s="139" t="n">
        <v>25000</v>
      </c>
      <c r="F4203" s="143" t="n">
        <f aca="false">IF(REF_DT&lt;=LastDay,INDEX(IntraMonth_Buckets,MATCH($A4203,IntraSumMonths,0),1),INDEX(BucketTable,MATCH($A4203,SumMonths,0),1))</f>
        <v>1</v>
      </c>
      <c r="G4203" s="138" t="str">
        <f aca="false">INDEX(Book_Type,MATCH($B4203,Book,0),1)</f>
        <v>M</v>
      </c>
      <c r="H4203" s="138" t="str">
        <f aca="false">$F4203&amp;$C4203</f>
        <v>1GDP-ELPO/PERM2</v>
      </c>
    </row>
    <row r="4204" customFormat="false" ht="12.75" hidden="false" customHeight="false" outlineLevel="0" collapsed="false">
      <c r="A4204" s="142" t="n">
        <v>37193</v>
      </c>
      <c r="B4204" s="138" t="s">
        <v>143</v>
      </c>
      <c r="C4204" s="138" t="s">
        <v>53</v>
      </c>
      <c r="D4204" s="139" t="n">
        <v>10000</v>
      </c>
      <c r="E4204" s="139" t="n">
        <v>10000</v>
      </c>
      <c r="F4204" s="143" t="n">
        <f aca="false">IF(REF_DT&lt;=LastDay,INDEX(IntraMonth_Buckets,MATCH($A4204,IntraSumMonths,0),1),INDEX(BucketTable,MATCH($A4204,SumMonths,0),1))</f>
        <v>1</v>
      </c>
      <c r="G4204" s="138" t="str">
        <f aca="false">INDEX(Book_Type,MATCH($B4204,Book,0),1)</f>
        <v>M</v>
      </c>
      <c r="H4204" s="138" t="str">
        <f aca="false">$F4204&amp;$C4204</f>
        <v>1GDP-ELPO/SANJUA</v>
      </c>
    </row>
    <row r="4205" customFormat="false" ht="12.75" hidden="false" customHeight="false" outlineLevel="0" collapsed="false">
      <c r="A4205" s="142" t="n">
        <v>37193</v>
      </c>
      <c r="B4205" s="138" t="s">
        <v>143</v>
      </c>
      <c r="C4205" s="138" t="s">
        <v>168</v>
      </c>
      <c r="D4205" s="139" t="n">
        <v>-30000</v>
      </c>
      <c r="E4205" s="139" t="n">
        <v>-30000</v>
      </c>
      <c r="F4205" s="143" t="n">
        <f aca="false">IF(REF_DT&lt;=LastDay,INDEX(IntraMonth_Buckets,MATCH($A4205,IntraSumMonths,0),1),INDEX(BucketTable,MATCH($A4205,SumMonths,0),1))</f>
        <v>1</v>
      </c>
      <c r="G4205" s="138" t="str">
        <f aca="false">INDEX(Book_Type,MATCH($B4205,Book,0),1)</f>
        <v>M</v>
      </c>
      <c r="H4205" s="138" t="str">
        <f aca="false">$F4205&amp;$C4205</f>
        <v>1GDP-HEHUB</v>
      </c>
    </row>
    <row r="4206" customFormat="false" ht="12.75" hidden="false" customHeight="false" outlineLevel="0" collapsed="false">
      <c r="A4206" s="142" t="n">
        <v>37193</v>
      </c>
      <c r="B4206" s="138" t="s">
        <v>143</v>
      </c>
      <c r="C4206" s="138" t="s">
        <v>30</v>
      </c>
      <c r="D4206" s="139" t="n">
        <v>5000</v>
      </c>
      <c r="E4206" s="139" t="n">
        <v>5000</v>
      </c>
      <c r="F4206" s="143" t="n">
        <f aca="false">IF(REF_DT&lt;=LastDay,INDEX(IntraMonth_Buckets,MATCH($A4206,IntraSumMonths,0),1),INDEX(BucketTable,MATCH($A4206,SumMonths,0),1))</f>
        <v>1</v>
      </c>
      <c r="G4206" s="138" t="str">
        <f aca="false">INDEX(Book_Type,MATCH($B4206,Book,0),1)</f>
        <v>M</v>
      </c>
      <c r="H4206" s="138" t="str">
        <f aca="false">$F4206&amp;$C4206</f>
        <v>1GDP-KERN/OPAL</v>
      </c>
    </row>
    <row r="4207" customFormat="false" ht="12.75" hidden="false" customHeight="false" outlineLevel="0" collapsed="false">
      <c r="A4207" s="142" t="n">
        <v>37194</v>
      </c>
      <c r="B4207" s="138" t="s">
        <v>143</v>
      </c>
      <c r="C4207" s="138" t="s">
        <v>22</v>
      </c>
      <c r="D4207" s="139" t="n">
        <v>-8000</v>
      </c>
      <c r="E4207" s="139" t="n">
        <v>-8000</v>
      </c>
      <c r="F4207" s="143" t="n">
        <f aca="false">IF(REF_DT&lt;=LastDay,INDEX(IntraMonth_Buckets,MATCH($A4207,IntraSumMonths,0),1),INDEX(BucketTable,MATCH($A4207,SumMonths,0),1))</f>
        <v>1</v>
      </c>
      <c r="G4207" s="138" t="str">
        <f aca="false">INDEX(Book_Type,MATCH($B4207,Book,0),1)</f>
        <v>M</v>
      </c>
      <c r="H4207" s="138" t="str">
        <f aca="false">$F4207&amp;$C4207</f>
        <v>1GDP-CAL BORDER</v>
      </c>
    </row>
    <row r="4208" customFormat="false" ht="12.75" hidden="false" customHeight="false" outlineLevel="0" collapsed="false">
      <c r="A4208" s="142" t="n">
        <v>37194</v>
      </c>
      <c r="B4208" s="138" t="s">
        <v>143</v>
      </c>
      <c r="C4208" s="138" t="s">
        <v>48</v>
      </c>
      <c r="D4208" s="139" t="n">
        <v>25000</v>
      </c>
      <c r="E4208" s="139" t="n">
        <v>25000</v>
      </c>
      <c r="F4208" s="143" t="n">
        <f aca="false">IF(REF_DT&lt;=LastDay,INDEX(IntraMonth_Buckets,MATCH($A4208,IntraSumMonths,0),1),INDEX(BucketTable,MATCH($A4208,SumMonths,0),1))</f>
        <v>1</v>
      </c>
      <c r="G4208" s="138" t="str">
        <f aca="false">INDEX(Book_Type,MATCH($B4208,Book,0),1)</f>
        <v>M</v>
      </c>
      <c r="H4208" s="138" t="str">
        <f aca="false">$F4208&amp;$C4208</f>
        <v>1GDP-ELPO/PERM2</v>
      </c>
    </row>
    <row r="4209" customFormat="false" ht="12.75" hidden="false" customHeight="false" outlineLevel="0" collapsed="false">
      <c r="A4209" s="142" t="n">
        <v>37194</v>
      </c>
      <c r="B4209" s="138" t="s">
        <v>143</v>
      </c>
      <c r="C4209" s="138" t="s">
        <v>53</v>
      </c>
      <c r="D4209" s="139" t="n">
        <v>10000</v>
      </c>
      <c r="E4209" s="139" t="n">
        <v>10000</v>
      </c>
      <c r="F4209" s="143" t="n">
        <f aca="false">IF(REF_DT&lt;=LastDay,INDEX(IntraMonth_Buckets,MATCH($A4209,IntraSumMonths,0),1),INDEX(BucketTable,MATCH($A4209,SumMonths,0),1))</f>
        <v>1</v>
      </c>
      <c r="G4209" s="138" t="str">
        <f aca="false">INDEX(Book_Type,MATCH($B4209,Book,0),1)</f>
        <v>M</v>
      </c>
      <c r="H4209" s="138" t="str">
        <f aca="false">$F4209&amp;$C4209</f>
        <v>1GDP-ELPO/SANJUA</v>
      </c>
    </row>
    <row r="4210" customFormat="false" ht="12.75" hidden="false" customHeight="false" outlineLevel="0" collapsed="false">
      <c r="A4210" s="142" t="n">
        <v>37194</v>
      </c>
      <c r="B4210" s="138" t="s">
        <v>143</v>
      </c>
      <c r="C4210" s="138" t="s">
        <v>168</v>
      </c>
      <c r="D4210" s="139" t="n">
        <v>-30000</v>
      </c>
      <c r="E4210" s="139" t="n">
        <v>-30000</v>
      </c>
      <c r="F4210" s="143" t="n">
        <f aca="false">IF(REF_DT&lt;=LastDay,INDEX(IntraMonth_Buckets,MATCH($A4210,IntraSumMonths,0),1),INDEX(BucketTable,MATCH($A4210,SumMonths,0),1))</f>
        <v>1</v>
      </c>
      <c r="G4210" s="138" t="str">
        <f aca="false">INDEX(Book_Type,MATCH($B4210,Book,0),1)</f>
        <v>M</v>
      </c>
      <c r="H4210" s="138" t="str">
        <f aca="false">$F4210&amp;$C4210</f>
        <v>1GDP-HEHUB</v>
      </c>
    </row>
    <row r="4211" customFormat="false" ht="12.75" hidden="false" customHeight="false" outlineLevel="0" collapsed="false">
      <c r="A4211" s="142" t="n">
        <v>37194</v>
      </c>
      <c r="B4211" s="138" t="s">
        <v>143</v>
      </c>
      <c r="C4211" s="138" t="s">
        <v>30</v>
      </c>
      <c r="D4211" s="139" t="n">
        <v>5000</v>
      </c>
      <c r="E4211" s="139" t="n">
        <v>5000</v>
      </c>
      <c r="F4211" s="143" t="n">
        <f aca="false">IF(REF_DT&lt;=LastDay,INDEX(IntraMonth_Buckets,MATCH($A4211,IntraSumMonths,0),1),INDEX(BucketTable,MATCH($A4211,SumMonths,0),1))</f>
        <v>1</v>
      </c>
      <c r="G4211" s="138" t="str">
        <f aca="false">INDEX(Book_Type,MATCH($B4211,Book,0),1)</f>
        <v>M</v>
      </c>
      <c r="H4211" s="138" t="str">
        <f aca="false">$F4211&amp;$C4211</f>
        <v>1GDP-KERN/OPAL</v>
      </c>
    </row>
    <row r="4212" customFormat="false" ht="12.75" hidden="false" customHeight="false" outlineLevel="0" collapsed="false">
      <c r="A4212" s="142" t="n">
        <v>37195</v>
      </c>
      <c r="B4212" s="138" t="s">
        <v>143</v>
      </c>
      <c r="C4212" s="138" t="s">
        <v>22</v>
      </c>
      <c r="D4212" s="139" t="n">
        <v>-8000</v>
      </c>
      <c r="E4212" s="139" t="n">
        <v>-8000</v>
      </c>
      <c r="F4212" s="143" t="n">
        <f aca="false">IF(REF_DT&lt;=LastDay,INDEX(IntraMonth_Buckets,MATCH($A4212,IntraSumMonths,0),1),INDEX(BucketTable,MATCH($A4212,SumMonths,0),1))</f>
        <v>1</v>
      </c>
      <c r="G4212" s="138" t="str">
        <f aca="false">INDEX(Book_Type,MATCH($B4212,Book,0),1)</f>
        <v>M</v>
      </c>
      <c r="H4212" s="138" t="str">
        <f aca="false">$F4212&amp;$C4212</f>
        <v>1GDP-CAL BORDER</v>
      </c>
    </row>
    <row r="4213" customFormat="false" ht="12.75" hidden="false" customHeight="false" outlineLevel="0" collapsed="false">
      <c r="A4213" s="142" t="n">
        <v>37195</v>
      </c>
      <c r="B4213" s="138" t="s">
        <v>143</v>
      </c>
      <c r="C4213" s="138" t="s">
        <v>48</v>
      </c>
      <c r="D4213" s="139" t="n">
        <v>25000</v>
      </c>
      <c r="E4213" s="139" t="n">
        <v>25000</v>
      </c>
      <c r="F4213" s="143" t="n">
        <f aca="false">IF(REF_DT&lt;=LastDay,INDEX(IntraMonth_Buckets,MATCH($A4213,IntraSumMonths,0),1),INDEX(BucketTable,MATCH($A4213,SumMonths,0),1))</f>
        <v>1</v>
      </c>
      <c r="G4213" s="138" t="str">
        <f aca="false">INDEX(Book_Type,MATCH($B4213,Book,0),1)</f>
        <v>M</v>
      </c>
      <c r="H4213" s="138" t="str">
        <f aca="false">$F4213&amp;$C4213</f>
        <v>1GDP-ELPO/PERM2</v>
      </c>
    </row>
    <row r="4214" customFormat="false" ht="12.75" hidden="false" customHeight="false" outlineLevel="0" collapsed="false">
      <c r="A4214" s="142" t="n">
        <v>37195</v>
      </c>
      <c r="B4214" s="138" t="s">
        <v>143</v>
      </c>
      <c r="C4214" s="138" t="s">
        <v>53</v>
      </c>
      <c r="D4214" s="139" t="n">
        <v>10000</v>
      </c>
      <c r="E4214" s="139" t="n">
        <v>10000</v>
      </c>
      <c r="F4214" s="143" t="n">
        <f aca="false">IF(REF_DT&lt;=LastDay,INDEX(IntraMonth_Buckets,MATCH($A4214,IntraSumMonths,0),1),INDEX(BucketTable,MATCH($A4214,SumMonths,0),1))</f>
        <v>1</v>
      </c>
      <c r="G4214" s="138" t="str">
        <f aca="false">INDEX(Book_Type,MATCH($B4214,Book,0),1)</f>
        <v>M</v>
      </c>
      <c r="H4214" s="138" t="str">
        <f aca="false">$F4214&amp;$C4214</f>
        <v>1GDP-ELPO/SANJUA</v>
      </c>
    </row>
    <row r="4215" customFormat="false" ht="12.75" hidden="false" customHeight="false" outlineLevel="0" collapsed="false">
      <c r="A4215" s="142" t="n">
        <v>37195</v>
      </c>
      <c r="B4215" s="138" t="s">
        <v>143</v>
      </c>
      <c r="C4215" s="138" t="s">
        <v>168</v>
      </c>
      <c r="D4215" s="139" t="n">
        <v>-30000</v>
      </c>
      <c r="E4215" s="139" t="n">
        <v>-30000</v>
      </c>
      <c r="F4215" s="143" t="n">
        <f aca="false">IF(REF_DT&lt;=LastDay,INDEX(IntraMonth_Buckets,MATCH($A4215,IntraSumMonths,0),1),INDEX(BucketTable,MATCH($A4215,SumMonths,0),1))</f>
        <v>1</v>
      </c>
      <c r="G4215" s="138" t="str">
        <f aca="false">INDEX(Book_Type,MATCH($B4215,Book,0),1)</f>
        <v>M</v>
      </c>
      <c r="H4215" s="138" t="str">
        <f aca="false">$F4215&amp;$C4215</f>
        <v>1GDP-HEHUB</v>
      </c>
    </row>
    <row r="4216" customFormat="false" ht="12.75" hidden="false" customHeight="false" outlineLevel="0" collapsed="false">
      <c r="A4216" s="142" t="n">
        <v>37195</v>
      </c>
      <c r="B4216" s="138" t="s">
        <v>143</v>
      </c>
      <c r="C4216" s="138" t="s">
        <v>30</v>
      </c>
      <c r="D4216" s="139" t="n">
        <v>5000</v>
      </c>
      <c r="E4216" s="139" t="n">
        <v>5000</v>
      </c>
      <c r="F4216" s="143" t="n">
        <f aca="false">IF(REF_DT&lt;=LastDay,INDEX(IntraMonth_Buckets,MATCH($A4216,IntraSumMonths,0),1),INDEX(BucketTable,MATCH($A4216,SumMonths,0),1))</f>
        <v>1</v>
      </c>
      <c r="G4216" s="138" t="str">
        <f aca="false">INDEX(Book_Type,MATCH($B4216,Book,0),1)</f>
        <v>M</v>
      </c>
      <c r="H4216" s="138" t="str">
        <f aca="false">$F4216&amp;$C4216</f>
        <v>1GDP-KERN/OPAL</v>
      </c>
    </row>
    <row r="4217" customFormat="false" ht="12.75" hidden="false" customHeight="false" outlineLevel="0" collapsed="false">
      <c r="A4217" s="142" t="n">
        <v>37196</v>
      </c>
      <c r="B4217" s="138" t="s">
        <v>129</v>
      </c>
      <c r="C4217" s="138" t="s">
        <v>20</v>
      </c>
      <c r="D4217" s="139" t="n">
        <v>-6.1387723193211E-015</v>
      </c>
      <c r="E4217" s="139" t="n">
        <v>6.1387723193211E-016</v>
      </c>
      <c r="F4217" s="143" t="n">
        <f aca="false">IF(REF_DT&lt;=LastDay,INDEX(IntraMonth_Buckets,MATCH($A4217,IntraSumMonths,0),1),INDEX(BucketTable,MATCH($A4217,SumMonths,0),1))</f>
        <v>2</v>
      </c>
      <c r="G4217" s="138" t="str">
        <f aca="false">INDEX(Book_Type,MATCH($B4217,Book,0),1)</f>
        <v>DO</v>
      </c>
      <c r="H4217" s="138" t="str">
        <f aca="false">$F4217&amp;$C4217</f>
        <v>2NGI-SOCAL</v>
      </c>
    </row>
    <row r="4218" customFormat="false" ht="12.75" hidden="false" customHeight="false" outlineLevel="0" collapsed="false">
      <c r="A4218" s="142" t="n">
        <v>37226</v>
      </c>
      <c r="B4218" s="138" t="s">
        <v>129</v>
      </c>
      <c r="C4218" s="138" t="s">
        <v>20</v>
      </c>
      <c r="D4218" s="139" t="n">
        <v>-0.121984874241727</v>
      </c>
      <c r="E4218" s="139" t="n">
        <v>0.0121984874241727</v>
      </c>
      <c r="F4218" s="143" t="n">
        <f aca="false">IF(REF_DT&lt;=LastDay,INDEX(IntraMonth_Buckets,MATCH($A4218,IntraSumMonths,0),1),INDEX(BucketTable,MATCH($A4218,SumMonths,0),1))</f>
        <v>3</v>
      </c>
      <c r="G4218" s="138" t="str">
        <f aca="false">INDEX(Book_Type,MATCH($B4218,Book,0),1)</f>
        <v>DO</v>
      </c>
      <c r="H4218" s="138" t="str">
        <f aca="false">$F4218&amp;$C4218</f>
        <v>3NGI-SOCAL</v>
      </c>
    </row>
    <row r="4219" customFormat="false" ht="12.75" hidden="false" customHeight="false" outlineLevel="0" collapsed="false">
      <c r="A4219" s="142" t="n">
        <v>37257</v>
      </c>
      <c r="B4219" s="138" t="s">
        <v>129</v>
      </c>
      <c r="C4219" s="138" t="s">
        <v>20</v>
      </c>
      <c r="D4219" s="139" t="n">
        <v>-75.1684850249221</v>
      </c>
      <c r="E4219" s="139" t="n">
        <v>7.51684850249221</v>
      </c>
      <c r="F4219" s="143" t="n">
        <f aca="false">IF(REF_DT&lt;=LastDay,INDEX(IntraMonth_Buckets,MATCH($A4219,IntraSumMonths,0),1),INDEX(BucketTable,MATCH($A4219,SumMonths,0),1))</f>
        <v>3</v>
      </c>
      <c r="G4219" s="138" t="str">
        <f aca="false">INDEX(Book_Type,MATCH($B4219,Book,0),1)</f>
        <v>DO</v>
      </c>
      <c r="H4219" s="138" t="str">
        <f aca="false">$F4219&amp;$C4219</f>
        <v>3NGI-SOCAL</v>
      </c>
    </row>
    <row r="4220" customFormat="false" ht="12.75" hidden="false" customHeight="false" outlineLevel="0" collapsed="false">
      <c r="A4220" s="142" t="n">
        <v>37288</v>
      </c>
      <c r="B4220" s="138" t="s">
        <v>129</v>
      </c>
      <c r="C4220" s="138" t="s">
        <v>20</v>
      </c>
      <c r="D4220" s="139" t="n">
        <v>-341.785261237775</v>
      </c>
      <c r="E4220" s="139" t="n">
        <v>34.1785261237775</v>
      </c>
      <c r="F4220" s="143" t="n">
        <f aca="false">IF(REF_DT&lt;=LastDay,INDEX(IntraMonth_Buckets,MATCH($A4220,IntraSumMonths,0),1),INDEX(BucketTable,MATCH($A4220,SumMonths,0),1))</f>
        <v>3</v>
      </c>
      <c r="G4220" s="138" t="str">
        <f aca="false">INDEX(Book_Type,MATCH($B4220,Book,0),1)</f>
        <v>DO</v>
      </c>
      <c r="H4220" s="138" t="str">
        <f aca="false">$F4220&amp;$C4220</f>
        <v>3NGI-SOCAL</v>
      </c>
    </row>
    <row r="4221" customFormat="false" ht="12.75" hidden="false" customHeight="false" outlineLevel="0" collapsed="false">
      <c r="A4221" s="142" t="n">
        <v>37316</v>
      </c>
      <c r="B4221" s="138" t="s">
        <v>129</v>
      </c>
      <c r="C4221" s="138" t="s">
        <v>20</v>
      </c>
      <c r="D4221" s="139" t="n">
        <v>-429.584847856444</v>
      </c>
      <c r="E4221" s="139" t="n">
        <v>42.9584847856444</v>
      </c>
      <c r="F4221" s="143" t="n">
        <f aca="false">IF(REF_DT&lt;=LastDay,INDEX(IntraMonth_Buckets,MATCH($A4221,IntraSumMonths,0),1),INDEX(BucketTable,MATCH($A4221,SumMonths,0),1))</f>
        <v>3</v>
      </c>
      <c r="G4221" s="138" t="str">
        <f aca="false">INDEX(Book_Type,MATCH($B4221,Book,0),1)</f>
        <v>DO</v>
      </c>
      <c r="H4221" s="138" t="str">
        <f aca="false">$F4221&amp;$C4221</f>
        <v>3NGI-SOCAL</v>
      </c>
    </row>
    <row r="4222" customFormat="false" ht="12.75" hidden="false" customHeight="false" outlineLevel="0" collapsed="false">
      <c r="A4222" s="142" t="n">
        <v>37165</v>
      </c>
      <c r="B4222" s="138" t="s">
        <v>126</v>
      </c>
      <c r="C4222" s="138" t="s">
        <v>51</v>
      </c>
      <c r="D4222" s="139" t="n">
        <v>0</v>
      </c>
      <c r="E4222" s="139" t="n">
        <v>0</v>
      </c>
      <c r="F4222" s="143" t="n">
        <f aca="false">IF(REF_DT&lt;=LastDay,INDEX(IntraMonth_Buckets,MATCH($A4222,IntraSumMonths,0),1),INDEX(BucketTable,MATCH($A4222,SumMonths,0),1))</f>
        <v>1</v>
      </c>
      <c r="G4222" s="138" t="str">
        <f aca="false">INDEX(Book_Type,MATCH($B4222,Book,0),1)</f>
        <v>D</v>
      </c>
      <c r="H4222" s="138" t="str">
        <f aca="false">$F4222&amp;$C4222</f>
        <v>1IF-ELPO/SJ</v>
      </c>
    </row>
    <row r="4223" customFormat="false" ht="12.75" hidden="false" customHeight="false" outlineLevel="0" collapsed="false">
      <c r="A4223" s="142" t="n">
        <v>37165</v>
      </c>
      <c r="B4223" s="138" t="s">
        <v>126</v>
      </c>
      <c r="C4223" s="138" t="s">
        <v>58</v>
      </c>
      <c r="D4223" s="139" t="n">
        <v>0</v>
      </c>
      <c r="E4223" s="139" t="n">
        <v>0</v>
      </c>
      <c r="F4223" s="143" t="n">
        <f aca="false">IF(REF_DT&lt;=LastDay,INDEX(IntraMonth_Buckets,MATCH($A4223,IntraSumMonths,0),1),INDEX(BucketTable,MATCH($A4223,SumMonths,0),1))</f>
        <v>1</v>
      </c>
      <c r="G4223" s="138" t="str">
        <f aca="false">INDEX(Book_Type,MATCH($B4223,Book,0),1)</f>
        <v>D</v>
      </c>
      <c r="H4223" s="138" t="str">
        <f aca="false">$F4223&amp;$C4223</f>
        <v>1IF-WAHA-TX</v>
      </c>
    </row>
    <row r="4224" customFormat="false" ht="12.75" hidden="false" customHeight="false" outlineLevel="0" collapsed="false">
      <c r="A4224" s="142" t="n">
        <v>37196</v>
      </c>
      <c r="B4224" s="138" t="s">
        <v>126</v>
      </c>
      <c r="C4224" s="138" t="s">
        <v>51</v>
      </c>
      <c r="D4224" s="139" t="n">
        <v>216061.8636</v>
      </c>
      <c r="E4224" s="139" t="n">
        <v>-21606.18636</v>
      </c>
      <c r="F4224" s="143" t="n">
        <f aca="false">IF(REF_DT&lt;=LastDay,INDEX(IntraMonth_Buckets,MATCH($A4224,IntraSumMonths,0),1),INDEX(BucketTable,MATCH($A4224,SumMonths,0),1))</f>
        <v>2</v>
      </c>
      <c r="G4224" s="138" t="str">
        <f aca="false">INDEX(Book_Type,MATCH($B4224,Book,0),1)</f>
        <v>D</v>
      </c>
      <c r="H4224" s="138" t="str">
        <f aca="false">$F4224&amp;$C4224</f>
        <v>2IF-ELPO/SJ</v>
      </c>
    </row>
    <row r="4225" customFormat="false" ht="12.75" hidden="false" customHeight="false" outlineLevel="0" collapsed="false">
      <c r="A4225" s="142" t="n">
        <v>37196</v>
      </c>
      <c r="B4225" s="138" t="s">
        <v>126</v>
      </c>
      <c r="C4225" s="138" t="s">
        <v>58</v>
      </c>
      <c r="D4225" s="139" t="n">
        <v>-233250.8741</v>
      </c>
      <c r="E4225" s="139" t="n">
        <v>46650.17482</v>
      </c>
      <c r="F4225" s="143" t="n">
        <f aca="false">IF(REF_DT&lt;=LastDay,INDEX(IntraMonth_Buckets,MATCH($A4225,IntraSumMonths,0),1),INDEX(BucketTable,MATCH($A4225,SumMonths,0),1))</f>
        <v>2</v>
      </c>
      <c r="G4225" s="138" t="str">
        <f aca="false">INDEX(Book_Type,MATCH($B4225,Book,0),1)</f>
        <v>D</v>
      </c>
      <c r="H4225" s="138" t="str">
        <f aca="false">$F4225&amp;$C4225</f>
        <v>2IF-WAHA-TX</v>
      </c>
    </row>
    <row r="4226" customFormat="false" ht="12.75" hidden="false" customHeight="false" outlineLevel="0" collapsed="false">
      <c r="A4226" s="142" t="n">
        <v>37226</v>
      </c>
      <c r="B4226" s="138" t="s">
        <v>126</v>
      </c>
      <c r="C4226" s="138" t="s">
        <v>51</v>
      </c>
      <c r="D4226" s="139" t="n">
        <v>206160.0958</v>
      </c>
      <c r="E4226" s="139" t="n">
        <v>-20616.00958</v>
      </c>
      <c r="F4226" s="143" t="n">
        <f aca="false">IF(REF_DT&lt;=LastDay,INDEX(IntraMonth_Buckets,MATCH($A4226,IntraSumMonths,0),1),INDEX(BucketTable,MATCH($A4226,SumMonths,0),1))</f>
        <v>3</v>
      </c>
      <c r="G4226" s="138" t="str">
        <f aca="false">INDEX(Book_Type,MATCH($B4226,Book,0),1)</f>
        <v>D</v>
      </c>
      <c r="H4226" s="138" t="str">
        <f aca="false">$F4226&amp;$C4226</f>
        <v>3IF-ELPO/SJ</v>
      </c>
    </row>
    <row r="4227" customFormat="false" ht="12.75" hidden="false" customHeight="false" outlineLevel="0" collapsed="false">
      <c r="A4227" s="142" t="n">
        <v>37226</v>
      </c>
      <c r="B4227" s="138" t="s">
        <v>126</v>
      </c>
      <c r="C4227" s="138" t="s">
        <v>58</v>
      </c>
      <c r="D4227" s="139" t="n">
        <v>-204464.5363</v>
      </c>
      <c r="E4227" s="139" t="n">
        <v>40892.90726</v>
      </c>
      <c r="F4227" s="143" t="n">
        <f aca="false">IF(REF_DT&lt;=LastDay,INDEX(IntraMonth_Buckets,MATCH($A4227,IntraSumMonths,0),1),INDEX(BucketTable,MATCH($A4227,SumMonths,0),1))</f>
        <v>3</v>
      </c>
      <c r="G4227" s="138" t="str">
        <f aca="false">INDEX(Book_Type,MATCH($B4227,Book,0),1)</f>
        <v>D</v>
      </c>
      <c r="H4227" s="138" t="str">
        <f aca="false">$F4227&amp;$C4227</f>
        <v>3IF-WAHA-TX</v>
      </c>
    </row>
    <row r="4228" customFormat="false" ht="12.75" hidden="false" customHeight="false" outlineLevel="0" collapsed="false">
      <c r="A4228" s="142" t="n">
        <v>37257</v>
      </c>
      <c r="B4228" s="138" t="s">
        <v>126</v>
      </c>
      <c r="C4228" s="138" t="s">
        <v>51</v>
      </c>
      <c r="D4228" s="139" t="n">
        <v>187139.7163</v>
      </c>
      <c r="E4228" s="139" t="n">
        <v>-18713.97163</v>
      </c>
      <c r="F4228" s="143" t="n">
        <f aca="false">IF(REF_DT&lt;=LastDay,INDEX(IntraMonth_Buckets,MATCH($A4228,IntraSumMonths,0),1),INDEX(BucketTable,MATCH($A4228,SumMonths,0),1))</f>
        <v>3</v>
      </c>
      <c r="G4228" s="138" t="str">
        <f aca="false">INDEX(Book_Type,MATCH($B4228,Book,0),1)</f>
        <v>D</v>
      </c>
      <c r="H4228" s="138" t="str">
        <f aca="false">$F4228&amp;$C4228</f>
        <v>3IF-ELPO/SJ</v>
      </c>
    </row>
    <row r="4229" customFormat="false" ht="12.75" hidden="false" customHeight="false" outlineLevel="0" collapsed="false">
      <c r="A4229" s="142" t="n">
        <v>37257</v>
      </c>
      <c r="B4229" s="138" t="s">
        <v>126</v>
      </c>
      <c r="C4229" s="138" t="s">
        <v>58</v>
      </c>
      <c r="D4229" s="139" t="n">
        <v>-189429.1915</v>
      </c>
      <c r="E4229" s="139" t="n">
        <v>37885.8383</v>
      </c>
      <c r="F4229" s="143" t="n">
        <f aca="false">IF(REF_DT&lt;=LastDay,INDEX(IntraMonth_Buckets,MATCH($A4229,IntraSumMonths,0),1),INDEX(BucketTable,MATCH($A4229,SumMonths,0),1))</f>
        <v>3</v>
      </c>
      <c r="G4229" s="138" t="str">
        <f aca="false">INDEX(Book_Type,MATCH($B4229,Book,0),1)</f>
        <v>D</v>
      </c>
      <c r="H4229" s="138" t="str">
        <f aca="false">$F4229&amp;$C4229</f>
        <v>3IF-WAHA-TX</v>
      </c>
    </row>
    <row r="4230" customFormat="false" ht="12.75" hidden="false" customHeight="false" outlineLevel="0" collapsed="false">
      <c r="A4230" s="142" t="n">
        <v>37288</v>
      </c>
      <c r="B4230" s="138" t="s">
        <v>126</v>
      </c>
      <c r="C4230" s="138" t="s">
        <v>51</v>
      </c>
      <c r="D4230" s="139" t="n">
        <v>171172.789</v>
      </c>
      <c r="E4230" s="139" t="n">
        <v>-17117.2789</v>
      </c>
      <c r="F4230" s="143" t="n">
        <f aca="false">IF(REF_DT&lt;=LastDay,INDEX(IntraMonth_Buckets,MATCH($A4230,IntraSumMonths,0),1),INDEX(BucketTable,MATCH($A4230,SumMonths,0),1))</f>
        <v>3</v>
      </c>
      <c r="G4230" s="138" t="str">
        <f aca="false">INDEX(Book_Type,MATCH($B4230,Book,0),1)</f>
        <v>D</v>
      </c>
      <c r="H4230" s="138" t="str">
        <f aca="false">$F4230&amp;$C4230</f>
        <v>3IF-ELPO/SJ</v>
      </c>
    </row>
    <row r="4231" customFormat="false" ht="12.75" hidden="false" customHeight="false" outlineLevel="0" collapsed="false">
      <c r="A4231" s="142" t="n">
        <v>37288</v>
      </c>
      <c r="B4231" s="138" t="s">
        <v>126</v>
      </c>
      <c r="C4231" s="138" t="s">
        <v>58</v>
      </c>
      <c r="D4231" s="139" t="n">
        <v>-169185.8732</v>
      </c>
      <c r="E4231" s="139" t="n">
        <v>33837.17464</v>
      </c>
      <c r="F4231" s="143" t="n">
        <f aca="false">IF(REF_DT&lt;=LastDay,INDEX(IntraMonth_Buckets,MATCH($A4231,IntraSumMonths,0),1),INDEX(BucketTable,MATCH($A4231,SumMonths,0),1))</f>
        <v>3</v>
      </c>
      <c r="G4231" s="138" t="str">
        <f aca="false">INDEX(Book_Type,MATCH($B4231,Book,0),1)</f>
        <v>D</v>
      </c>
      <c r="H4231" s="138" t="str">
        <f aca="false">$F4231&amp;$C4231</f>
        <v>3IF-WAHA-TX</v>
      </c>
    </row>
    <row r="4232" customFormat="false" ht="12.75" hidden="false" customHeight="false" outlineLevel="0" collapsed="false">
      <c r="A4232" s="142" t="n">
        <v>37316</v>
      </c>
      <c r="B4232" s="138" t="s">
        <v>126</v>
      </c>
      <c r="C4232" s="138" t="s">
        <v>51</v>
      </c>
      <c r="D4232" s="139" t="n">
        <v>179013.3182</v>
      </c>
      <c r="E4232" s="139" t="n">
        <v>-17901.33182</v>
      </c>
      <c r="F4232" s="143" t="n">
        <f aca="false">IF(REF_DT&lt;=LastDay,INDEX(IntraMonth_Buckets,MATCH($A4232,IntraSumMonths,0),1),INDEX(BucketTable,MATCH($A4232,SumMonths,0),1))</f>
        <v>3</v>
      </c>
      <c r="G4232" s="138" t="str">
        <f aca="false">INDEX(Book_Type,MATCH($B4232,Book,0),1)</f>
        <v>D</v>
      </c>
      <c r="H4232" s="138" t="str">
        <f aca="false">$F4232&amp;$C4232</f>
        <v>3IF-ELPO/SJ</v>
      </c>
    </row>
    <row r="4233" customFormat="false" ht="12.75" hidden="false" customHeight="false" outlineLevel="0" collapsed="false">
      <c r="A4233" s="142" t="n">
        <v>37316</v>
      </c>
      <c r="B4233" s="138" t="s">
        <v>126</v>
      </c>
      <c r="C4233" s="138" t="s">
        <v>58</v>
      </c>
      <c r="D4233" s="139" t="n">
        <v>-179013.3182</v>
      </c>
      <c r="E4233" s="139" t="n">
        <v>35802.66364</v>
      </c>
      <c r="F4233" s="143" t="n">
        <f aca="false">IF(REF_DT&lt;=LastDay,INDEX(IntraMonth_Buckets,MATCH($A4233,IntraSumMonths,0),1),INDEX(BucketTable,MATCH($A4233,SumMonths,0),1))</f>
        <v>3</v>
      </c>
      <c r="G4233" s="138" t="str">
        <f aca="false">INDEX(Book_Type,MATCH($B4233,Book,0),1)</f>
        <v>D</v>
      </c>
      <c r="H4233" s="138" t="str">
        <f aca="false">$F4233&amp;$C4233</f>
        <v>3IF-WAHA-TX</v>
      </c>
    </row>
    <row r="4234" customFormat="false" ht="12.75" hidden="false" customHeight="false" outlineLevel="0" collapsed="false">
      <c r="A4234" s="142" t="n">
        <v>37347</v>
      </c>
      <c r="B4234" s="138" t="s">
        <v>126</v>
      </c>
      <c r="C4234" s="138" t="s">
        <v>51</v>
      </c>
      <c r="D4234" s="139" t="n">
        <v>194905.7111</v>
      </c>
      <c r="E4234" s="139" t="n">
        <v>-19490.57111</v>
      </c>
      <c r="F4234" s="143" t="n">
        <f aca="false">IF(REF_DT&lt;=LastDay,INDEX(IntraMonth_Buckets,MATCH($A4234,IntraSumMonths,0),1),INDEX(BucketTable,MATCH($A4234,SumMonths,0),1))</f>
        <v>4</v>
      </c>
      <c r="G4234" s="138" t="str">
        <f aca="false">INDEX(Book_Type,MATCH($B4234,Book,0),1)</f>
        <v>D</v>
      </c>
      <c r="H4234" s="138" t="str">
        <f aca="false">$F4234&amp;$C4234</f>
        <v>4IF-ELPO/SJ</v>
      </c>
    </row>
    <row r="4235" customFormat="false" ht="12.75" hidden="false" customHeight="false" outlineLevel="0" collapsed="false">
      <c r="A4235" s="142" t="n">
        <v>37347</v>
      </c>
      <c r="B4235" s="138" t="s">
        <v>126</v>
      </c>
      <c r="C4235" s="138" t="s">
        <v>58</v>
      </c>
      <c r="D4235" s="139" t="n">
        <v>-197578.3643</v>
      </c>
      <c r="E4235" s="139" t="n">
        <v>39515.67286</v>
      </c>
      <c r="F4235" s="143" t="n">
        <f aca="false">IF(REF_DT&lt;=LastDay,INDEX(IntraMonth_Buckets,MATCH($A4235,IntraSumMonths,0),1),INDEX(BucketTable,MATCH($A4235,SumMonths,0),1))</f>
        <v>4</v>
      </c>
      <c r="G4235" s="138" t="str">
        <f aca="false">INDEX(Book_Type,MATCH($B4235,Book,0),1)</f>
        <v>D</v>
      </c>
      <c r="H4235" s="138" t="str">
        <f aca="false">$F4235&amp;$C4235</f>
        <v>4IF-WAHA-TX</v>
      </c>
    </row>
    <row r="4236" customFormat="false" ht="12.75" hidden="false" customHeight="false" outlineLevel="0" collapsed="false">
      <c r="A4236" s="142" t="n">
        <v>37377</v>
      </c>
      <c r="B4236" s="138" t="s">
        <v>126</v>
      </c>
      <c r="C4236" s="138" t="s">
        <v>51</v>
      </c>
      <c r="D4236" s="139" t="n">
        <v>239875.1876</v>
      </c>
      <c r="E4236" s="139" t="n">
        <v>-23987.51876</v>
      </c>
      <c r="F4236" s="143" t="n">
        <f aca="false">IF(REF_DT&lt;=LastDay,INDEX(IntraMonth_Buckets,MATCH($A4236,IntraSumMonths,0),1),INDEX(BucketTable,MATCH($A4236,SumMonths,0),1))</f>
        <v>4</v>
      </c>
      <c r="G4236" s="138" t="str">
        <f aca="false">INDEX(Book_Type,MATCH($B4236,Book,0),1)</f>
        <v>D</v>
      </c>
      <c r="H4236" s="138" t="str">
        <f aca="false">$F4236&amp;$C4236</f>
        <v>4IF-ELPO/SJ</v>
      </c>
    </row>
    <row r="4237" customFormat="false" ht="12.75" hidden="false" customHeight="false" outlineLevel="0" collapsed="false">
      <c r="A4237" s="142" t="n">
        <v>37377</v>
      </c>
      <c r="B4237" s="138" t="s">
        <v>126</v>
      </c>
      <c r="C4237" s="138" t="s">
        <v>58</v>
      </c>
      <c r="D4237" s="139" t="n">
        <v>-247581.2275</v>
      </c>
      <c r="E4237" s="139" t="n">
        <v>49516.2455</v>
      </c>
      <c r="F4237" s="143" t="n">
        <f aca="false">IF(REF_DT&lt;=LastDay,INDEX(IntraMonth_Buckets,MATCH($A4237,IntraSumMonths,0),1),INDEX(BucketTable,MATCH($A4237,SumMonths,0),1))</f>
        <v>4</v>
      </c>
      <c r="G4237" s="138" t="str">
        <f aca="false">INDEX(Book_Type,MATCH($B4237,Book,0),1)</f>
        <v>D</v>
      </c>
      <c r="H4237" s="138" t="str">
        <f aca="false">$F4237&amp;$C4237</f>
        <v>4IF-WAHA-TX</v>
      </c>
    </row>
    <row r="4238" customFormat="false" ht="12.75" hidden="false" customHeight="false" outlineLevel="0" collapsed="false">
      <c r="A4238" s="142" t="n">
        <v>37408</v>
      </c>
      <c r="B4238" s="138" t="s">
        <v>126</v>
      </c>
      <c r="C4238" s="138" t="s">
        <v>51</v>
      </c>
      <c r="D4238" s="139" t="n">
        <v>229730.0979</v>
      </c>
      <c r="E4238" s="139" t="n">
        <v>-22973.00979</v>
      </c>
      <c r="F4238" s="143" t="n">
        <f aca="false">IF(REF_DT&lt;=LastDay,INDEX(IntraMonth_Buckets,MATCH($A4238,IntraSumMonths,0),1),INDEX(BucketTable,MATCH($A4238,SumMonths,0),1))</f>
        <v>4</v>
      </c>
      <c r="G4238" s="138" t="str">
        <f aca="false">INDEX(Book_Type,MATCH($B4238,Book,0),1)</f>
        <v>D</v>
      </c>
      <c r="H4238" s="138" t="str">
        <f aca="false">$F4238&amp;$C4238</f>
        <v>4IF-ELPO/SJ</v>
      </c>
    </row>
    <row r="4239" customFormat="false" ht="12.75" hidden="false" customHeight="false" outlineLevel="0" collapsed="false">
      <c r="A4239" s="142" t="n">
        <v>37408</v>
      </c>
      <c r="B4239" s="138" t="s">
        <v>126</v>
      </c>
      <c r="C4239" s="138" t="s">
        <v>58</v>
      </c>
      <c r="D4239" s="139" t="n">
        <v>-240477.1283</v>
      </c>
      <c r="E4239" s="139" t="n">
        <v>48095.42566</v>
      </c>
      <c r="F4239" s="143" t="n">
        <f aca="false">IF(REF_DT&lt;=LastDay,INDEX(IntraMonth_Buckets,MATCH($A4239,IntraSumMonths,0),1),INDEX(BucketTable,MATCH($A4239,SumMonths,0),1))</f>
        <v>4</v>
      </c>
      <c r="G4239" s="138" t="str">
        <f aca="false">INDEX(Book_Type,MATCH($B4239,Book,0),1)</f>
        <v>D</v>
      </c>
      <c r="H4239" s="138" t="str">
        <f aca="false">$F4239&amp;$C4239</f>
        <v>4IF-WAHA-TX</v>
      </c>
    </row>
    <row r="4240" customFormat="false" ht="12.75" hidden="false" customHeight="false" outlineLevel="0" collapsed="false">
      <c r="A4240" s="142" t="n">
        <v>37438</v>
      </c>
      <c r="B4240" s="138" t="s">
        <v>126</v>
      </c>
      <c r="C4240" s="138" t="s">
        <v>51</v>
      </c>
      <c r="D4240" s="139" t="n">
        <v>237234.1014</v>
      </c>
      <c r="E4240" s="139" t="n">
        <v>-23723.41014</v>
      </c>
      <c r="F4240" s="143" t="n">
        <f aca="false">IF(REF_DT&lt;=LastDay,INDEX(IntraMonth_Buckets,MATCH($A4240,IntraSumMonths,0),1),INDEX(BucketTable,MATCH($A4240,SumMonths,0),1))</f>
        <v>4</v>
      </c>
      <c r="G4240" s="138" t="str">
        <f aca="false">INDEX(Book_Type,MATCH($B4240,Book,0),1)</f>
        <v>D</v>
      </c>
      <c r="H4240" s="138" t="str">
        <f aca="false">$F4240&amp;$C4240</f>
        <v>4IF-ELPO/SJ</v>
      </c>
    </row>
    <row r="4241" customFormat="false" ht="12.75" hidden="false" customHeight="false" outlineLevel="0" collapsed="false">
      <c r="A4241" s="142" t="n">
        <v>37438</v>
      </c>
      <c r="B4241" s="138" t="s">
        <v>126</v>
      </c>
      <c r="C4241" s="138" t="s">
        <v>58</v>
      </c>
      <c r="D4241" s="139" t="n">
        <v>-244515.4467</v>
      </c>
      <c r="E4241" s="139" t="n">
        <v>48903.08934</v>
      </c>
      <c r="F4241" s="143" t="n">
        <f aca="false">IF(REF_DT&lt;=LastDay,INDEX(IntraMonth_Buckets,MATCH($A4241,IntraSumMonths,0),1),INDEX(BucketTable,MATCH($A4241,SumMonths,0),1))</f>
        <v>4</v>
      </c>
      <c r="G4241" s="138" t="str">
        <f aca="false">INDEX(Book_Type,MATCH($B4241,Book,0),1)</f>
        <v>D</v>
      </c>
      <c r="H4241" s="138" t="str">
        <f aca="false">$F4241&amp;$C4241</f>
        <v>4IF-WAHA-TX</v>
      </c>
    </row>
    <row r="4242" customFormat="false" ht="12.75" hidden="false" customHeight="false" outlineLevel="0" collapsed="false">
      <c r="A4242" s="142" t="n">
        <v>37196</v>
      </c>
      <c r="B4242" s="138" t="s">
        <v>131</v>
      </c>
      <c r="C4242" s="138" t="s">
        <v>20</v>
      </c>
      <c r="D4242" s="139" t="n">
        <v>-2.64758302336E-017</v>
      </c>
      <c r="E4242" s="139" t="n">
        <v>2.64758302336E-018</v>
      </c>
      <c r="F4242" s="143" t="n">
        <f aca="false">IF(REF_DT&lt;=LastDay,INDEX(IntraMonth_Buckets,MATCH($A4242,IntraSumMonths,0),1),INDEX(BucketTable,MATCH($A4242,SumMonths,0),1))</f>
        <v>2</v>
      </c>
      <c r="G4242" s="138" t="str">
        <f aca="false">INDEX(Book_Type,MATCH($B4242,Book,0),1)</f>
        <v>DO</v>
      </c>
      <c r="H4242" s="138" t="str">
        <f aca="false">$F4242&amp;$C4242</f>
        <v>2NGI-SOCAL</v>
      </c>
    </row>
    <row r="4243" customFormat="false" ht="12.75" hidden="false" customHeight="false" outlineLevel="0" collapsed="false">
      <c r="A4243" s="142" t="n">
        <v>37226</v>
      </c>
      <c r="B4243" s="138" t="s">
        <v>131</v>
      </c>
      <c r="C4243" s="138" t="s">
        <v>20</v>
      </c>
      <c r="D4243" s="139" t="n">
        <v>-0.0158596131834787</v>
      </c>
      <c r="E4243" s="139" t="n">
        <v>0.00158596131834787</v>
      </c>
      <c r="F4243" s="143" t="n">
        <f aca="false">IF(REF_DT&lt;=LastDay,INDEX(IntraMonth_Buckets,MATCH($A4243,IntraSumMonths,0),1),INDEX(BucketTable,MATCH($A4243,SumMonths,0),1))</f>
        <v>3</v>
      </c>
      <c r="G4243" s="138" t="str">
        <f aca="false">INDEX(Book_Type,MATCH($B4243,Book,0),1)</f>
        <v>DO</v>
      </c>
      <c r="H4243" s="138" t="str">
        <f aca="false">$F4243&amp;$C4243</f>
        <v>3NGI-SOCAL</v>
      </c>
    </row>
    <row r="4244" customFormat="false" ht="12.75" hidden="false" customHeight="false" outlineLevel="0" collapsed="false">
      <c r="A4244" s="142" t="n">
        <v>37257</v>
      </c>
      <c r="B4244" s="138" t="s">
        <v>131</v>
      </c>
      <c r="C4244" s="138" t="s">
        <v>20</v>
      </c>
      <c r="D4244" s="139" t="n">
        <v>-20.1302960177823</v>
      </c>
      <c r="E4244" s="139" t="n">
        <v>2.01302960177823</v>
      </c>
      <c r="F4244" s="143" t="n">
        <f aca="false">IF(REF_DT&lt;=LastDay,INDEX(IntraMonth_Buckets,MATCH($A4244,IntraSumMonths,0),1),INDEX(BucketTable,MATCH($A4244,SumMonths,0),1))</f>
        <v>3</v>
      </c>
      <c r="G4244" s="138" t="str">
        <f aca="false">INDEX(Book_Type,MATCH($B4244,Book,0),1)</f>
        <v>DO</v>
      </c>
      <c r="H4244" s="138" t="str">
        <f aca="false">$F4244&amp;$C4244</f>
        <v>3NGI-SOCAL</v>
      </c>
    </row>
    <row r="4245" customFormat="false" ht="12.75" hidden="false" customHeight="false" outlineLevel="0" collapsed="false">
      <c r="A4245" s="142" t="n">
        <v>37288</v>
      </c>
      <c r="B4245" s="138" t="s">
        <v>131</v>
      </c>
      <c r="C4245" s="138" t="s">
        <v>20</v>
      </c>
      <c r="D4245" s="139" t="n">
        <v>-132.547711005488</v>
      </c>
      <c r="E4245" s="139" t="n">
        <v>13.2547711005488</v>
      </c>
      <c r="F4245" s="143" t="n">
        <f aca="false">IF(REF_DT&lt;=LastDay,INDEX(IntraMonth_Buckets,MATCH($A4245,IntraSumMonths,0),1),INDEX(BucketTable,MATCH($A4245,SumMonths,0),1))</f>
        <v>3</v>
      </c>
      <c r="G4245" s="138" t="str">
        <f aca="false">INDEX(Book_Type,MATCH($B4245,Book,0),1)</f>
        <v>DO</v>
      </c>
      <c r="H4245" s="138" t="str">
        <f aca="false">$F4245&amp;$C4245</f>
        <v>3NGI-SOCAL</v>
      </c>
    </row>
    <row r="4246" customFormat="false" ht="12.75" hidden="false" customHeight="false" outlineLevel="0" collapsed="false">
      <c r="A4246" s="142" t="n">
        <v>37316</v>
      </c>
      <c r="B4246" s="138" t="s">
        <v>131</v>
      </c>
      <c r="C4246" s="138" t="s">
        <v>20</v>
      </c>
      <c r="D4246" s="139" t="n">
        <v>-142.631493836303</v>
      </c>
      <c r="E4246" s="139" t="n">
        <v>14.2631493836303</v>
      </c>
      <c r="F4246" s="143" t="n">
        <f aca="false">IF(REF_DT&lt;=LastDay,INDEX(IntraMonth_Buckets,MATCH($A4246,IntraSumMonths,0),1),INDEX(BucketTable,MATCH($A4246,SumMonths,0),1))</f>
        <v>3</v>
      </c>
      <c r="G4246" s="138" t="str">
        <f aca="false">INDEX(Book_Type,MATCH($B4246,Book,0),1)</f>
        <v>DO</v>
      </c>
      <c r="H4246" s="138" t="str">
        <f aca="false">$F4246&amp;$C4246</f>
        <v>3NGI-SOCAL</v>
      </c>
    </row>
    <row r="4247" customFormat="false" ht="12.75" hidden="false" customHeight="false" outlineLevel="0" collapsed="false">
      <c r="A4247" s="142" t="n">
        <v>37189</v>
      </c>
      <c r="B4247" s="138" t="s">
        <v>154</v>
      </c>
      <c r="C4247" s="138" t="s">
        <v>172</v>
      </c>
      <c r="D4247" s="139" t="n">
        <v>289.3213</v>
      </c>
      <c r="E4247" s="139" t="n">
        <v>289.3213</v>
      </c>
      <c r="F4247" s="143" t="n">
        <f aca="false">IF(REF_DT&lt;=LastDay,INDEX(IntraMonth_Buckets,MATCH($A4247,IntraSumMonths,0),1),INDEX(BucketTable,MATCH($A4247,SumMonths,0),1))</f>
        <v>1</v>
      </c>
      <c r="G4247" s="138" t="str">
        <f aca="false">INDEX(Book_Type,MATCH($B4247,Book,0),1)</f>
        <v>PHY</v>
      </c>
      <c r="H4247" s="138" t="str">
        <f aca="false">$F4247&amp;$C4247</f>
        <v>1DJ/BASIN/CIG</v>
      </c>
    </row>
    <row r="4248" customFormat="false" ht="12.75" hidden="false" customHeight="false" outlineLevel="0" collapsed="false">
      <c r="A4248" s="142" t="n">
        <v>37189</v>
      </c>
      <c r="B4248" s="138" t="s">
        <v>154</v>
      </c>
      <c r="C4248" s="138" t="s">
        <v>170</v>
      </c>
      <c r="D4248" s="139" t="n">
        <v>-2409.3472</v>
      </c>
      <c r="E4248" s="139" t="n">
        <v>-2409.3472</v>
      </c>
      <c r="F4248" s="143" t="n">
        <f aca="false">IF(REF_DT&lt;=LastDay,INDEX(IntraMonth_Buckets,MATCH($A4248,IntraSumMonths,0),1),INDEX(BucketTable,MATCH($A4248,SumMonths,0),1))</f>
        <v>1</v>
      </c>
      <c r="G4248" s="138" t="str">
        <f aca="false">INDEX(Book_Type,MATCH($B4248,Book,0),1)</f>
        <v>PHY</v>
      </c>
      <c r="H4248" s="138" t="str">
        <f aca="false">$F4248&amp;$C4248</f>
        <v>1DJ/BASIN/PSCO</v>
      </c>
    </row>
    <row r="4249" customFormat="false" ht="12.75" hidden="false" customHeight="false" outlineLevel="0" collapsed="false">
      <c r="A4249" s="142" t="n">
        <v>37189</v>
      </c>
      <c r="B4249" s="138" t="s">
        <v>154</v>
      </c>
      <c r="C4249" s="138" t="s">
        <v>36</v>
      </c>
      <c r="D4249" s="139" t="n">
        <v>-22074.209</v>
      </c>
      <c r="E4249" s="139" t="n">
        <v>-22074.209</v>
      </c>
      <c r="F4249" s="143" t="n">
        <f aca="false">IF(REF_DT&lt;=LastDay,INDEX(IntraMonth_Buckets,MATCH($A4249,IntraSumMonths,0),1),INDEX(BucketTable,MATCH($A4249,SumMonths,0),1))</f>
        <v>1</v>
      </c>
      <c r="G4249" s="138" t="str">
        <f aca="false">INDEX(Book_Type,MATCH($B4249,Book,0),1)</f>
        <v>PHY</v>
      </c>
      <c r="H4249" s="138" t="str">
        <f aca="false">$F4249&amp;$C4249</f>
        <v>1IF-CIG/RKYMTN</v>
      </c>
    </row>
    <row r="4250" customFormat="false" ht="12.75" hidden="false" customHeight="false" outlineLevel="0" collapsed="false">
      <c r="A4250" s="142" t="n">
        <v>37189</v>
      </c>
      <c r="B4250" s="138" t="s">
        <v>154</v>
      </c>
      <c r="C4250" s="138" t="s">
        <v>39</v>
      </c>
      <c r="D4250" s="139" t="n">
        <v>-17109.8563</v>
      </c>
      <c r="E4250" s="139" t="n">
        <v>-17109.8563</v>
      </c>
      <c r="F4250" s="143" t="n">
        <f aca="false">IF(REF_DT&lt;=LastDay,INDEX(IntraMonth_Buckets,MATCH($A4250,IntraSumMonths,0),1),INDEX(BucketTable,MATCH($A4250,SumMonths,0),1))</f>
        <v>1</v>
      </c>
      <c r="G4250" s="138" t="str">
        <f aca="false">INDEX(Book_Type,MATCH($B4250,Book,0),1)</f>
        <v>PHY</v>
      </c>
      <c r="H4250" s="138" t="str">
        <f aca="false">$F4250&amp;$C4250</f>
        <v>1IF-CIG/ROCKPORT</v>
      </c>
    </row>
    <row r="4251" customFormat="false" ht="12.75" hidden="false" customHeight="false" outlineLevel="0" collapsed="false">
      <c r="A4251" s="142" t="n">
        <v>37189</v>
      </c>
      <c r="B4251" s="138" t="s">
        <v>154</v>
      </c>
      <c r="C4251" s="138" t="s">
        <v>35</v>
      </c>
      <c r="D4251" s="139" t="n">
        <v>-31426.2667</v>
      </c>
      <c r="E4251" s="139" t="n">
        <v>-31426.2667</v>
      </c>
      <c r="F4251" s="143" t="n">
        <f aca="false">IF(REF_DT&lt;=LastDay,INDEX(IntraMonth_Buckets,MATCH($A4251,IntraSumMonths,0),1),INDEX(BucketTable,MATCH($A4251,SumMonths,0),1))</f>
        <v>1</v>
      </c>
      <c r="G4251" s="138" t="str">
        <f aca="false">INDEX(Book_Type,MATCH($B4251,Book,0),1)</f>
        <v>PHY</v>
      </c>
      <c r="H4251" s="138" t="str">
        <f aca="false">$F4251&amp;$C4251</f>
        <v>1IF-CIG/WIC</v>
      </c>
    </row>
    <row r="4252" customFormat="false" ht="12.75" hidden="false" customHeight="false" outlineLevel="0" collapsed="false">
      <c r="A4252" s="142" t="n">
        <v>37189</v>
      </c>
      <c r="B4252" s="138" t="s">
        <v>154</v>
      </c>
      <c r="C4252" s="138" t="s">
        <v>177</v>
      </c>
      <c r="D4252" s="139" t="n">
        <v>-19387.5123</v>
      </c>
      <c r="E4252" s="139" t="n">
        <v>-19387.5123</v>
      </c>
      <c r="F4252" s="143" t="n">
        <f aca="false">IF(REF_DT&lt;=LastDay,INDEX(IntraMonth_Buckets,MATCH($A4252,IntraSumMonths,0),1),INDEX(BucketTable,MATCH($A4252,SumMonths,0),1))</f>
        <v>1</v>
      </c>
      <c r="G4252" s="138" t="str">
        <f aca="false">INDEX(Book_Type,MATCH($B4252,Book,0),1)</f>
        <v>PHY</v>
      </c>
      <c r="H4252" s="138" t="str">
        <f aca="false">$F4252&amp;$C4252</f>
        <v>1IF-NGPL/OK-NW</v>
      </c>
    </row>
    <row r="4253" customFormat="false" ht="12.75" hidden="false" customHeight="false" outlineLevel="0" collapsed="false">
      <c r="A4253" s="142" t="n">
        <v>37189</v>
      </c>
      <c r="B4253" s="138" t="s">
        <v>154</v>
      </c>
      <c r="C4253" s="138" t="s">
        <v>42</v>
      </c>
      <c r="D4253" s="139" t="n">
        <v>-4701.9681</v>
      </c>
      <c r="E4253" s="139" t="n">
        <v>-4701.9681</v>
      </c>
      <c r="F4253" s="143" t="n">
        <f aca="false">IF(REF_DT&lt;=LastDay,INDEX(IntraMonth_Buckets,MATCH($A4253,IntraSumMonths,0),1),INDEX(BucketTable,MATCH($A4253,SumMonths,0),1))</f>
        <v>1</v>
      </c>
      <c r="G4253" s="138" t="str">
        <f aca="false">INDEX(Book_Type,MATCH($B4253,Book,0),1)</f>
        <v>PHY</v>
      </c>
      <c r="H4253" s="138" t="str">
        <f aca="false">$F4253&amp;$C4253</f>
        <v>1IM-CIG/SOUTHERN</v>
      </c>
    </row>
    <row r="4254" customFormat="false" ht="12.75" hidden="false" customHeight="false" outlineLevel="0" collapsed="false">
      <c r="A4254" s="142" t="n">
        <v>37189</v>
      </c>
      <c r="B4254" s="138" t="s">
        <v>154</v>
      </c>
      <c r="C4254" s="138" t="s">
        <v>180</v>
      </c>
      <c r="D4254" s="139" t="n">
        <v>81902.8365</v>
      </c>
      <c r="E4254" s="139" t="n">
        <v>81902.8365</v>
      </c>
      <c r="F4254" s="143" t="n">
        <f aca="false">IF(REF_DT&lt;=LastDay,INDEX(IntraMonth_Buckets,MATCH($A4254,IntraSumMonths,0),1),INDEX(BucketTable,MATCH($A4254,SumMonths,0),1))</f>
        <v>1</v>
      </c>
      <c r="G4254" s="138" t="str">
        <f aca="false">INDEX(Book_Type,MATCH($B4254,Book,0),1)</f>
        <v>PHY</v>
      </c>
      <c r="H4254" s="138" t="str">
        <f aca="false">$F4254&amp;$C4254</f>
        <v>1IM_FTULESSGATH</v>
      </c>
    </row>
    <row r="4255" customFormat="false" ht="12.75" hidden="false" customHeight="false" outlineLevel="0" collapsed="false">
      <c r="A4255" s="142" t="n">
        <v>37189</v>
      </c>
      <c r="B4255" s="138" t="s">
        <v>154</v>
      </c>
      <c r="C4255" s="138" t="s">
        <v>43</v>
      </c>
      <c r="D4255" s="139" t="n">
        <v>-1189.2098</v>
      </c>
      <c r="E4255" s="139" t="n">
        <v>-1189.2098</v>
      </c>
      <c r="F4255" s="143" t="n">
        <f aca="false">IF(REF_DT&lt;=LastDay,INDEX(IntraMonth_Buckets,MATCH($A4255,IntraSumMonths,0),1),INDEX(BucketTable,MATCH($A4255,SumMonths,0),1))</f>
        <v>1</v>
      </c>
      <c r="G4255" s="138" t="str">
        <f aca="false">INDEX(Book_Type,MATCH($B4255,Book,0),1)</f>
        <v>PHY</v>
      </c>
      <c r="H4255" s="138" t="str">
        <f aca="false">$F4255&amp;$C4255</f>
        <v>1IM_WINDRIVER</v>
      </c>
    </row>
    <row r="4256" customFormat="false" ht="12.75" hidden="false" customHeight="false" outlineLevel="0" collapsed="false">
      <c r="A4256" s="142" t="n">
        <v>37190</v>
      </c>
      <c r="B4256" s="138" t="s">
        <v>154</v>
      </c>
      <c r="C4256" s="138" t="s">
        <v>172</v>
      </c>
      <c r="D4256" s="139" t="n">
        <v>289.3213</v>
      </c>
      <c r="E4256" s="139" t="n">
        <v>289.3213</v>
      </c>
      <c r="F4256" s="143" t="n">
        <f aca="false">IF(REF_DT&lt;=LastDay,INDEX(IntraMonth_Buckets,MATCH($A4256,IntraSumMonths,0),1),INDEX(BucketTable,MATCH($A4256,SumMonths,0),1))</f>
        <v>1</v>
      </c>
      <c r="G4256" s="138" t="str">
        <f aca="false">INDEX(Book_Type,MATCH($B4256,Book,0),1)</f>
        <v>PHY</v>
      </c>
      <c r="H4256" s="138" t="str">
        <f aca="false">$F4256&amp;$C4256</f>
        <v>1DJ/BASIN/CIG</v>
      </c>
    </row>
    <row r="4257" customFormat="false" ht="12.75" hidden="false" customHeight="false" outlineLevel="0" collapsed="false">
      <c r="A4257" s="142" t="n">
        <v>37190</v>
      </c>
      <c r="B4257" s="138" t="s">
        <v>154</v>
      </c>
      <c r="C4257" s="138" t="s">
        <v>170</v>
      </c>
      <c r="D4257" s="139" t="n">
        <v>-2409.3472</v>
      </c>
      <c r="E4257" s="139" t="n">
        <v>-2409.3472</v>
      </c>
      <c r="F4257" s="143" t="n">
        <f aca="false">IF(REF_DT&lt;=LastDay,INDEX(IntraMonth_Buckets,MATCH($A4257,IntraSumMonths,0),1),INDEX(BucketTable,MATCH($A4257,SumMonths,0),1))</f>
        <v>1</v>
      </c>
      <c r="G4257" s="138" t="str">
        <f aca="false">INDEX(Book_Type,MATCH($B4257,Book,0),1)</f>
        <v>PHY</v>
      </c>
      <c r="H4257" s="138" t="str">
        <f aca="false">$F4257&amp;$C4257</f>
        <v>1DJ/BASIN/PSCO</v>
      </c>
    </row>
    <row r="4258" customFormat="false" ht="12.75" hidden="false" customHeight="false" outlineLevel="0" collapsed="false">
      <c r="A4258" s="142" t="n">
        <v>37190</v>
      </c>
      <c r="B4258" s="138" t="s">
        <v>154</v>
      </c>
      <c r="C4258" s="138" t="s">
        <v>36</v>
      </c>
      <c r="D4258" s="139" t="n">
        <v>-22074.209</v>
      </c>
      <c r="E4258" s="139" t="n">
        <v>-22074.209</v>
      </c>
      <c r="F4258" s="143" t="n">
        <f aca="false">IF(REF_DT&lt;=LastDay,INDEX(IntraMonth_Buckets,MATCH($A4258,IntraSumMonths,0),1),INDEX(BucketTable,MATCH($A4258,SumMonths,0),1))</f>
        <v>1</v>
      </c>
      <c r="G4258" s="138" t="str">
        <f aca="false">INDEX(Book_Type,MATCH($B4258,Book,0),1)</f>
        <v>PHY</v>
      </c>
      <c r="H4258" s="138" t="str">
        <f aca="false">$F4258&amp;$C4258</f>
        <v>1IF-CIG/RKYMTN</v>
      </c>
    </row>
    <row r="4259" customFormat="false" ht="12.75" hidden="false" customHeight="false" outlineLevel="0" collapsed="false">
      <c r="A4259" s="142" t="n">
        <v>37190</v>
      </c>
      <c r="B4259" s="138" t="s">
        <v>154</v>
      </c>
      <c r="C4259" s="138" t="s">
        <v>39</v>
      </c>
      <c r="D4259" s="139" t="n">
        <v>-17109.8563</v>
      </c>
      <c r="E4259" s="139" t="n">
        <v>-17109.8563</v>
      </c>
      <c r="F4259" s="143" t="n">
        <f aca="false">IF(REF_DT&lt;=LastDay,INDEX(IntraMonth_Buckets,MATCH($A4259,IntraSumMonths,0),1),INDEX(BucketTable,MATCH($A4259,SumMonths,0),1))</f>
        <v>1</v>
      </c>
      <c r="G4259" s="138" t="str">
        <f aca="false">INDEX(Book_Type,MATCH($B4259,Book,0),1)</f>
        <v>PHY</v>
      </c>
      <c r="H4259" s="138" t="str">
        <f aca="false">$F4259&amp;$C4259</f>
        <v>1IF-CIG/ROCKPORT</v>
      </c>
    </row>
    <row r="4260" customFormat="false" ht="12.75" hidden="false" customHeight="false" outlineLevel="0" collapsed="false">
      <c r="A4260" s="142" t="n">
        <v>37190</v>
      </c>
      <c r="B4260" s="138" t="s">
        <v>154</v>
      </c>
      <c r="C4260" s="138" t="s">
        <v>35</v>
      </c>
      <c r="D4260" s="139" t="n">
        <v>-31426.2667</v>
      </c>
      <c r="E4260" s="139" t="n">
        <v>-31426.2667</v>
      </c>
      <c r="F4260" s="143" t="n">
        <f aca="false">IF(REF_DT&lt;=LastDay,INDEX(IntraMonth_Buckets,MATCH($A4260,IntraSumMonths,0),1),INDEX(BucketTable,MATCH($A4260,SumMonths,0),1))</f>
        <v>1</v>
      </c>
      <c r="G4260" s="138" t="str">
        <f aca="false">INDEX(Book_Type,MATCH($B4260,Book,0),1)</f>
        <v>PHY</v>
      </c>
      <c r="H4260" s="138" t="str">
        <f aca="false">$F4260&amp;$C4260</f>
        <v>1IF-CIG/WIC</v>
      </c>
    </row>
    <row r="4261" customFormat="false" ht="12.75" hidden="false" customHeight="false" outlineLevel="0" collapsed="false">
      <c r="A4261" s="142" t="n">
        <v>37190</v>
      </c>
      <c r="B4261" s="138" t="s">
        <v>154</v>
      </c>
      <c r="C4261" s="138" t="s">
        <v>177</v>
      </c>
      <c r="D4261" s="139" t="n">
        <v>-19387.5123</v>
      </c>
      <c r="E4261" s="139" t="n">
        <v>-19387.5123</v>
      </c>
      <c r="F4261" s="143" t="n">
        <f aca="false">IF(REF_DT&lt;=LastDay,INDEX(IntraMonth_Buckets,MATCH($A4261,IntraSumMonths,0),1),INDEX(BucketTable,MATCH($A4261,SumMonths,0),1))</f>
        <v>1</v>
      </c>
      <c r="G4261" s="138" t="str">
        <f aca="false">INDEX(Book_Type,MATCH($B4261,Book,0),1)</f>
        <v>PHY</v>
      </c>
      <c r="H4261" s="138" t="str">
        <f aca="false">$F4261&amp;$C4261</f>
        <v>1IF-NGPL/OK-NW</v>
      </c>
    </row>
    <row r="4262" customFormat="false" ht="12.75" hidden="false" customHeight="false" outlineLevel="0" collapsed="false">
      <c r="A4262" s="142" t="n">
        <v>37190</v>
      </c>
      <c r="B4262" s="138" t="s">
        <v>154</v>
      </c>
      <c r="C4262" s="138" t="s">
        <v>42</v>
      </c>
      <c r="D4262" s="139" t="n">
        <v>-4701.9681</v>
      </c>
      <c r="E4262" s="139" t="n">
        <v>-4701.9681</v>
      </c>
      <c r="F4262" s="143" t="n">
        <f aca="false">IF(REF_DT&lt;=LastDay,INDEX(IntraMonth_Buckets,MATCH($A4262,IntraSumMonths,0),1),INDEX(BucketTable,MATCH($A4262,SumMonths,0),1))</f>
        <v>1</v>
      </c>
      <c r="G4262" s="138" t="str">
        <f aca="false">INDEX(Book_Type,MATCH($B4262,Book,0),1)</f>
        <v>PHY</v>
      </c>
      <c r="H4262" s="138" t="str">
        <f aca="false">$F4262&amp;$C4262</f>
        <v>1IM-CIG/SOUTHERN</v>
      </c>
    </row>
    <row r="4263" customFormat="false" ht="12.75" hidden="false" customHeight="false" outlineLevel="0" collapsed="false">
      <c r="A4263" s="142" t="n">
        <v>37190</v>
      </c>
      <c r="B4263" s="138" t="s">
        <v>154</v>
      </c>
      <c r="C4263" s="138" t="s">
        <v>180</v>
      </c>
      <c r="D4263" s="139" t="n">
        <v>81902.8365</v>
      </c>
      <c r="E4263" s="139" t="n">
        <v>81902.8365</v>
      </c>
      <c r="F4263" s="143" t="n">
        <f aca="false">IF(REF_DT&lt;=LastDay,INDEX(IntraMonth_Buckets,MATCH($A4263,IntraSumMonths,0),1),INDEX(BucketTable,MATCH($A4263,SumMonths,0),1))</f>
        <v>1</v>
      </c>
      <c r="G4263" s="138" t="str">
        <f aca="false">INDEX(Book_Type,MATCH($B4263,Book,0),1)</f>
        <v>PHY</v>
      </c>
      <c r="H4263" s="138" t="str">
        <f aca="false">$F4263&amp;$C4263</f>
        <v>1IM_FTULESSGATH</v>
      </c>
    </row>
    <row r="4264" customFormat="false" ht="12.75" hidden="false" customHeight="false" outlineLevel="0" collapsed="false">
      <c r="A4264" s="142" t="n">
        <v>37190</v>
      </c>
      <c r="B4264" s="138" t="s">
        <v>154</v>
      </c>
      <c r="C4264" s="138" t="s">
        <v>43</v>
      </c>
      <c r="D4264" s="139" t="n">
        <v>-1189.2098</v>
      </c>
      <c r="E4264" s="139" t="n">
        <v>-1189.2098</v>
      </c>
      <c r="F4264" s="143" t="n">
        <f aca="false">IF(REF_DT&lt;=LastDay,INDEX(IntraMonth_Buckets,MATCH($A4264,IntraSumMonths,0),1),INDEX(BucketTable,MATCH($A4264,SumMonths,0),1))</f>
        <v>1</v>
      </c>
      <c r="G4264" s="138" t="str">
        <f aca="false">INDEX(Book_Type,MATCH($B4264,Book,0),1)</f>
        <v>PHY</v>
      </c>
      <c r="H4264" s="138" t="str">
        <f aca="false">$F4264&amp;$C4264</f>
        <v>1IM_WINDRIVER</v>
      </c>
    </row>
    <row r="4265" customFormat="false" ht="12.75" hidden="false" customHeight="false" outlineLevel="0" collapsed="false">
      <c r="A4265" s="142" t="n">
        <v>37191</v>
      </c>
      <c r="B4265" s="138" t="s">
        <v>154</v>
      </c>
      <c r="C4265" s="138" t="s">
        <v>172</v>
      </c>
      <c r="D4265" s="139" t="n">
        <v>289.3213</v>
      </c>
      <c r="E4265" s="139" t="n">
        <v>289.3213</v>
      </c>
      <c r="F4265" s="143" t="n">
        <f aca="false">IF(REF_DT&lt;=LastDay,INDEX(IntraMonth_Buckets,MATCH($A4265,IntraSumMonths,0),1),INDEX(BucketTable,MATCH($A4265,SumMonths,0),1))</f>
        <v>1</v>
      </c>
      <c r="G4265" s="138" t="str">
        <f aca="false">INDEX(Book_Type,MATCH($B4265,Book,0),1)</f>
        <v>PHY</v>
      </c>
      <c r="H4265" s="138" t="str">
        <f aca="false">$F4265&amp;$C4265</f>
        <v>1DJ/BASIN/CIG</v>
      </c>
    </row>
    <row r="4266" customFormat="false" ht="12.75" hidden="false" customHeight="false" outlineLevel="0" collapsed="false">
      <c r="A4266" s="142" t="n">
        <v>37191</v>
      </c>
      <c r="B4266" s="138" t="s">
        <v>154</v>
      </c>
      <c r="C4266" s="138" t="s">
        <v>170</v>
      </c>
      <c r="D4266" s="139" t="n">
        <v>-2409.3472</v>
      </c>
      <c r="E4266" s="139" t="n">
        <v>-2409.3472</v>
      </c>
      <c r="F4266" s="143" t="n">
        <f aca="false">IF(REF_DT&lt;=LastDay,INDEX(IntraMonth_Buckets,MATCH($A4266,IntraSumMonths,0),1),INDEX(BucketTable,MATCH($A4266,SumMonths,0),1))</f>
        <v>1</v>
      </c>
      <c r="G4266" s="138" t="str">
        <f aca="false">INDEX(Book_Type,MATCH($B4266,Book,0),1)</f>
        <v>PHY</v>
      </c>
      <c r="H4266" s="138" t="str">
        <f aca="false">$F4266&amp;$C4266</f>
        <v>1DJ/BASIN/PSCO</v>
      </c>
    </row>
    <row r="4267" customFormat="false" ht="12.75" hidden="false" customHeight="false" outlineLevel="0" collapsed="false">
      <c r="A4267" s="142" t="n">
        <v>37191</v>
      </c>
      <c r="B4267" s="138" t="s">
        <v>154</v>
      </c>
      <c r="C4267" s="138" t="s">
        <v>36</v>
      </c>
      <c r="D4267" s="139" t="n">
        <v>-22074.209</v>
      </c>
      <c r="E4267" s="139" t="n">
        <v>-22074.209</v>
      </c>
      <c r="F4267" s="143" t="n">
        <f aca="false">IF(REF_DT&lt;=LastDay,INDEX(IntraMonth_Buckets,MATCH($A4267,IntraSumMonths,0),1),INDEX(BucketTable,MATCH($A4267,SumMonths,0),1))</f>
        <v>1</v>
      </c>
      <c r="G4267" s="138" t="str">
        <f aca="false">INDEX(Book_Type,MATCH($B4267,Book,0),1)</f>
        <v>PHY</v>
      </c>
      <c r="H4267" s="138" t="str">
        <f aca="false">$F4267&amp;$C4267</f>
        <v>1IF-CIG/RKYMTN</v>
      </c>
    </row>
    <row r="4268" customFormat="false" ht="12.75" hidden="false" customHeight="false" outlineLevel="0" collapsed="false">
      <c r="A4268" s="142" t="n">
        <v>37191</v>
      </c>
      <c r="B4268" s="138" t="s">
        <v>154</v>
      </c>
      <c r="C4268" s="138" t="s">
        <v>39</v>
      </c>
      <c r="D4268" s="139" t="n">
        <v>-17109.8563</v>
      </c>
      <c r="E4268" s="139" t="n">
        <v>-17109.8563</v>
      </c>
      <c r="F4268" s="143" t="n">
        <f aca="false">IF(REF_DT&lt;=LastDay,INDEX(IntraMonth_Buckets,MATCH($A4268,IntraSumMonths,0),1),INDEX(BucketTable,MATCH($A4268,SumMonths,0),1))</f>
        <v>1</v>
      </c>
      <c r="G4268" s="138" t="str">
        <f aca="false">INDEX(Book_Type,MATCH($B4268,Book,0),1)</f>
        <v>PHY</v>
      </c>
      <c r="H4268" s="138" t="str">
        <f aca="false">$F4268&amp;$C4268</f>
        <v>1IF-CIG/ROCKPORT</v>
      </c>
    </row>
    <row r="4269" customFormat="false" ht="12.75" hidden="false" customHeight="false" outlineLevel="0" collapsed="false">
      <c r="A4269" s="142" t="n">
        <v>37191</v>
      </c>
      <c r="B4269" s="138" t="s">
        <v>154</v>
      </c>
      <c r="C4269" s="138" t="s">
        <v>35</v>
      </c>
      <c r="D4269" s="139" t="n">
        <v>-31426.2667</v>
      </c>
      <c r="E4269" s="139" t="n">
        <v>-31426.2667</v>
      </c>
      <c r="F4269" s="143" t="n">
        <f aca="false">IF(REF_DT&lt;=LastDay,INDEX(IntraMonth_Buckets,MATCH($A4269,IntraSumMonths,0),1),INDEX(BucketTable,MATCH($A4269,SumMonths,0),1))</f>
        <v>1</v>
      </c>
      <c r="G4269" s="138" t="str">
        <f aca="false">INDEX(Book_Type,MATCH($B4269,Book,0),1)</f>
        <v>PHY</v>
      </c>
      <c r="H4269" s="138" t="str">
        <f aca="false">$F4269&amp;$C4269</f>
        <v>1IF-CIG/WIC</v>
      </c>
    </row>
    <row r="4270" customFormat="false" ht="12.75" hidden="false" customHeight="false" outlineLevel="0" collapsed="false">
      <c r="A4270" s="142" t="n">
        <v>37191</v>
      </c>
      <c r="B4270" s="138" t="s">
        <v>154</v>
      </c>
      <c r="C4270" s="138" t="s">
        <v>177</v>
      </c>
      <c r="D4270" s="139" t="n">
        <v>-19387.5123</v>
      </c>
      <c r="E4270" s="139" t="n">
        <v>-19387.5123</v>
      </c>
      <c r="F4270" s="143" t="n">
        <f aca="false">IF(REF_DT&lt;=LastDay,INDEX(IntraMonth_Buckets,MATCH($A4270,IntraSumMonths,0),1),INDEX(BucketTable,MATCH($A4270,SumMonths,0),1))</f>
        <v>1</v>
      </c>
      <c r="G4270" s="138" t="str">
        <f aca="false">INDEX(Book_Type,MATCH($B4270,Book,0),1)</f>
        <v>PHY</v>
      </c>
      <c r="H4270" s="138" t="str">
        <f aca="false">$F4270&amp;$C4270</f>
        <v>1IF-NGPL/OK-NW</v>
      </c>
    </row>
    <row r="4271" customFormat="false" ht="12.75" hidden="false" customHeight="false" outlineLevel="0" collapsed="false">
      <c r="A4271" s="142" t="n">
        <v>37191</v>
      </c>
      <c r="B4271" s="138" t="s">
        <v>154</v>
      </c>
      <c r="C4271" s="138" t="s">
        <v>42</v>
      </c>
      <c r="D4271" s="139" t="n">
        <v>-4701.9681</v>
      </c>
      <c r="E4271" s="139" t="n">
        <v>-4701.9681</v>
      </c>
      <c r="F4271" s="143" t="n">
        <f aca="false">IF(REF_DT&lt;=LastDay,INDEX(IntraMonth_Buckets,MATCH($A4271,IntraSumMonths,0),1),INDEX(BucketTable,MATCH($A4271,SumMonths,0),1))</f>
        <v>1</v>
      </c>
      <c r="G4271" s="138" t="str">
        <f aca="false">INDEX(Book_Type,MATCH($B4271,Book,0),1)</f>
        <v>PHY</v>
      </c>
      <c r="H4271" s="138" t="str">
        <f aca="false">$F4271&amp;$C4271</f>
        <v>1IM-CIG/SOUTHERN</v>
      </c>
    </row>
    <row r="4272" customFormat="false" ht="12.75" hidden="false" customHeight="false" outlineLevel="0" collapsed="false">
      <c r="A4272" s="142" t="n">
        <v>37191</v>
      </c>
      <c r="B4272" s="138" t="s">
        <v>154</v>
      </c>
      <c r="C4272" s="138" t="s">
        <v>180</v>
      </c>
      <c r="D4272" s="139" t="n">
        <v>81902.8365</v>
      </c>
      <c r="E4272" s="139" t="n">
        <v>81902.8365</v>
      </c>
      <c r="F4272" s="143" t="n">
        <f aca="false">IF(REF_DT&lt;=LastDay,INDEX(IntraMonth_Buckets,MATCH($A4272,IntraSumMonths,0),1),INDEX(BucketTable,MATCH($A4272,SumMonths,0),1))</f>
        <v>1</v>
      </c>
      <c r="G4272" s="138" t="str">
        <f aca="false">INDEX(Book_Type,MATCH($B4272,Book,0),1)</f>
        <v>PHY</v>
      </c>
      <c r="H4272" s="138" t="str">
        <f aca="false">$F4272&amp;$C4272</f>
        <v>1IM_FTULESSGATH</v>
      </c>
    </row>
    <row r="4273" customFormat="false" ht="12.75" hidden="false" customHeight="false" outlineLevel="0" collapsed="false">
      <c r="A4273" s="142" t="n">
        <v>37191</v>
      </c>
      <c r="B4273" s="138" t="s">
        <v>154</v>
      </c>
      <c r="C4273" s="138" t="s">
        <v>43</v>
      </c>
      <c r="D4273" s="139" t="n">
        <v>-1189.2098</v>
      </c>
      <c r="E4273" s="139" t="n">
        <v>-1189.2098</v>
      </c>
      <c r="F4273" s="143" t="n">
        <f aca="false">IF(REF_DT&lt;=LastDay,INDEX(IntraMonth_Buckets,MATCH($A4273,IntraSumMonths,0),1),INDEX(BucketTable,MATCH($A4273,SumMonths,0),1))</f>
        <v>1</v>
      </c>
      <c r="G4273" s="138" t="str">
        <f aca="false">INDEX(Book_Type,MATCH($B4273,Book,0),1)</f>
        <v>PHY</v>
      </c>
      <c r="H4273" s="138" t="str">
        <f aca="false">$F4273&amp;$C4273</f>
        <v>1IM_WINDRIVER</v>
      </c>
    </row>
    <row r="4274" customFormat="false" ht="12.75" hidden="false" customHeight="false" outlineLevel="0" collapsed="false">
      <c r="A4274" s="142" t="n">
        <v>37192</v>
      </c>
      <c r="B4274" s="138" t="s">
        <v>154</v>
      </c>
      <c r="C4274" s="138" t="s">
        <v>172</v>
      </c>
      <c r="D4274" s="139" t="n">
        <v>289.3213</v>
      </c>
      <c r="E4274" s="139" t="n">
        <v>289.3213</v>
      </c>
      <c r="F4274" s="143" t="n">
        <f aca="false">IF(REF_DT&lt;=LastDay,INDEX(IntraMonth_Buckets,MATCH($A4274,IntraSumMonths,0),1),INDEX(BucketTable,MATCH($A4274,SumMonths,0),1))</f>
        <v>1</v>
      </c>
      <c r="G4274" s="138" t="str">
        <f aca="false">INDEX(Book_Type,MATCH($B4274,Book,0),1)</f>
        <v>PHY</v>
      </c>
      <c r="H4274" s="138" t="str">
        <f aca="false">$F4274&amp;$C4274</f>
        <v>1DJ/BASIN/CIG</v>
      </c>
    </row>
    <row r="4275" customFormat="false" ht="12.75" hidden="false" customHeight="false" outlineLevel="0" collapsed="false">
      <c r="A4275" s="142" t="n">
        <v>37192</v>
      </c>
      <c r="B4275" s="138" t="s">
        <v>154</v>
      </c>
      <c r="C4275" s="138" t="s">
        <v>170</v>
      </c>
      <c r="D4275" s="139" t="n">
        <v>-2409.3472</v>
      </c>
      <c r="E4275" s="139" t="n">
        <v>-2409.3472</v>
      </c>
      <c r="F4275" s="143" t="n">
        <f aca="false">IF(REF_DT&lt;=LastDay,INDEX(IntraMonth_Buckets,MATCH($A4275,IntraSumMonths,0),1),INDEX(BucketTable,MATCH($A4275,SumMonths,0),1))</f>
        <v>1</v>
      </c>
      <c r="G4275" s="138" t="str">
        <f aca="false">INDEX(Book_Type,MATCH($B4275,Book,0),1)</f>
        <v>PHY</v>
      </c>
      <c r="H4275" s="138" t="str">
        <f aca="false">$F4275&amp;$C4275</f>
        <v>1DJ/BASIN/PSCO</v>
      </c>
    </row>
    <row r="4276" customFormat="false" ht="12.75" hidden="false" customHeight="false" outlineLevel="0" collapsed="false">
      <c r="A4276" s="142" t="n">
        <v>37192</v>
      </c>
      <c r="B4276" s="138" t="s">
        <v>154</v>
      </c>
      <c r="C4276" s="138" t="s">
        <v>36</v>
      </c>
      <c r="D4276" s="139" t="n">
        <v>-22074.209</v>
      </c>
      <c r="E4276" s="139" t="n">
        <v>-22074.209</v>
      </c>
      <c r="F4276" s="143" t="n">
        <f aca="false">IF(REF_DT&lt;=LastDay,INDEX(IntraMonth_Buckets,MATCH($A4276,IntraSumMonths,0),1),INDEX(BucketTable,MATCH($A4276,SumMonths,0),1))</f>
        <v>1</v>
      </c>
      <c r="G4276" s="138" t="str">
        <f aca="false">INDEX(Book_Type,MATCH($B4276,Book,0),1)</f>
        <v>PHY</v>
      </c>
      <c r="H4276" s="138" t="str">
        <f aca="false">$F4276&amp;$C4276</f>
        <v>1IF-CIG/RKYMTN</v>
      </c>
    </row>
    <row r="4277" customFormat="false" ht="12.75" hidden="false" customHeight="false" outlineLevel="0" collapsed="false">
      <c r="A4277" s="142" t="n">
        <v>37192</v>
      </c>
      <c r="B4277" s="138" t="s">
        <v>154</v>
      </c>
      <c r="C4277" s="138" t="s">
        <v>39</v>
      </c>
      <c r="D4277" s="139" t="n">
        <v>-17109.8563</v>
      </c>
      <c r="E4277" s="139" t="n">
        <v>-17109.8563</v>
      </c>
      <c r="F4277" s="143" t="n">
        <f aca="false">IF(REF_DT&lt;=LastDay,INDEX(IntraMonth_Buckets,MATCH($A4277,IntraSumMonths,0),1),INDEX(BucketTable,MATCH($A4277,SumMonths,0),1))</f>
        <v>1</v>
      </c>
      <c r="G4277" s="138" t="str">
        <f aca="false">INDEX(Book_Type,MATCH($B4277,Book,0),1)</f>
        <v>PHY</v>
      </c>
      <c r="H4277" s="138" t="str">
        <f aca="false">$F4277&amp;$C4277</f>
        <v>1IF-CIG/ROCKPORT</v>
      </c>
    </row>
    <row r="4278" customFormat="false" ht="12.75" hidden="false" customHeight="false" outlineLevel="0" collapsed="false">
      <c r="A4278" s="142" t="n">
        <v>37192</v>
      </c>
      <c r="B4278" s="138" t="s">
        <v>154</v>
      </c>
      <c r="C4278" s="138" t="s">
        <v>35</v>
      </c>
      <c r="D4278" s="139" t="n">
        <v>-31426.2667</v>
      </c>
      <c r="E4278" s="139" t="n">
        <v>-31426.2667</v>
      </c>
      <c r="F4278" s="143" t="n">
        <f aca="false">IF(REF_DT&lt;=LastDay,INDEX(IntraMonth_Buckets,MATCH($A4278,IntraSumMonths,0),1),INDEX(BucketTable,MATCH($A4278,SumMonths,0),1))</f>
        <v>1</v>
      </c>
      <c r="G4278" s="138" t="str">
        <f aca="false">INDEX(Book_Type,MATCH($B4278,Book,0),1)</f>
        <v>PHY</v>
      </c>
      <c r="H4278" s="138" t="str">
        <f aca="false">$F4278&amp;$C4278</f>
        <v>1IF-CIG/WIC</v>
      </c>
    </row>
    <row r="4279" customFormat="false" ht="12.75" hidden="false" customHeight="false" outlineLevel="0" collapsed="false">
      <c r="A4279" s="142" t="n">
        <v>37192</v>
      </c>
      <c r="B4279" s="138" t="s">
        <v>154</v>
      </c>
      <c r="C4279" s="138" t="s">
        <v>177</v>
      </c>
      <c r="D4279" s="139" t="n">
        <v>-19387.5123</v>
      </c>
      <c r="E4279" s="139" t="n">
        <v>-19387.5123</v>
      </c>
      <c r="F4279" s="143" t="n">
        <f aca="false">IF(REF_DT&lt;=LastDay,INDEX(IntraMonth_Buckets,MATCH($A4279,IntraSumMonths,0),1),INDEX(BucketTable,MATCH($A4279,SumMonths,0),1))</f>
        <v>1</v>
      </c>
      <c r="G4279" s="138" t="str">
        <f aca="false">INDEX(Book_Type,MATCH($B4279,Book,0),1)</f>
        <v>PHY</v>
      </c>
      <c r="H4279" s="138" t="str">
        <f aca="false">$F4279&amp;$C4279</f>
        <v>1IF-NGPL/OK-NW</v>
      </c>
    </row>
    <row r="4280" customFormat="false" ht="12.75" hidden="false" customHeight="false" outlineLevel="0" collapsed="false">
      <c r="A4280" s="142" t="n">
        <v>37192</v>
      </c>
      <c r="B4280" s="138" t="s">
        <v>154</v>
      </c>
      <c r="C4280" s="138" t="s">
        <v>42</v>
      </c>
      <c r="D4280" s="139" t="n">
        <v>-4701.9681</v>
      </c>
      <c r="E4280" s="139" t="n">
        <v>-4701.9681</v>
      </c>
      <c r="F4280" s="143" t="n">
        <f aca="false">IF(REF_DT&lt;=LastDay,INDEX(IntraMonth_Buckets,MATCH($A4280,IntraSumMonths,0),1),INDEX(BucketTable,MATCH($A4280,SumMonths,0),1))</f>
        <v>1</v>
      </c>
      <c r="G4280" s="138" t="str">
        <f aca="false">INDEX(Book_Type,MATCH($B4280,Book,0),1)</f>
        <v>PHY</v>
      </c>
      <c r="H4280" s="138" t="str">
        <f aca="false">$F4280&amp;$C4280</f>
        <v>1IM-CIG/SOUTHERN</v>
      </c>
    </row>
    <row r="4281" customFormat="false" ht="12.75" hidden="false" customHeight="false" outlineLevel="0" collapsed="false">
      <c r="A4281" s="142" t="n">
        <v>37192</v>
      </c>
      <c r="B4281" s="138" t="s">
        <v>154</v>
      </c>
      <c r="C4281" s="138" t="s">
        <v>180</v>
      </c>
      <c r="D4281" s="139" t="n">
        <v>81902.8365</v>
      </c>
      <c r="E4281" s="139" t="n">
        <v>81902.8365</v>
      </c>
      <c r="F4281" s="143" t="n">
        <f aca="false">IF(REF_DT&lt;=LastDay,INDEX(IntraMonth_Buckets,MATCH($A4281,IntraSumMonths,0),1),INDEX(BucketTable,MATCH($A4281,SumMonths,0),1))</f>
        <v>1</v>
      </c>
      <c r="G4281" s="138" t="str">
        <f aca="false">INDEX(Book_Type,MATCH($B4281,Book,0),1)</f>
        <v>PHY</v>
      </c>
      <c r="H4281" s="138" t="str">
        <f aca="false">$F4281&amp;$C4281</f>
        <v>1IM_FTULESSGATH</v>
      </c>
    </row>
    <row r="4282" customFormat="false" ht="12.75" hidden="false" customHeight="false" outlineLevel="0" collapsed="false">
      <c r="A4282" s="142" t="n">
        <v>37192</v>
      </c>
      <c r="B4282" s="138" t="s">
        <v>154</v>
      </c>
      <c r="C4282" s="138" t="s">
        <v>43</v>
      </c>
      <c r="D4282" s="139" t="n">
        <v>-1189.2098</v>
      </c>
      <c r="E4282" s="139" t="n">
        <v>-1189.2098</v>
      </c>
      <c r="F4282" s="143" t="n">
        <f aca="false">IF(REF_DT&lt;=LastDay,INDEX(IntraMonth_Buckets,MATCH($A4282,IntraSumMonths,0),1),INDEX(BucketTable,MATCH($A4282,SumMonths,0),1))</f>
        <v>1</v>
      </c>
      <c r="G4282" s="138" t="str">
        <f aca="false">INDEX(Book_Type,MATCH($B4282,Book,0),1)</f>
        <v>PHY</v>
      </c>
      <c r="H4282" s="138" t="str">
        <f aca="false">$F4282&amp;$C4282</f>
        <v>1IM_WINDRIVER</v>
      </c>
    </row>
    <row r="4283" customFormat="false" ht="12.75" hidden="false" customHeight="false" outlineLevel="0" collapsed="false">
      <c r="A4283" s="142" t="n">
        <v>37193</v>
      </c>
      <c r="B4283" s="138" t="s">
        <v>154</v>
      </c>
      <c r="C4283" s="138" t="s">
        <v>172</v>
      </c>
      <c r="D4283" s="139" t="n">
        <v>289.3213</v>
      </c>
      <c r="E4283" s="139" t="n">
        <v>289.3213</v>
      </c>
      <c r="F4283" s="143" t="n">
        <f aca="false">IF(REF_DT&lt;=LastDay,INDEX(IntraMonth_Buckets,MATCH($A4283,IntraSumMonths,0),1),INDEX(BucketTable,MATCH($A4283,SumMonths,0),1))</f>
        <v>1</v>
      </c>
      <c r="G4283" s="138" t="str">
        <f aca="false">INDEX(Book_Type,MATCH($B4283,Book,0),1)</f>
        <v>PHY</v>
      </c>
      <c r="H4283" s="138" t="str">
        <f aca="false">$F4283&amp;$C4283</f>
        <v>1DJ/BASIN/CIG</v>
      </c>
    </row>
    <row r="4284" customFormat="false" ht="12.75" hidden="false" customHeight="false" outlineLevel="0" collapsed="false">
      <c r="A4284" s="142" t="n">
        <v>37193</v>
      </c>
      <c r="B4284" s="138" t="s">
        <v>154</v>
      </c>
      <c r="C4284" s="138" t="s">
        <v>170</v>
      </c>
      <c r="D4284" s="139" t="n">
        <v>-2409.3472</v>
      </c>
      <c r="E4284" s="139" t="n">
        <v>-2409.3472</v>
      </c>
      <c r="F4284" s="143" t="n">
        <f aca="false">IF(REF_DT&lt;=LastDay,INDEX(IntraMonth_Buckets,MATCH($A4284,IntraSumMonths,0),1),INDEX(BucketTable,MATCH($A4284,SumMonths,0),1))</f>
        <v>1</v>
      </c>
      <c r="G4284" s="138" t="str">
        <f aca="false">INDEX(Book_Type,MATCH($B4284,Book,0),1)</f>
        <v>PHY</v>
      </c>
      <c r="H4284" s="138" t="str">
        <f aca="false">$F4284&amp;$C4284</f>
        <v>1DJ/BASIN/PSCO</v>
      </c>
    </row>
    <row r="4285" customFormat="false" ht="12.75" hidden="false" customHeight="false" outlineLevel="0" collapsed="false">
      <c r="A4285" s="142" t="n">
        <v>37193</v>
      </c>
      <c r="B4285" s="138" t="s">
        <v>154</v>
      </c>
      <c r="C4285" s="138" t="s">
        <v>36</v>
      </c>
      <c r="D4285" s="139" t="n">
        <v>-22074.209</v>
      </c>
      <c r="E4285" s="139" t="n">
        <v>-22074.209</v>
      </c>
      <c r="F4285" s="143" t="n">
        <f aca="false">IF(REF_DT&lt;=LastDay,INDEX(IntraMonth_Buckets,MATCH($A4285,IntraSumMonths,0),1),INDEX(BucketTable,MATCH($A4285,SumMonths,0),1))</f>
        <v>1</v>
      </c>
      <c r="G4285" s="138" t="str">
        <f aca="false">INDEX(Book_Type,MATCH($B4285,Book,0),1)</f>
        <v>PHY</v>
      </c>
      <c r="H4285" s="138" t="str">
        <f aca="false">$F4285&amp;$C4285</f>
        <v>1IF-CIG/RKYMTN</v>
      </c>
    </row>
    <row r="4286" customFormat="false" ht="12.75" hidden="false" customHeight="false" outlineLevel="0" collapsed="false">
      <c r="A4286" s="142" t="n">
        <v>37193</v>
      </c>
      <c r="B4286" s="138" t="s">
        <v>154</v>
      </c>
      <c r="C4286" s="138" t="s">
        <v>39</v>
      </c>
      <c r="D4286" s="139" t="n">
        <v>-17109.8563</v>
      </c>
      <c r="E4286" s="139" t="n">
        <v>-17109.8563</v>
      </c>
      <c r="F4286" s="143" t="n">
        <f aca="false">IF(REF_DT&lt;=LastDay,INDEX(IntraMonth_Buckets,MATCH($A4286,IntraSumMonths,0),1),INDEX(BucketTable,MATCH($A4286,SumMonths,0),1))</f>
        <v>1</v>
      </c>
      <c r="G4286" s="138" t="str">
        <f aca="false">INDEX(Book_Type,MATCH($B4286,Book,0),1)</f>
        <v>PHY</v>
      </c>
      <c r="H4286" s="138" t="str">
        <f aca="false">$F4286&amp;$C4286</f>
        <v>1IF-CIG/ROCKPORT</v>
      </c>
    </row>
    <row r="4287" customFormat="false" ht="12.75" hidden="false" customHeight="false" outlineLevel="0" collapsed="false">
      <c r="A4287" s="142" t="n">
        <v>37193</v>
      </c>
      <c r="B4287" s="138" t="s">
        <v>154</v>
      </c>
      <c r="C4287" s="138" t="s">
        <v>35</v>
      </c>
      <c r="D4287" s="139" t="n">
        <v>-31426.2667</v>
      </c>
      <c r="E4287" s="139" t="n">
        <v>-31426.2667</v>
      </c>
      <c r="F4287" s="143" t="n">
        <f aca="false">IF(REF_DT&lt;=LastDay,INDEX(IntraMonth_Buckets,MATCH($A4287,IntraSumMonths,0),1),INDEX(BucketTable,MATCH($A4287,SumMonths,0),1))</f>
        <v>1</v>
      </c>
      <c r="G4287" s="138" t="str">
        <f aca="false">INDEX(Book_Type,MATCH($B4287,Book,0),1)</f>
        <v>PHY</v>
      </c>
      <c r="H4287" s="138" t="str">
        <f aca="false">$F4287&amp;$C4287</f>
        <v>1IF-CIG/WIC</v>
      </c>
    </row>
    <row r="4288" customFormat="false" ht="12.75" hidden="false" customHeight="false" outlineLevel="0" collapsed="false">
      <c r="A4288" s="142" t="n">
        <v>37193</v>
      </c>
      <c r="B4288" s="138" t="s">
        <v>154</v>
      </c>
      <c r="C4288" s="138" t="s">
        <v>177</v>
      </c>
      <c r="D4288" s="139" t="n">
        <v>-19387.5123</v>
      </c>
      <c r="E4288" s="139" t="n">
        <v>-19387.5123</v>
      </c>
      <c r="F4288" s="143" t="n">
        <f aca="false">IF(REF_DT&lt;=LastDay,INDEX(IntraMonth_Buckets,MATCH($A4288,IntraSumMonths,0),1),INDEX(BucketTable,MATCH($A4288,SumMonths,0),1))</f>
        <v>1</v>
      </c>
      <c r="G4288" s="138" t="str">
        <f aca="false">INDEX(Book_Type,MATCH($B4288,Book,0),1)</f>
        <v>PHY</v>
      </c>
      <c r="H4288" s="138" t="str">
        <f aca="false">$F4288&amp;$C4288</f>
        <v>1IF-NGPL/OK-NW</v>
      </c>
    </row>
    <row r="4289" customFormat="false" ht="12.75" hidden="false" customHeight="false" outlineLevel="0" collapsed="false">
      <c r="A4289" s="142" t="n">
        <v>37193</v>
      </c>
      <c r="B4289" s="138" t="s">
        <v>154</v>
      </c>
      <c r="C4289" s="138" t="s">
        <v>42</v>
      </c>
      <c r="D4289" s="139" t="n">
        <v>-4701.9681</v>
      </c>
      <c r="E4289" s="139" t="n">
        <v>-4701.9681</v>
      </c>
      <c r="F4289" s="143" t="n">
        <f aca="false">IF(REF_DT&lt;=LastDay,INDEX(IntraMonth_Buckets,MATCH($A4289,IntraSumMonths,0),1),INDEX(BucketTable,MATCH($A4289,SumMonths,0),1))</f>
        <v>1</v>
      </c>
      <c r="G4289" s="138" t="str">
        <f aca="false">INDEX(Book_Type,MATCH($B4289,Book,0),1)</f>
        <v>PHY</v>
      </c>
      <c r="H4289" s="138" t="str">
        <f aca="false">$F4289&amp;$C4289</f>
        <v>1IM-CIG/SOUTHERN</v>
      </c>
    </row>
    <row r="4290" customFormat="false" ht="12.75" hidden="false" customHeight="false" outlineLevel="0" collapsed="false">
      <c r="A4290" s="142" t="n">
        <v>37193</v>
      </c>
      <c r="B4290" s="138" t="s">
        <v>154</v>
      </c>
      <c r="C4290" s="138" t="s">
        <v>180</v>
      </c>
      <c r="D4290" s="139" t="n">
        <v>81902.8365</v>
      </c>
      <c r="E4290" s="139" t="n">
        <v>81902.8365</v>
      </c>
      <c r="F4290" s="143" t="n">
        <f aca="false">IF(REF_DT&lt;=LastDay,INDEX(IntraMonth_Buckets,MATCH($A4290,IntraSumMonths,0),1),INDEX(BucketTable,MATCH($A4290,SumMonths,0),1))</f>
        <v>1</v>
      </c>
      <c r="G4290" s="138" t="str">
        <f aca="false">INDEX(Book_Type,MATCH($B4290,Book,0),1)</f>
        <v>PHY</v>
      </c>
      <c r="H4290" s="138" t="str">
        <f aca="false">$F4290&amp;$C4290</f>
        <v>1IM_FTULESSGATH</v>
      </c>
    </row>
    <row r="4291" customFormat="false" ht="12.75" hidden="false" customHeight="false" outlineLevel="0" collapsed="false">
      <c r="A4291" s="142" t="n">
        <v>37193</v>
      </c>
      <c r="B4291" s="138" t="s">
        <v>154</v>
      </c>
      <c r="C4291" s="138" t="s">
        <v>43</v>
      </c>
      <c r="D4291" s="139" t="n">
        <v>-1189.2098</v>
      </c>
      <c r="E4291" s="139" t="n">
        <v>-1189.2098</v>
      </c>
      <c r="F4291" s="143" t="n">
        <f aca="false">IF(REF_DT&lt;=LastDay,INDEX(IntraMonth_Buckets,MATCH($A4291,IntraSumMonths,0),1),INDEX(BucketTable,MATCH($A4291,SumMonths,0),1))</f>
        <v>1</v>
      </c>
      <c r="G4291" s="138" t="str">
        <f aca="false">INDEX(Book_Type,MATCH($B4291,Book,0),1)</f>
        <v>PHY</v>
      </c>
      <c r="H4291" s="138" t="str">
        <f aca="false">$F4291&amp;$C4291</f>
        <v>1IM_WINDRIVER</v>
      </c>
    </row>
    <row r="4292" customFormat="false" ht="12.75" hidden="false" customHeight="false" outlineLevel="0" collapsed="false">
      <c r="A4292" s="142" t="n">
        <v>37194</v>
      </c>
      <c r="B4292" s="138" t="s">
        <v>154</v>
      </c>
      <c r="C4292" s="138" t="s">
        <v>172</v>
      </c>
      <c r="D4292" s="139" t="n">
        <v>289.3213</v>
      </c>
      <c r="E4292" s="139" t="n">
        <v>289.3213</v>
      </c>
      <c r="F4292" s="143" t="n">
        <f aca="false">IF(REF_DT&lt;=LastDay,INDEX(IntraMonth_Buckets,MATCH($A4292,IntraSumMonths,0),1),INDEX(BucketTable,MATCH($A4292,SumMonths,0),1))</f>
        <v>1</v>
      </c>
      <c r="G4292" s="138" t="str">
        <f aca="false">INDEX(Book_Type,MATCH($B4292,Book,0),1)</f>
        <v>PHY</v>
      </c>
      <c r="H4292" s="138" t="str">
        <f aca="false">$F4292&amp;$C4292</f>
        <v>1DJ/BASIN/CIG</v>
      </c>
    </row>
    <row r="4293" customFormat="false" ht="12.75" hidden="false" customHeight="false" outlineLevel="0" collapsed="false">
      <c r="A4293" s="142" t="n">
        <v>37194</v>
      </c>
      <c r="B4293" s="138" t="s">
        <v>154</v>
      </c>
      <c r="C4293" s="138" t="s">
        <v>170</v>
      </c>
      <c r="D4293" s="139" t="n">
        <v>-2409.3472</v>
      </c>
      <c r="E4293" s="139" t="n">
        <v>-2409.3472</v>
      </c>
      <c r="F4293" s="143" t="n">
        <f aca="false">IF(REF_DT&lt;=LastDay,INDEX(IntraMonth_Buckets,MATCH($A4293,IntraSumMonths,0),1),INDEX(BucketTable,MATCH($A4293,SumMonths,0),1))</f>
        <v>1</v>
      </c>
      <c r="G4293" s="138" t="str">
        <f aca="false">INDEX(Book_Type,MATCH($B4293,Book,0),1)</f>
        <v>PHY</v>
      </c>
      <c r="H4293" s="138" t="str">
        <f aca="false">$F4293&amp;$C4293</f>
        <v>1DJ/BASIN/PSCO</v>
      </c>
    </row>
    <row r="4294" customFormat="false" ht="12.75" hidden="false" customHeight="false" outlineLevel="0" collapsed="false">
      <c r="A4294" s="142" t="n">
        <v>37194</v>
      </c>
      <c r="B4294" s="138" t="s">
        <v>154</v>
      </c>
      <c r="C4294" s="138" t="s">
        <v>36</v>
      </c>
      <c r="D4294" s="139" t="n">
        <v>-22074.209</v>
      </c>
      <c r="E4294" s="139" t="n">
        <v>-22074.209</v>
      </c>
      <c r="F4294" s="143" t="n">
        <f aca="false">IF(REF_DT&lt;=LastDay,INDEX(IntraMonth_Buckets,MATCH($A4294,IntraSumMonths,0),1),INDEX(BucketTable,MATCH($A4294,SumMonths,0),1))</f>
        <v>1</v>
      </c>
      <c r="G4294" s="138" t="str">
        <f aca="false">INDEX(Book_Type,MATCH($B4294,Book,0),1)</f>
        <v>PHY</v>
      </c>
      <c r="H4294" s="138" t="str">
        <f aca="false">$F4294&amp;$C4294</f>
        <v>1IF-CIG/RKYMTN</v>
      </c>
    </row>
    <row r="4295" customFormat="false" ht="12.75" hidden="false" customHeight="false" outlineLevel="0" collapsed="false">
      <c r="A4295" s="142" t="n">
        <v>37194</v>
      </c>
      <c r="B4295" s="138" t="s">
        <v>154</v>
      </c>
      <c r="C4295" s="138" t="s">
        <v>39</v>
      </c>
      <c r="D4295" s="139" t="n">
        <v>-17109.8563</v>
      </c>
      <c r="E4295" s="139" t="n">
        <v>-17109.8563</v>
      </c>
      <c r="F4295" s="143" t="n">
        <f aca="false">IF(REF_DT&lt;=LastDay,INDEX(IntraMonth_Buckets,MATCH($A4295,IntraSumMonths,0),1),INDEX(BucketTable,MATCH($A4295,SumMonths,0),1))</f>
        <v>1</v>
      </c>
      <c r="G4295" s="138" t="str">
        <f aca="false">INDEX(Book_Type,MATCH($B4295,Book,0),1)</f>
        <v>PHY</v>
      </c>
      <c r="H4295" s="138" t="str">
        <f aca="false">$F4295&amp;$C4295</f>
        <v>1IF-CIG/ROCKPORT</v>
      </c>
    </row>
    <row r="4296" customFormat="false" ht="12.75" hidden="false" customHeight="false" outlineLevel="0" collapsed="false">
      <c r="A4296" s="142" t="n">
        <v>37194</v>
      </c>
      <c r="B4296" s="138" t="s">
        <v>154</v>
      </c>
      <c r="C4296" s="138" t="s">
        <v>35</v>
      </c>
      <c r="D4296" s="139" t="n">
        <v>-31426.2667</v>
      </c>
      <c r="E4296" s="139" t="n">
        <v>-31426.2667</v>
      </c>
      <c r="F4296" s="143" t="n">
        <f aca="false">IF(REF_DT&lt;=LastDay,INDEX(IntraMonth_Buckets,MATCH($A4296,IntraSumMonths,0),1),INDEX(BucketTable,MATCH($A4296,SumMonths,0),1))</f>
        <v>1</v>
      </c>
      <c r="G4296" s="138" t="str">
        <f aca="false">INDEX(Book_Type,MATCH($B4296,Book,0),1)</f>
        <v>PHY</v>
      </c>
      <c r="H4296" s="138" t="str">
        <f aca="false">$F4296&amp;$C4296</f>
        <v>1IF-CIG/WIC</v>
      </c>
    </row>
    <row r="4297" customFormat="false" ht="12.75" hidden="false" customHeight="false" outlineLevel="0" collapsed="false">
      <c r="A4297" s="142" t="n">
        <v>37194</v>
      </c>
      <c r="B4297" s="138" t="s">
        <v>154</v>
      </c>
      <c r="C4297" s="138" t="s">
        <v>177</v>
      </c>
      <c r="D4297" s="139" t="n">
        <v>-19387.5123</v>
      </c>
      <c r="E4297" s="139" t="n">
        <v>-19387.5123</v>
      </c>
      <c r="F4297" s="143" t="n">
        <f aca="false">IF(REF_DT&lt;=LastDay,INDEX(IntraMonth_Buckets,MATCH($A4297,IntraSumMonths,0),1),INDEX(BucketTable,MATCH($A4297,SumMonths,0),1))</f>
        <v>1</v>
      </c>
      <c r="G4297" s="138" t="str">
        <f aca="false">INDEX(Book_Type,MATCH($B4297,Book,0),1)</f>
        <v>PHY</v>
      </c>
      <c r="H4297" s="138" t="str">
        <f aca="false">$F4297&amp;$C4297</f>
        <v>1IF-NGPL/OK-NW</v>
      </c>
    </row>
    <row r="4298" customFormat="false" ht="12.75" hidden="false" customHeight="false" outlineLevel="0" collapsed="false">
      <c r="A4298" s="142" t="n">
        <v>37194</v>
      </c>
      <c r="B4298" s="138" t="s">
        <v>154</v>
      </c>
      <c r="C4298" s="138" t="s">
        <v>42</v>
      </c>
      <c r="D4298" s="139" t="n">
        <v>-4701.9681</v>
      </c>
      <c r="E4298" s="139" t="n">
        <v>-4701.9681</v>
      </c>
      <c r="F4298" s="143" t="n">
        <f aca="false">IF(REF_DT&lt;=LastDay,INDEX(IntraMonth_Buckets,MATCH($A4298,IntraSumMonths,0),1),INDEX(BucketTable,MATCH($A4298,SumMonths,0),1))</f>
        <v>1</v>
      </c>
      <c r="G4298" s="138" t="str">
        <f aca="false">INDEX(Book_Type,MATCH($B4298,Book,0),1)</f>
        <v>PHY</v>
      </c>
      <c r="H4298" s="138" t="str">
        <f aca="false">$F4298&amp;$C4298</f>
        <v>1IM-CIG/SOUTHERN</v>
      </c>
    </row>
    <row r="4299" customFormat="false" ht="12.75" hidden="false" customHeight="false" outlineLevel="0" collapsed="false">
      <c r="A4299" s="142" t="n">
        <v>37194</v>
      </c>
      <c r="B4299" s="138" t="s">
        <v>154</v>
      </c>
      <c r="C4299" s="138" t="s">
        <v>180</v>
      </c>
      <c r="D4299" s="139" t="n">
        <v>81902.8365</v>
      </c>
      <c r="E4299" s="139" t="n">
        <v>81902.8365</v>
      </c>
      <c r="F4299" s="143" t="n">
        <f aca="false">IF(REF_DT&lt;=LastDay,INDEX(IntraMonth_Buckets,MATCH($A4299,IntraSumMonths,0),1),INDEX(BucketTable,MATCH($A4299,SumMonths,0),1))</f>
        <v>1</v>
      </c>
      <c r="G4299" s="138" t="str">
        <f aca="false">INDEX(Book_Type,MATCH($B4299,Book,0),1)</f>
        <v>PHY</v>
      </c>
      <c r="H4299" s="138" t="str">
        <f aca="false">$F4299&amp;$C4299</f>
        <v>1IM_FTULESSGATH</v>
      </c>
    </row>
    <row r="4300" customFormat="false" ht="12.75" hidden="false" customHeight="false" outlineLevel="0" collapsed="false">
      <c r="A4300" s="142" t="n">
        <v>37194</v>
      </c>
      <c r="B4300" s="138" t="s">
        <v>154</v>
      </c>
      <c r="C4300" s="138" t="s">
        <v>43</v>
      </c>
      <c r="D4300" s="139" t="n">
        <v>-1189.2098</v>
      </c>
      <c r="E4300" s="139" t="n">
        <v>-1189.2098</v>
      </c>
      <c r="F4300" s="143" t="n">
        <f aca="false">IF(REF_DT&lt;=LastDay,INDEX(IntraMonth_Buckets,MATCH($A4300,IntraSumMonths,0),1),INDEX(BucketTable,MATCH($A4300,SumMonths,0),1))</f>
        <v>1</v>
      </c>
      <c r="G4300" s="138" t="str">
        <f aca="false">INDEX(Book_Type,MATCH($B4300,Book,0),1)</f>
        <v>PHY</v>
      </c>
      <c r="H4300" s="138" t="str">
        <f aca="false">$F4300&amp;$C4300</f>
        <v>1IM_WINDRIVER</v>
      </c>
    </row>
    <row r="4301" customFormat="false" ht="12.75" hidden="false" customHeight="false" outlineLevel="0" collapsed="false">
      <c r="A4301" s="142" t="n">
        <v>37195</v>
      </c>
      <c r="B4301" s="138" t="s">
        <v>154</v>
      </c>
      <c r="C4301" s="138" t="s">
        <v>172</v>
      </c>
      <c r="D4301" s="139" t="n">
        <v>289.3213</v>
      </c>
      <c r="E4301" s="139" t="n">
        <v>289.3213</v>
      </c>
      <c r="F4301" s="143" t="n">
        <f aca="false">IF(REF_DT&lt;=LastDay,INDEX(IntraMonth_Buckets,MATCH($A4301,IntraSumMonths,0),1),INDEX(BucketTable,MATCH($A4301,SumMonths,0),1))</f>
        <v>1</v>
      </c>
      <c r="G4301" s="138" t="str">
        <f aca="false">INDEX(Book_Type,MATCH($B4301,Book,0),1)</f>
        <v>PHY</v>
      </c>
      <c r="H4301" s="138" t="str">
        <f aca="false">$F4301&amp;$C4301</f>
        <v>1DJ/BASIN/CIG</v>
      </c>
    </row>
    <row r="4302" customFormat="false" ht="12.75" hidden="false" customHeight="false" outlineLevel="0" collapsed="false">
      <c r="A4302" s="142" t="n">
        <v>37195</v>
      </c>
      <c r="B4302" s="138" t="s">
        <v>154</v>
      </c>
      <c r="C4302" s="138" t="s">
        <v>170</v>
      </c>
      <c r="D4302" s="139" t="n">
        <v>-2409.3472</v>
      </c>
      <c r="E4302" s="139" t="n">
        <v>-2409.3472</v>
      </c>
      <c r="F4302" s="143" t="n">
        <f aca="false">IF(REF_DT&lt;=LastDay,INDEX(IntraMonth_Buckets,MATCH($A4302,IntraSumMonths,0),1),INDEX(BucketTable,MATCH($A4302,SumMonths,0),1))</f>
        <v>1</v>
      </c>
      <c r="G4302" s="138" t="str">
        <f aca="false">INDEX(Book_Type,MATCH($B4302,Book,0),1)</f>
        <v>PHY</v>
      </c>
      <c r="H4302" s="138" t="str">
        <f aca="false">$F4302&amp;$C4302</f>
        <v>1DJ/BASIN/PSCO</v>
      </c>
    </row>
    <row r="4303" customFormat="false" ht="12.75" hidden="false" customHeight="false" outlineLevel="0" collapsed="false">
      <c r="A4303" s="142" t="n">
        <v>37195</v>
      </c>
      <c r="B4303" s="138" t="s">
        <v>154</v>
      </c>
      <c r="C4303" s="138" t="s">
        <v>36</v>
      </c>
      <c r="D4303" s="139" t="n">
        <v>-22074.209</v>
      </c>
      <c r="E4303" s="139" t="n">
        <v>-22074.209</v>
      </c>
      <c r="F4303" s="143" t="n">
        <f aca="false">IF(REF_DT&lt;=LastDay,INDEX(IntraMonth_Buckets,MATCH($A4303,IntraSumMonths,0),1),INDEX(BucketTable,MATCH($A4303,SumMonths,0),1))</f>
        <v>1</v>
      </c>
      <c r="G4303" s="138" t="str">
        <f aca="false">INDEX(Book_Type,MATCH($B4303,Book,0),1)</f>
        <v>PHY</v>
      </c>
      <c r="H4303" s="138" t="str">
        <f aca="false">$F4303&amp;$C4303</f>
        <v>1IF-CIG/RKYMTN</v>
      </c>
    </row>
    <row r="4304" customFormat="false" ht="12.75" hidden="false" customHeight="false" outlineLevel="0" collapsed="false">
      <c r="A4304" s="142" t="n">
        <v>37195</v>
      </c>
      <c r="B4304" s="138" t="s">
        <v>154</v>
      </c>
      <c r="C4304" s="138" t="s">
        <v>39</v>
      </c>
      <c r="D4304" s="139" t="n">
        <v>-17109.8563</v>
      </c>
      <c r="E4304" s="139" t="n">
        <v>-17109.8563</v>
      </c>
      <c r="F4304" s="143" t="n">
        <f aca="false">IF(REF_DT&lt;=LastDay,INDEX(IntraMonth_Buckets,MATCH($A4304,IntraSumMonths,0),1),INDEX(BucketTable,MATCH($A4304,SumMonths,0),1))</f>
        <v>1</v>
      </c>
      <c r="G4304" s="138" t="str">
        <f aca="false">INDEX(Book_Type,MATCH($B4304,Book,0),1)</f>
        <v>PHY</v>
      </c>
      <c r="H4304" s="138" t="str">
        <f aca="false">$F4304&amp;$C4304</f>
        <v>1IF-CIG/ROCKPORT</v>
      </c>
    </row>
    <row r="4305" customFormat="false" ht="12.75" hidden="false" customHeight="false" outlineLevel="0" collapsed="false">
      <c r="A4305" s="142" t="n">
        <v>37195</v>
      </c>
      <c r="B4305" s="138" t="s">
        <v>154</v>
      </c>
      <c r="C4305" s="138" t="s">
        <v>35</v>
      </c>
      <c r="D4305" s="139" t="n">
        <v>-31426.2667</v>
      </c>
      <c r="E4305" s="139" t="n">
        <v>-31426.2667</v>
      </c>
      <c r="F4305" s="143" t="n">
        <f aca="false">IF(REF_DT&lt;=LastDay,INDEX(IntraMonth_Buckets,MATCH($A4305,IntraSumMonths,0),1),INDEX(BucketTable,MATCH($A4305,SumMonths,0),1))</f>
        <v>1</v>
      </c>
      <c r="G4305" s="138" t="str">
        <f aca="false">INDEX(Book_Type,MATCH($B4305,Book,0),1)</f>
        <v>PHY</v>
      </c>
      <c r="H4305" s="138" t="str">
        <f aca="false">$F4305&amp;$C4305</f>
        <v>1IF-CIG/WIC</v>
      </c>
    </row>
    <row r="4306" customFormat="false" ht="12.75" hidden="false" customHeight="false" outlineLevel="0" collapsed="false">
      <c r="A4306" s="142" t="n">
        <v>37195</v>
      </c>
      <c r="B4306" s="138" t="s">
        <v>154</v>
      </c>
      <c r="C4306" s="138" t="s">
        <v>177</v>
      </c>
      <c r="D4306" s="139" t="n">
        <v>-19387.5123</v>
      </c>
      <c r="E4306" s="139" t="n">
        <v>-19387.5123</v>
      </c>
      <c r="F4306" s="143" t="n">
        <f aca="false">IF(REF_DT&lt;=LastDay,INDEX(IntraMonth_Buckets,MATCH($A4306,IntraSumMonths,0),1),INDEX(BucketTable,MATCH($A4306,SumMonths,0),1))</f>
        <v>1</v>
      </c>
      <c r="G4306" s="138" t="str">
        <f aca="false">INDEX(Book_Type,MATCH($B4306,Book,0),1)</f>
        <v>PHY</v>
      </c>
      <c r="H4306" s="138" t="str">
        <f aca="false">$F4306&amp;$C4306</f>
        <v>1IF-NGPL/OK-NW</v>
      </c>
    </row>
    <row r="4307" customFormat="false" ht="12.75" hidden="false" customHeight="false" outlineLevel="0" collapsed="false">
      <c r="A4307" s="142" t="n">
        <v>37195</v>
      </c>
      <c r="B4307" s="138" t="s">
        <v>154</v>
      </c>
      <c r="C4307" s="138" t="s">
        <v>42</v>
      </c>
      <c r="D4307" s="139" t="n">
        <v>-4701.9681</v>
      </c>
      <c r="E4307" s="139" t="n">
        <v>-4701.9681</v>
      </c>
      <c r="F4307" s="143" t="n">
        <f aca="false">IF(REF_DT&lt;=LastDay,INDEX(IntraMonth_Buckets,MATCH($A4307,IntraSumMonths,0),1),INDEX(BucketTable,MATCH($A4307,SumMonths,0),1))</f>
        <v>1</v>
      </c>
      <c r="G4307" s="138" t="str">
        <f aca="false">INDEX(Book_Type,MATCH($B4307,Book,0),1)</f>
        <v>PHY</v>
      </c>
      <c r="H4307" s="138" t="str">
        <f aca="false">$F4307&amp;$C4307</f>
        <v>1IM-CIG/SOUTHERN</v>
      </c>
    </row>
    <row r="4308" customFormat="false" ht="12.75" hidden="false" customHeight="false" outlineLevel="0" collapsed="false">
      <c r="A4308" s="142" t="n">
        <v>37195</v>
      </c>
      <c r="B4308" s="138" t="s">
        <v>154</v>
      </c>
      <c r="C4308" s="138" t="s">
        <v>180</v>
      </c>
      <c r="D4308" s="139" t="n">
        <v>83378.3746</v>
      </c>
      <c r="E4308" s="139" t="n">
        <v>83378.3746</v>
      </c>
      <c r="F4308" s="143" t="n">
        <f aca="false">IF(REF_DT&lt;=LastDay,INDEX(IntraMonth_Buckets,MATCH($A4308,IntraSumMonths,0),1),INDEX(BucketTable,MATCH($A4308,SumMonths,0),1))</f>
        <v>1</v>
      </c>
      <c r="G4308" s="138" t="str">
        <f aca="false">INDEX(Book_Type,MATCH($B4308,Book,0),1)</f>
        <v>PHY</v>
      </c>
      <c r="H4308" s="138" t="str">
        <f aca="false">$F4308&amp;$C4308</f>
        <v>1IM_FTULESSGATH</v>
      </c>
    </row>
    <row r="4309" customFormat="false" ht="12.75" hidden="false" customHeight="false" outlineLevel="0" collapsed="false">
      <c r="A4309" s="142" t="n">
        <v>37195</v>
      </c>
      <c r="B4309" s="138" t="s">
        <v>154</v>
      </c>
      <c r="C4309" s="138" t="s">
        <v>43</v>
      </c>
      <c r="D4309" s="139" t="n">
        <v>-1189.2098</v>
      </c>
      <c r="E4309" s="139" t="n">
        <v>-1189.2098</v>
      </c>
      <c r="F4309" s="143" t="n">
        <f aca="false">IF(REF_DT&lt;=LastDay,INDEX(IntraMonth_Buckets,MATCH($A4309,IntraSumMonths,0),1),INDEX(BucketTable,MATCH($A4309,SumMonths,0),1))</f>
        <v>1</v>
      </c>
      <c r="G4309" s="138" t="str">
        <f aca="false">INDEX(Book_Type,MATCH($B4309,Book,0),1)</f>
        <v>PHY</v>
      </c>
      <c r="H4309" s="138" t="str">
        <f aca="false">$F4309&amp;$C4309</f>
        <v>1IM_WINDRIVER</v>
      </c>
    </row>
    <row r="4310" customFormat="false" ht="12.75" hidden="false" customHeight="false" outlineLevel="0" collapsed="false">
      <c r="A4310" s="142" t="n">
        <v>37361</v>
      </c>
      <c r="B4310" s="138" t="s">
        <v>133</v>
      </c>
      <c r="C4310" s="138" t="s">
        <v>13</v>
      </c>
      <c r="D4310" s="139" t="n">
        <v>6674167</v>
      </c>
      <c r="E4310" s="139" t="n">
        <v>0</v>
      </c>
      <c r="F4310" s="143" t="n">
        <f aca="false">IF(REF_DT&lt;=LastDay,INDEX(IntraMonth_Buckets,MATCH($A4310,IntraSumMonths,0),1),INDEX(BucketTable,MATCH($A4310,SumMonths,0),1))</f>
        <v>4</v>
      </c>
      <c r="G4310" s="138" t="str">
        <f aca="false">INDEX(Book_Type,MATCH($B4310,Book,0),1)</f>
        <v>D</v>
      </c>
      <c r="H4310" s="138" t="str">
        <f aca="false">$F4310&amp;$C4310</f>
        <v>4NGI-PGE/CG</v>
      </c>
    </row>
    <row r="4311" customFormat="false" ht="12.75" hidden="false" customHeight="false" outlineLevel="0" collapsed="false">
      <c r="A4311" s="142" t="n">
        <v>37361</v>
      </c>
      <c r="B4311" s="138" t="s">
        <v>133</v>
      </c>
      <c r="C4311" s="138" t="s">
        <v>24</v>
      </c>
      <c r="D4311" s="139" t="n">
        <v>-6766873</v>
      </c>
      <c r="E4311" s="139" t="n">
        <v>0</v>
      </c>
      <c r="F4311" s="143" t="n">
        <f aca="false">IF(REF_DT&lt;=LastDay,INDEX(IntraMonth_Buckets,MATCH($A4311,IntraSumMonths,0),1),INDEX(BucketTable,MATCH($A4311,SumMonths,0),1))</f>
        <v>4</v>
      </c>
      <c r="G4311" s="138" t="str">
        <f aca="false">INDEX(Book_Type,MATCH($B4311,Book,0),1)</f>
        <v>D</v>
      </c>
      <c r="H4311" s="138" t="str">
        <f aca="false">$F4311&amp;$C4311</f>
        <v>4NGI-SOBDR-PG&amp;E</v>
      </c>
    </row>
    <row r="4312" customFormat="false" ht="12.75" hidden="false" customHeight="false" outlineLevel="0" collapsed="false">
      <c r="A4312" s="142" t="n">
        <v>37391</v>
      </c>
      <c r="B4312" s="138" t="s">
        <v>133</v>
      </c>
      <c r="C4312" s="138" t="s">
        <v>13</v>
      </c>
      <c r="D4312" s="139" t="n">
        <v>6883139</v>
      </c>
      <c r="E4312" s="139" t="n">
        <v>0</v>
      </c>
      <c r="F4312" s="143" t="n">
        <f aca="false">IF(REF_DT&lt;=LastDay,INDEX(IntraMonth_Buckets,MATCH($A4312,IntraSumMonths,0),1),INDEX(BucketTable,MATCH($A4312,SumMonths,0),1))</f>
        <v>4</v>
      </c>
      <c r="G4312" s="138" t="str">
        <f aca="false">INDEX(Book_Type,MATCH($B4312,Book,0),1)</f>
        <v>D</v>
      </c>
      <c r="H4312" s="138" t="str">
        <f aca="false">$F4312&amp;$C4312</f>
        <v>4NGI-PGE/CG</v>
      </c>
    </row>
    <row r="4313" customFormat="false" ht="12.75" hidden="false" customHeight="false" outlineLevel="0" collapsed="false">
      <c r="A4313" s="142" t="n">
        <v>37391</v>
      </c>
      <c r="B4313" s="138" t="s">
        <v>133</v>
      </c>
      <c r="C4313" s="138" t="s">
        <v>24</v>
      </c>
      <c r="D4313" s="139" t="n">
        <v>-6978748</v>
      </c>
      <c r="E4313" s="139" t="n">
        <v>0</v>
      </c>
      <c r="F4313" s="143" t="n">
        <f aca="false">IF(REF_DT&lt;=LastDay,INDEX(IntraMonth_Buckets,MATCH($A4313,IntraSumMonths,0),1),INDEX(BucketTable,MATCH($A4313,SumMonths,0),1))</f>
        <v>4</v>
      </c>
      <c r="G4313" s="138" t="str">
        <f aca="false">INDEX(Book_Type,MATCH($B4313,Book,0),1)</f>
        <v>D</v>
      </c>
      <c r="H4313" s="138" t="str">
        <f aca="false">$F4313&amp;$C4313</f>
        <v>4NGI-SOBDR-PG&amp;E</v>
      </c>
    </row>
    <row r="4314" customFormat="false" ht="12.75" hidden="false" customHeight="false" outlineLevel="0" collapsed="false">
      <c r="A4314" s="142" t="n">
        <v>37422</v>
      </c>
      <c r="B4314" s="138" t="s">
        <v>133</v>
      </c>
      <c r="C4314" s="138" t="s">
        <v>13</v>
      </c>
      <c r="D4314" s="139" t="n">
        <v>6646227</v>
      </c>
      <c r="E4314" s="139" t="n">
        <v>0</v>
      </c>
      <c r="F4314" s="143" t="n">
        <f aca="false">IF(REF_DT&lt;=LastDay,INDEX(IntraMonth_Buckets,MATCH($A4314,IntraSumMonths,0),1),INDEX(BucketTable,MATCH($A4314,SumMonths,0),1))</f>
        <v>4</v>
      </c>
      <c r="G4314" s="138" t="str">
        <f aca="false">INDEX(Book_Type,MATCH($B4314,Book,0),1)</f>
        <v>D</v>
      </c>
      <c r="H4314" s="138" t="str">
        <f aca="false">$F4314&amp;$C4314</f>
        <v>4NGI-PGE/CG</v>
      </c>
    </row>
    <row r="4315" customFormat="false" ht="12.75" hidden="false" customHeight="false" outlineLevel="0" collapsed="false">
      <c r="A4315" s="142" t="n">
        <v>37422</v>
      </c>
      <c r="B4315" s="138" t="s">
        <v>133</v>
      </c>
      <c r="C4315" s="138" t="s">
        <v>24</v>
      </c>
      <c r="D4315" s="139" t="n">
        <v>-6738545</v>
      </c>
      <c r="E4315" s="139" t="n">
        <v>0</v>
      </c>
      <c r="F4315" s="143" t="n">
        <f aca="false">IF(REF_DT&lt;=LastDay,INDEX(IntraMonth_Buckets,MATCH($A4315,IntraSumMonths,0),1),INDEX(BucketTable,MATCH($A4315,SumMonths,0),1))</f>
        <v>4</v>
      </c>
      <c r="G4315" s="138" t="str">
        <f aca="false">INDEX(Book_Type,MATCH($B4315,Book,0),1)</f>
        <v>D</v>
      </c>
      <c r="H4315" s="138" t="str">
        <f aca="false">$F4315&amp;$C4315</f>
        <v>4NGI-SOBDR-PG&amp;E</v>
      </c>
    </row>
    <row r="4316" customFormat="false" ht="12.75" hidden="false" customHeight="false" outlineLevel="0" collapsed="false">
      <c r="A4316" s="142" t="n">
        <v>37452</v>
      </c>
      <c r="B4316" s="138" t="s">
        <v>133</v>
      </c>
      <c r="C4316" s="138" t="s">
        <v>13</v>
      </c>
      <c r="D4316" s="139" t="n">
        <v>6850733</v>
      </c>
      <c r="E4316" s="139" t="n">
        <v>0</v>
      </c>
      <c r="F4316" s="143" t="n">
        <f aca="false">IF(REF_DT&lt;=LastDay,INDEX(IntraMonth_Buckets,MATCH($A4316,IntraSumMonths,0),1),INDEX(BucketTable,MATCH($A4316,SumMonths,0),1))</f>
        <v>4</v>
      </c>
      <c r="G4316" s="138" t="str">
        <f aca="false">INDEX(Book_Type,MATCH($B4316,Book,0),1)</f>
        <v>D</v>
      </c>
      <c r="H4316" s="138" t="str">
        <f aca="false">$F4316&amp;$C4316</f>
        <v>4NGI-PGE/CG</v>
      </c>
    </row>
    <row r="4317" customFormat="false" ht="12.75" hidden="false" customHeight="false" outlineLevel="0" collapsed="false">
      <c r="A4317" s="142" t="n">
        <v>37452</v>
      </c>
      <c r="B4317" s="138" t="s">
        <v>133</v>
      </c>
      <c r="C4317" s="138" t="s">
        <v>24</v>
      </c>
      <c r="D4317" s="139" t="n">
        <v>-6945892</v>
      </c>
      <c r="E4317" s="139" t="n">
        <v>0</v>
      </c>
      <c r="F4317" s="143" t="n">
        <f aca="false">IF(REF_DT&lt;=LastDay,INDEX(IntraMonth_Buckets,MATCH($A4317,IntraSumMonths,0),1),INDEX(BucketTable,MATCH($A4317,SumMonths,0),1))</f>
        <v>4</v>
      </c>
      <c r="G4317" s="138" t="str">
        <f aca="false">INDEX(Book_Type,MATCH($B4317,Book,0),1)</f>
        <v>D</v>
      </c>
      <c r="H4317" s="138" t="str">
        <f aca="false">$F4317&amp;$C4317</f>
        <v>4NGI-SOBDR-PG&amp;E</v>
      </c>
    </row>
    <row r="4318" customFormat="false" ht="12.75" hidden="false" customHeight="false" outlineLevel="0" collapsed="false">
      <c r="A4318" s="142" t="n">
        <v>37483</v>
      </c>
      <c r="B4318" s="138" t="s">
        <v>133</v>
      </c>
      <c r="C4318" s="138" t="s">
        <v>13</v>
      </c>
      <c r="D4318" s="139" t="n">
        <v>6829504</v>
      </c>
      <c r="E4318" s="139" t="n">
        <v>0</v>
      </c>
      <c r="F4318" s="143" t="n">
        <f aca="false">IF(REF_DT&lt;=LastDay,INDEX(IntraMonth_Buckets,MATCH($A4318,IntraSumMonths,0),1),INDEX(BucketTable,MATCH($A4318,SumMonths,0),1))</f>
        <v>4</v>
      </c>
      <c r="G4318" s="138" t="str">
        <f aca="false">INDEX(Book_Type,MATCH($B4318,Book,0),1)</f>
        <v>D</v>
      </c>
      <c r="H4318" s="138" t="str">
        <f aca="false">$F4318&amp;$C4318</f>
        <v>4NGI-PGE/CG</v>
      </c>
    </row>
    <row r="4319" customFormat="false" ht="12.75" hidden="false" customHeight="false" outlineLevel="0" collapsed="false">
      <c r="A4319" s="142" t="n">
        <v>37483</v>
      </c>
      <c r="B4319" s="138" t="s">
        <v>133</v>
      </c>
      <c r="C4319" s="138" t="s">
        <v>24</v>
      </c>
      <c r="D4319" s="139" t="n">
        <v>-6924368</v>
      </c>
      <c r="E4319" s="139" t="n">
        <v>0</v>
      </c>
      <c r="F4319" s="143" t="n">
        <f aca="false">IF(REF_DT&lt;=LastDay,INDEX(IntraMonth_Buckets,MATCH($A4319,IntraSumMonths,0),1),INDEX(BucketTable,MATCH($A4319,SumMonths,0),1))</f>
        <v>4</v>
      </c>
      <c r="G4319" s="138" t="str">
        <f aca="false">INDEX(Book_Type,MATCH($B4319,Book,0),1)</f>
        <v>D</v>
      </c>
      <c r="H4319" s="138" t="str">
        <f aca="false">$F4319&amp;$C4319</f>
        <v>4NGI-SOBDR-PG&amp;E</v>
      </c>
    </row>
    <row r="4320" customFormat="false" ht="12.75" hidden="false" customHeight="false" outlineLevel="0" collapsed="false">
      <c r="A4320" s="142" t="n">
        <v>37514</v>
      </c>
      <c r="B4320" s="138" t="s">
        <v>133</v>
      </c>
      <c r="C4320" s="138" t="s">
        <v>13</v>
      </c>
      <c r="D4320" s="139" t="n">
        <v>6594213</v>
      </c>
      <c r="E4320" s="139" t="n">
        <v>0</v>
      </c>
      <c r="F4320" s="143" t="n">
        <f aca="false">IF(REF_DT&lt;=LastDay,INDEX(IntraMonth_Buckets,MATCH($A4320,IntraSumMonths,0),1),INDEX(BucketTable,MATCH($A4320,SumMonths,0),1))</f>
        <v>4</v>
      </c>
      <c r="G4320" s="138" t="str">
        <f aca="false">INDEX(Book_Type,MATCH($B4320,Book,0),1)</f>
        <v>D</v>
      </c>
      <c r="H4320" s="138" t="str">
        <f aca="false">$F4320&amp;$C4320</f>
        <v>4NGI-PGE/CG</v>
      </c>
    </row>
    <row r="4321" customFormat="false" ht="12.75" hidden="false" customHeight="false" outlineLevel="0" collapsed="false">
      <c r="A4321" s="142" t="n">
        <v>37514</v>
      </c>
      <c r="B4321" s="138" t="s">
        <v>133</v>
      </c>
      <c r="C4321" s="138" t="s">
        <v>24</v>
      </c>
      <c r="D4321" s="139" t="n">
        <v>-6685809</v>
      </c>
      <c r="E4321" s="139" t="n">
        <v>0</v>
      </c>
      <c r="F4321" s="143" t="n">
        <f aca="false">IF(REF_DT&lt;=LastDay,INDEX(IntraMonth_Buckets,MATCH($A4321,IntraSumMonths,0),1),INDEX(BucketTable,MATCH($A4321,SumMonths,0),1))</f>
        <v>4</v>
      </c>
      <c r="G4321" s="138" t="str">
        <f aca="false">INDEX(Book_Type,MATCH($B4321,Book,0),1)</f>
        <v>D</v>
      </c>
      <c r="H4321" s="138" t="str">
        <f aca="false">$F4321&amp;$C4321</f>
        <v>4NGI-SOBDR-PG&amp;E</v>
      </c>
    </row>
    <row r="4322" customFormat="false" ht="12.75" hidden="false" customHeight="false" outlineLevel="0" collapsed="false">
      <c r="A4322" s="142" t="n">
        <v>37544</v>
      </c>
      <c r="B4322" s="138" t="s">
        <v>133</v>
      </c>
      <c r="C4322" s="138" t="s">
        <v>13</v>
      </c>
      <c r="D4322" s="139" t="n">
        <v>6787466</v>
      </c>
      <c r="E4322" s="139" t="n">
        <v>0</v>
      </c>
      <c r="F4322" s="143" t="n">
        <f aca="false">IF(REF_DT&lt;=LastDay,INDEX(IntraMonth_Buckets,MATCH($A4322,IntraSumMonths,0),1),INDEX(BucketTable,MATCH($A4322,SumMonths,0),1))</f>
        <v>4</v>
      </c>
      <c r="G4322" s="138" t="str">
        <f aca="false">INDEX(Book_Type,MATCH($B4322,Book,0),1)</f>
        <v>D</v>
      </c>
      <c r="H4322" s="138" t="str">
        <f aca="false">$F4322&amp;$C4322</f>
        <v>4NGI-PGE/CG</v>
      </c>
    </row>
    <row r="4323" customFormat="false" ht="12.75" hidden="false" customHeight="false" outlineLevel="0" collapsed="false">
      <c r="A4323" s="142" t="n">
        <v>37544</v>
      </c>
      <c r="B4323" s="138" t="s">
        <v>133</v>
      </c>
      <c r="C4323" s="138" t="s">
        <v>24</v>
      </c>
      <c r="D4323" s="139" t="n">
        <v>-6881746</v>
      </c>
      <c r="E4323" s="139" t="n">
        <v>0</v>
      </c>
      <c r="F4323" s="143" t="n">
        <f aca="false">IF(REF_DT&lt;=LastDay,INDEX(IntraMonth_Buckets,MATCH($A4323,IntraSumMonths,0),1),INDEX(BucketTable,MATCH($A4323,SumMonths,0),1))</f>
        <v>4</v>
      </c>
      <c r="G4323" s="138" t="str">
        <f aca="false">INDEX(Book_Type,MATCH($B4323,Book,0),1)</f>
        <v>D</v>
      </c>
      <c r="H4323" s="138" t="str">
        <f aca="false">$F4323&amp;$C4323</f>
        <v>4NGI-SOBDR-PG&amp;E</v>
      </c>
    </row>
    <row r="4324" customFormat="false" ht="12.75" hidden="false" customHeight="false" outlineLevel="0" collapsed="false">
      <c r="A4324" s="142" t="n">
        <v>37575</v>
      </c>
      <c r="B4324" s="138" t="s">
        <v>133</v>
      </c>
      <c r="C4324" s="138" t="s">
        <v>13</v>
      </c>
      <c r="D4324" s="139" t="n">
        <v>7839369</v>
      </c>
      <c r="E4324" s="139" t="n">
        <v>0</v>
      </c>
      <c r="F4324" s="143" t="n">
        <f aca="false">IF(REF_DT&lt;=LastDay,INDEX(IntraMonth_Buckets,MATCH($A4324,IntraSumMonths,0),1),INDEX(BucketTable,MATCH($A4324,SumMonths,0),1))</f>
        <v>5</v>
      </c>
      <c r="G4324" s="138" t="str">
        <f aca="false">INDEX(Book_Type,MATCH($B4324,Book,0),1)</f>
        <v>D</v>
      </c>
      <c r="H4324" s="138" t="str">
        <f aca="false">$F4324&amp;$C4324</f>
        <v>5NGI-PGE/CG</v>
      </c>
    </row>
    <row r="4325" customFormat="false" ht="12.75" hidden="false" customHeight="false" outlineLevel="0" collapsed="false">
      <c r="A4325" s="142" t="n">
        <v>37575</v>
      </c>
      <c r="B4325" s="138" t="s">
        <v>133</v>
      </c>
      <c r="C4325" s="138" t="s">
        <v>24</v>
      </c>
      <c r="D4325" s="139" t="n">
        <v>-7948260</v>
      </c>
      <c r="E4325" s="139" t="n">
        <v>0</v>
      </c>
      <c r="F4325" s="143" t="n">
        <f aca="false">IF(REF_DT&lt;=LastDay,INDEX(IntraMonth_Buckets,MATCH($A4325,IntraSumMonths,0),1),INDEX(BucketTable,MATCH($A4325,SumMonths,0),1))</f>
        <v>5</v>
      </c>
      <c r="G4325" s="138" t="str">
        <f aca="false">INDEX(Book_Type,MATCH($B4325,Book,0),1)</f>
        <v>D</v>
      </c>
      <c r="H4325" s="138" t="str">
        <f aca="false">$F4325&amp;$C4325</f>
        <v>5NGI-SOBDR-PG&amp;E</v>
      </c>
    </row>
    <row r="4326" customFormat="false" ht="12.75" hidden="false" customHeight="false" outlineLevel="0" collapsed="false">
      <c r="A4326" s="142" t="n">
        <v>37605</v>
      </c>
      <c r="B4326" s="138" t="s">
        <v>133</v>
      </c>
      <c r="C4326" s="138" t="s">
        <v>13</v>
      </c>
      <c r="D4326" s="139" t="n">
        <v>6702544</v>
      </c>
      <c r="E4326" s="139" t="n">
        <v>0</v>
      </c>
      <c r="F4326" s="143" t="n">
        <f aca="false">IF(REF_DT&lt;=LastDay,INDEX(IntraMonth_Buckets,MATCH($A4326,IntraSumMonths,0),1),INDEX(BucketTable,MATCH($A4326,SumMonths,0),1))</f>
        <v>5</v>
      </c>
      <c r="G4326" s="138" t="str">
        <f aca="false">INDEX(Book_Type,MATCH($B4326,Book,0),1)</f>
        <v>D</v>
      </c>
      <c r="H4326" s="138" t="str">
        <f aca="false">$F4326&amp;$C4326</f>
        <v>5NGI-PGE/CG</v>
      </c>
    </row>
    <row r="4327" customFormat="false" ht="12.75" hidden="false" customHeight="false" outlineLevel="0" collapsed="false">
      <c r="A4327" s="142" t="n">
        <v>37605</v>
      </c>
      <c r="B4327" s="138" t="s">
        <v>133</v>
      </c>
      <c r="C4327" s="138" t="s">
        <v>24</v>
      </c>
      <c r="D4327" s="139" t="n">
        <v>-6795644</v>
      </c>
      <c r="E4327" s="139" t="n">
        <v>0</v>
      </c>
      <c r="F4327" s="143" t="n">
        <f aca="false">IF(REF_DT&lt;=LastDay,INDEX(IntraMonth_Buckets,MATCH($A4327,IntraSumMonths,0),1),INDEX(BucketTable,MATCH($A4327,SumMonths,0),1))</f>
        <v>5</v>
      </c>
      <c r="G4327" s="138" t="str">
        <f aca="false">INDEX(Book_Type,MATCH($B4327,Book,0),1)</f>
        <v>D</v>
      </c>
      <c r="H4327" s="138" t="str">
        <f aca="false">$F4327&amp;$C4327</f>
        <v>5NGI-SOBDR-PG&amp;E</v>
      </c>
    </row>
    <row r="4328" customFormat="false" ht="12.75" hidden="false" customHeight="false" outlineLevel="0" collapsed="false">
      <c r="A4328" s="142" t="n">
        <v>37196</v>
      </c>
      <c r="B4328" s="138" t="s">
        <v>130</v>
      </c>
      <c r="C4328" s="138" t="s">
        <v>20</v>
      </c>
      <c r="D4328" s="139" t="n">
        <v>-1.28659575471739</v>
      </c>
      <c r="E4328" s="139" t="n">
        <v>0.128659575471739</v>
      </c>
      <c r="F4328" s="143" t="n">
        <f aca="false">IF(REF_DT&lt;=LastDay,INDEX(IntraMonth_Buckets,MATCH($A4328,IntraSumMonths,0),1),INDEX(BucketTable,MATCH($A4328,SumMonths,0),1))</f>
        <v>2</v>
      </c>
      <c r="G4328" s="138" t="str">
        <f aca="false">INDEX(Book_Type,MATCH($B4328,Book,0),1)</f>
        <v>DO</v>
      </c>
      <c r="H4328" s="138" t="str">
        <f aca="false">$F4328&amp;$C4328</f>
        <v>2NGI-SOCAL</v>
      </c>
    </row>
    <row r="4329" customFormat="false" ht="12.75" hidden="false" customHeight="false" outlineLevel="0" collapsed="false">
      <c r="A4329" s="142" t="n">
        <v>37226</v>
      </c>
      <c r="B4329" s="138" t="s">
        <v>130</v>
      </c>
      <c r="C4329" s="138" t="s">
        <v>20</v>
      </c>
      <c r="D4329" s="139" t="n">
        <v>-3572.21599348266</v>
      </c>
      <c r="E4329" s="139" t="n">
        <v>357.221599348266</v>
      </c>
      <c r="F4329" s="143" t="n">
        <f aca="false">IF(REF_DT&lt;=LastDay,INDEX(IntraMonth_Buckets,MATCH($A4329,IntraSumMonths,0),1),INDEX(BucketTable,MATCH($A4329,SumMonths,0),1))</f>
        <v>3</v>
      </c>
      <c r="G4329" s="138" t="str">
        <f aca="false">INDEX(Book_Type,MATCH($B4329,Book,0),1)</f>
        <v>DO</v>
      </c>
      <c r="H4329" s="138" t="str">
        <f aca="false">$F4329&amp;$C4329</f>
        <v>3NGI-SOCAL</v>
      </c>
    </row>
    <row r="4330" customFormat="false" ht="12.75" hidden="false" customHeight="false" outlineLevel="0" collapsed="false">
      <c r="A4330" s="142" t="n">
        <v>37257</v>
      </c>
      <c r="B4330" s="138" t="s">
        <v>130</v>
      </c>
      <c r="C4330" s="138" t="s">
        <v>20</v>
      </c>
      <c r="D4330" s="139" t="n">
        <v>-22369.5023591793</v>
      </c>
      <c r="E4330" s="139" t="n">
        <v>2236.95023591793</v>
      </c>
      <c r="F4330" s="143" t="n">
        <f aca="false">IF(REF_DT&lt;=LastDay,INDEX(IntraMonth_Buckets,MATCH($A4330,IntraSumMonths,0),1),INDEX(BucketTable,MATCH($A4330,SumMonths,0),1))</f>
        <v>3</v>
      </c>
      <c r="G4330" s="138" t="str">
        <f aca="false">INDEX(Book_Type,MATCH($B4330,Book,0),1)</f>
        <v>DO</v>
      </c>
      <c r="H4330" s="138" t="str">
        <f aca="false">$F4330&amp;$C4330</f>
        <v>3NGI-SOCAL</v>
      </c>
    </row>
    <row r="4331" customFormat="false" ht="12.75" hidden="false" customHeight="false" outlineLevel="0" collapsed="false">
      <c r="A4331" s="142" t="n">
        <v>37288</v>
      </c>
      <c r="B4331" s="138" t="s">
        <v>130</v>
      </c>
      <c r="C4331" s="138" t="s">
        <v>20</v>
      </c>
      <c r="D4331" s="139" t="n">
        <v>-31956.118783402</v>
      </c>
      <c r="E4331" s="139" t="n">
        <v>3195.6118783402</v>
      </c>
      <c r="F4331" s="143" t="n">
        <f aca="false">IF(REF_DT&lt;=LastDay,INDEX(IntraMonth_Buckets,MATCH($A4331,IntraSumMonths,0),1),INDEX(BucketTable,MATCH($A4331,SumMonths,0),1))</f>
        <v>3</v>
      </c>
      <c r="G4331" s="138" t="str">
        <f aca="false">INDEX(Book_Type,MATCH($B4331,Book,0),1)</f>
        <v>DO</v>
      </c>
      <c r="H4331" s="138" t="str">
        <f aca="false">$F4331&amp;$C4331</f>
        <v>3NGI-SOCAL</v>
      </c>
    </row>
    <row r="4332" customFormat="false" ht="12.75" hidden="false" customHeight="false" outlineLevel="0" collapsed="false">
      <c r="A4332" s="142" t="n">
        <v>37316</v>
      </c>
      <c r="B4332" s="138" t="s">
        <v>130</v>
      </c>
      <c r="C4332" s="138" t="s">
        <v>20</v>
      </c>
      <c r="D4332" s="139" t="n">
        <v>-36037.2826810523</v>
      </c>
      <c r="E4332" s="139" t="n">
        <v>3603.72826810523</v>
      </c>
      <c r="F4332" s="143" t="n">
        <f aca="false">IF(REF_DT&lt;=LastDay,INDEX(IntraMonth_Buckets,MATCH($A4332,IntraSumMonths,0),1),INDEX(BucketTable,MATCH($A4332,SumMonths,0),1))</f>
        <v>3</v>
      </c>
      <c r="G4332" s="138" t="str">
        <f aca="false">INDEX(Book_Type,MATCH($B4332,Book,0),1)</f>
        <v>DO</v>
      </c>
      <c r="H4332" s="138" t="str">
        <f aca="false">$F4332&amp;$C4332</f>
        <v>3NGI-SOCAL</v>
      </c>
    </row>
    <row r="4333" customFormat="false" ht="12.75" hidden="false" customHeight="false" outlineLevel="0" collapsed="false">
      <c r="A4333" s="142" t="n">
        <v>37165</v>
      </c>
      <c r="B4333" s="138" t="s">
        <v>118</v>
      </c>
      <c r="C4333" s="138" t="s">
        <v>71</v>
      </c>
      <c r="D4333" s="139" t="n">
        <v>0</v>
      </c>
      <c r="E4333" s="139" t="n">
        <v>0</v>
      </c>
      <c r="F4333" s="143" t="n">
        <f aca="false">IF(REF_DT&lt;=LastDay,INDEX(IntraMonth_Buckets,MATCH($A4333,IntraSumMonths,0),1),INDEX(BucketTable,MATCH($A4333,SumMonths,0),1))</f>
        <v>1</v>
      </c>
      <c r="G4333" s="138" t="str">
        <f aca="false">INDEX(Book_Type,MATCH($B4333,Book,0),1)</f>
        <v>D</v>
      </c>
      <c r="H4333" s="138" t="str">
        <f aca="false">$F4333&amp;$C4333</f>
        <v>1CGPR-AECO/BASIS</v>
      </c>
    </row>
    <row r="4334" customFormat="false" ht="12.75" hidden="false" customHeight="false" outlineLevel="0" collapsed="false">
      <c r="A4334" s="142" t="n">
        <v>37165</v>
      </c>
      <c r="B4334" s="138" t="s">
        <v>118</v>
      </c>
      <c r="C4334" s="138" t="s">
        <v>46</v>
      </c>
      <c r="D4334" s="139" t="n">
        <v>0</v>
      </c>
      <c r="E4334" s="139" t="n">
        <v>0</v>
      </c>
      <c r="F4334" s="143" t="n">
        <f aca="false">IF(REF_DT&lt;=LastDay,INDEX(IntraMonth_Buckets,MATCH($A4334,IntraSumMonths,0),1),INDEX(BucketTable,MATCH($A4334,SumMonths,0),1))</f>
        <v>1</v>
      </c>
      <c r="G4334" s="138" t="str">
        <f aca="false">INDEX(Book_Type,MATCH($B4334,Book,0),1)</f>
        <v>D</v>
      </c>
      <c r="H4334" s="138" t="str">
        <f aca="false">$F4334&amp;$C4334</f>
        <v>1IF-ELPO/PERMIAN</v>
      </c>
    </row>
    <row r="4335" customFormat="false" ht="12.75" hidden="false" customHeight="false" outlineLevel="0" collapsed="false">
      <c r="A4335" s="142" t="n">
        <v>37165</v>
      </c>
      <c r="B4335" s="138" t="s">
        <v>118</v>
      </c>
      <c r="C4335" s="138" t="s">
        <v>51</v>
      </c>
      <c r="D4335" s="139" t="n">
        <v>0</v>
      </c>
      <c r="E4335" s="139" t="n">
        <v>0</v>
      </c>
      <c r="F4335" s="143" t="n">
        <f aca="false">IF(REF_DT&lt;=LastDay,INDEX(IntraMonth_Buckets,MATCH($A4335,IntraSumMonths,0),1),INDEX(BucketTable,MATCH($A4335,SumMonths,0),1))</f>
        <v>1</v>
      </c>
      <c r="G4335" s="138" t="str">
        <f aca="false">INDEX(Book_Type,MATCH($B4335,Book,0),1)</f>
        <v>D</v>
      </c>
      <c r="H4335" s="138" t="str">
        <f aca="false">$F4335&amp;$C4335</f>
        <v>1IF-ELPO/SJ</v>
      </c>
    </row>
    <row r="4336" customFormat="false" ht="12.75" hidden="false" customHeight="false" outlineLevel="0" collapsed="false">
      <c r="A4336" s="142" t="n">
        <v>37165</v>
      </c>
      <c r="B4336" s="138" t="s">
        <v>118</v>
      </c>
      <c r="C4336" s="138" t="s">
        <v>164</v>
      </c>
      <c r="D4336" s="139" t="n">
        <v>0</v>
      </c>
      <c r="E4336" s="139" t="n">
        <v>0</v>
      </c>
      <c r="F4336" s="143" t="n">
        <f aca="false">IF(REF_DT&lt;=LastDay,INDEX(IntraMonth_Buckets,MATCH($A4336,IntraSumMonths,0),1),INDEX(BucketTable,MATCH($A4336,SumMonths,0),1))</f>
        <v>1</v>
      </c>
      <c r="G4336" s="138" t="str">
        <f aca="false">INDEX(Book_Type,MATCH($B4336,Book,0),1)</f>
        <v>D</v>
      </c>
      <c r="H4336" s="138" t="str">
        <f aca="false">$F4336&amp;$C4336</f>
        <v>1IF-HEHUB</v>
      </c>
    </row>
    <row r="4337" customFormat="false" ht="12.75" hidden="false" customHeight="false" outlineLevel="0" collapsed="false">
      <c r="A4337" s="142" t="n">
        <v>37165</v>
      </c>
      <c r="B4337" s="138" t="s">
        <v>118</v>
      </c>
      <c r="C4337" s="138" t="s">
        <v>66</v>
      </c>
      <c r="D4337" s="139" t="n">
        <v>0</v>
      </c>
      <c r="E4337" s="139" t="n">
        <v>0</v>
      </c>
      <c r="F4337" s="143" t="n">
        <f aca="false">IF(REF_DT&lt;=LastDay,INDEX(IntraMonth_Buckets,MATCH($A4337,IntraSumMonths,0),1),INDEX(BucketTable,MATCH($A4337,SumMonths,0),1))</f>
        <v>1</v>
      </c>
      <c r="G4337" s="138" t="str">
        <f aca="false">INDEX(Book_Type,MATCH($B4337,Book,0),1)</f>
        <v>D</v>
      </c>
      <c r="H4337" s="138" t="str">
        <f aca="false">$F4337&amp;$C4337</f>
        <v>1IF-NTHWST/CANBR</v>
      </c>
    </row>
    <row r="4338" customFormat="false" ht="12.75" hidden="false" customHeight="false" outlineLevel="0" collapsed="false">
      <c r="A4338" s="142" t="n">
        <v>37165</v>
      </c>
      <c r="B4338" s="138" t="s">
        <v>118</v>
      </c>
      <c r="C4338" s="138" t="s">
        <v>27</v>
      </c>
      <c r="D4338" s="139" t="n">
        <v>0</v>
      </c>
      <c r="E4338" s="139" t="n">
        <v>0</v>
      </c>
      <c r="F4338" s="143" t="n">
        <f aca="false">IF(REF_DT&lt;=LastDay,INDEX(IntraMonth_Buckets,MATCH($A4338,IntraSumMonths,0),1),INDEX(BucketTable,MATCH($A4338,SumMonths,0),1))</f>
        <v>1</v>
      </c>
      <c r="G4338" s="138" t="str">
        <f aca="false">INDEX(Book_Type,MATCH($B4338,Book,0),1)</f>
        <v>D</v>
      </c>
      <c r="H4338" s="138" t="str">
        <f aca="false">$F4338&amp;$C4338</f>
        <v>1IF-NWPL_ROCKY_M</v>
      </c>
    </row>
    <row r="4339" customFormat="false" ht="12.75" hidden="false" customHeight="false" outlineLevel="0" collapsed="false">
      <c r="A4339" s="142" t="n">
        <v>37165</v>
      </c>
      <c r="B4339" s="138" t="s">
        <v>118</v>
      </c>
      <c r="C4339" s="138" t="s">
        <v>58</v>
      </c>
      <c r="D4339" s="139" t="n">
        <v>0</v>
      </c>
      <c r="E4339" s="139" t="n">
        <v>0</v>
      </c>
      <c r="F4339" s="143" t="n">
        <f aca="false">IF(REF_DT&lt;=LastDay,INDEX(IntraMonth_Buckets,MATCH($A4339,IntraSumMonths,0),1),INDEX(BucketTable,MATCH($A4339,SumMonths,0),1))</f>
        <v>1</v>
      </c>
      <c r="G4339" s="138" t="str">
        <f aca="false">INDEX(Book_Type,MATCH($B4339,Book,0),1)</f>
        <v>D</v>
      </c>
      <c r="H4339" s="138" t="str">
        <f aca="false">$F4339&amp;$C4339</f>
        <v>1IF-WAHA-TX</v>
      </c>
    </row>
    <row r="4340" customFormat="false" ht="12.75" hidden="false" customHeight="false" outlineLevel="0" collapsed="false">
      <c r="A4340" s="142" t="n">
        <v>37165</v>
      </c>
      <c r="B4340" s="138" t="s">
        <v>118</v>
      </c>
      <c r="C4340" s="138" t="s">
        <v>18</v>
      </c>
      <c r="D4340" s="139" t="n">
        <v>0</v>
      </c>
      <c r="E4340" s="139" t="n">
        <v>0</v>
      </c>
      <c r="F4340" s="143" t="n">
        <f aca="false">IF(REF_DT&lt;=LastDay,INDEX(IntraMonth_Buckets,MATCH($A4340,IntraSumMonths,0),1),INDEX(BucketTable,MATCH($A4340,SumMonths,0),1))</f>
        <v>1</v>
      </c>
      <c r="G4340" s="138" t="str">
        <f aca="false">INDEX(Book_Type,MATCH($B4340,Book,0),1)</f>
        <v>D</v>
      </c>
      <c r="H4340" s="138" t="str">
        <f aca="false">$F4340&amp;$C4340</f>
        <v>1NGI-MALIN</v>
      </c>
    </row>
    <row r="4341" customFormat="false" ht="12.75" hidden="false" customHeight="false" outlineLevel="0" collapsed="false">
      <c r="A4341" s="142" t="n">
        <v>37165</v>
      </c>
      <c r="B4341" s="138" t="s">
        <v>118</v>
      </c>
      <c r="C4341" s="138" t="s">
        <v>13</v>
      </c>
      <c r="D4341" s="139" t="n">
        <v>0</v>
      </c>
      <c r="E4341" s="139" t="n">
        <v>0</v>
      </c>
      <c r="F4341" s="143" t="n">
        <f aca="false">IF(REF_DT&lt;=LastDay,INDEX(IntraMonth_Buckets,MATCH($A4341,IntraSumMonths,0),1),INDEX(BucketTable,MATCH($A4341,SumMonths,0),1))</f>
        <v>1</v>
      </c>
      <c r="G4341" s="138" t="str">
        <f aca="false">INDEX(Book_Type,MATCH($B4341,Book,0),1)</f>
        <v>D</v>
      </c>
      <c r="H4341" s="138" t="str">
        <f aca="false">$F4341&amp;$C4341</f>
        <v>1NGI-PGE/CG</v>
      </c>
    </row>
    <row r="4342" customFormat="false" ht="12.75" hidden="false" customHeight="false" outlineLevel="0" collapsed="false">
      <c r="A4342" s="142" t="n">
        <v>37165</v>
      </c>
      <c r="B4342" s="138" t="s">
        <v>118</v>
      </c>
      <c r="C4342" s="138" t="s">
        <v>20</v>
      </c>
      <c r="D4342" s="139" t="n">
        <v>0</v>
      </c>
      <c r="E4342" s="139" t="n">
        <v>0</v>
      </c>
      <c r="F4342" s="143" t="n">
        <f aca="false">IF(REF_DT&lt;=LastDay,INDEX(IntraMonth_Buckets,MATCH($A4342,IntraSumMonths,0),1),INDEX(BucketTable,MATCH($A4342,SumMonths,0),1))</f>
        <v>1</v>
      </c>
      <c r="G4342" s="138" t="str">
        <f aca="false">INDEX(Book_Type,MATCH($B4342,Book,0),1)</f>
        <v>D</v>
      </c>
      <c r="H4342" s="138" t="str">
        <f aca="false">$F4342&amp;$C4342</f>
        <v>1NGI-SOCAL</v>
      </c>
    </row>
    <row r="4343" customFormat="false" ht="12.75" hidden="false" customHeight="false" outlineLevel="0" collapsed="false">
      <c r="A4343" s="142" t="n">
        <v>37165</v>
      </c>
      <c r="B4343" s="138" t="s">
        <v>118</v>
      </c>
      <c r="C4343" s="138" t="s">
        <v>175</v>
      </c>
      <c r="D4343" s="139" t="n">
        <v>0</v>
      </c>
      <c r="E4343" s="139" t="n">
        <v>0</v>
      </c>
      <c r="F4343" s="143" t="n">
        <f aca="false">IF(REF_DT&lt;=LastDay,INDEX(IntraMonth_Buckets,MATCH($A4343,IntraSumMonths,0),1),INDEX(BucketTable,MATCH($A4343,SumMonths,0),1))</f>
        <v>1</v>
      </c>
      <c r="G4343" s="138" t="str">
        <f aca="false">INDEX(Book_Type,MATCH($B4343,Book,0),1)</f>
        <v>D</v>
      </c>
      <c r="H4343" s="138" t="str">
        <f aca="false">$F4343&amp;$C4343</f>
        <v>1NW STANF/1ST-GD</v>
      </c>
    </row>
    <row r="4344" customFormat="false" ht="12.75" hidden="false" customHeight="false" outlineLevel="0" collapsed="false">
      <c r="A4344" s="142" t="n">
        <v>37196</v>
      </c>
      <c r="B4344" s="138" t="s">
        <v>118</v>
      </c>
      <c r="C4344" s="138" t="s">
        <v>46</v>
      </c>
      <c r="D4344" s="139" t="n">
        <v>-299808.3214</v>
      </c>
      <c r="E4344" s="139" t="n">
        <v>29980.83214</v>
      </c>
      <c r="F4344" s="143" t="n">
        <f aca="false">IF(REF_DT&lt;=LastDay,INDEX(IntraMonth_Buckets,MATCH($A4344,IntraSumMonths,0),1),INDEX(BucketTable,MATCH($A4344,SumMonths,0),1))</f>
        <v>2</v>
      </c>
      <c r="G4344" s="138" t="str">
        <f aca="false">INDEX(Book_Type,MATCH($B4344,Book,0),1)</f>
        <v>D</v>
      </c>
      <c r="H4344" s="138" t="str">
        <f aca="false">$F4344&amp;$C4344</f>
        <v>2IF-ELPO/PERMIAN</v>
      </c>
    </row>
    <row r="4345" customFormat="false" ht="12.75" hidden="false" customHeight="false" outlineLevel="0" collapsed="false">
      <c r="A4345" s="142" t="n">
        <v>37196</v>
      </c>
      <c r="B4345" s="138" t="s">
        <v>118</v>
      </c>
      <c r="C4345" s="138" t="s">
        <v>51</v>
      </c>
      <c r="D4345" s="139" t="n">
        <v>899424.9642</v>
      </c>
      <c r="E4345" s="139" t="n">
        <v>-89942.49642</v>
      </c>
      <c r="F4345" s="143" t="n">
        <f aca="false">IF(REF_DT&lt;=LastDay,INDEX(IntraMonth_Buckets,MATCH($A4345,IntraSumMonths,0),1),INDEX(BucketTable,MATCH($A4345,SumMonths,0),1))</f>
        <v>2</v>
      </c>
      <c r="G4345" s="138" t="str">
        <f aca="false">INDEX(Book_Type,MATCH($B4345,Book,0),1)</f>
        <v>D</v>
      </c>
      <c r="H4345" s="138" t="str">
        <f aca="false">$F4345&amp;$C4345</f>
        <v>2IF-ELPO/SJ</v>
      </c>
    </row>
    <row r="4346" customFormat="false" ht="12.75" hidden="false" customHeight="false" outlineLevel="0" collapsed="false">
      <c r="A4346" s="142" t="n">
        <v>37196</v>
      </c>
      <c r="B4346" s="138" t="s">
        <v>118</v>
      </c>
      <c r="C4346" s="138" t="s">
        <v>66</v>
      </c>
      <c r="D4346" s="139" t="n">
        <v>149904.1607</v>
      </c>
      <c r="E4346" s="139" t="n">
        <v>-14990.41607</v>
      </c>
      <c r="F4346" s="143" t="n">
        <f aca="false">IF(REF_DT&lt;=LastDay,INDEX(IntraMonth_Buckets,MATCH($A4346,IntraSumMonths,0),1),INDEX(BucketTable,MATCH($A4346,SumMonths,0),1))</f>
        <v>2</v>
      </c>
      <c r="G4346" s="138" t="str">
        <f aca="false">INDEX(Book_Type,MATCH($B4346,Book,0),1)</f>
        <v>D</v>
      </c>
      <c r="H4346" s="138" t="str">
        <f aca="false">$F4346&amp;$C4346</f>
        <v>2IF-NTHWST/CANBR</v>
      </c>
    </row>
    <row r="4347" customFormat="false" ht="12.75" hidden="false" customHeight="false" outlineLevel="0" collapsed="false">
      <c r="A4347" s="142" t="n">
        <v>37196</v>
      </c>
      <c r="B4347" s="138" t="s">
        <v>118</v>
      </c>
      <c r="C4347" s="138" t="s">
        <v>27</v>
      </c>
      <c r="D4347" s="139" t="n">
        <v>74952.0804</v>
      </c>
      <c r="E4347" s="139" t="n">
        <v>-7495.20804</v>
      </c>
      <c r="F4347" s="143" t="n">
        <f aca="false">IF(REF_DT&lt;=LastDay,INDEX(IntraMonth_Buckets,MATCH($A4347,IntraSumMonths,0),1),INDEX(BucketTable,MATCH($A4347,SumMonths,0),1))</f>
        <v>2</v>
      </c>
      <c r="G4347" s="138" t="str">
        <f aca="false">INDEX(Book_Type,MATCH($B4347,Book,0),1)</f>
        <v>D</v>
      </c>
      <c r="H4347" s="138" t="str">
        <f aca="false">$F4347&amp;$C4347</f>
        <v>2IF-NWPL_ROCKY_M</v>
      </c>
    </row>
    <row r="4348" customFormat="false" ht="12.75" hidden="false" customHeight="false" outlineLevel="0" collapsed="false">
      <c r="A4348" s="142" t="n">
        <v>37196</v>
      </c>
      <c r="B4348" s="138" t="s">
        <v>118</v>
      </c>
      <c r="C4348" s="138" t="s">
        <v>58</v>
      </c>
      <c r="D4348" s="139" t="n">
        <v>149904.1607</v>
      </c>
      <c r="E4348" s="139" t="n">
        <v>-29980.83214</v>
      </c>
      <c r="F4348" s="143" t="n">
        <f aca="false">IF(REF_DT&lt;=LastDay,INDEX(IntraMonth_Buckets,MATCH($A4348,IntraSumMonths,0),1),INDEX(BucketTable,MATCH($A4348,SumMonths,0),1))</f>
        <v>2</v>
      </c>
      <c r="G4348" s="138" t="str">
        <f aca="false">INDEX(Book_Type,MATCH($B4348,Book,0),1)</f>
        <v>D</v>
      </c>
      <c r="H4348" s="138" t="str">
        <f aca="false">$F4348&amp;$C4348</f>
        <v>2IF-WAHA-TX</v>
      </c>
    </row>
    <row r="4349" customFormat="false" ht="12.75" hidden="false" customHeight="false" outlineLevel="0" collapsed="false">
      <c r="A4349" s="142" t="n">
        <v>37196</v>
      </c>
      <c r="B4349" s="138" t="s">
        <v>118</v>
      </c>
      <c r="C4349" s="138" t="s">
        <v>18</v>
      </c>
      <c r="D4349" s="139" t="n">
        <v>0</v>
      </c>
      <c r="E4349" s="139" t="n">
        <v>0</v>
      </c>
      <c r="F4349" s="143" t="n">
        <f aca="false">IF(REF_DT&lt;=LastDay,INDEX(IntraMonth_Buckets,MATCH($A4349,IntraSumMonths,0),1),INDEX(BucketTable,MATCH($A4349,SumMonths,0),1))</f>
        <v>2</v>
      </c>
      <c r="G4349" s="138" t="str">
        <f aca="false">INDEX(Book_Type,MATCH($B4349,Book,0),1)</f>
        <v>D</v>
      </c>
      <c r="H4349" s="138" t="str">
        <f aca="false">$F4349&amp;$C4349</f>
        <v>2NGI-MALIN</v>
      </c>
    </row>
    <row r="4350" customFormat="false" ht="12.75" hidden="false" customHeight="false" outlineLevel="0" collapsed="false">
      <c r="A4350" s="142" t="n">
        <v>37196</v>
      </c>
      <c r="B4350" s="138" t="s">
        <v>118</v>
      </c>
      <c r="C4350" s="138" t="s">
        <v>13</v>
      </c>
      <c r="D4350" s="139" t="n">
        <v>0</v>
      </c>
      <c r="E4350" s="139" t="n">
        <v>0</v>
      </c>
      <c r="F4350" s="143" t="n">
        <f aca="false">IF(REF_DT&lt;=LastDay,INDEX(IntraMonth_Buckets,MATCH($A4350,IntraSumMonths,0),1),INDEX(BucketTable,MATCH($A4350,SumMonths,0),1))</f>
        <v>2</v>
      </c>
      <c r="G4350" s="138" t="str">
        <f aca="false">INDEX(Book_Type,MATCH($B4350,Book,0),1)</f>
        <v>D</v>
      </c>
      <c r="H4350" s="138" t="str">
        <f aca="false">$F4350&amp;$C4350</f>
        <v>2NGI-PGE/CG</v>
      </c>
    </row>
    <row r="4351" customFormat="false" ht="12.75" hidden="false" customHeight="false" outlineLevel="0" collapsed="false">
      <c r="A4351" s="142" t="n">
        <v>37196</v>
      </c>
      <c r="B4351" s="138" t="s">
        <v>118</v>
      </c>
      <c r="C4351" s="138" t="s">
        <v>20</v>
      </c>
      <c r="D4351" s="139" t="n">
        <v>-1173169.949</v>
      </c>
      <c r="E4351" s="139" t="n">
        <v>117316.9949</v>
      </c>
      <c r="F4351" s="143" t="n">
        <f aca="false">IF(REF_DT&lt;=LastDay,INDEX(IntraMonth_Buckets,MATCH($A4351,IntraSumMonths,0),1),INDEX(BucketTable,MATCH($A4351,SumMonths,0),1))</f>
        <v>2</v>
      </c>
      <c r="G4351" s="138" t="str">
        <f aca="false">INDEX(Book_Type,MATCH($B4351,Book,0),1)</f>
        <v>D</v>
      </c>
      <c r="H4351" s="138" t="str">
        <f aca="false">$F4351&amp;$C4351</f>
        <v>2NGI-SOCAL</v>
      </c>
    </row>
    <row r="4352" customFormat="false" ht="12.75" hidden="false" customHeight="false" outlineLevel="0" collapsed="false">
      <c r="A4352" s="142" t="n">
        <v>37226</v>
      </c>
      <c r="B4352" s="138" t="s">
        <v>118</v>
      </c>
      <c r="C4352" s="138" t="s">
        <v>46</v>
      </c>
      <c r="D4352" s="139" t="n">
        <v>-309190.2744</v>
      </c>
      <c r="E4352" s="139" t="n">
        <v>30919.02744</v>
      </c>
      <c r="F4352" s="143" t="n">
        <f aca="false">IF(REF_DT&lt;=LastDay,INDEX(IntraMonth_Buckets,MATCH($A4352,IntraSumMonths,0),1),INDEX(BucketTable,MATCH($A4352,SumMonths,0),1))</f>
        <v>3</v>
      </c>
      <c r="G4352" s="138" t="str">
        <f aca="false">INDEX(Book_Type,MATCH($B4352,Book,0),1)</f>
        <v>D</v>
      </c>
      <c r="H4352" s="138" t="str">
        <f aca="false">$F4352&amp;$C4352</f>
        <v>3IF-ELPO/PERMIAN</v>
      </c>
    </row>
    <row r="4353" customFormat="false" ht="12.75" hidden="false" customHeight="false" outlineLevel="0" collapsed="false">
      <c r="A4353" s="142" t="n">
        <v>37226</v>
      </c>
      <c r="B4353" s="138" t="s">
        <v>118</v>
      </c>
      <c r="C4353" s="138" t="s">
        <v>51</v>
      </c>
      <c r="D4353" s="139" t="n">
        <v>927570.8227</v>
      </c>
      <c r="E4353" s="139" t="n">
        <v>-92757.08227</v>
      </c>
      <c r="F4353" s="143" t="n">
        <f aca="false">IF(REF_DT&lt;=LastDay,INDEX(IntraMonth_Buckets,MATCH($A4353,IntraSumMonths,0),1),INDEX(BucketTable,MATCH($A4353,SumMonths,0),1))</f>
        <v>3</v>
      </c>
      <c r="G4353" s="138" t="str">
        <f aca="false">INDEX(Book_Type,MATCH($B4353,Book,0),1)</f>
        <v>D</v>
      </c>
      <c r="H4353" s="138" t="str">
        <f aca="false">$F4353&amp;$C4353</f>
        <v>3IF-ELPO/SJ</v>
      </c>
    </row>
    <row r="4354" customFormat="false" ht="12.75" hidden="false" customHeight="false" outlineLevel="0" collapsed="false">
      <c r="A4354" s="142" t="n">
        <v>37226</v>
      </c>
      <c r="B4354" s="138" t="s">
        <v>118</v>
      </c>
      <c r="C4354" s="138" t="s">
        <v>66</v>
      </c>
      <c r="D4354" s="139" t="n">
        <v>-463785.4116</v>
      </c>
      <c r="E4354" s="139" t="n">
        <v>46378.54116</v>
      </c>
      <c r="F4354" s="143" t="n">
        <f aca="false">IF(REF_DT&lt;=LastDay,INDEX(IntraMonth_Buckets,MATCH($A4354,IntraSumMonths,0),1),INDEX(BucketTable,MATCH($A4354,SumMonths,0),1))</f>
        <v>3</v>
      </c>
      <c r="G4354" s="138" t="str">
        <f aca="false">INDEX(Book_Type,MATCH($B4354,Book,0),1)</f>
        <v>D</v>
      </c>
      <c r="H4354" s="138" t="str">
        <f aca="false">$F4354&amp;$C4354</f>
        <v>3IF-NTHWST/CANBR</v>
      </c>
    </row>
    <row r="4355" customFormat="false" ht="12.75" hidden="false" customHeight="false" outlineLevel="0" collapsed="false">
      <c r="A4355" s="142" t="n">
        <v>37226</v>
      </c>
      <c r="B4355" s="138" t="s">
        <v>118</v>
      </c>
      <c r="C4355" s="138" t="s">
        <v>27</v>
      </c>
      <c r="D4355" s="139" t="n">
        <v>77297.5686</v>
      </c>
      <c r="E4355" s="139" t="n">
        <v>-7729.75686</v>
      </c>
      <c r="F4355" s="143" t="n">
        <f aca="false">IF(REF_DT&lt;=LastDay,INDEX(IntraMonth_Buckets,MATCH($A4355,IntraSumMonths,0),1),INDEX(BucketTable,MATCH($A4355,SumMonths,0),1))</f>
        <v>3</v>
      </c>
      <c r="G4355" s="138" t="str">
        <f aca="false">INDEX(Book_Type,MATCH($B4355,Book,0),1)</f>
        <v>D</v>
      </c>
      <c r="H4355" s="138" t="str">
        <f aca="false">$F4355&amp;$C4355</f>
        <v>3IF-NWPL_ROCKY_M</v>
      </c>
    </row>
    <row r="4356" customFormat="false" ht="12.75" hidden="false" customHeight="false" outlineLevel="0" collapsed="false">
      <c r="A4356" s="142" t="n">
        <v>37226</v>
      </c>
      <c r="B4356" s="138" t="s">
        <v>118</v>
      </c>
      <c r="C4356" s="138" t="s">
        <v>58</v>
      </c>
      <c r="D4356" s="139" t="n">
        <v>154595.1372</v>
      </c>
      <c r="E4356" s="139" t="n">
        <v>-30919.02744</v>
      </c>
      <c r="F4356" s="143" t="n">
        <f aca="false">IF(REF_DT&lt;=LastDay,INDEX(IntraMonth_Buckets,MATCH($A4356,IntraSumMonths,0),1),INDEX(BucketTable,MATCH($A4356,SumMonths,0),1))</f>
        <v>3</v>
      </c>
      <c r="G4356" s="138" t="str">
        <f aca="false">INDEX(Book_Type,MATCH($B4356,Book,0),1)</f>
        <v>D</v>
      </c>
      <c r="H4356" s="138" t="str">
        <f aca="false">$F4356&amp;$C4356</f>
        <v>3IF-WAHA-TX</v>
      </c>
    </row>
    <row r="4357" customFormat="false" ht="12.75" hidden="false" customHeight="false" outlineLevel="0" collapsed="false">
      <c r="A4357" s="142" t="n">
        <v>37226</v>
      </c>
      <c r="B4357" s="138" t="s">
        <v>118</v>
      </c>
      <c r="C4357" s="138" t="s">
        <v>18</v>
      </c>
      <c r="D4357" s="139" t="n">
        <v>-0.0002</v>
      </c>
      <c r="E4357" s="139" t="n">
        <v>2E-006</v>
      </c>
      <c r="F4357" s="143" t="n">
        <f aca="false">IF(REF_DT&lt;=LastDay,INDEX(IntraMonth_Buckets,MATCH($A4357,IntraSumMonths,0),1),INDEX(BucketTable,MATCH($A4357,SumMonths,0),1))</f>
        <v>3</v>
      </c>
      <c r="G4357" s="138" t="str">
        <f aca="false">INDEX(Book_Type,MATCH($B4357,Book,0),1)</f>
        <v>D</v>
      </c>
      <c r="H4357" s="138" t="str">
        <f aca="false">$F4357&amp;$C4357</f>
        <v>3NGI-MALIN</v>
      </c>
    </row>
    <row r="4358" customFormat="false" ht="12.75" hidden="false" customHeight="false" outlineLevel="0" collapsed="false">
      <c r="A4358" s="142" t="n">
        <v>37226</v>
      </c>
      <c r="B4358" s="138" t="s">
        <v>118</v>
      </c>
      <c r="C4358" s="138" t="s">
        <v>13</v>
      </c>
      <c r="D4358" s="139" t="n">
        <v>-0.0004</v>
      </c>
      <c r="E4358" s="139" t="n">
        <v>0</v>
      </c>
      <c r="F4358" s="143" t="n">
        <f aca="false">IF(REF_DT&lt;=LastDay,INDEX(IntraMonth_Buckets,MATCH($A4358,IntraSumMonths,0),1),INDEX(BucketTable,MATCH($A4358,SumMonths,0),1))</f>
        <v>3</v>
      </c>
      <c r="G4358" s="138" t="str">
        <f aca="false">INDEX(Book_Type,MATCH($B4358,Book,0),1)</f>
        <v>D</v>
      </c>
      <c r="H4358" s="138" t="str">
        <f aca="false">$F4358&amp;$C4358</f>
        <v>3NGI-PGE/CG</v>
      </c>
    </row>
    <row r="4359" customFormat="false" ht="12.75" hidden="false" customHeight="false" outlineLevel="0" collapsed="false">
      <c r="A4359" s="142" t="n">
        <v>37226</v>
      </c>
      <c r="B4359" s="138" t="s">
        <v>118</v>
      </c>
      <c r="C4359" s="138" t="s">
        <v>20</v>
      </c>
      <c r="D4359" s="139" t="n">
        <v>-737452.7174</v>
      </c>
      <c r="E4359" s="139" t="n">
        <v>73745.27174</v>
      </c>
      <c r="F4359" s="143" t="n">
        <f aca="false">IF(REF_DT&lt;=LastDay,INDEX(IntraMonth_Buckets,MATCH($A4359,IntraSumMonths,0),1),INDEX(BucketTable,MATCH($A4359,SumMonths,0),1))</f>
        <v>3</v>
      </c>
      <c r="G4359" s="138" t="str">
        <f aca="false">INDEX(Book_Type,MATCH($B4359,Book,0),1)</f>
        <v>D</v>
      </c>
      <c r="H4359" s="138" t="str">
        <f aca="false">$F4359&amp;$C4359</f>
        <v>3NGI-SOCAL</v>
      </c>
    </row>
    <row r="4360" customFormat="false" ht="12.75" hidden="false" customHeight="false" outlineLevel="0" collapsed="false">
      <c r="A4360" s="142" t="n">
        <v>37257</v>
      </c>
      <c r="B4360" s="138" t="s">
        <v>118</v>
      </c>
      <c r="C4360" s="138" t="s">
        <v>46</v>
      </c>
      <c r="D4360" s="139" t="n">
        <v>-246865.1577</v>
      </c>
      <c r="E4360" s="139" t="n">
        <v>24686.51577</v>
      </c>
      <c r="F4360" s="143" t="n">
        <f aca="false">IF(REF_DT&lt;=LastDay,INDEX(IntraMonth_Buckets,MATCH($A4360,IntraSumMonths,0),1),INDEX(BucketTable,MATCH($A4360,SumMonths,0),1))</f>
        <v>3</v>
      </c>
      <c r="G4360" s="138" t="str">
        <f aca="false">INDEX(Book_Type,MATCH($B4360,Book,0),1)</f>
        <v>D</v>
      </c>
      <c r="H4360" s="138" t="str">
        <f aca="false">$F4360&amp;$C4360</f>
        <v>3IF-ELPO/PERMIAN</v>
      </c>
    </row>
    <row r="4361" customFormat="false" ht="12.75" hidden="false" customHeight="false" outlineLevel="0" collapsed="false">
      <c r="A4361" s="142" t="n">
        <v>37257</v>
      </c>
      <c r="B4361" s="138" t="s">
        <v>118</v>
      </c>
      <c r="C4361" s="138" t="s">
        <v>51</v>
      </c>
      <c r="D4361" s="139" t="n">
        <v>-154290.7235</v>
      </c>
      <c r="E4361" s="139" t="n">
        <v>15429.07235</v>
      </c>
      <c r="F4361" s="143" t="n">
        <f aca="false">IF(REF_DT&lt;=LastDay,INDEX(IntraMonth_Buckets,MATCH($A4361,IntraSumMonths,0),1),INDEX(BucketTable,MATCH($A4361,SumMonths,0),1))</f>
        <v>3</v>
      </c>
      <c r="G4361" s="138" t="str">
        <f aca="false">INDEX(Book_Type,MATCH($B4361,Book,0),1)</f>
        <v>D</v>
      </c>
      <c r="H4361" s="138" t="str">
        <f aca="false">$F4361&amp;$C4361</f>
        <v>3IF-ELPO/SJ</v>
      </c>
    </row>
    <row r="4362" customFormat="false" ht="12.75" hidden="false" customHeight="false" outlineLevel="0" collapsed="false">
      <c r="A4362" s="142" t="n">
        <v>37257</v>
      </c>
      <c r="B4362" s="138" t="s">
        <v>118</v>
      </c>
      <c r="C4362" s="138" t="s">
        <v>66</v>
      </c>
      <c r="D4362" s="139" t="n">
        <v>-617162.894</v>
      </c>
      <c r="E4362" s="139" t="n">
        <v>61716.2894</v>
      </c>
      <c r="F4362" s="143" t="n">
        <f aca="false">IF(REF_DT&lt;=LastDay,INDEX(IntraMonth_Buckets,MATCH($A4362,IntraSumMonths,0),1),INDEX(BucketTable,MATCH($A4362,SumMonths,0),1))</f>
        <v>3</v>
      </c>
      <c r="G4362" s="138" t="str">
        <f aca="false">INDEX(Book_Type,MATCH($B4362,Book,0),1)</f>
        <v>D</v>
      </c>
      <c r="H4362" s="138" t="str">
        <f aca="false">$F4362&amp;$C4362</f>
        <v>3IF-NTHWST/CANBR</v>
      </c>
    </row>
    <row r="4363" customFormat="false" ht="12.75" hidden="false" customHeight="false" outlineLevel="0" collapsed="false">
      <c r="A4363" s="142" t="n">
        <v>37257</v>
      </c>
      <c r="B4363" s="138" t="s">
        <v>118</v>
      </c>
      <c r="C4363" s="138" t="s">
        <v>27</v>
      </c>
      <c r="D4363" s="139" t="n">
        <v>-77145.3617</v>
      </c>
      <c r="E4363" s="139" t="n">
        <v>7714.53617</v>
      </c>
      <c r="F4363" s="143" t="n">
        <f aca="false">IF(REF_DT&lt;=LastDay,INDEX(IntraMonth_Buckets,MATCH($A4363,IntraSumMonths,0),1),INDEX(BucketTable,MATCH($A4363,SumMonths,0),1))</f>
        <v>3</v>
      </c>
      <c r="G4363" s="138" t="str">
        <f aca="false">INDEX(Book_Type,MATCH($B4363,Book,0),1)</f>
        <v>D</v>
      </c>
      <c r="H4363" s="138" t="str">
        <f aca="false">$F4363&amp;$C4363</f>
        <v>3IF-NWPL_ROCKY_M</v>
      </c>
    </row>
    <row r="4364" customFormat="false" ht="12.75" hidden="false" customHeight="false" outlineLevel="0" collapsed="false">
      <c r="A4364" s="142" t="n">
        <v>37257</v>
      </c>
      <c r="B4364" s="138" t="s">
        <v>118</v>
      </c>
      <c r="C4364" s="138" t="s">
        <v>58</v>
      </c>
      <c r="D4364" s="139" t="n">
        <v>154290.7235</v>
      </c>
      <c r="E4364" s="139" t="n">
        <v>-30858.1447</v>
      </c>
      <c r="F4364" s="143" t="n">
        <f aca="false">IF(REF_DT&lt;=LastDay,INDEX(IntraMonth_Buckets,MATCH($A4364,IntraSumMonths,0),1),INDEX(BucketTable,MATCH($A4364,SumMonths,0),1))</f>
        <v>3</v>
      </c>
      <c r="G4364" s="138" t="str">
        <f aca="false">INDEX(Book_Type,MATCH($B4364,Book,0),1)</f>
        <v>D</v>
      </c>
      <c r="H4364" s="138" t="str">
        <f aca="false">$F4364&amp;$C4364</f>
        <v>3IF-WAHA-TX</v>
      </c>
    </row>
    <row r="4365" customFormat="false" ht="12.75" hidden="false" customHeight="false" outlineLevel="0" collapsed="false">
      <c r="A4365" s="142" t="n">
        <v>37257</v>
      </c>
      <c r="B4365" s="138" t="s">
        <v>118</v>
      </c>
      <c r="C4365" s="138" t="s">
        <v>18</v>
      </c>
      <c r="D4365" s="139" t="n">
        <v>-0.0001</v>
      </c>
      <c r="E4365" s="139" t="n">
        <v>1E-006</v>
      </c>
      <c r="F4365" s="143" t="n">
        <f aca="false">IF(REF_DT&lt;=LastDay,INDEX(IntraMonth_Buckets,MATCH($A4365,IntraSumMonths,0),1),INDEX(BucketTable,MATCH($A4365,SumMonths,0),1))</f>
        <v>3</v>
      </c>
      <c r="G4365" s="138" t="str">
        <f aca="false">INDEX(Book_Type,MATCH($B4365,Book,0),1)</f>
        <v>D</v>
      </c>
      <c r="H4365" s="138" t="str">
        <f aca="false">$F4365&amp;$C4365</f>
        <v>3NGI-MALIN</v>
      </c>
    </row>
    <row r="4366" customFormat="false" ht="12.75" hidden="false" customHeight="false" outlineLevel="0" collapsed="false">
      <c r="A4366" s="142" t="n">
        <v>37257</v>
      </c>
      <c r="B4366" s="138" t="s">
        <v>118</v>
      </c>
      <c r="C4366" s="138" t="s">
        <v>13</v>
      </c>
      <c r="D4366" s="139" t="n">
        <v>-0.0001</v>
      </c>
      <c r="E4366" s="139" t="n">
        <v>0</v>
      </c>
      <c r="F4366" s="143" t="n">
        <f aca="false">IF(REF_DT&lt;=LastDay,INDEX(IntraMonth_Buckets,MATCH($A4366,IntraSumMonths,0),1),INDEX(BucketTable,MATCH($A4366,SumMonths,0),1))</f>
        <v>3</v>
      </c>
      <c r="G4366" s="138" t="str">
        <f aca="false">INDEX(Book_Type,MATCH($B4366,Book,0),1)</f>
        <v>D</v>
      </c>
      <c r="H4366" s="138" t="str">
        <f aca="false">$F4366&amp;$C4366</f>
        <v>3NGI-PGE/CG</v>
      </c>
    </row>
    <row r="4367" customFormat="false" ht="12.75" hidden="false" customHeight="false" outlineLevel="0" collapsed="false">
      <c r="A4367" s="142" t="n">
        <v>37257</v>
      </c>
      <c r="B4367" s="138" t="s">
        <v>118</v>
      </c>
      <c r="C4367" s="138" t="s">
        <v>20</v>
      </c>
      <c r="D4367" s="139" t="n">
        <v>808847.7152</v>
      </c>
      <c r="E4367" s="139" t="n">
        <v>-80884.77152</v>
      </c>
      <c r="F4367" s="143" t="n">
        <f aca="false">IF(REF_DT&lt;=LastDay,INDEX(IntraMonth_Buckets,MATCH($A4367,IntraSumMonths,0),1),INDEX(BucketTable,MATCH($A4367,SumMonths,0),1))</f>
        <v>3</v>
      </c>
      <c r="G4367" s="138" t="str">
        <f aca="false">INDEX(Book_Type,MATCH($B4367,Book,0),1)</f>
        <v>D</v>
      </c>
      <c r="H4367" s="138" t="str">
        <f aca="false">$F4367&amp;$C4367</f>
        <v>3NGI-SOCAL</v>
      </c>
    </row>
    <row r="4368" customFormat="false" ht="12.75" hidden="false" customHeight="false" outlineLevel="0" collapsed="false">
      <c r="A4368" s="142" t="n">
        <v>37288</v>
      </c>
      <c r="B4368" s="138" t="s">
        <v>118</v>
      </c>
      <c r="C4368" s="138" t="s">
        <v>46</v>
      </c>
      <c r="D4368" s="139" t="n">
        <v>-222534.5604</v>
      </c>
      <c r="E4368" s="139" t="n">
        <v>22253.45604</v>
      </c>
      <c r="F4368" s="143" t="n">
        <f aca="false">IF(REF_DT&lt;=LastDay,INDEX(IntraMonth_Buckets,MATCH($A4368,IntraSumMonths,0),1),INDEX(BucketTable,MATCH($A4368,SumMonths,0),1))</f>
        <v>3</v>
      </c>
      <c r="G4368" s="138" t="str">
        <f aca="false">INDEX(Book_Type,MATCH($B4368,Book,0),1)</f>
        <v>D</v>
      </c>
      <c r="H4368" s="138" t="str">
        <f aca="false">$F4368&amp;$C4368</f>
        <v>3IF-ELPO/PERMIAN</v>
      </c>
    </row>
    <row r="4369" customFormat="false" ht="12.75" hidden="false" customHeight="false" outlineLevel="0" collapsed="false">
      <c r="A4369" s="142" t="n">
        <v>37288</v>
      </c>
      <c r="B4369" s="138" t="s">
        <v>118</v>
      </c>
      <c r="C4369" s="138" t="s">
        <v>51</v>
      </c>
      <c r="D4369" s="139" t="n">
        <v>-139084.1002</v>
      </c>
      <c r="E4369" s="139" t="n">
        <v>13908.41002</v>
      </c>
      <c r="F4369" s="143" t="n">
        <f aca="false">IF(REF_DT&lt;=LastDay,INDEX(IntraMonth_Buckets,MATCH($A4369,IntraSumMonths,0),1),INDEX(BucketTable,MATCH($A4369,SumMonths,0),1))</f>
        <v>3</v>
      </c>
      <c r="G4369" s="138" t="str">
        <f aca="false">INDEX(Book_Type,MATCH($B4369,Book,0),1)</f>
        <v>D</v>
      </c>
      <c r="H4369" s="138" t="str">
        <f aca="false">$F4369&amp;$C4369</f>
        <v>3IF-ELPO/SJ</v>
      </c>
    </row>
    <row r="4370" customFormat="false" ht="12.75" hidden="false" customHeight="false" outlineLevel="0" collapsed="false">
      <c r="A4370" s="142" t="n">
        <v>37288</v>
      </c>
      <c r="B4370" s="138" t="s">
        <v>118</v>
      </c>
      <c r="C4370" s="138" t="s">
        <v>66</v>
      </c>
      <c r="D4370" s="139" t="n">
        <v>0</v>
      </c>
      <c r="E4370" s="139" t="n">
        <v>0</v>
      </c>
      <c r="F4370" s="143" t="n">
        <f aca="false">IF(REF_DT&lt;=LastDay,INDEX(IntraMonth_Buckets,MATCH($A4370,IntraSumMonths,0),1),INDEX(BucketTable,MATCH($A4370,SumMonths,0),1))</f>
        <v>3</v>
      </c>
      <c r="G4370" s="138" t="str">
        <f aca="false">INDEX(Book_Type,MATCH($B4370,Book,0),1)</f>
        <v>D</v>
      </c>
      <c r="H4370" s="138" t="str">
        <f aca="false">$F4370&amp;$C4370</f>
        <v>3IF-NTHWST/CANBR</v>
      </c>
    </row>
    <row r="4371" customFormat="false" ht="12.75" hidden="false" customHeight="false" outlineLevel="0" collapsed="false">
      <c r="A4371" s="142" t="n">
        <v>37288</v>
      </c>
      <c r="B4371" s="138" t="s">
        <v>118</v>
      </c>
      <c r="C4371" s="138" t="s">
        <v>27</v>
      </c>
      <c r="D4371" s="139" t="n">
        <v>-69542.0501</v>
      </c>
      <c r="E4371" s="139" t="n">
        <v>6954.20501</v>
      </c>
      <c r="F4371" s="143" t="n">
        <f aca="false">IF(REF_DT&lt;=LastDay,INDEX(IntraMonth_Buckets,MATCH($A4371,IntraSumMonths,0),1),INDEX(BucketTable,MATCH($A4371,SumMonths,0),1))</f>
        <v>3</v>
      </c>
      <c r="G4371" s="138" t="str">
        <f aca="false">INDEX(Book_Type,MATCH($B4371,Book,0),1)</f>
        <v>D</v>
      </c>
      <c r="H4371" s="138" t="str">
        <f aca="false">$F4371&amp;$C4371</f>
        <v>3IF-NWPL_ROCKY_M</v>
      </c>
    </row>
    <row r="4372" customFormat="false" ht="12.75" hidden="false" customHeight="false" outlineLevel="0" collapsed="false">
      <c r="A4372" s="142" t="n">
        <v>37288</v>
      </c>
      <c r="B4372" s="138" t="s">
        <v>118</v>
      </c>
      <c r="C4372" s="138" t="s">
        <v>58</v>
      </c>
      <c r="D4372" s="139" t="n">
        <v>139084.1002</v>
      </c>
      <c r="E4372" s="139" t="n">
        <v>-27816.82004</v>
      </c>
      <c r="F4372" s="143" t="n">
        <f aca="false">IF(REF_DT&lt;=LastDay,INDEX(IntraMonth_Buckets,MATCH($A4372,IntraSumMonths,0),1),INDEX(BucketTable,MATCH($A4372,SumMonths,0),1))</f>
        <v>3</v>
      </c>
      <c r="G4372" s="138" t="str">
        <f aca="false">INDEX(Book_Type,MATCH($B4372,Book,0),1)</f>
        <v>D</v>
      </c>
      <c r="H4372" s="138" t="str">
        <f aca="false">$F4372&amp;$C4372</f>
        <v>3IF-WAHA-TX</v>
      </c>
    </row>
    <row r="4373" customFormat="false" ht="12.75" hidden="false" customHeight="false" outlineLevel="0" collapsed="false">
      <c r="A4373" s="142" t="n">
        <v>37288</v>
      </c>
      <c r="B4373" s="138" t="s">
        <v>118</v>
      </c>
      <c r="C4373" s="138" t="s">
        <v>18</v>
      </c>
      <c r="D4373" s="139" t="n">
        <v>-0.0001</v>
      </c>
      <c r="E4373" s="139" t="n">
        <v>1E-006</v>
      </c>
      <c r="F4373" s="143" t="n">
        <f aca="false">IF(REF_DT&lt;=LastDay,INDEX(IntraMonth_Buckets,MATCH($A4373,IntraSumMonths,0),1),INDEX(BucketTable,MATCH($A4373,SumMonths,0),1))</f>
        <v>3</v>
      </c>
      <c r="G4373" s="138" t="str">
        <f aca="false">INDEX(Book_Type,MATCH($B4373,Book,0),1)</f>
        <v>D</v>
      </c>
      <c r="H4373" s="138" t="str">
        <f aca="false">$F4373&amp;$C4373</f>
        <v>3NGI-MALIN</v>
      </c>
    </row>
    <row r="4374" customFormat="false" ht="12.75" hidden="false" customHeight="false" outlineLevel="0" collapsed="false">
      <c r="A4374" s="142" t="n">
        <v>37288</v>
      </c>
      <c r="B4374" s="138" t="s">
        <v>118</v>
      </c>
      <c r="C4374" s="138" t="s">
        <v>13</v>
      </c>
      <c r="D4374" s="139" t="n">
        <v>-0.0001</v>
      </c>
      <c r="E4374" s="139" t="n">
        <v>0</v>
      </c>
      <c r="F4374" s="143" t="n">
        <f aca="false">IF(REF_DT&lt;=LastDay,INDEX(IntraMonth_Buckets,MATCH($A4374,IntraSumMonths,0),1),INDEX(BucketTable,MATCH($A4374,SumMonths,0),1))</f>
        <v>3</v>
      </c>
      <c r="G4374" s="138" t="str">
        <f aca="false">INDEX(Book_Type,MATCH($B4374,Book,0),1)</f>
        <v>D</v>
      </c>
      <c r="H4374" s="138" t="str">
        <f aca="false">$F4374&amp;$C4374</f>
        <v>3NGI-PGE/CG</v>
      </c>
    </row>
    <row r="4375" customFormat="false" ht="12.75" hidden="false" customHeight="false" outlineLevel="0" collapsed="false">
      <c r="A4375" s="142" t="n">
        <v>37288</v>
      </c>
      <c r="B4375" s="138" t="s">
        <v>118</v>
      </c>
      <c r="C4375" s="138" t="s">
        <v>20</v>
      </c>
      <c r="D4375" s="139" t="n">
        <v>439712.395</v>
      </c>
      <c r="E4375" s="139" t="n">
        <v>-43971.2395</v>
      </c>
      <c r="F4375" s="143" t="n">
        <f aca="false">IF(REF_DT&lt;=LastDay,INDEX(IntraMonth_Buckets,MATCH($A4375,IntraSumMonths,0),1),INDEX(BucketTable,MATCH($A4375,SumMonths,0),1))</f>
        <v>3</v>
      </c>
      <c r="G4375" s="138" t="str">
        <f aca="false">INDEX(Book_Type,MATCH($B4375,Book,0),1)</f>
        <v>D</v>
      </c>
      <c r="H4375" s="138" t="str">
        <f aca="false">$F4375&amp;$C4375</f>
        <v>3NGI-SOCAL</v>
      </c>
    </row>
    <row r="4376" customFormat="false" ht="12.75" hidden="false" customHeight="false" outlineLevel="0" collapsed="false">
      <c r="A4376" s="142" t="n">
        <v>37316</v>
      </c>
      <c r="B4376" s="138" t="s">
        <v>118</v>
      </c>
      <c r="C4376" s="138" t="s">
        <v>46</v>
      </c>
      <c r="D4376" s="139" t="n">
        <v>-245957.3571</v>
      </c>
      <c r="E4376" s="139" t="n">
        <v>24595.73571</v>
      </c>
      <c r="F4376" s="143" t="n">
        <f aca="false">IF(REF_DT&lt;=LastDay,INDEX(IntraMonth_Buckets,MATCH($A4376,IntraSumMonths,0),1),INDEX(BucketTable,MATCH($A4376,SumMonths,0),1))</f>
        <v>3</v>
      </c>
      <c r="G4376" s="138" t="str">
        <f aca="false">INDEX(Book_Type,MATCH($B4376,Book,0),1)</f>
        <v>D</v>
      </c>
      <c r="H4376" s="138" t="str">
        <f aca="false">$F4376&amp;$C4376</f>
        <v>3IF-ELPO/PERMIAN</v>
      </c>
    </row>
    <row r="4377" customFormat="false" ht="12.75" hidden="false" customHeight="false" outlineLevel="0" collapsed="false">
      <c r="A4377" s="142" t="n">
        <v>37316</v>
      </c>
      <c r="B4377" s="138" t="s">
        <v>118</v>
      </c>
      <c r="C4377" s="138" t="s">
        <v>51</v>
      </c>
      <c r="D4377" s="139" t="n">
        <v>-153723.3481</v>
      </c>
      <c r="E4377" s="139" t="n">
        <v>15372.33481</v>
      </c>
      <c r="F4377" s="143" t="n">
        <f aca="false">IF(REF_DT&lt;=LastDay,INDEX(IntraMonth_Buckets,MATCH($A4377,IntraSumMonths,0),1),INDEX(BucketTable,MATCH($A4377,SumMonths,0),1))</f>
        <v>3</v>
      </c>
      <c r="G4377" s="138" t="str">
        <f aca="false">INDEX(Book_Type,MATCH($B4377,Book,0),1)</f>
        <v>D</v>
      </c>
      <c r="H4377" s="138" t="str">
        <f aca="false">$F4377&amp;$C4377</f>
        <v>3IF-ELPO/SJ</v>
      </c>
    </row>
    <row r="4378" customFormat="false" ht="12.75" hidden="false" customHeight="false" outlineLevel="0" collapsed="false">
      <c r="A4378" s="142" t="n">
        <v>37316</v>
      </c>
      <c r="B4378" s="138" t="s">
        <v>118</v>
      </c>
      <c r="C4378" s="138" t="s">
        <v>66</v>
      </c>
      <c r="D4378" s="139" t="n">
        <v>0</v>
      </c>
      <c r="E4378" s="139" t="n">
        <v>0</v>
      </c>
      <c r="F4378" s="143" t="n">
        <f aca="false">IF(REF_DT&lt;=LastDay,INDEX(IntraMonth_Buckets,MATCH($A4378,IntraSumMonths,0),1),INDEX(BucketTable,MATCH($A4378,SumMonths,0),1))</f>
        <v>3</v>
      </c>
      <c r="G4378" s="138" t="str">
        <f aca="false">INDEX(Book_Type,MATCH($B4378,Book,0),1)</f>
        <v>D</v>
      </c>
      <c r="H4378" s="138" t="str">
        <f aca="false">$F4378&amp;$C4378</f>
        <v>3IF-NTHWST/CANBR</v>
      </c>
    </row>
    <row r="4379" customFormat="false" ht="12.75" hidden="false" customHeight="false" outlineLevel="0" collapsed="false">
      <c r="A4379" s="142" t="n">
        <v>37316</v>
      </c>
      <c r="B4379" s="138" t="s">
        <v>118</v>
      </c>
      <c r="C4379" s="138" t="s">
        <v>27</v>
      </c>
      <c r="D4379" s="139" t="n">
        <v>-76861.674</v>
      </c>
      <c r="E4379" s="139" t="n">
        <v>7686.1674</v>
      </c>
      <c r="F4379" s="143" t="n">
        <f aca="false">IF(REF_DT&lt;=LastDay,INDEX(IntraMonth_Buckets,MATCH($A4379,IntraSumMonths,0),1),INDEX(BucketTable,MATCH($A4379,SumMonths,0),1))</f>
        <v>3</v>
      </c>
      <c r="G4379" s="138" t="str">
        <f aca="false">INDEX(Book_Type,MATCH($B4379,Book,0),1)</f>
        <v>D</v>
      </c>
      <c r="H4379" s="138" t="str">
        <f aca="false">$F4379&amp;$C4379</f>
        <v>3IF-NWPL_ROCKY_M</v>
      </c>
    </row>
    <row r="4380" customFormat="false" ht="12.75" hidden="false" customHeight="false" outlineLevel="0" collapsed="false">
      <c r="A4380" s="142" t="n">
        <v>37316</v>
      </c>
      <c r="B4380" s="138" t="s">
        <v>118</v>
      </c>
      <c r="C4380" s="138" t="s">
        <v>58</v>
      </c>
      <c r="D4380" s="139" t="n">
        <v>153723.3481</v>
      </c>
      <c r="E4380" s="139" t="n">
        <v>-30744.66962</v>
      </c>
      <c r="F4380" s="143" t="n">
        <f aca="false">IF(REF_DT&lt;=LastDay,INDEX(IntraMonth_Buckets,MATCH($A4380,IntraSumMonths,0),1),INDEX(BucketTable,MATCH($A4380,SumMonths,0),1))</f>
        <v>3</v>
      </c>
      <c r="G4380" s="138" t="str">
        <f aca="false">INDEX(Book_Type,MATCH($B4380,Book,0),1)</f>
        <v>D</v>
      </c>
      <c r="H4380" s="138" t="str">
        <f aca="false">$F4380&amp;$C4380</f>
        <v>3IF-WAHA-TX</v>
      </c>
    </row>
    <row r="4381" customFormat="false" ht="12.75" hidden="false" customHeight="false" outlineLevel="0" collapsed="false">
      <c r="A4381" s="142" t="n">
        <v>37316</v>
      </c>
      <c r="B4381" s="138" t="s">
        <v>118</v>
      </c>
      <c r="C4381" s="138" t="s">
        <v>18</v>
      </c>
      <c r="D4381" s="139" t="n">
        <v>-0.0001</v>
      </c>
      <c r="E4381" s="139" t="n">
        <v>1E-006</v>
      </c>
      <c r="F4381" s="143" t="n">
        <f aca="false">IF(REF_DT&lt;=LastDay,INDEX(IntraMonth_Buckets,MATCH($A4381,IntraSumMonths,0),1),INDEX(BucketTable,MATCH($A4381,SumMonths,0),1))</f>
        <v>3</v>
      </c>
      <c r="G4381" s="138" t="str">
        <f aca="false">INDEX(Book_Type,MATCH($B4381,Book,0),1)</f>
        <v>D</v>
      </c>
      <c r="H4381" s="138" t="str">
        <f aca="false">$F4381&amp;$C4381</f>
        <v>3NGI-MALIN</v>
      </c>
    </row>
    <row r="4382" customFormat="false" ht="12.75" hidden="false" customHeight="false" outlineLevel="0" collapsed="false">
      <c r="A4382" s="142" t="n">
        <v>37316</v>
      </c>
      <c r="B4382" s="138" t="s">
        <v>118</v>
      </c>
      <c r="C4382" s="138" t="s">
        <v>13</v>
      </c>
      <c r="D4382" s="139" t="n">
        <v>-0.0001</v>
      </c>
      <c r="E4382" s="139" t="n">
        <v>0</v>
      </c>
      <c r="F4382" s="143" t="n">
        <f aca="false">IF(REF_DT&lt;=LastDay,INDEX(IntraMonth_Buckets,MATCH($A4382,IntraSumMonths,0),1),INDEX(BucketTable,MATCH($A4382,SumMonths,0),1))</f>
        <v>3</v>
      </c>
      <c r="G4382" s="138" t="str">
        <f aca="false">INDEX(Book_Type,MATCH($B4382,Book,0),1)</f>
        <v>D</v>
      </c>
      <c r="H4382" s="138" t="str">
        <f aca="false">$F4382&amp;$C4382</f>
        <v>3NGI-PGE/CG</v>
      </c>
    </row>
    <row r="4383" customFormat="false" ht="12.75" hidden="false" customHeight="false" outlineLevel="0" collapsed="false">
      <c r="A4383" s="142" t="n">
        <v>37316</v>
      </c>
      <c r="B4383" s="138" t="s">
        <v>118</v>
      </c>
      <c r="C4383" s="138" t="s">
        <v>20</v>
      </c>
      <c r="D4383" s="139" t="n">
        <v>77323.8354</v>
      </c>
      <c r="E4383" s="139" t="n">
        <v>-7732.38354</v>
      </c>
      <c r="F4383" s="143" t="n">
        <f aca="false">IF(REF_DT&lt;=LastDay,INDEX(IntraMonth_Buckets,MATCH($A4383,IntraSumMonths,0),1),INDEX(BucketTable,MATCH($A4383,SumMonths,0),1))</f>
        <v>3</v>
      </c>
      <c r="G4383" s="138" t="str">
        <f aca="false">INDEX(Book_Type,MATCH($B4383,Book,0),1)</f>
        <v>D</v>
      </c>
      <c r="H4383" s="138" t="str">
        <f aca="false">$F4383&amp;$C4383</f>
        <v>3NGI-SOCAL</v>
      </c>
    </row>
    <row r="4384" customFormat="false" ht="12.75" hidden="false" customHeight="false" outlineLevel="0" collapsed="false">
      <c r="A4384" s="142" t="n">
        <v>37347</v>
      </c>
      <c r="B4384" s="138" t="s">
        <v>118</v>
      </c>
      <c r="C4384" s="138" t="s">
        <v>46</v>
      </c>
      <c r="D4384" s="139" t="n">
        <v>59392.2939</v>
      </c>
      <c r="E4384" s="139" t="n">
        <v>-5939.22939</v>
      </c>
      <c r="F4384" s="143" t="n">
        <f aca="false">IF(REF_DT&lt;=LastDay,INDEX(IntraMonth_Buckets,MATCH($A4384,IntraSumMonths,0),1),INDEX(BucketTable,MATCH($A4384,SumMonths,0),1))</f>
        <v>4</v>
      </c>
      <c r="G4384" s="138" t="str">
        <f aca="false">INDEX(Book_Type,MATCH($B4384,Book,0),1)</f>
        <v>D</v>
      </c>
      <c r="H4384" s="138" t="str">
        <f aca="false">$F4384&amp;$C4384</f>
        <v>4IF-ELPO/PERMIAN</v>
      </c>
    </row>
    <row r="4385" customFormat="false" ht="12.75" hidden="false" customHeight="false" outlineLevel="0" collapsed="false">
      <c r="A4385" s="142" t="n">
        <v>37347</v>
      </c>
      <c r="B4385" s="138" t="s">
        <v>118</v>
      </c>
      <c r="C4385" s="138" t="s">
        <v>27</v>
      </c>
      <c r="D4385" s="139" t="n">
        <v>-0.0003</v>
      </c>
      <c r="E4385" s="139" t="n">
        <v>3E-005</v>
      </c>
      <c r="F4385" s="143" t="n">
        <f aca="false">IF(REF_DT&lt;=LastDay,INDEX(IntraMonth_Buckets,MATCH($A4385,IntraSumMonths,0),1),INDEX(BucketTable,MATCH($A4385,SumMonths,0),1))</f>
        <v>4</v>
      </c>
      <c r="G4385" s="138" t="str">
        <f aca="false">INDEX(Book_Type,MATCH($B4385,Book,0),1)</f>
        <v>D</v>
      </c>
      <c r="H4385" s="138" t="str">
        <f aca="false">$F4385&amp;$C4385</f>
        <v>4IF-NWPL_ROCKY_M</v>
      </c>
    </row>
    <row r="4386" customFormat="false" ht="12.75" hidden="false" customHeight="false" outlineLevel="0" collapsed="false">
      <c r="A4386" s="142" t="n">
        <v>37347</v>
      </c>
      <c r="B4386" s="138" t="s">
        <v>118</v>
      </c>
      <c r="C4386" s="138" t="s">
        <v>18</v>
      </c>
      <c r="D4386" s="139" t="n">
        <v>0</v>
      </c>
      <c r="E4386" s="139" t="n">
        <v>0</v>
      </c>
      <c r="F4386" s="143" t="n">
        <f aca="false">IF(REF_DT&lt;=LastDay,INDEX(IntraMonth_Buckets,MATCH($A4386,IntraSumMonths,0),1),INDEX(BucketTable,MATCH($A4386,SumMonths,0),1))</f>
        <v>4</v>
      </c>
      <c r="G4386" s="138" t="str">
        <f aca="false">INDEX(Book_Type,MATCH($B4386,Book,0),1)</f>
        <v>D</v>
      </c>
      <c r="H4386" s="138" t="str">
        <f aca="false">$F4386&amp;$C4386</f>
        <v>4NGI-MALIN</v>
      </c>
    </row>
    <row r="4387" customFormat="false" ht="12.75" hidden="false" customHeight="false" outlineLevel="0" collapsed="false">
      <c r="A4387" s="142" t="n">
        <v>37347</v>
      </c>
      <c r="B4387" s="138" t="s">
        <v>118</v>
      </c>
      <c r="C4387" s="138" t="s">
        <v>13</v>
      </c>
      <c r="D4387" s="139" t="n">
        <v>0.0003</v>
      </c>
      <c r="E4387" s="139" t="n">
        <v>0</v>
      </c>
      <c r="F4387" s="143" t="n">
        <f aca="false">IF(REF_DT&lt;=LastDay,INDEX(IntraMonth_Buckets,MATCH($A4387,IntraSumMonths,0),1),INDEX(BucketTable,MATCH($A4387,SumMonths,0),1))</f>
        <v>4</v>
      </c>
      <c r="G4387" s="138" t="str">
        <f aca="false">INDEX(Book_Type,MATCH($B4387,Book,0),1)</f>
        <v>D</v>
      </c>
      <c r="H4387" s="138" t="str">
        <f aca="false">$F4387&amp;$C4387</f>
        <v>4NGI-PGE/CG</v>
      </c>
    </row>
    <row r="4388" customFormat="false" ht="12.75" hidden="false" customHeight="false" outlineLevel="0" collapsed="false">
      <c r="A4388" s="142" t="n">
        <v>37347</v>
      </c>
      <c r="B4388" s="138" t="s">
        <v>118</v>
      </c>
      <c r="C4388" s="138" t="s">
        <v>20</v>
      </c>
      <c r="D4388" s="139" t="n">
        <v>0.0002</v>
      </c>
      <c r="E4388" s="139" t="n">
        <v>-2E-005</v>
      </c>
      <c r="F4388" s="143" t="n">
        <f aca="false">IF(REF_DT&lt;=LastDay,INDEX(IntraMonth_Buckets,MATCH($A4388,IntraSumMonths,0),1),INDEX(BucketTable,MATCH($A4388,SumMonths,0),1))</f>
        <v>4</v>
      </c>
      <c r="G4388" s="138" t="str">
        <f aca="false">INDEX(Book_Type,MATCH($B4388,Book,0),1)</f>
        <v>D</v>
      </c>
      <c r="H4388" s="138" t="str">
        <f aca="false">$F4388&amp;$C4388</f>
        <v>4NGI-SOCAL</v>
      </c>
    </row>
    <row r="4389" customFormat="false" ht="12.75" hidden="false" customHeight="false" outlineLevel="0" collapsed="false">
      <c r="A4389" s="142" t="n">
        <v>37377</v>
      </c>
      <c r="B4389" s="138" t="s">
        <v>118</v>
      </c>
      <c r="C4389" s="138" t="s">
        <v>46</v>
      </c>
      <c r="D4389" s="139" t="n">
        <v>61253.1369</v>
      </c>
      <c r="E4389" s="139" t="n">
        <v>-6125.31369</v>
      </c>
      <c r="F4389" s="143" t="n">
        <f aca="false">IF(REF_DT&lt;=LastDay,INDEX(IntraMonth_Buckets,MATCH($A4389,IntraSumMonths,0),1),INDEX(BucketTable,MATCH($A4389,SumMonths,0),1))</f>
        <v>4</v>
      </c>
      <c r="G4389" s="138" t="str">
        <f aca="false">INDEX(Book_Type,MATCH($B4389,Book,0),1)</f>
        <v>D</v>
      </c>
      <c r="H4389" s="138" t="str">
        <f aca="false">$F4389&amp;$C4389</f>
        <v>4IF-ELPO/PERMIAN</v>
      </c>
    </row>
    <row r="4390" customFormat="false" ht="12.75" hidden="false" customHeight="false" outlineLevel="0" collapsed="false">
      <c r="A4390" s="142" t="n">
        <v>37377</v>
      </c>
      <c r="B4390" s="138" t="s">
        <v>118</v>
      </c>
      <c r="C4390" s="138" t="s">
        <v>27</v>
      </c>
      <c r="D4390" s="139" t="n">
        <v>0</v>
      </c>
      <c r="E4390" s="139" t="n">
        <v>0</v>
      </c>
      <c r="F4390" s="143" t="n">
        <f aca="false">IF(REF_DT&lt;=LastDay,INDEX(IntraMonth_Buckets,MATCH($A4390,IntraSumMonths,0),1),INDEX(BucketTable,MATCH($A4390,SumMonths,0),1))</f>
        <v>4</v>
      </c>
      <c r="G4390" s="138" t="str">
        <f aca="false">INDEX(Book_Type,MATCH($B4390,Book,0),1)</f>
        <v>D</v>
      </c>
      <c r="H4390" s="138" t="str">
        <f aca="false">$F4390&amp;$C4390</f>
        <v>4IF-NWPL_ROCKY_M</v>
      </c>
    </row>
    <row r="4391" customFormat="false" ht="12.75" hidden="false" customHeight="false" outlineLevel="0" collapsed="false">
      <c r="A4391" s="142" t="n">
        <v>37377</v>
      </c>
      <c r="B4391" s="138" t="s">
        <v>118</v>
      </c>
      <c r="C4391" s="138" t="s">
        <v>18</v>
      </c>
      <c r="D4391" s="139" t="n">
        <v>0</v>
      </c>
      <c r="E4391" s="139" t="n">
        <v>0</v>
      </c>
      <c r="F4391" s="143" t="n">
        <f aca="false">IF(REF_DT&lt;=LastDay,INDEX(IntraMonth_Buckets,MATCH($A4391,IntraSumMonths,0),1),INDEX(BucketTable,MATCH($A4391,SumMonths,0),1))</f>
        <v>4</v>
      </c>
      <c r="G4391" s="138" t="str">
        <f aca="false">INDEX(Book_Type,MATCH($B4391,Book,0),1)</f>
        <v>D</v>
      </c>
      <c r="H4391" s="138" t="str">
        <f aca="false">$F4391&amp;$C4391</f>
        <v>4NGI-MALIN</v>
      </c>
    </row>
    <row r="4392" customFormat="false" ht="12.75" hidden="false" customHeight="false" outlineLevel="0" collapsed="false">
      <c r="A4392" s="142" t="n">
        <v>37377</v>
      </c>
      <c r="B4392" s="138" t="s">
        <v>118</v>
      </c>
      <c r="C4392" s="138" t="s">
        <v>13</v>
      </c>
      <c r="D4392" s="139" t="n">
        <v>-0.0001</v>
      </c>
      <c r="E4392" s="139" t="n">
        <v>0</v>
      </c>
      <c r="F4392" s="143" t="n">
        <f aca="false">IF(REF_DT&lt;=LastDay,INDEX(IntraMonth_Buckets,MATCH($A4392,IntraSumMonths,0),1),INDEX(BucketTable,MATCH($A4392,SumMonths,0),1))</f>
        <v>4</v>
      </c>
      <c r="G4392" s="138" t="str">
        <f aca="false">INDEX(Book_Type,MATCH($B4392,Book,0),1)</f>
        <v>D</v>
      </c>
      <c r="H4392" s="138" t="str">
        <f aca="false">$F4392&amp;$C4392</f>
        <v>4NGI-PGE/CG</v>
      </c>
    </row>
    <row r="4393" customFormat="false" ht="12.75" hidden="false" customHeight="false" outlineLevel="0" collapsed="false">
      <c r="A4393" s="142" t="n">
        <v>37377</v>
      </c>
      <c r="B4393" s="138" t="s">
        <v>118</v>
      </c>
      <c r="C4393" s="138" t="s">
        <v>20</v>
      </c>
      <c r="D4393" s="139" t="n">
        <v>0</v>
      </c>
      <c r="E4393" s="139" t="n">
        <v>0</v>
      </c>
      <c r="F4393" s="143" t="n">
        <f aca="false">IF(REF_DT&lt;=LastDay,INDEX(IntraMonth_Buckets,MATCH($A4393,IntraSumMonths,0),1),INDEX(BucketTable,MATCH($A4393,SumMonths,0),1))</f>
        <v>4</v>
      </c>
      <c r="G4393" s="138" t="str">
        <f aca="false">INDEX(Book_Type,MATCH($B4393,Book,0),1)</f>
        <v>D</v>
      </c>
      <c r="H4393" s="138" t="str">
        <f aca="false">$F4393&amp;$C4393</f>
        <v>4NGI-SOCAL</v>
      </c>
    </row>
    <row r="4394" customFormat="false" ht="12.75" hidden="false" customHeight="false" outlineLevel="0" collapsed="false">
      <c r="A4394" s="142" t="n">
        <v>37408</v>
      </c>
      <c r="B4394" s="138" t="s">
        <v>118</v>
      </c>
      <c r="C4394" s="138" t="s">
        <v>46</v>
      </c>
      <c r="D4394" s="139" t="n">
        <v>59157.9651</v>
      </c>
      <c r="E4394" s="139" t="n">
        <v>-5915.79651</v>
      </c>
      <c r="F4394" s="143" t="n">
        <f aca="false">IF(REF_DT&lt;=LastDay,INDEX(IntraMonth_Buckets,MATCH($A4394,IntraSumMonths,0),1),INDEX(BucketTable,MATCH($A4394,SumMonths,0),1))</f>
        <v>4</v>
      </c>
      <c r="G4394" s="138" t="str">
        <f aca="false">INDEX(Book_Type,MATCH($B4394,Book,0),1)</f>
        <v>D</v>
      </c>
      <c r="H4394" s="138" t="str">
        <f aca="false">$F4394&amp;$C4394</f>
        <v>4IF-ELPO/PERMIAN</v>
      </c>
    </row>
    <row r="4395" customFormat="false" ht="12.75" hidden="false" customHeight="false" outlineLevel="0" collapsed="false">
      <c r="A4395" s="142" t="n">
        <v>37408</v>
      </c>
      <c r="B4395" s="138" t="s">
        <v>118</v>
      </c>
      <c r="C4395" s="138" t="s">
        <v>27</v>
      </c>
      <c r="D4395" s="139" t="n">
        <v>0</v>
      </c>
      <c r="E4395" s="139" t="n">
        <v>0</v>
      </c>
      <c r="F4395" s="143" t="n">
        <f aca="false">IF(REF_DT&lt;=LastDay,INDEX(IntraMonth_Buckets,MATCH($A4395,IntraSumMonths,0),1),INDEX(BucketTable,MATCH($A4395,SumMonths,0),1))</f>
        <v>4</v>
      </c>
      <c r="G4395" s="138" t="str">
        <f aca="false">INDEX(Book_Type,MATCH($B4395,Book,0),1)</f>
        <v>D</v>
      </c>
      <c r="H4395" s="138" t="str">
        <f aca="false">$F4395&amp;$C4395</f>
        <v>4IF-NWPL_ROCKY_M</v>
      </c>
    </row>
    <row r="4396" customFormat="false" ht="12.75" hidden="false" customHeight="false" outlineLevel="0" collapsed="false">
      <c r="A4396" s="142" t="n">
        <v>37408</v>
      </c>
      <c r="B4396" s="138" t="s">
        <v>118</v>
      </c>
      <c r="C4396" s="138" t="s">
        <v>18</v>
      </c>
      <c r="D4396" s="139" t="n">
        <v>0</v>
      </c>
      <c r="E4396" s="139" t="n">
        <v>0</v>
      </c>
      <c r="F4396" s="143" t="n">
        <f aca="false">IF(REF_DT&lt;=LastDay,INDEX(IntraMonth_Buckets,MATCH($A4396,IntraSumMonths,0),1),INDEX(BucketTable,MATCH($A4396,SumMonths,0),1))</f>
        <v>4</v>
      </c>
      <c r="G4396" s="138" t="str">
        <f aca="false">INDEX(Book_Type,MATCH($B4396,Book,0),1)</f>
        <v>D</v>
      </c>
      <c r="H4396" s="138" t="str">
        <f aca="false">$F4396&amp;$C4396</f>
        <v>4NGI-MALIN</v>
      </c>
    </row>
    <row r="4397" customFormat="false" ht="12.75" hidden="false" customHeight="false" outlineLevel="0" collapsed="false">
      <c r="A4397" s="142" t="n">
        <v>37408</v>
      </c>
      <c r="B4397" s="138" t="s">
        <v>118</v>
      </c>
      <c r="C4397" s="138" t="s">
        <v>13</v>
      </c>
      <c r="D4397" s="139" t="n">
        <v>0</v>
      </c>
      <c r="E4397" s="139" t="n">
        <v>0</v>
      </c>
      <c r="F4397" s="143" t="n">
        <f aca="false">IF(REF_DT&lt;=LastDay,INDEX(IntraMonth_Buckets,MATCH($A4397,IntraSumMonths,0),1),INDEX(BucketTable,MATCH($A4397,SumMonths,0),1))</f>
        <v>4</v>
      </c>
      <c r="G4397" s="138" t="str">
        <f aca="false">INDEX(Book_Type,MATCH($B4397,Book,0),1)</f>
        <v>D</v>
      </c>
      <c r="H4397" s="138" t="str">
        <f aca="false">$F4397&amp;$C4397</f>
        <v>4NGI-PGE/CG</v>
      </c>
    </row>
    <row r="4398" customFormat="false" ht="12.75" hidden="false" customHeight="false" outlineLevel="0" collapsed="false">
      <c r="A4398" s="142" t="n">
        <v>37408</v>
      </c>
      <c r="B4398" s="138" t="s">
        <v>118</v>
      </c>
      <c r="C4398" s="138" t="s">
        <v>20</v>
      </c>
      <c r="D4398" s="139" t="n">
        <v>-0.0001</v>
      </c>
      <c r="E4398" s="139" t="n">
        <v>1E-005</v>
      </c>
      <c r="F4398" s="143" t="n">
        <f aca="false">IF(REF_DT&lt;=LastDay,INDEX(IntraMonth_Buckets,MATCH($A4398,IntraSumMonths,0),1),INDEX(BucketTable,MATCH($A4398,SumMonths,0),1))</f>
        <v>4</v>
      </c>
      <c r="G4398" s="138" t="str">
        <f aca="false">INDEX(Book_Type,MATCH($B4398,Book,0),1)</f>
        <v>D</v>
      </c>
      <c r="H4398" s="138" t="str">
        <f aca="false">$F4398&amp;$C4398</f>
        <v>4NGI-SOCAL</v>
      </c>
    </row>
    <row r="4399" customFormat="false" ht="12.75" hidden="false" customHeight="false" outlineLevel="0" collapsed="false">
      <c r="A4399" s="142" t="n">
        <v>37438</v>
      </c>
      <c r="B4399" s="138" t="s">
        <v>118</v>
      </c>
      <c r="C4399" s="138" t="s">
        <v>46</v>
      </c>
      <c r="D4399" s="139" t="n">
        <v>61005.866</v>
      </c>
      <c r="E4399" s="139" t="n">
        <v>-6100.5866</v>
      </c>
      <c r="F4399" s="143" t="n">
        <f aca="false">IF(REF_DT&lt;=LastDay,INDEX(IntraMonth_Buckets,MATCH($A4399,IntraSumMonths,0),1),INDEX(BucketTable,MATCH($A4399,SumMonths,0),1))</f>
        <v>4</v>
      </c>
      <c r="G4399" s="138" t="str">
        <f aca="false">INDEX(Book_Type,MATCH($B4399,Book,0),1)</f>
        <v>D</v>
      </c>
      <c r="H4399" s="138" t="str">
        <f aca="false">$F4399&amp;$C4399</f>
        <v>4IF-ELPO/PERMIAN</v>
      </c>
    </row>
    <row r="4400" customFormat="false" ht="12.75" hidden="false" customHeight="false" outlineLevel="0" collapsed="false">
      <c r="A4400" s="142" t="n">
        <v>37438</v>
      </c>
      <c r="B4400" s="138" t="s">
        <v>118</v>
      </c>
      <c r="C4400" s="138" t="s">
        <v>27</v>
      </c>
      <c r="D4400" s="139" t="n">
        <v>-0.0008</v>
      </c>
      <c r="E4400" s="139" t="n">
        <v>8E-005</v>
      </c>
      <c r="F4400" s="143" t="n">
        <f aca="false">IF(REF_DT&lt;=LastDay,INDEX(IntraMonth_Buckets,MATCH($A4400,IntraSumMonths,0),1),INDEX(BucketTable,MATCH($A4400,SumMonths,0),1))</f>
        <v>4</v>
      </c>
      <c r="G4400" s="138" t="str">
        <f aca="false">INDEX(Book_Type,MATCH($B4400,Book,0),1)</f>
        <v>D</v>
      </c>
      <c r="H4400" s="138" t="str">
        <f aca="false">$F4400&amp;$C4400</f>
        <v>4IF-NWPL_ROCKY_M</v>
      </c>
    </row>
    <row r="4401" customFormat="false" ht="12.75" hidden="false" customHeight="false" outlineLevel="0" collapsed="false">
      <c r="A4401" s="142" t="n">
        <v>37438</v>
      </c>
      <c r="B4401" s="138" t="s">
        <v>118</v>
      </c>
      <c r="C4401" s="138" t="s">
        <v>18</v>
      </c>
      <c r="D4401" s="139" t="n">
        <v>0</v>
      </c>
      <c r="E4401" s="139" t="n">
        <v>0</v>
      </c>
      <c r="F4401" s="143" t="n">
        <f aca="false">IF(REF_DT&lt;=LastDay,INDEX(IntraMonth_Buckets,MATCH($A4401,IntraSumMonths,0),1),INDEX(BucketTable,MATCH($A4401,SumMonths,0),1))</f>
        <v>4</v>
      </c>
      <c r="G4401" s="138" t="str">
        <f aca="false">INDEX(Book_Type,MATCH($B4401,Book,0),1)</f>
        <v>D</v>
      </c>
      <c r="H4401" s="138" t="str">
        <f aca="false">$F4401&amp;$C4401</f>
        <v>4NGI-MALIN</v>
      </c>
    </row>
    <row r="4402" customFormat="false" ht="12.75" hidden="false" customHeight="false" outlineLevel="0" collapsed="false">
      <c r="A4402" s="142" t="n">
        <v>37438</v>
      </c>
      <c r="B4402" s="138" t="s">
        <v>118</v>
      </c>
      <c r="C4402" s="138" t="s">
        <v>13</v>
      </c>
      <c r="D4402" s="139" t="n">
        <v>0.0004</v>
      </c>
      <c r="E4402" s="139" t="n">
        <v>0</v>
      </c>
      <c r="F4402" s="143" t="n">
        <f aca="false">IF(REF_DT&lt;=LastDay,INDEX(IntraMonth_Buckets,MATCH($A4402,IntraSumMonths,0),1),INDEX(BucketTable,MATCH($A4402,SumMonths,0),1))</f>
        <v>4</v>
      </c>
      <c r="G4402" s="138" t="str">
        <f aca="false">INDEX(Book_Type,MATCH($B4402,Book,0),1)</f>
        <v>D</v>
      </c>
      <c r="H4402" s="138" t="str">
        <f aca="false">$F4402&amp;$C4402</f>
        <v>4NGI-PGE/CG</v>
      </c>
    </row>
    <row r="4403" customFormat="false" ht="12.75" hidden="false" customHeight="false" outlineLevel="0" collapsed="false">
      <c r="A4403" s="142" t="n">
        <v>37438</v>
      </c>
      <c r="B4403" s="138" t="s">
        <v>118</v>
      </c>
      <c r="C4403" s="138" t="s">
        <v>20</v>
      </c>
      <c r="D4403" s="139" t="n">
        <v>0.0001</v>
      </c>
      <c r="E4403" s="139" t="n">
        <v>-1E-005</v>
      </c>
      <c r="F4403" s="143" t="n">
        <f aca="false">IF(REF_DT&lt;=LastDay,INDEX(IntraMonth_Buckets,MATCH($A4403,IntraSumMonths,0),1),INDEX(BucketTable,MATCH($A4403,SumMonths,0),1))</f>
        <v>4</v>
      </c>
      <c r="G4403" s="138" t="str">
        <f aca="false">INDEX(Book_Type,MATCH($B4403,Book,0),1)</f>
        <v>D</v>
      </c>
      <c r="H4403" s="138" t="str">
        <f aca="false">$F4403&amp;$C4403</f>
        <v>4NGI-SOCAL</v>
      </c>
    </row>
    <row r="4404" customFormat="false" ht="12.75" hidden="false" customHeight="false" outlineLevel="0" collapsed="false">
      <c r="A4404" s="142" t="n">
        <v>37469</v>
      </c>
      <c r="B4404" s="138" t="s">
        <v>118</v>
      </c>
      <c r="C4404" s="138" t="s">
        <v>46</v>
      </c>
      <c r="D4404" s="139" t="n">
        <v>60868.2566</v>
      </c>
      <c r="E4404" s="139" t="n">
        <v>0</v>
      </c>
      <c r="F4404" s="143" t="n">
        <f aca="false">IF(REF_DT&lt;=LastDay,INDEX(IntraMonth_Buckets,MATCH($A4404,IntraSumMonths,0),1),INDEX(BucketTable,MATCH($A4404,SumMonths,0),1))</f>
        <v>4</v>
      </c>
      <c r="G4404" s="138" t="str">
        <f aca="false">INDEX(Book_Type,MATCH($B4404,Book,0),1)</f>
        <v>D</v>
      </c>
      <c r="H4404" s="138" t="str">
        <f aca="false">$F4404&amp;$C4404</f>
        <v>4IF-ELPO/PERMIAN</v>
      </c>
    </row>
    <row r="4405" customFormat="false" ht="12.75" hidden="false" customHeight="false" outlineLevel="0" collapsed="false">
      <c r="A4405" s="142" t="n">
        <v>37469</v>
      </c>
      <c r="B4405" s="138" t="s">
        <v>118</v>
      </c>
      <c r="C4405" s="138" t="s">
        <v>27</v>
      </c>
      <c r="D4405" s="139" t="n">
        <v>0</v>
      </c>
      <c r="E4405" s="139" t="n">
        <v>0</v>
      </c>
      <c r="F4405" s="143" t="n">
        <f aca="false">IF(REF_DT&lt;=LastDay,INDEX(IntraMonth_Buckets,MATCH($A4405,IntraSumMonths,0),1),INDEX(BucketTable,MATCH($A4405,SumMonths,0),1))</f>
        <v>4</v>
      </c>
      <c r="G4405" s="138" t="str">
        <f aca="false">INDEX(Book_Type,MATCH($B4405,Book,0),1)</f>
        <v>D</v>
      </c>
      <c r="H4405" s="138" t="str">
        <f aca="false">$F4405&amp;$C4405</f>
        <v>4IF-NWPL_ROCKY_M</v>
      </c>
    </row>
    <row r="4406" customFormat="false" ht="12.75" hidden="false" customHeight="false" outlineLevel="0" collapsed="false">
      <c r="A4406" s="142" t="n">
        <v>37469</v>
      </c>
      <c r="B4406" s="138" t="s">
        <v>118</v>
      </c>
      <c r="C4406" s="138" t="s">
        <v>18</v>
      </c>
      <c r="D4406" s="139" t="n">
        <v>0</v>
      </c>
      <c r="E4406" s="139" t="n">
        <v>0</v>
      </c>
      <c r="F4406" s="143" t="n">
        <f aca="false">IF(REF_DT&lt;=LastDay,INDEX(IntraMonth_Buckets,MATCH($A4406,IntraSumMonths,0),1),INDEX(BucketTable,MATCH($A4406,SumMonths,0),1))</f>
        <v>4</v>
      </c>
      <c r="G4406" s="138" t="str">
        <f aca="false">INDEX(Book_Type,MATCH($B4406,Book,0),1)</f>
        <v>D</v>
      </c>
      <c r="H4406" s="138" t="str">
        <f aca="false">$F4406&amp;$C4406</f>
        <v>4NGI-MALIN</v>
      </c>
    </row>
    <row r="4407" customFormat="false" ht="12.75" hidden="false" customHeight="false" outlineLevel="0" collapsed="false">
      <c r="A4407" s="142" t="n">
        <v>37469</v>
      </c>
      <c r="B4407" s="138" t="s">
        <v>118</v>
      </c>
      <c r="C4407" s="138" t="s">
        <v>13</v>
      </c>
      <c r="D4407" s="139" t="n">
        <v>0.0001</v>
      </c>
      <c r="E4407" s="139" t="n">
        <v>0</v>
      </c>
      <c r="F4407" s="143" t="n">
        <f aca="false">IF(REF_DT&lt;=LastDay,INDEX(IntraMonth_Buckets,MATCH($A4407,IntraSumMonths,0),1),INDEX(BucketTable,MATCH($A4407,SumMonths,0),1))</f>
        <v>4</v>
      </c>
      <c r="G4407" s="138" t="str">
        <f aca="false">INDEX(Book_Type,MATCH($B4407,Book,0),1)</f>
        <v>D</v>
      </c>
      <c r="H4407" s="138" t="str">
        <f aca="false">$F4407&amp;$C4407</f>
        <v>4NGI-PGE/CG</v>
      </c>
    </row>
    <row r="4408" customFormat="false" ht="12.75" hidden="false" customHeight="false" outlineLevel="0" collapsed="false">
      <c r="A4408" s="142" t="n">
        <v>37469</v>
      </c>
      <c r="B4408" s="138" t="s">
        <v>118</v>
      </c>
      <c r="C4408" s="138" t="s">
        <v>20</v>
      </c>
      <c r="D4408" s="139" t="n">
        <v>0.0001</v>
      </c>
      <c r="E4408" s="139" t="n">
        <v>0</v>
      </c>
      <c r="F4408" s="143" t="n">
        <f aca="false">IF(REF_DT&lt;=LastDay,INDEX(IntraMonth_Buckets,MATCH($A4408,IntraSumMonths,0),1),INDEX(BucketTable,MATCH($A4408,SumMonths,0),1))</f>
        <v>4</v>
      </c>
      <c r="G4408" s="138" t="str">
        <f aca="false">INDEX(Book_Type,MATCH($B4408,Book,0),1)</f>
        <v>D</v>
      </c>
      <c r="H4408" s="138" t="str">
        <f aca="false">$F4408&amp;$C4408</f>
        <v>4NGI-SOCAL</v>
      </c>
    </row>
    <row r="4409" customFormat="false" ht="12.75" hidden="false" customHeight="false" outlineLevel="0" collapsed="false">
      <c r="A4409" s="142" t="n">
        <v>37500</v>
      </c>
      <c r="B4409" s="138" t="s">
        <v>118</v>
      </c>
      <c r="C4409" s="138" t="s">
        <v>46</v>
      </c>
      <c r="D4409" s="139" t="n">
        <v>58768.5143</v>
      </c>
      <c r="E4409" s="139" t="n">
        <v>-5876.85143</v>
      </c>
      <c r="F4409" s="143" t="n">
        <f aca="false">IF(REF_DT&lt;=LastDay,INDEX(IntraMonth_Buckets,MATCH($A4409,IntraSumMonths,0),1),INDEX(BucketTable,MATCH($A4409,SumMonths,0),1))</f>
        <v>4</v>
      </c>
      <c r="G4409" s="138" t="str">
        <f aca="false">INDEX(Book_Type,MATCH($B4409,Book,0),1)</f>
        <v>D</v>
      </c>
      <c r="H4409" s="138" t="str">
        <f aca="false">$F4409&amp;$C4409</f>
        <v>4IF-ELPO/PERMIAN</v>
      </c>
    </row>
    <row r="4410" customFormat="false" ht="12.75" hidden="false" customHeight="false" outlineLevel="0" collapsed="false">
      <c r="A4410" s="142" t="n">
        <v>37500</v>
      </c>
      <c r="B4410" s="138" t="s">
        <v>118</v>
      </c>
      <c r="C4410" s="138" t="s">
        <v>27</v>
      </c>
      <c r="D4410" s="139" t="n">
        <v>0</v>
      </c>
      <c r="E4410" s="139" t="n">
        <v>0</v>
      </c>
      <c r="F4410" s="143" t="n">
        <f aca="false">IF(REF_DT&lt;=LastDay,INDEX(IntraMonth_Buckets,MATCH($A4410,IntraSumMonths,0),1),INDEX(BucketTable,MATCH($A4410,SumMonths,0),1))</f>
        <v>4</v>
      </c>
      <c r="G4410" s="138" t="str">
        <f aca="false">INDEX(Book_Type,MATCH($B4410,Book,0),1)</f>
        <v>D</v>
      </c>
      <c r="H4410" s="138" t="str">
        <f aca="false">$F4410&amp;$C4410</f>
        <v>4IF-NWPL_ROCKY_M</v>
      </c>
    </row>
    <row r="4411" customFormat="false" ht="12.75" hidden="false" customHeight="false" outlineLevel="0" collapsed="false">
      <c r="A4411" s="142" t="n">
        <v>37500</v>
      </c>
      <c r="B4411" s="138" t="s">
        <v>118</v>
      </c>
      <c r="C4411" s="138" t="s">
        <v>18</v>
      </c>
      <c r="D4411" s="139" t="n">
        <v>0</v>
      </c>
      <c r="E4411" s="139" t="n">
        <v>0</v>
      </c>
      <c r="F4411" s="143" t="n">
        <f aca="false">IF(REF_DT&lt;=LastDay,INDEX(IntraMonth_Buckets,MATCH($A4411,IntraSumMonths,0),1),INDEX(BucketTable,MATCH($A4411,SumMonths,0),1))</f>
        <v>4</v>
      </c>
      <c r="G4411" s="138" t="str">
        <f aca="false">INDEX(Book_Type,MATCH($B4411,Book,0),1)</f>
        <v>D</v>
      </c>
      <c r="H4411" s="138" t="str">
        <f aca="false">$F4411&amp;$C4411</f>
        <v>4NGI-MALIN</v>
      </c>
    </row>
    <row r="4412" customFormat="false" ht="12.75" hidden="false" customHeight="false" outlineLevel="0" collapsed="false">
      <c r="A4412" s="142" t="n">
        <v>37500</v>
      </c>
      <c r="B4412" s="138" t="s">
        <v>118</v>
      </c>
      <c r="C4412" s="138" t="s">
        <v>13</v>
      </c>
      <c r="D4412" s="139" t="n">
        <v>-0.0001</v>
      </c>
      <c r="E4412" s="139" t="n">
        <v>0</v>
      </c>
      <c r="F4412" s="143" t="n">
        <f aca="false">IF(REF_DT&lt;=LastDay,INDEX(IntraMonth_Buckets,MATCH($A4412,IntraSumMonths,0),1),INDEX(BucketTable,MATCH($A4412,SumMonths,0),1))</f>
        <v>4</v>
      </c>
      <c r="G4412" s="138" t="str">
        <f aca="false">INDEX(Book_Type,MATCH($B4412,Book,0),1)</f>
        <v>D</v>
      </c>
      <c r="H4412" s="138" t="str">
        <f aca="false">$F4412&amp;$C4412</f>
        <v>4NGI-PGE/CG</v>
      </c>
    </row>
    <row r="4413" customFormat="false" ht="12.75" hidden="false" customHeight="false" outlineLevel="0" collapsed="false">
      <c r="A4413" s="142" t="n">
        <v>37500</v>
      </c>
      <c r="B4413" s="138" t="s">
        <v>118</v>
      </c>
      <c r="C4413" s="138" t="s">
        <v>20</v>
      </c>
      <c r="D4413" s="139" t="n">
        <v>-0.0001</v>
      </c>
      <c r="E4413" s="139" t="n">
        <v>1E-005</v>
      </c>
      <c r="F4413" s="143" t="n">
        <f aca="false">IF(REF_DT&lt;=LastDay,INDEX(IntraMonth_Buckets,MATCH($A4413,IntraSumMonths,0),1),INDEX(BucketTable,MATCH($A4413,SumMonths,0),1))</f>
        <v>4</v>
      </c>
      <c r="G4413" s="138" t="str">
        <f aca="false">INDEX(Book_Type,MATCH($B4413,Book,0),1)</f>
        <v>D</v>
      </c>
      <c r="H4413" s="138" t="str">
        <f aca="false">$F4413&amp;$C4413</f>
        <v>4NGI-SOCAL</v>
      </c>
    </row>
    <row r="4414" customFormat="false" ht="12.75" hidden="false" customHeight="false" outlineLevel="0" collapsed="false">
      <c r="A4414" s="142" t="n">
        <v>37530</v>
      </c>
      <c r="B4414" s="138" t="s">
        <v>118</v>
      </c>
      <c r="C4414" s="138" t="s">
        <v>46</v>
      </c>
      <c r="D4414" s="139" t="n">
        <v>60584.0194</v>
      </c>
      <c r="E4414" s="139" t="n">
        <v>0</v>
      </c>
      <c r="F4414" s="143" t="n">
        <f aca="false">IF(REF_DT&lt;=LastDay,INDEX(IntraMonth_Buckets,MATCH($A4414,IntraSumMonths,0),1),INDEX(BucketTable,MATCH($A4414,SumMonths,0),1))</f>
        <v>4</v>
      </c>
      <c r="G4414" s="138" t="str">
        <f aca="false">INDEX(Book_Type,MATCH($B4414,Book,0),1)</f>
        <v>D</v>
      </c>
      <c r="H4414" s="138" t="str">
        <f aca="false">$F4414&amp;$C4414</f>
        <v>4IF-ELPO/PERMIAN</v>
      </c>
    </row>
    <row r="4415" customFormat="false" ht="12.75" hidden="false" customHeight="false" outlineLevel="0" collapsed="false">
      <c r="A4415" s="142" t="n">
        <v>37530</v>
      </c>
      <c r="B4415" s="138" t="s">
        <v>118</v>
      </c>
      <c r="C4415" s="138" t="s">
        <v>27</v>
      </c>
      <c r="D4415" s="139" t="n">
        <v>0</v>
      </c>
      <c r="E4415" s="139" t="n">
        <v>0</v>
      </c>
      <c r="F4415" s="143" t="n">
        <f aca="false">IF(REF_DT&lt;=LastDay,INDEX(IntraMonth_Buckets,MATCH($A4415,IntraSumMonths,0),1),INDEX(BucketTable,MATCH($A4415,SumMonths,0),1))</f>
        <v>4</v>
      </c>
      <c r="G4415" s="138" t="str">
        <f aca="false">INDEX(Book_Type,MATCH($B4415,Book,0),1)</f>
        <v>D</v>
      </c>
      <c r="H4415" s="138" t="str">
        <f aca="false">$F4415&amp;$C4415</f>
        <v>4IF-NWPL_ROCKY_M</v>
      </c>
    </row>
    <row r="4416" customFormat="false" ht="12.75" hidden="false" customHeight="false" outlineLevel="0" collapsed="false">
      <c r="A4416" s="142" t="n">
        <v>37530</v>
      </c>
      <c r="B4416" s="138" t="s">
        <v>118</v>
      </c>
      <c r="C4416" s="138" t="s">
        <v>18</v>
      </c>
      <c r="D4416" s="139" t="n">
        <v>0</v>
      </c>
      <c r="E4416" s="139" t="n">
        <v>0</v>
      </c>
      <c r="F4416" s="143" t="n">
        <f aca="false">IF(REF_DT&lt;=LastDay,INDEX(IntraMonth_Buckets,MATCH($A4416,IntraSumMonths,0),1),INDEX(BucketTable,MATCH($A4416,SumMonths,0),1))</f>
        <v>4</v>
      </c>
      <c r="G4416" s="138" t="str">
        <f aca="false">INDEX(Book_Type,MATCH($B4416,Book,0),1)</f>
        <v>D</v>
      </c>
      <c r="H4416" s="138" t="str">
        <f aca="false">$F4416&amp;$C4416</f>
        <v>4NGI-MALIN</v>
      </c>
    </row>
    <row r="4417" customFormat="false" ht="12.75" hidden="false" customHeight="false" outlineLevel="0" collapsed="false">
      <c r="A4417" s="142" t="n">
        <v>37530</v>
      </c>
      <c r="B4417" s="138" t="s">
        <v>118</v>
      </c>
      <c r="C4417" s="138" t="s">
        <v>13</v>
      </c>
      <c r="D4417" s="139" t="n">
        <v>0.0001</v>
      </c>
      <c r="E4417" s="139" t="n">
        <v>0</v>
      </c>
      <c r="F4417" s="143" t="n">
        <f aca="false">IF(REF_DT&lt;=LastDay,INDEX(IntraMonth_Buckets,MATCH($A4417,IntraSumMonths,0),1),INDEX(BucketTable,MATCH($A4417,SumMonths,0),1))</f>
        <v>4</v>
      </c>
      <c r="G4417" s="138" t="str">
        <f aca="false">INDEX(Book_Type,MATCH($B4417,Book,0),1)</f>
        <v>D</v>
      </c>
      <c r="H4417" s="138" t="str">
        <f aca="false">$F4417&amp;$C4417</f>
        <v>4NGI-PGE/CG</v>
      </c>
    </row>
    <row r="4418" customFormat="false" ht="12.75" hidden="false" customHeight="false" outlineLevel="0" collapsed="false">
      <c r="A4418" s="142" t="n">
        <v>37530</v>
      </c>
      <c r="B4418" s="138" t="s">
        <v>118</v>
      </c>
      <c r="C4418" s="138" t="s">
        <v>20</v>
      </c>
      <c r="D4418" s="139" t="n">
        <v>0</v>
      </c>
      <c r="E4418" s="139" t="n">
        <v>0</v>
      </c>
      <c r="F4418" s="143" t="n">
        <f aca="false">IF(REF_DT&lt;=LastDay,INDEX(IntraMonth_Buckets,MATCH($A4418,IntraSumMonths,0),1),INDEX(BucketTable,MATCH($A4418,SumMonths,0),1))</f>
        <v>4</v>
      </c>
      <c r="G4418" s="138" t="str">
        <f aca="false">INDEX(Book_Type,MATCH($B4418,Book,0),1)</f>
        <v>D</v>
      </c>
      <c r="H4418" s="138" t="str">
        <f aca="false">$F4418&amp;$C4418</f>
        <v>4NGI-SOCAL</v>
      </c>
    </row>
    <row r="4419" customFormat="false" ht="12.75" hidden="false" customHeight="false" outlineLevel="0" collapsed="false">
      <c r="A4419" s="142" t="n">
        <v>37561</v>
      </c>
      <c r="B4419" s="138" t="s">
        <v>118</v>
      </c>
      <c r="C4419" s="138" t="s">
        <v>46</v>
      </c>
      <c r="D4419" s="139" t="n">
        <v>58476.2894</v>
      </c>
      <c r="E4419" s="139" t="n">
        <v>-5847.62894</v>
      </c>
      <c r="F4419" s="143" t="n">
        <f aca="false">IF(REF_DT&lt;=LastDay,INDEX(IntraMonth_Buckets,MATCH($A4419,IntraSumMonths,0),1),INDEX(BucketTable,MATCH($A4419,SumMonths,0),1))</f>
        <v>5</v>
      </c>
      <c r="G4419" s="138" t="str">
        <f aca="false">INDEX(Book_Type,MATCH($B4419,Book,0),1)</f>
        <v>D</v>
      </c>
      <c r="H4419" s="138" t="str">
        <f aca="false">$F4419&amp;$C4419</f>
        <v>5IF-ELPO/PERMIAN</v>
      </c>
    </row>
    <row r="4420" customFormat="false" ht="12.75" hidden="false" customHeight="false" outlineLevel="0" collapsed="false">
      <c r="A4420" s="142" t="n">
        <v>37561</v>
      </c>
      <c r="B4420" s="138" t="s">
        <v>118</v>
      </c>
      <c r="C4420" s="138" t="s">
        <v>27</v>
      </c>
      <c r="D4420" s="139" t="n">
        <v>-146190.7234</v>
      </c>
      <c r="E4420" s="139" t="n">
        <v>14619.07234</v>
      </c>
      <c r="F4420" s="143" t="n">
        <f aca="false">IF(REF_DT&lt;=LastDay,INDEX(IntraMonth_Buckets,MATCH($A4420,IntraSumMonths,0),1),INDEX(BucketTable,MATCH($A4420,SumMonths,0),1))</f>
        <v>5</v>
      </c>
      <c r="G4420" s="138" t="str">
        <f aca="false">INDEX(Book_Type,MATCH($B4420,Book,0),1)</f>
        <v>D</v>
      </c>
      <c r="H4420" s="138" t="str">
        <f aca="false">$F4420&amp;$C4420</f>
        <v>5IF-NWPL_ROCKY_M</v>
      </c>
    </row>
    <row r="4421" customFormat="false" ht="12.75" hidden="false" customHeight="false" outlineLevel="0" collapsed="false">
      <c r="A4421" s="142" t="n">
        <v>37561</v>
      </c>
      <c r="B4421" s="138" t="s">
        <v>118</v>
      </c>
      <c r="C4421" s="138" t="s">
        <v>20</v>
      </c>
      <c r="D4421" s="139" t="n">
        <v>0</v>
      </c>
      <c r="E4421" s="139" t="n">
        <v>0</v>
      </c>
      <c r="F4421" s="143" t="n">
        <f aca="false">IF(REF_DT&lt;=LastDay,INDEX(IntraMonth_Buckets,MATCH($A4421,IntraSumMonths,0),1),INDEX(BucketTable,MATCH($A4421,SumMonths,0),1))</f>
        <v>5</v>
      </c>
      <c r="G4421" s="138" t="str">
        <f aca="false">INDEX(Book_Type,MATCH($B4421,Book,0),1)</f>
        <v>D</v>
      </c>
      <c r="H4421" s="138" t="str">
        <f aca="false">$F4421&amp;$C4421</f>
        <v>5NGI-SOCAL</v>
      </c>
    </row>
    <row r="4422" customFormat="false" ht="12.75" hidden="false" customHeight="false" outlineLevel="0" collapsed="false">
      <c r="A4422" s="142" t="n">
        <v>37591</v>
      </c>
      <c r="B4422" s="138" t="s">
        <v>118</v>
      </c>
      <c r="C4422" s="138" t="s">
        <v>46</v>
      </c>
      <c r="D4422" s="139" t="n">
        <v>60267.4354</v>
      </c>
      <c r="E4422" s="139" t="n">
        <v>-6026.74354</v>
      </c>
      <c r="F4422" s="143" t="n">
        <f aca="false">IF(REF_DT&lt;=LastDay,INDEX(IntraMonth_Buckets,MATCH($A4422,IntraSumMonths,0),1),INDEX(BucketTable,MATCH($A4422,SumMonths,0),1))</f>
        <v>5</v>
      </c>
      <c r="G4422" s="138" t="str">
        <f aca="false">INDEX(Book_Type,MATCH($B4422,Book,0),1)</f>
        <v>D</v>
      </c>
      <c r="H4422" s="138" t="str">
        <f aca="false">$F4422&amp;$C4422</f>
        <v>5IF-ELPO/PERMIAN</v>
      </c>
    </row>
    <row r="4423" customFormat="false" ht="12.75" hidden="false" customHeight="false" outlineLevel="0" collapsed="false">
      <c r="A4423" s="142" t="n">
        <v>37591</v>
      </c>
      <c r="B4423" s="138" t="s">
        <v>118</v>
      </c>
      <c r="C4423" s="138" t="s">
        <v>27</v>
      </c>
      <c r="D4423" s="139" t="n">
        <v>-150668.5886</v>
      </c>
      <c r="E4423" s="139" t="n">
        <v>15066.85886</v>
      </c>
      <c r="F4423" s="143" t="n">
        <f aca="false">IF(REF_DT&lt;=LastDay,INDEX(IntraMonth_Buckets,MATCH($A4423,IntraSumMonths,0),1),INDEX(BucketTable,MATCH($A4423,SumMonths,0),1))</f>
        <v>5</v>
      </c>
      <c r="G4423" s="138" t="str">
        <f aca="false">INDEX(Book_Type,MATCH($B4423,Book,0),1)</f>
        <v>D</v>
      </c>
      <c r="H4423" s="138" t="str">
        <f aca="false">$F4423&amp;$C4423</f>
        <v>5IF-NWPL_ROCKY_M</v>
      </c>
    </row>
    <row r="4424" customFormat="false" ht="12.75" hidden="false" customHeight="false" outlineLevel="0" collapsed="false">
      <c r="A4424" s="142" t="n">
        <v>37591</v>
      </c>
      <c r="B4424" s="138" t="s">
        <v>118</v>
      </c>
      <c r="C4424" s="138" t="s">
        <v>20</v>
      </c>
      <c r="D4424" s="139" t="n">
        <v>0</v>
      </c>
      <c r="E4424" s="139" t="n">
        <v>0</v>
      </c>
      <c r="F4424" s="143" t="n">
        <f aca="false">IF(REF_DT&lt;=LastDay,INDEX(IntraMonth_Buckets,MATCH($A4424,IntraSumMonths,0),1),INDEX(BucketTable,MATCH($A4424,SumMonths,0),1))</f>
        <v>5</v>
      </c>
      <c r="G4424" s="138" t="str">
        <f aca="false">INDEX(Book_Type,MATCH($B4424,Book,0),1)</f>
        <v>D</v>
      </c>
      <c r="H4424" s="138" t="str">
        <f aca="false">$F4424&amp;$C4424</f>
        <v>5NGI-SOCAL</v>
      </c>
    </row>
    <row r="4425" customFormat="false" ht="12.75" hidden="false" customHeight="false" outlineLevel="0" collapsed="false">
      <c r="A4425" s="142" t="n">
        <v>37987</v>
      </c>
      <c r="B4425" s="138" t="s">
        <v>118</v>
      </c>
      <c r="C4425" s="138" t="s">
        <v>13</v>
      </c>
      <c r="D4425" s="139" t="n">
        <v>0</v>
      </c>
      <c r="E4425" s="139" t="n">
        <v>0</v>
      </c>
      <c r="F4425" s="143" t="n">
        <f aca="false">IF(REF_DT&lt;=LastDay,INDEX(IntraMonth_Buckets,MATCH($A4425,IntraSumMonths,0),1),INDEX(BucketTable,MATCH($A4425,SumMonths,0),1))</f>
        <v>6</v>
      </c>
      <c r="G4425" s="138" t="str">
        <f aca="false">INDEX(Book_Type,MATCH($B4425,Book,0),1)</f>
        <v>D</v>
      </c>
      <c r="H4425" s="138" t="str">
        <f aca="false">$F4425&amp;$C4425</f>
        <v>6NGI-PGE/CG</v>
      </c>
    </row>
    <row r="4426" customFormat="false" ht="12.75" hidden="false" customHeight="false" outlineLevel="0" collapsed="false">
      <c r="A4426" s="142" t="n">
        <v>37987</v>
      </c>
      <c r="B4426" s="138" t="s">
        <v>118</v>
      </c>
      <c r="C4426" s="138" t="s">
        <v>20</v>
      </c>
      <c r="D4426" s="139" t="n">
        <v>0</v>
      </c>
      <c r="E4426" s="139" t="n">
        <v>0</v>
      </c>
      <c r="F4426" s="143" t="n">
        <f aca="false">IF(REF_DT&lt;=LastDay,INDEX(IntraMonth_Buckets,MATCH($A4426,IntraSumMonths,0),1),INDEX(BucketTable,MATCH($A4426,SumMonths,0),1))</f>
        <v>6</v>
      </c>
      <c r="G4426" s="138" t="str">
        <f aca="false">INDEX(Book_Type,MATCH($B4426,Book,0),1)</f>
        <v>D</v>
      </c>
      <c r="H4426" s="138" t="str">
        <f aca="false">$F4426&amp;$C4426</f>
        <v>6NGI-SOCAL</v>
      </c>
    </row>
    <row r="4427" customFormat="false" ht="12.75" hidden="false" customHeight="false" outlineLevel="0" collapsed="false">
      <c r="A4427" s="142" t="n">
        <v>38018</v>
      </c>
      <c r="B4427" s="138" t="s">
        <v>118</v>
      </c>
      <c r="C4427" s="138" t="s">
        <v>13</v>
      </c>
      <c r="D4427" s="139" t="n">
        <v>0</v>
      </c>
      <c r="E4427" s="139" t="n">
        <v>0</v>
      </c>
      <c r="F4427" s="143" t="n">
        <f aca="false">IF(REF_DT&lt;=LastDay,INDEX(IntraMonth_Buckets,MATCH($A4427,IntraSumMonths,0),1),INDEX(BucketTable,MATCH($A4427,SumMonths,0),1))</f>
        <v>6</v>
      </c>
      <c r="G4427" s="138" t="str">
        <f aca="false">INDEX(Book_Type,MATCH($B4427,Book,0),1)</f>
        <v>D</v>
      </c>
      <c r="H4427" s="138" t="str">
        <f aca="false">$F4427&amp;$C4427</f>
        <v>6NGI-PGE/CG</v>
      </c>
    </row>
    <row r="4428" customFormat="false" ht="12.75" hidden="false" customHeight="false" outlineLevel="0" collapsed="false">
      <c r="A4428" s="142" t="n">
        <v>38018</v>
      </c>
      <c r="B4428" s="138" t="s">
        <v>118</v>
      </c>
      <c r="C4428" s="138" t="s">
        <v>20</v>
      </c>
      <c r="D4428" s="139" t="n">
        <v>0</v>
      </c>
      <c r="E4428" s="139" t="n">
        <v>0</v>
      </c>
      <c r="F4428" s="143" t="n">
        <f aca="false">IF(REF_DT&lt;=LastDay,INDEX(IntraMonth_Buckets,MATCH($A4428,IntraSumMonths,0),1),INDEX(BucketTable,MATCH($A4428,SumMonths,0),1))</f>
        <v>6</v>
      </c>
      <c r="G4428" s="138" t="str">
        <f aca="false">INDEX(Book_Type,MATCH($B4428,Book,0),1)</f>
        <v>D</v>
      </c>
      <c r="H4428" s="138" t="str">
        <f aca="false">$F4428&amp;$C4428</f>
        <v>6NGI-SOCAL</v>
      </c>
    </row>
    <row r="4429" customFormat="false" ht="12.75" hidden="false" customHeight="false" outlineLevel="0" collapsed="false">
      <c r="A4429" s="142" t="n">
        <v>38047</v>
      </c>
      <c r="B4429" s="138" t="s">
        <v>118</v>
      </c>
      <c r="C4429" s="138" t="s">
        <v>13</v>
      </c>
      <c r="D4429" s="139" t="n">
        <v>0</v>
      </c>
      <c r="E4429" s="139" t="n">
        <v>0</v>
      </c>
      <c r="F4429" s="143" t="n">
        <f aca="false">IF(REF_DT&lt;=LastDay,INDEX(IntraMonth_Buckets,MATCH($A4429,IntraSumMonths,0),1),INDEX(BucketTable,MATCH($A4429,SumMonths,0),1))</f>
        <v>6</v>
      </c>
      <c r="G4429" s="138" t="str">
        <f aca="false">INDEX(Book_Type,MATCH($B4429,Book,0),1)</f>
        <v>D</v>
      </c>
      <c r="H4429" s="138" t="str">
        <f aca="false">$F4429&amp;$C4429</f>
        <v>6NGI-PGE/CG</v>
      </c>
    </row>
    <row r="4430" customFormat="false" ht="12.75" hidden="false" customHeight="false" outlineLevel="0" collapsed="false">
      <c r="A4430" s="142" t="n">
        <v>38047</v>
      </c>
      <c r="B4430" s="138" t="s">
        <v>118</v>
      </c>
      <c r="C4430" s="138" t="s">
        <v>20</v>
      </c>
      <c r="D4430" s="139" t="n">
        <v>0</v>
      </c>
      <c r="E4430" s="139" t="n">
        <v>0</v>
      </c>
      <c r="F4430" s="143" t="n">
        <f aca="false">IF(REF_DT&lt;=LastDay,INDEX(IntraMonth_Buckets,MATCH($A4430,IntraSumMonths,0),1),INDEX(BucketTable,MATCH($A4430,SumMonths,0),1))</f>
        <v>6</v>
      </c>
      <c r="G4430" s="138" t="str">
        <f aca="false">INDEX(Book_Type,MATCH($B4430,Book,0),1)</f>
        <v>D</v>
      </c>
      <c r="H4430" s="138" t="str">
        <f aca="false">$F4430&amp;$C4430</f>
        <v>6NGI-SOCAL</v>
      </c>
    </row>
    <row r="4431" customFormat="false" ht="12.75" hidden="false" customHeight="false" outlineLevel="0" collapsed="false">
      <c r="A4431" s="142" t="n">
        <v>38078</v>
      </c>
      <c r="B4431" s="138" t="s">
        <v>118</v>
      </c>
      <c r="C4431" s="138" t="s">
        <v>13</v>
      </c>
      <c r="D4431" s="139" t="n">
        <v>0</v>
      </c>
      <c r="E4431" s="139" t="n">
        <v>0</v>
      </c>
      <c r="F4431" s="143" t="n">
        <f aca="false">IF(REF_DT&lt;=LastDay,INDEX(IntraMonth_Buckets,MATCH($A4431,IntraSumMonths,0),1),INDEX(BucketTable,MATCH($A4431,SumMonths,0),1))</f>
        <v>6</v>
      </c>
      <c r="G4431" s="138" t="str">
        <f aca="false">INDEX(Book_Type,MATCH($B4431,Book,0),1)</f>
        <v>D</v>
      </c>
      <c r="H4431" s="138" t="str">
        <f aca="false">$F4431&amp;$C4431</f>
        <v>6NGI-PGE/CG</v>
      </c>
    </row>
    <row r="4432" customFormat="false" ht="12.75" hidden="false" customHeight="false" outlineLevel="0" collapsed="false">
      <c r="A4432" s="142" t="n">
        <v>38078</v>
      </c>
      <c r="B4432" s="138" t="s">
        <v>118</v>
      </c>
      <c r="C4432" s="138" t="s">
        <v>20</v>
      </c>
      <c r="D4432" s="139" t="n">
        <v>0</v>
      </c>
      <c r="E4432" s="139" t="n">
        <v>0</v>
      </c>
      <c r="F4432" s="143" t="n">
        <f aca="false">IF(REF_DT&lt;=LastDay,INDEX(IntraMonth_Buckets,MATCH($A4432,IntraSumMonths,0),1),INDEX(BucketTable,MATCH($A4432,SumMonths,0),1))</f>
        <v>6</v>
      </c>
      <c r="G4432" s="138" t="str">
        <f aca="false">INDEX(Book_Type,MATCH($B4432,Book,0),1)</f>
        <v>D</v>
      </c>
      <c r="H4432" s="138" t="str">
        <f aca="false">$F4432&amp;$C4432</f>
        <v>6NGI-SOCAL</v>
      </c>
    </row>
    <row r="4433" customFormat="false" ht="12.75" hidden="false" customHeight="false" outlineLevel="0" collapsed="false">
      <c r="A4433" s="142" t="n">
        <v>38108</v>
      </c>
      <c r="B4433" s="138" t="s">
        <v>118</v>
      </c>
      <c r="C4433" s="138" t="s">
        <v>13</v>
      </c>
      <c r="D4433" s="139" t="n">
        <v>0</v>
      </c>
      <c r="E4433" s="139" t="n">
        <v>0</v>
      </c>
      <c r="F4433" s="143" t="n">
        <f aca="false">IF(REF_DT&lt;=LastDay,INDEX(IntraMonth_Buckets,MATCH($A4433,IntraSumMonths,0),1),INDEX(BucketTable,MATCH($A4433,SumMonths,0),1))</f>
        <v>6</v>
      </c>
      <c r="G4433" s="138" t="str">
        <f aca="false">INDEX(Book_Type,MATCH($B4433,Book,0),1)</f>
        <v>D</v>
      </c>
      <c r="H4433" s="138" t="str">
        <f aca="false">$F4433&amp;$C4433</f>
        <v>6NGI-PGE/CG</v>
      </c>
    </row>
    <row r="4434" customFormat="false" ht="12.75" hidden="false" customHeight="false" outlineLevel="0" collapsed="false">
      <c r="A4434" s="142" t="n">
        <v>38108</v>
      </c>
      <c r="B4434" s="138" t="s">
        <v>118</v>
      </c>
      <c r="C4434" s="138" t="s">
        <v>20</v>
      </c>
      <c r="D4434" s="139" t="n">
        <v>0</v>
      </c>
      <c r="E4434" s="139" t="n">
        <v>0</v>
      </c>
      <c r="F4434" s="143" t="n">
        <f aca="false">IF(REF_DT&lt;=LastDay,INDEX(IntraMonth_Buckets,MATCH($A4434,IntraSumMonths,0),1),INDEX(BucketTable,MATCH($A4434,SumMonths,0),1))</f>
        <v>6</v>
      </c>
      <c r="G4434" s="138" t="str">
        <f aca="false">INDEX(Book_Type,MATCH($B4434,Book,0),1)</f>
        <v>D</v>
      </c>
      <c r="H4434" s="138" t="str">
        <f aca="false">$F4434&amp;$C4434</f>
        <v>6NGI-SOCAL</v>
      </c>
    </row>
    <row r="4435" customFormat="false" ht="12.75" hidden="false" customHeight="false" outlineLevel="0" collapsed="false">
      <c r="A4435" s="142" t="n">
        <v>38139</v>
      </c>
      <c r="B4435" s="138" t="s">
        <v>118</v>
      </c>
      <c r="C4435" s="138" t="s">
        <v>13</v>
      </c>
      <c r="D4435" s="139" t="n">
        <v>0</v>
      </c>
      <c r="E4435" s="139" t="n">
        <v>0</v>
      </c>
      <c r="F4435" s="143" t="n">
        <f aca="false">IF(REF_DT&lt;=LastDay,INDEX(IntraMonth_Buckets,MATCH($A4435,IntraSumMonths,0),1),INDEX(BucketTable,MATCH($A4435,SumMonths,0),1))</f>
        <v>6</v>
      </c>
      <c r="G4435" s="138" t="str">
        <f aca="false">INDEX(Book_Type,MATCH($B4435,Book,0),1)</f>
        <v>D</v>
      </c>
      <c r="H4435" s="138" t="str">
        <f aca="false">$F4435&amp;$C4435</f>
        <v>6NGI-PGE/CG</v>
      </c>
    </row>
    <row r="4436" customFormat="false" ht="12.75" hidden="false" customHeight="false" outlineLevel="0" collapsed="false">
      <c r="A4436" s="142" t="n">
        <v>38139</v>
      </c>
      <c r="B4436" s="138" t="s">
        <v>118</v>
      </c>
      <c r="C4436" s="138" t="s">
        <v>20</v>
      </c>
      <c r="D4436" s="139" t="n">
        <v>0</v>
      </c>
      <c r="E4436" s="139" t="n">
        <v>0</v>
      </c>
      <c r="F4436" s="143" t="n">
        <f aca="false">IF(REF_DT&lt;=LastDay,INDEX(IntraMonth_Buckets,MATCH($A4436,IntraSumMonths,0),1),INDEX(BucketTable,MATCH($A4436,SumMonths,0),1))</f>
        <v>6</v>
      </c>
      <c r="G4436" s="138" t="str">
        <f aca="false">INDEX(Book_Type,MATCH($B4436,Book,0),1)</f>
        <v>D</v>
      </c>
      <c r="H4436" s="138" t="str">
        <f aca="false">$F4436&amp;$C4436</f>
        <v>6NGI-SOCAL</v>
      </c>
    </row>
    <row r="4437" customFormat="false" ht="12.75" hidden="false" customHeight="false" outlineLevel="0" collapsed="false">
      <c r="A4437" s="142" t="n">
        <v>38169</v>
      </c>
      <c r="B4437" s="138" t="s">
        <v>118</v>
      </c>
      <c r="C4437" s="138" t="s">
        <v>13</v>
      </c>
      <c r="D4437" s="139" t="n">
        <v>0</v>
      </c>
      <c r="E4437" s="139" t="n">
        <v>0</v>
      </c>
      <c r="F4437" s="143" t="n">
        <f aca="false">IF(REF_DT&lt;=LastDay,INDEX(IntraMonth_Buckets,MATCH($A4437,IntraSumMonths,0),1),INDEX(BucketTable,MATCH($A4437,SumMonths,0),1))</f>
        <v>6</v>
      </c>
      <c r="G4437" s="138" t="str">
        <f aca="false">INDEX(Book_Type,MATCH($B4437,Book,0),1)</f>
        <v>D</v>
      </c>
      <c r="H4437" s="138" t="str">
        <f aca="false">$F4437&amp;$C4437</f>
        <v>6NGI-PGE/CG</v>
      </c>
    </row>
    <row r="4438" customFormat="false" ht="12.75" hidden="false" customHeight="false" outlineLevel="0" collapsed="false">
      <c r="A4438" s="142" t="n">
        <v>38169</v>
      </c>
      <c r="B4438" s="138" t="s">
        <v>118</v>
      </c>
      <c r="C4438" s="138" t="s">
        <v>20</v>
      </c>
      <c r="D4438" s="139" t="n">
        <v>0</v>
      </c>
      <c r="E4438" s="139" t="n">
        <v>0</v>
      </c>
      <c r="F4438" s="143" t="n">
        <f aca="false">IF(REF_DT&lt;=LastDay,INDEX(IntraMonth_Buckets,MATCH($A4438,IntraSumMonths,0),1),INDEX(BucketTable,MATCH($A4438,SumMonths,0),1))</f>
        <v>6</v>
      </c>
      <c r="G4438" s="138" t="str">
        <f aca="false">INDEX(Book_Type,MATCH($B4438,Book,0),1)</f>
        <v>D</v>
      </c>
      <c r="H4438" s="138" t="str">
        <f aca="false">$F4438&amp;$C4438</f>
        <v>6NGI-SOCAL</v>
      </c>
    </row>
    <row r="4439" customFormat="false" ht="12.75" hidden="false" customHeight="false" outlineLevel="0" collapsed="false">
      <c r="A4439" s="142" t="n">
        <v>38200</v>
      </c>
      <c r="B4439" s="138" t="s">
        <v>118</v>
      </c>
      <c r="C4439" s="138" t="s">
        <v>13</v>
      </c>
      <c r="D4439" s="139" t="n">
        <v>0</v>
      </c>
      <c r="E4439" s="139" t="n">
        <v>0</v>
      </c>
      <c r="F4439" s="143" t="n">
        <f aca="false">IF(REF_DT&lt;=LastDay,INDEX(IntraMonth_Buckets,MATCH($A4439,IntraSumMonths,0),1),INDEX(BucketTable,MATCH($A4439,SumMonths,0),1))</f>
        <v>6</v>
      </c>
      <c r="G4439" s="138" t="str">
        <f aca="false">INDEX(Book_Type,MATCH($B4439,Book,0),1)</f>
        <v>D</v>
      </c>
      <c r="H4439" s="138" t="str">
        <f aca="false">$F4439&amp;$C4439</f>
        <v>6NGI-PGE/CG</v>
      </c>
    </row>
    <row r="4440" customFormat="false" ht="12.75" hidden="false" customHeight="false" outlineLevel="0" collapsed="false">
      <c r="A4440" s="142" t="n">
        <v>38200</v>
      </c>
      <c r="B4440" s="138" t="s">
        <v>118</v>
      </c>
      <c r="C4440" s="138" t="s">
        <v>20</v>
      </c>
      <c r="D4440" s="139" t="n">
        <v>0</v>
      </c>
      <c r="E4440" s="139" t="n">
        <v>0</v>
      </c>
      <c r="F4440" s="143" t="n">
        <f aca="false">IF(REF_DT&lt;=LastDay,INDEX(IntraMonth_Buckets,MATCH($A4440,IntraSumMonths,0),1),INDEX(BucketTable,MATCH($A4440,SumMonths,0),1))</f>
        <v>6</v>
      </c>
      <c r="G4440" s="138" t="str">
        <f aca="false">INDEX(Book_Type,MATCH($B4440,Book,0),1)</f>
        <v>D</v>
      </c>
      <c r="H4440" s="138" t="str">
        <f aca="false">$F4440&amp;$C4440</f>
        <v>6NGI-SOCAL</v>
      </c>
    </row>
    <row r="4441" customFormat="false" ht="12.75" hidden="false" customHeight="false" outlineLevel="0" collapsed="false">
      <c r="A4441" s="142" t="n">
        <v>38231</v>
      </c>
      <c r="B4441" s="138" t="s">
        <v>118</v>
      </c>
      <c r="C4441" s="138" t="s">
        <v>13</v>
      </c>
      <c r="D4441" s="139" t="n">
        <v>0</v>
      </c>
      <c r="E4441" s="139" t="n">
        <v>0</v>
      </c>
      <c r="F4441" s="143" t="n">
        <f aca="false">IF(REF_DT&lt;=LastDay,INDEX(IntraMonth_Buckets,MATCH($A4441,IntraSumMonths,0),1),INDEX(BucketTable,MATCH($A4441,SumMonths,0),1))</f>
        <v>6</v>
      </c>
      <c r="G4441" s="138" t="str">
        <f aca="false">INDEX(Book_Type,MATCH($B4441,Book,0),1)</f>
        <v>D</v>
      </c>
      <c r="H4441" s="138" t="str">
        <f aca="false">$F4441&amp;$C4441</f>
        <v>6NGI-PGE/CG</v>
      </c>
    </row>
    <row r="4442" customFormat="false" ht="12.75" hidden="false" customHeight="false" outlineLevel="0" collapsed="false">
      <c r="A4442" s="142" t="n">
        <v>38231</v>
      </c>
      <c r="B4442" s="138" t="s">
        <v>118</v>
      </c>
      <c r="C4442" s="138" t="s">
        <v>20</v>
      </c>
      <c r="D4442" s="139" t="n">
        <v>0</v>
      </c>
      <c r="E4442" s="139" t="n">
        <v>0</v>
      </c>
      <c r="F4442" s="143" t="n">
        <f aca="false">IF(REF_DT&lt;=LastDay,INDEX(IntraMonth_Buckets,MATCH($A4442,IntraSumMonths,0),1),INDEX(BucketTable,MATCH($A4442,SumMonths,0),1))</f>
        <v>6</v>
      </c>
      <c r="G4442" s="138" t="str">
        <f aca="false">INDEX(Book_Type,MATCH($B4442,Book,0),1)</f>
        <v>D</v>
      </c>
      <c r="H4442" s="138" t="str">
        <f aca="false">$F4442&amp;$C4442</f>
        <v>6NGI-SOCAL</v>
      </c>
    </row>
    <row r="4443" customFormat="false" ht="12.75" hidden="false" customHeight="false" outlineLevel="0" collapsed="false">
      <c r="A4443" s="142" t="n">
        <v>38261</v>
      </c>
      <c r="B4443" s="138" t="s">
        <v>118</v>
      </c>
      <c r="C4443" s="138" t="s">
        <v>13</v>
      </c>
      <c r="D4443" s="139" t="n">
        <v>0</v>
      </c>
      <c r="E4443" s="139" t="n">
        <v>0</v>
      </c>
      <c r="F4443" s="143" t="n">
        <f aca="false">IF(REF_DT&lt;=LastDay,INDEX(IntraMonth_Buckets,MATCH($A4443,IntraSumMonths,0),1),INDEX(BucketTable,MATCH($A4443,SumMonths,0),1))</f>
        <v>6</v>
      </c>
      <c r="G4443" s="138" t="str">
        <f aca="false">INDEX(Book_Type,MATCH($B4443,Book,0),1)</f>
        <v>D</v>
      </c>
      <c r="H4443" s="138" t="str">
        <f aca="false">$F4443&amp;$C4443</f>
        <v>6NGI-PGE/CG</v>
      </c>
    </row>
    <row r="4444" customFormat="false" ht="12.75" hidden="false" customHeight="false" outlineLevel="0" collapsed="false">
      <c r="A4444" s="142" t="n">
        <v>38261</v>
      </c>
      <c r="B4444" s="138" t="s">
        <v>118</v>
      </c>
      <c r="C4444" s="138" t="s">
        <v>20</v>
      </c>
      <c r="D4444" s="139" t="n">
        <v>0</v>
      </c>
      <c r="E4444" s="139" t="n">
        <v>0</v>
      </c>
      <c r="F4444" s="143" t="n">
        <f aca="false">IF(REF_DT&lt;=LastDay,INDEX(IntraMonth_Buckets,MATCH($A4444,IntraSumMonths,0),1),INDEX(BucketTable,MATCH($A4444,SumMonths,0),1))</f>
        <v>6</v>
      </c>
      <c r="G4444" s="138" t="str">
        <f aca="false">INDEX(Book_Type,MATCH($B4444,Book,0),1)</f>
        <v>D</v>
      </c>
      <c r="H4444" s="138" t="str">
        <f aca="false">$F4444&amp;$C4444</f>
        <v>6NGI-SOCAL</v>
      </c>
    </row>
    <row r="4445" customFormat="false" ht="12.75" hidden="false" customHeight="false" outlineLevel="0" collapsed="false">
      <c r="A4445" s="142" t="n">
        <v>38292</v>
      </c>
      <c r="B4445" s="138" t="s">
        <v>118</v>
      </c>
      <c r="C4445" s="138" t="s">
        <v>13</v>
      </c>
      <c r="D4445" s="139" t="n">
        <v>0</v>
      </c>
      <c r="E4445" s="139" t="n">
        <v>0</v>
      </c>
      <c r="F4445" s="143" t="n">
        <f aca="false">IF(REF_DT&lt;=LastDay,INDEX(IntraMonth_Buckets,MATCH($A4445,IntraSumMonths,0),1),INDEX(BucketTable,MATCH($A4445,SumMonths,0),1))</f>
        <v>6</v>
      </c>
      <c r="G4445" s="138" t="str">
        <f aca="false">INDEX(Book_Type,MATCH($B4445,Book,0),1)</f>
        <v>D</v>
      </c>
      <c r="H4445" s="138" t="str">
        <f aca="false">$F4445&amp;$C4445</f>
        <v>6NGI-PGE/CG</v>
      </c>
    </row>
    <row r="4446" customFormat="false" ht="12.75" hidden="false" customHeight="false" outlineLevel="0" collapsed="false">
      <c r="A4446" s="142" t="n">
        <v>38292</v>
      </c>
      <c r="B4446" s="138" t="s">
        <v>118</v>
      </c>
      <c r="C4446" s="138" t="s">
        <v>20</v>
      </c>
      <c r="D4446" s="139" t="n">
        <v>0</v>
      </c>
      <c r="E4446" s="139" t="n">
        <v>0</v>
      </c>
      <c r="F4446" s="143" t="n">
        <f aca="false">IF(REF_DT&lt;=LastDay,INDEX(IntraMonth_Buckets,MATCH($A4446,IntraSumMonths,0),1),INDEX(BucketTable,MATCH($A4446,SumMonths,0),1))</f>
        <v>6</v>
      </c>
      <c r="G4446" s="138" t="str">
        <f aca="false">INDEX(Book_Type,MATCH($B4446,Book,0),1)</f>
        <v>D</v>
      </c>
      <c r="H4446" s="138" t="str">
        <f aca="false">$F4446&amp;$C4446</f>
        <v>6NGI-SOCAL</v>
      </c>
    </row>
    <row r="4447" customFormat="false" ht="12.75" hidden="false" customHeight="false" outlineLevel="0" collapsed="false">
      <c r="A4447" s="142" t="n">
        <v>38322</v>
      </c>
      <c r="B4447" s="138" t="s">
        <v>118</v>
      </c>
      <c r="C4447" s="138" t="s">
        <v>13</v>
      </c>
      <c r="D4447" s="139" t="n">
        <v>0</v>
      </c>
      <c r="E4447" s="139" t="n">
        <v>0</v>
      </c>
      <c r="F4447" s="143" t="n">
        <f aca="false">IF(REF_DT&lt;=LastDay,INDEX(IntraMonth_Buckets,MATCH($A4447,IntraSumMonths,0),1),INDEX(BucketTable,MATCH($A4447,SumMonths,0),1))</f>
        <v>6</v>
      </c>
      <c r="G4447" s="138" t="str">
        <f aca="false">INDEX(Book_Type,MATCH($B4447,Book,0),1)</f>
        <v>D</v>
      </c>
      <c r="H4447" s="138" t="str">
        <f aca="false">$F4447&amp;$C4447</f>
        <v>6NGI-PGE/CG</v>
      </c>
    </row>
    <row r="4448" customFormat="false" ht="12.75" hidden="false" customHeight="false" outlineLevel="0" collapsed="false">
      <c r="A4448" s="142" t="n">
        <v>38322</v>
      </c>
      <c r="B4448" s="138" t="s">
        <v>118</v>
      </c>
      <c r="C4448" s="138" t="s">
        <v>20</v>
      </c>
      <c r="D4448" s="139" t="n">
        <v>0</v>
      </c>
      <c r="E4448" s="139" t="n">
        <v>0</v>
      </c>
      <c r="F4448" s="143" t="n">
        <f aca="false">IF(REF_DT&lt;=LastDay,INDEX(IntraMonth_Buckets,MATCH($A4448,IntraSumMonths,0),1),INDEX(BucketTable,MATCH($A4448,SumMonths,0),1))</f>
        <v>6</v>
      </c>
      <c r="G4448" s="138" t="str">
        <f aca="false">INDEX(Book_Type,MATCH($B4448,Book,0),1)</f>
        <v>D</v>
      </c>
      <c r="H4448" s="138" t="str">
        <f aca="false">$F4448&amp;$C4448</f>
        <v>6NGI-SOCAL</v>
      </c>
    </row>
    <row r="4449" customFormat="false" ht="12.75" hidden="false" customHeight="false" outlineLevel="0" collapsed="false">
      <c r="A4449" s="142" t="n">
        <v>38353</v>
      </c>
      <c r="B4449" s="138" t="s">
        <v>118</v>
      </c>
      <c r="C4449" s="138" t="s">
        <v>13</v>
      </c>
      <c r="D4449" s="139" t="n">
        <v>0</v>
      </c>
      <c r="E4449" s="139" t="n">
        <v>0</v>
      </c>
      <c r="F4449" s="143" t="n">
        <f aca="false">IF(REF_DT&lt;=LastDay,INDEX(IntraMonth_Buckets,MATCH($A4449,IntraSumMonths,0),1),INDEX(BucketTable,MATCH($A4449,SumMonths,0),1))</f>
        <v>6</v>
      </c>
      <c r="G4449" s="138" t="str">
        <f aca="false">INDEX(Book_Type,MATCH($B4449,Book,0),1)</f>
        <v>D</v>
      </c>
      <c r="H4449" s="138" t="str">
        <f aca="false">$F4449&amp;$C4449</f>
        <v>6NGI-PGE/CG</v>
      </c>
    </row>
    <row r="4450" customFormat="false" ht="12.75" hidden="false" customHeight="false" outlineLevel="0" collapsed="false">
      <c r="A4450" s="142" t="n">
        <v>38353</v>
      </c>
      <c r="B4450" s="138" t="s">
        <v>118</v>
      </c>
      <c r="C4450" s="138" t="s">
        <v>20</v>
      </c>
      <c r="D4450" s="139" t="n">
        <v>0</v>
      </c>
      <c r="E4450" s="139" t="n">
        <v>0</v>
      </c>
      <c r="F4450" s="143" t="n">
        <f aca="false">IF(REF_DT&lt;=LastDay,INDEX(IntraMonth_Buckets,MATCH($A4450,IntraSumMonths,0),1),INDEX(BucketTable,MATCH($A4450,SumMonths,0),1))</f>
        <v>6</v>
      </c>
      <c r="G4450" s="138" t="str">
        <f aca="false">INDEX(Book_Type,MATCH($B4450,Book,0),1)</f>
        <v>D</v>
      </c>
      <c r="H4450" s="138" t="str">
        <f aca="false">$F4450&amp;$C4450</f>
        <v>6NGI-SOCAL</v>
      </c>
    </row>
    <row r="4451" customFormat="false" ht="12.75" hidden="false" customHeight="false" outlineLevel="0" collapsed="false">
      <c r="A4451" s="142" t="n">
        <v>38384</v>
      </c>
      <c r="B4451" s="138" t="s">
        <v>118</v>
      </c>
      <c r="C4451" s="138" t="s">
        <v>13</v>
      </c>
      <c r="D4451" s="139" t="n">
        <v>0</v>
      </c>
      <c r="E4451" s="139" t="n">
        <v>0</v>
      </c>
      <c r="F4451" s="143" t="n">
        <f aca="false">IF(REF_DT&lt;=LastDay,INDEX(IntraMonth_Buckets,MATCH($A4451,IntraSumMonths,0),1),INDEX(BucketTable,MATCH($A4451,SumMonths,0),1))</f>
        <v>6</v>
      </c>
      <c r="G4451" s="138" t="str">
        <f aca="false">INDEX(Book_Type,MATCH($B4451,Book,0),1)</f>
        <v>D</v>
      </c>
      <c r="H4451" s="138" t="str">
        <f aca="false">$F4451&amp;$C4451</f>
        <v>6NGI-PGE/CG</v>
      </c>
    </row>
    <row r="4452" customFormat="false" ht="12.75" hidden="false" customHeight="false" outlineLevel="0" collapsed="false">
      <c r="A4452" s="142" t="n">
        <v>38384</v>
      </c>
      <c r="B4452" s="138" t="s">
        <v>118</v>
      </c>
      <c r="C4452" s="138" t="s">
        <v>20</v>
      </c>
      <c r="D4452" s="139" t="n">
        <v>0</v>
      </c>
      <c r="E4452" s="139" t="n">
        <v>0</v>
      </c>
      <c r="F4452" s="143" t="n">
        <f aca="false">IF(REF_DT&lt;=LastDay,INDEX(IntraMonth_Buckets,MATCH($A4452,IntraSumMonths,0),1),INDEX(BucketTable,MATCH($A4452,SumMonths,0),1))</f>
        <v>6</v>
      </c>
      <c r="G4452" s="138" t="str">
        <f aca="false">INDEX(Book_Type,MATCH($B4452,Book,0),1)</f>
        <v>D</v>
      </c>
      <c r="H4452" s="138" t="str">
        <f aca="false">$F4452&amp;$C4452</f>
        <v>6NGI-SOCAL</v>
      </c>
    </row>
    <row r="4453" customFormat="false" ht="12.75" hidden="false" customHeight="false" outlineLevel="0" collapsed="false">
      <c r="A4453" s="142" t="n">
        <v>38412</v>
      </c>
      <c r="B4453" s="138" t="s">
        <v>118</v>
      </c>
      <c r="C4453" s="138" t="s">
        <v>13</v>
      </c>
      <c r="D4453" s="139" t="n">
        <v>0</v>
      </c>
      <c r="E4453" s="139" t="n">
        <v>0</v>
      </c>
      <c r="F4453" s="143" t="n">
        <f aca="false">IF(REF_DT&lt;=LastDay,INDEX(IntraMonth_Buckets,MATCH($A4453,IntraSumMonths,0),1),INDEX(BucketTable,MATCH($A4453,SumMonths,0),1))</f>
        <v>6</v>
      </c>
      <c r="G4453" s="138" t="str">
        <f aca="false">INDEX(Book_Type,MATCH($B4453,Book,0),1)</f>
        <v>D</v>
      </c>
      <c r="H4453" s="138" t="str">
        <f aca="false">$F4453&amp;$C4453</f>
        <v>6NGI-PGE/CG</v>
      </c>
    </row>
    <row r="4454" customFormat="false" ht="12.75" hidden="false" customHeight="false" outlineLevel="0" collapsed="false">
      <c r="A4454" s="142" t="n">
        <v>38412</v>
      </c>
      <c r="B4454" s="138" t="s">
        <v>118</v>
      </c>
      <c r="C4454" s="138" t="s">
        <v>20</v>
      </c>
      <c r="D4454" s="139" t="n">
        <v>0</v>
      </c>
      <c r="E4454" s="139" t="n">
        <v>0</v>
      </c>
      <c r="F4454" s="143" t="n">
        <f aca="false">IF(REF_DT&lt;=LastDay,INDEX(IntraMonth_Buckets,MATCH($A4454,IntraSumMonths,0),1),INDEX(BucketTable,MATCH($A4454,SumMonths,0),1))</f>
        <v>6</v>
      </c>
      <c r="G4454" s="138" t="str">
        <f aca="false">INDEX(Book_Type,MATCH($B4454,Book,0),1)</f>
        <v>D</v>
      </c>
      <c r="H4454" s="138" t="str">
        <f aca="false">$F4454&amp;$C4454</f>
        <v>6NGI-SOCAL</v>
      </c>
    </row>
    <row r="4455" customFormat="false" ht="12.75" hidden="false" customHeight="false" outlineLevel="0" collapsed="false">
      <c r="A4455" s="142" t="n">
        <v>38443</v>
      </c>
      <c r="B4455" s="138" t="s">
        <v>118</v>
      </c>
      <c r="C4455" s="138" t="s">
        <v>13</v>
      </c>
      <c r="D4455" s="139" t="n">
        <v>0</v>
      </c>
      <c r="E4455" s="139" t="n">
        <v>0</v>
      </c>
      <c r="F4455" s="143" t="n">
        <f aca="false">IF(REF_DT&lt;=LastDay,INDEX(IntraMonth_Buckets,MATCH($A4455,IntraSumMonths,0),1),INDEX(BucketTable,MATCH($A4455,SumMonths,0),1))</f>
        <v>6</v>
      </c>
      <c r="G4455" s="138" t="str">
        <f aca="false">INDEX(Book_Type,MATCH($B4455,Book,0),1)</f>
        <v>D</v>
      </c>
      <c r="H4455" s="138" t="str">
        <f aca="false">$F4455&amp;$C4455</f>
        <v>6NGI-PGE/CG</v>
      </c>
    </row>
    <row r="4456" customFormat="false" ht="12.75" hidden="false" customHeight="false" outlineLevel="0" collapsed="false">
      <c r="A4456" s="142" t="n">
        <v>38443</v>
      </c>
      <c r="B4456" s="138" t="s">
        <v>118</v>
      </c>
      <c r="C4456" s="138" t="s">
        <v>20</v>
      </c>
      <c r="D4456" s="139" t="n">
        <v>0</v>
      </c>
      <c r="E4456" s="139" t="n">
        <v>0</v>
      </c>
      <c r="F4456" s="143" t="n">
        <f aca="false">IF(REF_DT&lt;=LastDay,INDEX(IntraMonth_Buckets,MATCH($A4456,IntraSumMonths,0),1),INDEX(BucketTable,MATCH($A4456,SumMonths,0),1))</f>
        <v>6</v>
      </c>
      <c r="G4456" s="138" t="str">
        <f aca="false">INDEX(Book_Type,MATCH($B4456,Book,0),1)</f>
        <v>D</v>
      </c>
      <c r="H4456" s="138" t="str">
        <f aca="false">$F4456&amp;$C4456</f>
        <v>6NGI-SOCAL</v>
      </c>
    </row>
    <row r="4457" customFormat="false" ht="12.75" hidden="false" customHeight="false" outlineLevel="0" collapsed="false">
      <c r="A4457" s="142" t="n">
        <v>38473</v>
      </c>
      <c r="B4457" s="138" t="s">
        <v>118</v>
      </c>
      <c r="C4457" s="138" t="s">
        <v>13</v>
      </c>
      <c r="D4457" s="139" t="n">
        <v>0</v>
      </c>
      <c r="E4457" s="139" t="n">
        <v>0</v>
      </c>
      <c r="F4457" s="143" t="n">
        <f aca="false">IF(REF_DT&lt;=LastDay,INDEX(IntraMonth_Buckets,MATCH($A4457,IntraSumMonths,0),1),INDEX(BucketTable,MATCH($A4457,SumMonths,0),1))</f>
        <v>6</v>
      </c>
      <c r="G4457" s="138" t="str">
        <f aca="false">INDEX(Book_Type,MATCH($B4457,Book,0),1)</f>
        <v>D</v>
      </c>
      <c r="H4457" s="138" t="str">
        <f aca="false">$F4457&amp;$C4457</f>
        <v>6NGI-PGE/CG</v>
      </c>
    </row>
    <row r="4458" customFormat="false" ht="12.75" hidden="false" customHeight="false" outlineLevel="0" collapsed="false">
      <c r="A4458" s="142" t="n">
        <v>38473</v>
      </c>
      <c r="B4458" s="138" t="s">
        <v>118</v>
      </c>
      <c r="C4458" s="138" t="s">
        <v>20</v>
      </c>
      <c r="D4458" s="139" t="n">
        <v>0</v>
      </c>
      <c r="E4458" s="139" t="n">
        <v>0</v>
      </c>
      <c r="F4458" s="143" t="n">
        <f aca="false">IF(REF_DT&lt;=LastDay,INDEX(IntraMonth_Buckets,MATCH($A4458,IntraSumMonths,0),1),INDEX(BucketTable,MATCH($A4458,SumMonths,0),1))</f>
        <v>6</v>
      </c>
      <c r="G4458" s="138" t="str">
        <f aca="false">INDEX(Book_Type,MATCH($B4458,Book,0),1)</f>
        <v>D</v>
      </c>
      <c r="H4458" s="138" t="str">
        <f aca="false">$F4458&amp;$C4458</f>
        <v>6NGI-SOCAL</v>
      </c>
    </row>
    <row r="4459" customFormat="false" ht="12.75" hidden="false" customHeight="false" outlineLevel="0" collapsed="false">
      <c r="A4459" s="142" t="n">
        <v>38504</v>
      </c>
      <c r="B4459" s="138" t="s">
        <v>118</v>
      </c>
      <c r="C4459" s="138" t="s">
        <v>13</v>
      </c>
      <c r="D4459" s="139" t="n">
        <v>0</v>
      </c>
      <c r="E4459" s="139" t="n">
        <v>0</v>
      </c>
      <c r="F4459" s="143" t="n">
        <f aca="false">IF(REF_DT&lt;=LastDay,INDEX(IntraMonth_Buckets,MATCH($A4459,IntraSumMonths,0),1),INDEX(BucketTable,MATCH($A4459,SumMonths,0),1))</f>
        <v>6</v>
      </c>
      <c r="G4459" s="138" t="str">
        <f aca="false">INDEX(Book_Type,MATCH($B4459,Book,0),1)</f>
        <v>D</v>
      </c>
      <c r="H4459" s="138" t="str">
        <f aca="false">$F4459&amp;$C4459</f>
        <v>6NGI-PGE/CG</v>
      </c>
    </row>
    <row r="4460" customFormat="false" ht="12.75" hidden="false" customHeight="false" outlineLevel="0" collapsed="false">
      <c r="A4460" s="142" t="n">
        <v>38504</v>
      </c>
      <c r="B4460" s="138" t="s">
        <v>118</v>
      </c>
      <c r="C4460" s="138" t="s">
        <v>20</v>
      </c>
      <c r="D4460" s="139" t="n">
        <v>0</v>
      </c>
      <c r="E4460" s="139" t="n">
        <v>0</v>
      </c>
      <c r="F4460" s="143" t="n">
        <f aca="false">IF(REF_DT&lt;=LastDay,INDEX(IntraMonth_Buckets,MATCH($A4460,IntraSumMonths,0),1),INDEX(BucketTable,MATCH($A4460,SumMonths,0),1))</f>
        <v>6</v>
      </c>
      <c r="G4460" s="138" t="str">
        <f aca="false">INDEX(Book_Type,MATCH($B4460,Book,0),1)</f>
        <v>D</v>
      </c>
      <c r="H4460" s="138" t="str">
        <f aca="false">$F4460&amp;$C4460</f>
        <v>6NGI-SOCAL</v>
      </c>
    </row>
    <row r="4461" customFormat="false" ht="12.75" hidden="false" customHeight="false" outlineLevel="0" collapsed="false">
      <c r="A4461" s="142" t="n">
        <v>38534</v>
      </c>
      <c r="B4461" s="138" t="s">
        <v>118</v>
      </c>
      <c r="C4461" s="138" t="s">
        <v>13</v>
      </c>
      <c r="D4461" s="139" t="n">
        <v>0</v>
      </c>
      <c r="E4461" s="139" t="n">
        <v>0</v>
      </c>
      <c r="F4461" s="143" t="n">
        <f aca="false">IF(REF_DT&lt;=LastDay,INDEX(IntraMonth_Buckets,MATCH($A4461,IntraSumMonths,0),1),INDEX(BucketTable,MATCH($A4461,SumMonths,0),1))</f>
        <v>6</v>
      </c>
      <c r="G4461" s="138" t="str">
        <f aca="false">INDEX(Book_Type,MATCH($B4461,Book,0),1)</f>
        <v>D</v>
      </c>
      <c r="H4461" s="138" t="str">
        <f aca="false">$F4461&amp;$C4461</f>
        <v>6NGI-PGE/CG</v>
      </c>
    </row>
    <row r="4462" customFormat="false" ht="12.75" hidden="false" customHeight="false" outlineLevel="0" collapsed="false">
      <c r="A4462" s="142" t="n">
        <v>38534</v>
      </c>
      <c r="B4462" s="138" t="s">
        <v>118</v>
      </c>
      <c r="C4462" s="138" t="s">
        <v>20</v>
      </c>
      <c r="D4462" s="139" t="n">
        <v>0</v>
      </c>
      <c r="E4462" s="139" t="n">
        <v>0</v>
      </c>
      <c r="F4462" s="143" t="n">
        <f aca="false">IF(REF_DT&lt;=LastDay,INDEX(IntraMonth_Buckets,MATCH($A4462,IntraSumMonths,0),1),INDEX(BucketTable,MATCH($A4462,SumMonths,0),1))</f>
        <v>6</v>
      </c>
      <c r="G4462" s="138" t="str">
        <f aca="false">INDEX(Book_Type,MATCH($B4462,Book,0),1)</f>
        <v>D</v>
      </c>
      <c r="H4462" s="138" t="str">
        <f aca="false">$F4462&amp;$C4462</f>
        <v>6NGI-SOCAL</v>
      </c>
    </row>
    <row r="4463" customFormat="false" ht="12.75" hidden="false" customHeight="false" outlineLevel="0" collapsed="false">
      <c r="A4463" s="142" t="n">
        <v>38565</v>
      </c>
      <c r="B4463" s="138" t="s">
        <v>118</v>
      </c>
      <c r="C4463" s="138" t="s">
        <v>13</v>
      </c>
      <c r="D4463" s="139" t="n">
        <v>0</v>
      </c>
      <c r="E4463" s="139" t="n">
        <v>0</v>
      </c>
      <c r="F4463" s="143" t="n">
        <f aca="false">IF(REF_DT&lt;=LastDay,INDEX(IntraMonth_Buckets,MATCH($A4463,IntraSumMonths,0),1),INDEX(BucketTable,MATCH($A4463,SumMonths,0),1))</f>
        <v>6</v>
      </c>
      <c r="G4463" s="138" t="str">
        <f aca="false">INDEX(Book_Type,MATCH($B4463,Book,0),1)</f>
        <v>D</v>
      </c>
      <c r="H4463" s="138" t="str">
        <f aca="false">$F4463&amp;$C4463</f>
        <v>6NGI-PGE/CG</v>
      </c>
    </row>
    <row r="4464" customFormat="false" ht="12.75" hidden="false" customHeight="false" outlineLevel="0" collapsed="false">
      <c r="A4464" s="142" t="n">
        <v>38565</v>
      </c>
      <c r="B4464" s="138" t="s">
        <v>118</v>
      </c>
      <c r="C4464" s="138" t="s">
        <v>20</v>
      </c>
      <c r="D4464" s="139" t="n">
        <v>0</v>
      </c>
      <c r="E4464" s="139" t="n">
        <v>0</v>
      </c>
      <c r="F4464" s="143" t="n">
        <f aca="false">IF(REF_DT&lt;=LastDay,INDEX(IntraMonth_Buckets,MATCH($A4464,IntraSumMonths,0),1),INDEX(BucketTable,MATCH($A4464,SumMonths,0),1))</f>
        <v>6</v>
      </c>
      <c r="G4464" s="138" t="str">
        <f aca="false">INDEX(Book_Type,MATCH($B4464,Book,0),1)</f>
        <v>D</v>
      </c>
      <c r="H4464" s="138" t="str">
        <f aca="false">$F4464&amp;$C4464</f>
        <v>6NGI-SOCAL</v>
      </c>
    </row>
    <row r="4465" customFormat="false" ht="12.75" hidden="false" customHeight="false" outlineLevel="0" collapsed="false">
      <c r="A4465" s="142" t="n">
        <v>38596</v>
      </c>
      <c r="B4465" s="138" t="s">
        <v>118</v>
      </c>
      <c r="C4465" s="138" t="s">
        <v>13</v>
      </c>
      <c r="D4465" s="139" t="n">
        <v>0</v>
      </c>
      <c r="E4465" s="139" t="n">
        <v>0</v>
      </c>
      <c r="F4465" s="143" t="n">
        <f aca="false">IF(REF_DT&lt;=LastDay,INDEX(IntraMonth_Buckets,MATCH($A4465,IntraSumMonths,0),1),INDEX(BucketTable,MATCH($A4465,SumMonths,0),1))</f>
        <v>6</v>
      </c>
      <c r="G4465" s="138" t="str">
        <f aca="false">INDEX(Book_Type,MATCH($B4465,Book,0),1)</f>
        <v>D</v>
      </c>
      <c r="H4465" s="138" t="str">
        <f aca="false">$F4465&amp;$C4465</f>
        <v>6NGI-PGE/CG</v>
      </c>
    </row>
    <row r="4466" customFormat="false" ht="12.75" hidden="false" customHeight="false" outlineLevel="0" collapsed="false">
      <c r="A4466" s="142" t="n">
        <v>38596</v>
      </c>
      <c r="B4466" s="138" t="s">
        <v>118</v>
      </c>
      <c r="C4466" s="138" t="s">
        <v>20</v>
      </c>
      <c r="D4466" s="139" t="n">
        <v>0</v>
      </c>
      <c r="E4466" s="139" t="n">
        <v>0</v>
      </c>
      <c r="F4466" s="143" t="n">
        <f aca="false">IF(REF_DT&lt;=LastDay,INDEX(IntraMonth_Buckets,MATCH($A4466,IntraSumMonths,0),1),INDEX(BucketTable,MATCH($A4466,SumMonths,0),1))</f>
        <v>6</v>
      </c>
      <c r="G4466" s="138" t="str">
        <f aca="false">INDEX(Book_Type,MATCH($B4466,Book,0),1)</f>
        <v>D</v>
      </c>
      <c r="H4466" s="138" t="str">
        <f aca="false">$F4466&amp;$C4466</f>
        <v>6NGI-SOCAL</v>
      </c>
    </row>
    <row r="4467" customFormat="false" ht="12.75" hidden="false" customHeight="false" outlineLevel="0" collapsed="false">
      <c r="A4467" s="142" t="n">
        <v>38626</v>
      </c>
      <c r="B4467" s="138" t="s">
        <v>118</v>
      </c>
      <c r="C4467" s="138" t="s">
        <v>13</v>
      </c>
      <c r="D4467" s="139" t="n">
        <v>0</v>
      </c>
      <c r="E4467" s="139" t="n">
        <v>0</v>
      </c>
      <c r="F4467" s="143" t="n">
        <f aca="false">IF(REF_DT&lt;=LastDay,INDEX(IntraMonth_Buckets,MATCH($A4467,IntraSumMonths,0),1),INDEX(BucketTable,MATCH($A4467,SumMonths,0),1))</f>
        <v>6</v>
      </c>
      <c r="G4467" s="138" t="str">
        <f aca="false">INDEX(Book_Type,MATCH($B4467,Book,0),1)</f>
        <v>D</v>
      </c>
      <c r="H4467" s="138" t="str">
        <f aca="false">$F4467&amp;$C4467</f>
        <v>6NGI-PGE/CG</v>
      </c>
    </row>
    <row r="4468" customFormat="false" ht="12.75" hidden="false" customHeight="false" outlineLevel="0" collapsed="false">
      <c r="A4468" s="142" t="n">
        <v>38626</v>
      </c>
      <c r="B4468" s="138" t="s">
        <v>118</v>
      </c>
      <c r="C4468" s="138" t="s">
        <v>20</v>
      </c>
      <c r="D4468" s="139" t="n">
        <v>0</v>
      </c>
      <c r="E4468" s="139" t="n">
        <v>0</v>
      </c>
      <c r="F4468" s="143" t="n">
        <f aca="false">IF(REF_DT&lt;=LastDay,INDEX(IntraMonth_Buckets,MATCH($A4468,IntraSumMonths,0),1),INDEX(BucketTable,MATCH($A4468,SumMonths,0),1))</f>
        <v>6</v>
      </c>
      <c r="G4468" s="138" t="str">
        <f aca="false">INDEX(Book_Type,MATCH($B4468,Book,0),1)</f>
        <v>D</v>
      </c>
      <c r="H4468" s="138" t="str">
        <f aca="false">$F4468&amp;$C4468</f>
        <v>6NGI-SOCAL</v>
      </c>
    </row>
    <row r="4469" customFormat="false" ht="12.75" hidden="false" customHeight="false" outlineLevel="0" collapsed="false">
      <c r="A4469" s="142" t="n">
        <v>38657</v>
      </c>
      <c r="B4469" s="138" t="s">
        <v>118</v>
      </c>
      <c r="C4469" s="138" t="s">
        <v>13</v>
      </c>
      <c r="D4469" s="139" t="n">
        <v>0</v>
      </c>
      <c r="E4469" s="139" t="n">
        <v>0</v>
      </c>
      <c r="F4469" s="143" t="n">
        <f aca="false">IF(REF_DT&lt;=LastDay,INDEX(IntraMonth_Buckets,MATCH($A4469,IntraSumMonths,0),1),INDEX(BucketTable,MATCH($A4469,SumMonths,0),1))</f>
        <v>6</v>
      </c>
      <c r="G4469" s="138" t="str">
        <f aca="false">INDEX(Book_Type,MATCH($B4469,Book,0),1)</f>
        <v>D</v>
      </c>
      <c r="H4469" s="138" t="str">
        <f aca="false">$F4469&amp;$C4469</f>
        <v>6NGI-PGE/CG</v>
      </c>
    </row>
    <row r="4470" customFormat="false" ht="12.75" hidden="false" customHeight="false" outlineLevel="0" collapsed="false">
      <c r="A4470" s="142" t="n">
        <v>38657</v>
      </c>
      <c r="B4470" s="138" t="s">
        <v>118</v>
      </c>
      <c r="C4470" s="138" t="s">
        <v>20</v>
      </c>
      <c r="D4470" s="139" t="n">
        <v>0</v>
      </c>
      <c r="E4470" s="139" t="n">
        <v>0</v>
      </c>
      <c r="F4470" s="143" t="n">
        <f aca="false">IF(REF_DT&lt;=LastDay,INDEX(IntraMonth_Buckets,MATCH($A4470,IntraSumMonths,0),1),INDEX(BucketTable,MATCH($A4470,SumMonths,0),1))</f>
        <v>6</v>
      </c>
      <c r="G4470" s="138" t="str">
        <f aca="false">INDEX(Book_Type,MATCH($B4470,Book,0),1)</f>
        <v>D</v>
      </c>
      <c r="H4470" s="138" t="str">
        <f aca="false">$F4470&amp;$C4470</f>
        <v>6NGI-SOCAL</v>
      </c>
    </row>
    <row r="4471" customFormat="false" ht="12.75" hidden="false" customHeight="false" outlineLevel="0" collapsed="false">
      <c r="A4471" s="142" t="n">
        <v>38687</v>
      </c>
      <c r="B4471" s="138" t="s">
        <v>118</v>
      </c>
      <c r="C4471" s="138" t="s">
        <v>13</v>
      </c>
      <c r="D4471" s="139" t="n">
        <v>0</v>
      </c>
      <c r="E4471" s="139" t="n">
        <v>0</v>
      </c>
      <c r="F4471" s="143" t="n">
        <f aca="false">IF(REF_DT&lt;=LastDay,INDEX(IntraMonth_Buckets,MATCH($A4471,IntraSumMonths,0),1),INDEX(BucketTable,MATCH($A4471,SumMonths,0),1))</f>
        <v>6</v>
      </c>
      <c r="G4471" s="138" t="str">
        <f aca="false">INDEX(Book_Type,MATCH($B4471,Book,0),1)</f>
        <v>D</v>
      </c>
      <c r="H4471" s="138" t="str">
        <f aca="false">$F4471&amp;$C4471</f>
        <v>6NGI-PGE/CG</v>
      </c>
    </row>
    <row r="4472" customFormat="false" ht="12.75" hidden="false" customHeight="false" outlineLevel="0" collapsed="false">
      <c r="A4472" s="142" t="n">
        <v>38687</v>
      </c>
      <c r="B4472" s="138" t="s">
        <v>118</v>
      </c>
      <c r="C4472" s="138" t="s">
        <v>20</v>
      </c>
      <c r="D4472" s="139" t="n">
        <v>0</v>
      </c>
      <c r="E4472" s="139" t="n">
        <v>0</v>
      </c>
      <c r="F4472" s="143" t="n">
        <f aca="false">IF(REF_DT&lt;=LastDay,INDEX(IntraMonth_Buckets,MATCH($A4472,IntraSumMonths,0),1),INDEX(BucketTable,MATCH($A4472,SumMonths,0),1))</f>
        <v>6</v>
      </c>
      <c r="G4472" s="138" t="str">
        <f aca="false">INDEX(Book_Type,MATCH($B4472,Book,0),1)</f>
        <v>D</v>
      </c>
      <c r="H4472" s="138" t="str">
        <f aca="false">$F4472&amp;$C4472</f>
        <v>6NGI-SOCAL</v>
      </c>
    </row>
    <row r="4473" customFormat="false" ht="12.75" hidden="false" customHeight="false" outlineLevel="0" collapsed="false">
      <c r="A4473" s="142" t="n">
        <v>37188</v>
      </c>
      <c r="B4473" s="138" t="s">
        <v>137</v>
      </c>
      <c r="C4473" s="138" t="s">
        <v>22</v>
      </c>
      <c r="D4473" s="139" t="n">
        <v>0</v>
      </c>
      <c r="E4473" s="139" t="n">
        <v>0</v>
      </c>
      <c r="F4473" s="143" t="n">
        <f aca="false">IF(REF_DT&lt;=LastDay,INDEX(IntraMonth_Buckets,MATCH($A4473,IntraSumMonths,0),1),INDEX(BucketTable,MATCH($A4473,SumMonths,0),1))</f>
        <v>1</v>
      </c>
      <c r="G4473" s="138" t="str">
        <f aca="false">INDEX(Book_Type,MATCH($B4473,Book,0),1)</f>
        <v>M</v>
      </c>
      <c r="H4473" s="138" t="str">
        <f aca="false">$F4473&amp;$C4473</f>
        <v>1GDP-CAL BORDER</v>
      </c>
    </row>
    <row r="4474" customFormat="false" ht="12.75" hidden="false" customHeight="false" outlineLevel="0" collapsed="false">
      <c r="A4474" s="142" t="n">
        <v>37188</v>
      </c>
      <c r="B4474" s="138" t="s">
        <v>137</v>
      </c>
      <c r="C4474" s="138" t="s">
        <v>53</v>
      </c>
      <c r="D4474" s="139" t="n">
        <v>0</v>
      </c>
      <c r="E4474" s="139" t="n">
        <v>0</v>
      </c>
      <c r="F4474" s="143" t="n">
        <f aca="false">IF(REF_DT&lt;=LastDay,INDEX(IntraMonth_Buckets,MATCH($A4474,IntraSumMonths,0),1),INDEX(BucketTable,MATCH($A4474,SumMonths,0),1))</f>
        <v>1</v>
      </c>
      <c r="G4474" s="138" t="str">
        <f aca="false">INDEX(Book_Type,MATCH($B4474,Book,0),1)</f>
        <v>M</v>
      </c>
      <c r="H4474" s="138" t="str">
        <f aca="false">$F4474&amp;$C4474</f>
        <v>1GDP-ELPO/SANJUA</v>
      </c>
    </row>
    <row r="4475" customFormat="false" ht="12.75" hidden="false" customHeight="false" outlineLevel="0" collapsed="false">
      <c r="A4475" s="142" t="n">
        <v>37188</v>
      </c>
      <c r="B4475" s="138" t="s">
        <v>137</v>
      </c>
      <c r="C4475" s="138" t="s">
        <v>168</v>
      </c>
      <c r="D4475" s="139" t="n">
        <v>0</v>
      </c>
      <c r="E4475" s="139" t="n">
        <v>0</v>
      </c>
      <c r="F4475" s="143" t="n">
        <f aca="false">IF(REF_DT&lt;=LastDay,INDEX(IntraMonth_Buckets,MATCH($A4475,IntraSumMonths,0),1),INDEX(BucketTable,MATCH($A4475,SumMonths,0),1))</f>
        <v>1</v>
      </c>
      <c r="G4475" s="138" t="str">
        <f aca="false">INDEX(Book_Type,MATCH($B4475,Book,0),1)</f>
        <v>M</v>
      </c>
      <c r="H4475" s="138" t="str">
        <f aca="false">$F4475&amp;$C4475</f>
        <v>1GDP-HEHUB</v>
      </c>
    </row>
    <row r="4476" customFormat="false" ht="12.75" hidden="false" customHeight="false" outlineLevel="0" collapsed="false">
      <c r="A4476" s="142" t="n">
        <v>37189</v>
      </c>
      <c r="B4476" s="138" t="s">
        <v>137</v>
      </c>
      <c r="C4476" s="138" t="s">
        <v>22</v>
      </c>
      <c r="D4476" s="139" t="n">
        <v>0</v>
      </c>
      <c r="E4476" s="139" t="n">
        <v>0</v>
      </c>
      <c r="F4476" s="143" t="n">
        <f aca="false">IF(REF_DT&lt;=LastDay,INDEX(IntraMonth_Buckets,MATCH($A4476,IntraSumMonths,0),1),INDEX(BucketTable,MATCH($A4476,SumMonths,0),1))</f>
        <v>1</v>
      </c>
      <c r="G4476" s="138" t="str">
        <f aca="false">INDEX(Book_Type,MATCH($B4476,Book,0),1)</f>
        <v>M</v>
      </c>
      <c r="H4476" s="138" t="str">
        <f aca="false">$F4476&amp;$C4476</f>
        <v>1GDP-CAL BORDER</v>
      </c>
    </row>
    <row r="4477" customFormat="false" ht="12.75" hidden="false" customHeight="false" outlineLevel="0" collapsed="false">
      <c r="A4477" s="142" t="n">
        <v>37189</v>
      </c>
      <c r="B4477" s="138" t="s">
        <v>137</v>
      </c>
      <c r="C4477" s="138" t="s">
        <v>53</v>
      </c>
      <c r="D4477" s="139" t="n">
        <v>5000</v>
      </c>
      <c r="E4477" s="139" t="n">
        <v>5000</v>
      </c>
      <c r="F4477" s="143" t="n">
        <f aca="false">IF(REF_DT&lt;=LastDay,INDEX(IntraMonth_Buckets,MATCH($A4477,IntraSumMonths,0),1),INDEX(BucketTable,MATCH($A4477,SumMonths,0),1))</f>
        <v>1</v>
      </c>
      <c r="G4477" s="138" t="str">
        <f aca="false">INDEX(Book_Type,MATCH($B4477,Book,0),1)</f>
        <v>M</v>
      </c>
      <c r="H4477" s="138" t="str">
        <f aca="false">$F4477&amp;$C4477</f>
        <v>1GDP-ELPO/SANJUA</v>
      </c>
    </row>
    <row r="4478" customFormat="false" ht="12.75" hidden="false" customHeight="false" outlineLevel="0" collapsed="false">
      <c r="A4478" s="142" t="n">
        <v>37189</v>
      </c>
      <c r="B4478" s="138" t="s">
        <v>137</v>
      </c>
      <c r="C4478" s="138" t="s">
        <v>168</v>
      </c>
      <c r="D4478" s="139" t="n">
        <v>0</v>
      </c>
      <c r="E4478" s="139" t="n">
        <v>0</v>
      </c>
      <c r="F4478" s="143" t="n">
        <f aca="false">IF(REF_DT&lt;=LastDay,INDEX(IntraMonth_Buckets,MATCH($A4478,IntraSumMonths,0),1),INDEX(BucketTable,MATCH($A4478,SumMonths,0),1))</f>
        <v>1</v>
      </c>
      <c r="G4478" s="138" t="str">
        <f aca="false">INDEX(Book_Type,MATCH($B4478,Book,0),1)</f>
        <v>M</v>
      </c>
      <c r="H4478" s="138" t="str">
        <f aca="false">$F4478&amp;$C4478</f>
        <v>1GDP-HEHUB</v>
      </c>
    </row>
    <row r="4479" customFormat="false" ht="12.75" hidden="false" customHeight="false" outlineLevel="0" collapsed="false">
      <c r="A4479" s="142" t="n">
        <v>37190</v>
      </c>
      <c r="B4479" s="138" t="s">
        <v>137</v>
      </c>
      <c r="C4479" s="138" t="s">
        <v>22</v>
      </c>
      <c r="D4479" s="139" t="n">
        <v>0</v>
      </c>
      <c r="E4479" s="139" t="n">
        <v>0</v>
      </c>
      <c r="F4479" s="143" t="n">
        <f aca="false">IF(REF_DT&lt;=LastDay,INDEX(IntraMonth_Buckets,MATCH($A4479,IntraSumMonths,0),1),INDEX(BucketTable,MATCH($A4479,SumMonths,0),1))</f>
        <v>1</v>
      </c>
      <c r="G4479" s="138" t="str">
        <f aca="false">INDEX(Book_Type,MATCH($B4479,Book,0),1)</f>
        <v>M</v>
      </c>
      <c r="H4479" s="138" t="str">
        <f aca="false">$F4479&amp;$C4479</f>
        <v>1GDP-CAL BORDER</v>
      </c>
    </row>
    <row r="4480" customFormat="false" ht="12.75" hidden="false" customHeight="false" outlineLevel="0" collapsed="false">
      <c r="A4480" s="142" t="n">
        <v>37190</v>
      </c>
      <c r="B4480" s="138" t="s">
        <v>137</v>
      </c>
      <c r="C4480" s="138" t="s">
        <v>53</v>
      </c>
      <c r="D4480" s="139" t="n">
        <v>5000</v>
      </c>
      <c r="E4480" s="139" t="n">
        <v>5000</v>
      </c>
      <c r="F4480" s="143" t="n">
        <f aca="false">IF(REF_DT&lt;=LastDay,INDEX(IntraMonth_Buckets,MATCH($A4480,IntraSumMonths,0),1),INDEX(BucketTable,MATCH($A4480,SumMonths,0),1))</f>
        <v>1</v>
      </c>
      <c r="G4480" s="138" t="str">
        <f aca="false">INDEX(Book_Type,MATCH($B4480,Book,0),1)</f>
        <v>M</v>
      </c>
      <c r="H4480" s="138" t="str">
        <f aca="false">$F4480&amp;$C4480</f>
        <v>1GDP-ELPO/SANJUA</v>
      </c>
    </row>
    <row r="4481" customFormat="false" ht="12.75" hidden="false" customHeight="false" outlineLevel="0" collapsed="false">
      <c r="A4481" s="142" t="n">
        <v>37190</v>
      </c>
      <c r="B4481" s="138" t="s">
        <v>137</v>
      </c>
      <c r="C4481" s="138" t="s">
        <v>168</v>
      </c>
      <c r="D4481" s="139" t="n">
        <v>0</v>
      </c>
      <c r="E4481" s="139" t="n">
        <v>0</v>
      </c>
      <c r="F4481" s="143" t="n">
        <f aca="false">IF(REF_DT&lt;=LastDay,INDEX(IntraMonth_Buckets,MATCH($A4481,IntraSumMonths,0),1),INDEX(BucketTable,MATCH($A4481,SumMonths,0),1))</f>
        <v>1</v>
      </c>
      <c r="G4481" s="138" t="str">
        <f aca="false">INDEX(Book_Type,MATCH($B4481,Book,0),1)</f>
        <v>M</v>
      </c>
      <c r="H4481" s="138" t="str">
        <f aca="false">$F4481&amp;$C4481</f>
        <v>1GDP-HEHUB</v>
      </c>
    </row>
    <row r="4482" customFormat="false" ht="12.75" hidden="false" customHeight="false" outlineLevel="0" collapsed="false">
      <c r="A4482" s="142" t="n">
        <v>37191</v>
      </c>
      <c r="B4482" s="138" t="s">
        <v>137</v>
      </c>
      <c r="C4482" s="138" t="s">
        <v>22</v>
      </c>
      <c r="D4482" s="139" t="n">
        <v>0</v>
      </c>
      <c r="E4482" s="139" t="n">
        <v>0</v>
      </c>
      <c r="F4482" s="143" t="n">
        <f aca="false">IF(REF_DT&lt;=LastDay,INDEX(IntraMonth_Buckets,MATCH($A4482,IntraSumMonths,0),1),INDEX(BucketTable,MATCH($A4482,SumMonths,0),1))</f>
        <v>1</v>
      </c>
      <c r="G4482" s="138" t="str">
        <f aca="false">INDEX(Book_Type,MATCH($B4482,Book,0),1)</f>
        <v>M</v>
      </c>
      <c r="H4482" s="138" t="str">
        <f aca="false">$F4482&amp;$C4482</f>
        <v>1GDP-CAL BORDER</v>
      </c>
    </row>
    <row r="4483" customFormat="false" ht="12.75" hidden="false" customHeight="false" outlineLevel="0" collapsed="false">
      <c r="A4483" s="142" t="n">
        <v>37191</v>
      </c>
      <c r="B4483" s="138" t="s">
        <v>137</v>
      </c>
      <c r="C4483" s="138" t="s">
        <v>53</v>
      </c>
      <c r="D4483" s="139" t="n">
        <v>5000</v>
      </c>
      <c r="E4483" s="139" t="n">
        <v>5000</v>
      </c>
      <c r="F4483" s="143" t="n">
        <f aca="false">IF(REF_DT&lt;=LastDay,INDEX(IntraMonth_Buckets,MATCH($A4483,IntraSumMonths,0),1),INDEX(BucketTable,MATCH($A4483,SumMonths,0),1))</f>
        <v>1</v>
      </c>
      <c r="G4483" s="138" t="str">
        <f aca="false">INDEX(Book_Type,MATCH($B4483,Book,0),1)</f>
        <v>M</v>
      </c>
      <c r="H4483" s="138" t="str">
        <f aca="false">$F4483&amp;$C4483</f>
        <v>1GDP-ELPO/SANJUA</v>
      </c>
    </row>
    <row r="4484" customFormat="false" ht="12.75" hidden="false" customHeight="false" outlineLevel="0" collapsed="false">
      <c r="A4484" s="142" t="n">
        <v>37191</v>
      </c>
      <c r="B4484" s="138" t="s">
        <v>137</v>
      </c>
      <c r="C4484" s="138" t="s">
        <v>168</v>
      </c>
      <c r="D4484" s="139" t="n">
        <v>0</v>
      </c>
      <c r="E4484" s="139" t="n">
        <v>0</v>
      </c>
      <c r="F4484" s="143" t="n">
        <f aca="false">IF(REF_DT&lt;=LastDay,INDEX(IntraMonth_Buckets,MATCH($A4484,IntraSumMonths,0),1),INDEX(BucketTable,MATCH($A4484,SumMonths,0),1))</f>
        <v>1</v>
      </c>
      <c r="G4484" s="138" t="str">
        <f aca="false">INDEX(Book_Type,MATCH($B4484,Book,0),1)</f>
        <v>M</v>
      </c>
      <c r="H4484" s="138" t="str">
        <f aca="false">$F4484&amp;$C4484</f>
        <v>1GDP-HEHUB</v>
      </c>
    </row>
    <row r="4485" customFormat="false" ht="12.75" hidden="false" customHeight="false" outlineLevel="0" collapsed="false">
      <c r="A4485" s="142" t="n">
        <v>37192</v>
      </c>
      <c r="B4485" s="138" t="s">
        <v>137</v>
      </c>
      <c r="C4485" s="138" t="s">
        <v>22</v>
      </c>
      <c r="D4485" s="139" t="n">
        <v>0</v>
      </c>
      <c r="E4485" s="139" t="n">
        <v>0</v>
      </c>
      <c r="F4485" s="143" t="n">
        <f aca="false">IF(REF_DT&lt;=LastDay,INDEX(IntraMonth_Buckets,MATCH($A4485,IntraSumMonths,0),1),INDEX(BucketTable,MATCH($A4485,SumMonths,0),1))</f>
        <v>1</v>
      </c>
      <c r="G4485" s="138" t="str">
        <f aca="false">INDEX(Book_Type,MATCH($B4485,Book,0),1)</f>
        <v>M</v>
      </c>
      <c r="H4485" s="138" t="str">
        <f aca="false">$F4485&amp;$C4485</f>
        <v>1GDP-CAL BORDER</v>
      </c>
    </row>
    <row r="4486" customFormat="false" ht="12.75" hidden="false" customHeight="false" outlineLevel="0" collapsed="false">
      <c r="A4486" s="142" t="n">
        <v>37192</v>
      </c>
      <c r="B4486" s="138" t="s">
        <v>137</v>
      </c>
      <c r="C4486" s="138" t="s">
        <v>53</v>
      </c>
      <c r="D4486" s="139" t="n">
        <v>5000</v>
      </c>
      <c r="E4486" s="139" t="n">
        <v>5000</v>
      </c>
      <c r="F4486" s="143" t="n">
        <f aca="false">IF(REF_DT&lt;=LastDay,INDEX(IntraMonth_Buckets,MATCH($A4486,IntraSumMonths,0),1),INDEX(BucketTable,MATCH($A4486,SumMonths,0),1))</f>
        <v>1</v>
      </c>
      <c r="G4486" s="138" t="str">
        <f aca="false">INDEX(Book_Type,MATCH($B4486,Book,0),1)</f>
        <v>M</v>
      </c>
      <c r="H4486" s="138" t="str">
        <f aca="false">$F4486&amp;$C4486</f>
        <v>1GDP-ELPO/SANJUA</v>
      </c>
    </row>
    <row r="4487" customFormat="false" ht="12.75" hidden="false" customHeight="false" outlineLevel="0" collapsed="false">
      <c r="A4487" s="142" t="n">
        <v>37192</v>
      </c>
      <c r="B4487" s="138" t="s">
        <v>137</v>
      </c>
      <c r="C4487" s="138" t="s">
        <v>168</v>
      </c>
      <c r="D4487" s="139" t="n">
        <v>0</v>
      </c>
      <c r="E4487" s="139" t="n">
        <v>0</v>
      </c>
      <c r="F4487" s="143" t="n">
        <f aca="false">IF(REF_DT&lt;=LastDay,INDEX(IntraMonth_Buckets,MATCH($A4487,IntraSumMonths,0),1),INDEX(BucketTable,MATCH($A4487,SumMonths,0),1))</f>
        <v>1</v>
      </c>
      <c r="G4487" s="138" t="str">
        <f aca="false">INDEX(Book_Type,MATCH($B4487,Book,0),1)</f>
        <v>M</v>
      </c>
      <c r="H4487" s="138" t="str">
        <f aca="false">$F4487&amp;$C4487</f>
        <v>1GDP-HEHUB</v>
      </c>
    </row>
    <row r="4488" customFormat="false" ht="12.75" hidden="false" customHeight="false" outlineLevel="0" collapsed="false">
      <c r="A4488" s="142" t="n">
        <v>37193</v>
      </c>
      <c r="B4488" s="138" t="s">
        <v>137</v>
      </c>
      <c r="C4488" s="138" t="s">
        <v>22</v>
      </c>
      <c r="D4488" s="139" t="n">
        <v>0</v>
      </c>
      <c r="E4488" s="139" t="n">
        <v>0</v>
      </c>
      <c r="F4488" s="143" t="n">
        <f aca="false">IF(REF_DT&lt;=LastDay,INDEX(IntraMonth_Buckets,MATCH($A4488,IntraSumMonths,0),1),INDEX(BucketTable,MATCH($A4488,SumMonths,0),1))</f>
        <v>1</v>
      </c>
      <c r="G4488" s="138" t="str">
        <f aca="false">INDEX(Book_Type,MATCH($B4488,Book,0),1)</f>
        <v>M</v>
      </c>
      <c r="H4488" s="138" t="str">
        <f aca="false">$F4488&amp;$C4488</f>
        <v>1GDP-CAL BORDER</v>
      </c>
    </row>
    <row r="4489" customFormat="false" ht="12.75" hidden="false" customHeight="false" outlineLevel="0" collapsed="false">
      <c r="A4489" s="142" t="n">
        <v>37193</v>
      </c>
      <c r="B4489" s="138" t="s">
        <v>137</v>
      </c>
      <c r="C4489" s="138" t="s">
        <v>53</v>
      </c>
      <c r="D4489" s="139" t="n">
        <v>5000</v>
      </c>
      <c r="E4489" s="139" t="n">
        <v>5000</v>
      </c>
      <c r="F4489" s="143" t="n">
        <f aca="false">IF(REF_DT&lt;=LastDay,INDEX(IntraMonth_Buckets,MATCH($A4489,IntraSumMonths,0),1),INDEX(BucketTable,MATCH($A4489,SumMonths,0),1))</f>
        <v>1</v>
      </c>
      <c r="G4489" s="138" t="str">
        <f aca="false">INDEX(Book_Type,MATCH($B4489,Book,0),1)</f>
        <v>M</v>
      </c>
      <c r="H4489" s="138" t="str">
        <f aca="false">$F4489&amp;$C4489</f>
        <v>1GDP-ELPO/SANJUA</v>
      </c>
    </row>
    <row r="4490" customFormat="false" ht="12.75" hidden="false" customHeight="false" outlineLevel="0" collapsed="false">
      <c r="A4490" s="142" t="n">
        <v>37193</v>
      </c>
      <c r="B4490" s="138" t="s">
        <v>137</v>
      </c>
      <c r="C4490" s="138" t="s">
        <v>168</v>
      </c>
      <c r="D4490" s="139" t="n">
        <v>0</v>
      </c>
      <c r="E4490" s="139" t="n">
        <v>0</v>
      </c>
      <c r="F4490" s="143" t="n">
        <f aca="false">IF(REF_DT&lt;=LastDay,INDEX(IntraMonth_Buckets,MATCH($A4490,IntraSumMonths,0),1),INDEX(BucketTable,MATCH($A4490,SumMonths,0),1))</f>
        <v>1</v>
      </c>
      <c r="G4490" s="138" t="str">
        <f aca="false">INDEX(Book_Type,MATCH($B4490,Book,0),1)</f>
        <v>M</v>
      </c>
      <c r="H4490" s="138" t="str">
        <f aca="false">$F4490&amp;$C4490</f>
        <v>1GDP-HEHUB</v>
      </c>
    </row>
    <row r="4491" customFormat="false" ht="12.75" hidden="false" customHeight="false" outlineLevel="0" collapsed="false">
      <c r="A4491" s="142" t="n">
        <v>37194</v>
      </c>
      <c r="B4491" s="138" t="s">
        <v>137</v>
      </c>
      <c r="C4491" s="138" t="s">
        <v>22</v>
      </c>
      <c r="D4491" s="139" t="n">
        <v>0</v>
      </c>
      <c r="E4491" s="139" t="n">
        <v>0</v>
      </c>
      <c r="F4491" s="143" t="n">
        <f aca="false">IF(REF_DT&lt;=LastDay,INDEX(IntraMonth_Buckets,MATCH($A4491,IntraSumMonths,0),1),INDEX(BucketTable,MATCH($A4491,SumMonths,0),1))</f>
        <v>1</v>
      </c>
      <c r="G4491" s="138" t="str">
        <f aca="false">INDEX(Book_Type,MATCH($B4491,Book,0),1)</f>
        <v>M</v>
      </c>
      <c r="H4491" s="138" t="str">
        <f aca="false">$F4491&amp;$C4491</f>
        <v>1GDP-CAL BORDER</v>
      </c>
    </row>
    <row r="4492" customFormat="false" ht="12.75" hidden="false" customHeight="false" outlineLevel="0" collapsed="false">
      <c r="A4492" s="142" t="n">
        <v>37194</v>
      </c>
      <c r="B4492" s="138" t="s">
        <v>137</v>
      </c>
      <c r="C4492" s="138" t="s">
        <v>53</v>
      </c>
      <c r="D4492" s="139" t="n">
        <v>5000</v>
      </c>
      <c r="E4492" s="139" t="n">
        <v>5000</v>
      </c>
      <c r="F4492" s="143" t="n">
        <f aca="false">IF(REF_DT&lt;=LastDay,INDEX(IntraMonth_Buckets,MATCH($A4492,IntraSumMonths,0),1),INDEX(BucketTable,MATCH($A4492,SumMonths,0),1))</f>
        <v>1</v>
      </c>
      <c r="G4492" s="138" t="str">
        <f aca="false">INDEX(Book_Type,MATCH($B4492,Book,0),1)</f>
        <v>M</v>
      </c>
      <c r="H4492" s="138" t="str">
        <f aca="false">$F4492&amp;$C4492</f>
        <v>1GDP-ELPO/SANJUA</v>
      </c>
    </row>
    <row r="4493" customFormat="false" ht="12.75" hidden="false" customHeight="false" outlineLevel="0" collapsed="false">
      <c r="A4493" s="142" t="n">
        <v>37194</v>
      </c>
      <c r="B4493" s="138" t="s">
        <v>137</v>
      </c>
      <c r="C4493" s="138" t="s">
        <v>168</v>
      </c>
      <c r="D4493" s="139" t="n">
        <v>0</v>
      </c>
      <c r="E4493" s="139" t="n">
        <v>0</v>
      </c>
      <c r="F4493" s="143" t="n">
        <f aca="false">IF(REF_DT&lt;=LastDay,INDEX(IntraMonth_Buckets,MATCH($A4493,IntraSumMonths,0),1),INDEX(BucketTable,MATCH($A4493,SumMonths,0),1))</f>
        <v>1</v>
      </c>
      <c r="G4493" s="138" t="str">
        <f aca="false">INDEX(Book_Type,MATCH($B4493,Book,0),1)</f>
        <v>M</v>
      </c>
      <c r="H4493" s="138" t="str">
        <f aca="false">$F4493&amp;$C4493</f>
        <v>1GDP-HEHUB</v>
      </c>
    </row>
    <row r="4494" customFormat="false" ht="12.75" hidden="false" customHeight="false" outlineLevel="0" collapsed="false">
      <c r="A4494" s="142" t="n">
        <v>37195</v>
      </c>
      <c r="B4494" s="138" t="s">
        <v>137</v>
      </c>
      <c r="C4494" s="138" t="s">
        <v>22</v>
      </c>
      <c r="D4494" s="139" t="n">
        <v>0</v>
      </c>
      <c r="E4494" s="139" t="n">
        <v>0</v>
      </c>
      <c r="F4494" s="143" t="n">
        <f aca="false">IF(REF_DT&lt;=LastDay,INDEX(IntraMonth_Buckets,MATCH($A4494,IntraSumMonths,0),1),INDEX(BucketTable,MATCH($A4494,SumMonths,0),1))</f>
        <v>1</v>
      </c>
      <c r="G4494" s="138" t="str">
        <f aca="false">INDEX(Book_Type,MATCH($B4494,Book,0),1)</f>
        <v>M</v>
      </c>
      <c r="H4494" s="138" t="str">
        <f aca="false">$F4494&amp;$C4494</f>
        <v>1GDP-CAL BORDER</v>
      </c>
    </row>
    <row r="4495" customFormat="false" ht="12.75" hidden="false" customHeight="false" outlineLevel="0" collapsed="false">
      <c r="A4495" s="142" t="n">
        <v>37195</v>
      </c>
      <c r="B4495" s="138" t="s">
        <v>137</v>
      </c>
      <c r="C4495" s="138" t="s">
        <v>53</v>
      </c>
      <c r="D4495" s="139" t="n">
        <v>5000</v>
      </c>
      <c r="E4495" s="139" t="n">
        <v>5000</v>
      </c>
      <c r="F4495" s="143" t="n">
        <f aca="false">IF(REF_DT&lt;=LastDay,INDEX(IntraMonth_Buckets,MATCH($A4495,IntraSumMonths,0),1),INDEX(BucketTable,MATCH($A4495,SumMonths,0),1))</f>
        <v>1</v>
      </c>
      <c r="G4495" s="138" t="str">
        <f aca="false">INDEX(Book_Type,MATCH($B4495,Book,0),1)</f>
        <v>M</v>
      </c>
      <c r="H4495" s="138" t="str">
        <f aca="false">$F4495&amp;$C4495</f>
        <v>1GDP-ELPO/SANJUA</v>
      </c>
    </row>
    <row r="4496" customFormat="false" ht="12.75" hidden="false" customHeight="false" outlineLevel="0" collapsed="false">
      <c r="A4496" s="142" t="n">
        <v>37195</v>
      </c>
      <c r="B4496" s="138" t="s">
        <v>137</v>
      </c>
      <c r="C4496" s="138" t="s">
        <v>168</v>
      </c>
      <c r="D4496" s="139" t="n">
        <v>0</v>
      </c>
      <c r="E4496" s="139" t="n">
        <v>0</v>
      </c>
      <c r="F4496" s="143" t="n">
        <f aca="false">IF(REF_DT&lt;=LastDay,INDEX(IntraMonth_Buckets,MATCH($A4496,IntraSumMonths,0),1),INDEX(BucketTable,MATCH($A4496,SumMonths,0),1))</f>
        <v>1</v>
      </c>
      <c r="G4496" s="138" t="str">
        <f aca="false">INDEX(Book_Type,MATCH($B4496,Book,0),1)</f>
        <v>M</v>
      </c>
      <c r="H4496" s="138" t="str">
        <f aca="false">$F4496&amp;$C4496</f>
        <v>1GDP-HEHUB</v>
      </c>
    </row>
    <row r="4497" customFormat="false" ht="12.75" hidden="false" customHeight="false" outlineLevel="0" collapsed="false">
      <c r="A4497" s="142" t="n">
        <v>37210</v>
      </c>
      <c r="B4497" s="138" t="s">
        <v>132</v>
      </c>
      <c r="C4497" s="138" t="s">
        <v>56</v>
      </c>
      <c r="D4497" s="139" t="n">
        <v>-94897</v>
      </c>
      <c r="E4497" s="139" t="n">
        <v>0</v>
      </c>
      <c r="F4497" s="143" t="n">
        <f aca="false">IF(REF_DT&lt;=LastDay,INDEX(IntraMonth_Buckets,MATCH($A4497,IntraSumMonths,0),1),INDEX(BucketTable,MATCH($A4497,SumMonths,0),1))</f>
        <v>2</v>
      </c>
      <c r="G4497" s="138" t="str">
        <f aca="false">INDEX(Book_Type,MATCH($B4497,Book,0),1)</f>
        <v>D</v>
      </c>
      <c r="H4497" s="138" t="str">
        <f aca="false">$F4497&amp;$C4497</f>
        <v>2CGPR-KINGSGATE</v>
      </c>
    </row>
    <row r="4498" customFormat="false" ht="12.75" hidden="false" customHeight="false" outlineLevel="0" collapsed="false">
      <c r="A4498" s="142" t="n">
        <v>37210</v>
      </c>
      <c r="B4498" s="138" t="s">
        <v>132</v>
      </c>
      <c r="C4498" s="138" t="s">
        <v>51</v>
      </c>
      <c r="D4498" s="139" t="n">
        <v>-199600</v>
      </c>
      <c r="E4498" s="139" t="n">
        <v>0</v>
      </c>
      <c r="F4498" s="143" t="n">
        <f aca="false">IF(REF_DT&lt;=LastDay,INDEX(IntraMonth_Buckets,MATCH($A4498,IntraSumMonths,0),1),INDEX(BucketTable,MATCH($A4498,SumMonths,0),1))</f>
        <v>2</v>
      </c>
      <c r="G4498" s="138" t="str">
        <f aca="false">INDEX(Book_Type,MATCH($B4498,Book,0),1)</f>
        <v>D</v>
      </c>
      <c r="H4498" s="138" t="str">
        <f aca="false">$F4498&amp;$C4498</f>
        <v>2IF-ELPO/SJ</v>
      </c>
    </row>
    <row r="4499" customFormat="false" ht="12.75" hidden="false" customHeight="false" outlineLevel="0" collapsed="false">
      <c r="A4499" s="142" t="n">
        <v>37210</v>
      </c>
      <c r="B4499" s="138" t="s">
        <v>132</v>
      </c>
      <c r="C4499" s="138" t="s">
        <v>27</v>
      </c>
      <c r="D4499" s="139" t="n">
        <v>-878217</v>
      </c>
      <c r="E4499" s="139" t="n">
        <v>0</v>
      </c>
      <c r="F4499" s="143" t="n">
        <f aca="false">IF(REF_DT&lt;=LastDay,INDEX(IntraMonth_Buckets,MATCH($A4499,IntraSumMonths,0),1),INDEX(BucketTable,MATCH($A4499,SumMonths,0),1))</f>
        <v>2</v>
      </c>
      <c r="G4499" s="138" t="str">
        <f aca="false">INDEX(Book_Type,MATCH($B4499,Book,0),1)</f>
        <v>D</v>
      </c>
      <c r="H4499" s="138" t="str">
        <f aca="false">$F4499&amp;$C4499</f>
        <v>2IF-NWPL_ROCKY_M</v>
      </c>
    </row>
    <row r="4500" customFormat="false" ht="12.75" hidden="false" customHeight="false" outlineLevel="0" collapsed="false">
      <c r="A4500" s="142" t="n">
        <v>37210</v>
      </c>
      <c r="B4500" s="138" t="s">
        <v>132</v>
      </c>
      <c r="C4500" s="138" t="s">
        <v>58</v>
      </c>
      <c r="D4500" s="139" t="n">
        <v>205152</v>
      </c>
      <c r="E4500" s="139" t="n">
        <v>0</v>
      </c>
      <c r="F4500" s="143" t="n">
        <f aca="false">IF(REF_DT&lt;=LastDay,INDEX(IntraMonth_Buckets,MATCH($A4500,IntraSumMonths,0),1),INDEX(BucketTable,MATCH($A4500,SumMonths,0),1))</f>
        <v>2</v>
      </c>
      <c r="G4500" s="138" t="str">
        <f aca="false">INDEX(Book_Type,MATCH($B4500,Book,0),1)</f>
        <v>D</v>
      </c>
      <c r="H4500" s="138" t="str">
        <f aca="false">$F4500&amp;$C4500</f>
        <v>2IF-WAHA-TX</v>
      </c>
    </row>
    <row r="4501" customFormat="false" ht="12.75" hidden="false" customHeight="false" outlineLevel="0" collapsed="false">
      <c r="A4501" s="142" t="n">
        <v>37210</v>
      </c>
      <c r="B4501" s="138" t="s">
        <v>132</v>
      </c>
      <c r="C4501" s="138" t="s">
        <v>18</v>
      </c>
      <c r="D4501" s="139" t="n">
        <v>97344</v>
      </c>
      <c r="E4501" s="139" t="n">
        <v>0</v>
      </c>
      <c r="F4501" s="143" t="n">
        <f aca="false">IF(REF_DT&lt;=LastDay,INDEX(IntraMonth_Buckets,MATCH($A4501,IntraSumMonths,0),1),INDEX(BucketTable,MATCH($A4501,SumMonths,0),1))</f>
        <v>2</v>
      </c>
      <c r="G4501" s="138" t="str">
        <f aca="false">INDEX(Book_Type,MATCH($B4501,Book,0),1)</f>
        <v>D</v>
      </c>
      <c r="H4501" s="138" t="str">
        <f aca="false">$F4501&amp;$C4501</f>
        <v>2NGI-MALIN</v>
      </c>
    </row>
    <row r="4502" customFormat="false" ht="12.75" hidden="false" customHeight="false" outlineLevel="0" collapsed="false">
      <c r="A4502" s="142" t="n">
        <v>37210</v>
      </c>
      <c r="B4502" s="138" t="s">
        <v>132</v>
      </c>
      <c r="C4502" s="138" t="s">
        <v>13</v>
      </c>
      <c r="D4502" s="139" t="n">
        <v>2576531</v>
      </c>
      <c r="E4502" s="139" t="n">
        <v>0</v>
      </c>
      <c r="F4502" s="143" t="n">
        <f aca="false">IF(REF_DT&lt;=LastDay,INDEX(IntraMonth_Buckets,MATCH($A4502,IntraSumMonths,0),1),INDEX(BucketTable,MATCH($A4502,SumMonths,0),1))</f>
        <v>2</v>
      </c>
      <c r="G4502" s="138" t="str">
        <f aca="false">INDEX(Book_Type,MATCH($B4502,Book,0),1)</f>
        <v>D</v>
      </c>
      <c r="H4502" s="138" t="str">
        <f aca="false">$F4502&amp;$C4502</f>
        <v>2NGI-PGE/CG</v>
      </c>
    </row>
    <row r="4503" customFormat="false" ht="12.75" hidden="false" customHeight="false" outlineLevel="0" collapsed="false">
      <c r="A4503" s="142" t="n">
        <v>37210</v>
      </c>
      <c r="B4503" s="138" t="s">
        <v>132</v>
      </c>
      <c r="C4503" s="138" t="s">
        <v>24</v>
      </c>
      <c r="D4503" s="139" t="n">
        <v>-2596661</v>
      </c>
      <c r="E4503" s="139" t="n">
        <v>0</v>
      </c>
      <c r="F4503" s="143" t="n">
        <f aca="false">IF(REF_DT&lt;=LastDay,INDEX(IntraMonth_Buckets,MATCH($A4503,IntraSumMonths,0),1),INDEX(BucketTable,MATCH($A4503,SumMonths,0),1))</f>
        <v>2</v>
      </c>
      <c r="G4503" s="138" t="str">
        <f aca="false">INDEX(Book_Type,MATCH($B4503,Book,0),1)</f>
        <v>D</v>
      </c>
      <c r="H4503" s="138" t="str">
        <f aca="false">$F4503&amp;$C4503</f>
        <v>2NGI-SOBDR-PG&amp;E</v>
      </c>
    </row>
    <row r="4504" customFormat="false" ht="12.75" hidden="false" customHeight="false" outlineLevel="0" collapsed="false">
      <c r="A4504" s="142" t="n">
        <v>37210</v>
      </c>
      <c r="B4504" s="138" t="s">
        <v>132</v>
      </c>
      <c r="C4504" s="138" t="s">
        <v>20</v>
      </c>
      <c r="D4504" s="139" t="n">
        <v>841539</v>
      </c>
      <c r="E4504" s="139" t="n">
        <v>0</v>
      </c>
      <c r="F4504" s="143" t="n">
        <f aca="false">IF(REF_DT&lt;=LastDay,INDEX(IntraMonth_Buckets,MATCH($A4504,IntraSumMonths,0),1),INDEX(BucketTable,MATCH($A4504,SumMonths,0),1))</f>
        <v>2</v>
      </c>
      <c r="G4504" s="138" t="str">
        <f aca="false">INDEX(Book_Type,MATCH($B4504,Book,0),1)</f>
        <v>D</v>
      </c>
      <c r="H4504" s="138" t="str">
        <f aca="false">$F4504&amp;$C4504</f>
        <v>2NGI-SOCAL</v>
      </c>
    </row>
    <row r="4505" customFormat="false" ht="12.75" hidden="false" customHeight="false" outlineLevel="0" collapsed="false">
      <c r="A4505" s="142" t="n">
        <v>37210</v>
      </c>
      <c r="B4505" s="138" t="s">
        <v>132</v>
      </c>
      <c r="C4505" s="138" t="s">
        <v>181</v>
      </c>
      <c r="D4505" s="139" t="n">
        <v>3592522</v>
      </c>
      <c r="E4505" s="139" t="n">
        <v>0</v>
      </c>
      <c r="F4505" s="143" t="n">
        <f aca="false">IF(REF_DT&lt;=LastDay,INDEX(IntraMonth_Buckets,MATCH($A4505,IntraSumMonths,0),1),INDEX(BucketTable,MATCH($A4505,SumMonths,0),1))</f>
        <v>2</v>
      </c>
      <c r="G4505" s="138" t="str">
        <f aca="false">INDEX(Book_Type,MATCH($B4505,Book,0),1)</f>
        <v>D</v>
      </c>
      <c r="H4505" s="138" t="str">
        <f aca="false">$F4505&amp;$C4505</f>
        <v>2WY/MKTZONE</v>
      </c>
    </row>
    <row r="4506" customFormat="false" ht="12.75" hidden="false" customHeight="false" outlineLevel="0" collapsed="false">
      <c r="A4506" s="142" t="n">
        <v>37210</v>
      </c>
      <c r="B4506" s="138" t="s">
        <v>132</v>
      </c>
      <c r="C4506" s="138" t="s">
        <v>182</v>
      </c>
      <c r="D4506" s="139" t="n">
        <v>-3592382</v>
      </c>
      <c r="E4506" s="139" t="n">
        <v>0</v>
      </c>
      <c r="F4506" s="143" t="n">
        <f aca="false">IF(REF_DT&lt;=LastDay,INDEX(IntraMonth_Buckets,MATCH($A4506,IntraSumMonths,0),1),INDEX(BucketTable,MATCH($A4506,SumMonths,0),1))</f>
        <v>2</v>
      </c>
      <c r="G4506" s="138" t="str">
        <f aca="false">INDEX(Book_Type,MATCH($B4506,Book,0),1)</f>
        <v>D</v>
      </c>
      <c r="H4506" s="138" t="str">
        <f aca="false">$F4506&amp;$C4506</f>
        <v>2WY/WELLHEAD</v>
      </c>
    </row>
    <row r="4507" customFormat="false" ht="12.75" hidden="false" customHeight="false" outlineLevel="0" collapsed="false">
      <c r="A4507" s="142" t="n">
        <v>37240</v>
      </c>
      <c r="B4507" s="138" t="s">
        <v>132</v>
      </c>
      <c r="C4507" s="138" t="s">
        <v>56</v>
      </c>
      <c r="D4507" s="139" t="n">
        <v>-6</v>
      </c>
      <c r="E4507" s="139" t="n">
        <v>0</v>
      </c>
      <c r="F4507" s="143" t="n">
        <f aca="false">IF(REF_DT&lt;=LastDay,INDEX(IntraMonth_Buckets,MATCH($A4507,IntraSumMonths,0),1),INDEX(BucketTable,MATCH($A4507,SumMonths,0),1))</f>
        <v>3</v>
      </c>
      <c r="G4507" s="138" t="str">
        <f aca="false">INDEX(Book_Type,MATCH($B4507,Book,0),1)</f>
        <v>D</v>
      </c>
      <c r="H4507" s="138" t="str">
        <f aca="false">$F4507&amp;$C4507</f>
        <v>3CGPR-KINGSGATE</v>
      </c>
    </row>
    <row r="4508" customFormat="false" ht="12.75" hidden="false" customHeight="false" outlineLevel="0" collapsed="false">
      <c r="A4508" s="142" t="n">
        <v>37240</v>
      </c>
      <c r="B4508" s="138" t="s">
        <v>132</v>
      </c>
      <c r="C4508" s="138" t="s">
        <v>51</v>
      </c>
      <c r="D4508" s="139" t="n">
        <v>-175606</v>
      </c>
      <c r="E4508" s="139" t="n">
        <v>0</v>
      </c>
      <c r="F4508" s="143" t="n">
        <f aca="false">IF(REF_DT&lt;=LastDay,INDEX(IntraMonth_Buckets,MATCH($A4508,IntraSumMonths,0),1),INDEX(BucketTable,MATCH($A4508,SumMonths,0),1))</f>
        <v>3</v>
      </c>
      <c r="G4508" s="138" t="str">
        <f aca="false">INDEX(Book_Type,MATCH($B4508,Book,0),1)</f>
        <v>D</v>
      </c>
      <c r="H4508" s="138" t="str">
        <f aca="false">$F4508&amp;$C4508</f>
        <v>3IF-ELPO/SJ</v>
      </c>
    </row>
    <row r="4509" customFormat="false" ht="12.75" hidden="false" customHeight="false" outlineLevel="0" collapsed="false">
      <c r="A4509" s="142" t="n">
        <v>37240</v>
      </c>
      <c r="B4509" s="138" t="s">
        <v>132</v>
      </c>
      <c r="C4509" s="138" t="s">
        <v>27</v>
      </c>
      <c r="D4509" s="139" t="n">
        <v>-897002</v>
      </c>
      <c r="E4509" s="139" t="n">
        <v>0</v>
      </c>
      <c r="F4509" s="143" t="n">
        <f aca="false">IF(REF_DT&lt;=LastDay,INDEX(IntraMonth_Buckets,MATCH($A4509,IntraSumMonths,0),1),INDEX(BucketTable,MATCH($A4509,SumMonths,0),1))</f>
        <v>3</v>
      </c>
      <c r="G4509" s="138" t="str">
        <f aca="false">INDEX(Book_Type,MATCH($B4509,Book,0),1)</f>
        <v>D</v>
      </c>
      <c r="H4509" s="138" t="str">
        <f aca="false">$F4509&amp;$C4509</f>
        <v>3IF-NWPL_ROCKY_M</v>
      </c>
    </row>
    <row r="4510" customFormat="false" ht="12.75" hidden="false" customHeight="false" outlineLevel="0" collapsed="false">
      <c r="A4510" s="142" t="n">
        <v>37240</v>
      </c>
      <c r="B4510" s="138" t="s">
        <v>132</v>
      </c>
      <c r="C4510" s="138" t="s">
        <v>58</v>
      </c>
      <c r="D4510" s="139" t="n">
        <v>177169</v>
      </c>
      <c r="E4510" s="139" t="n">
        <v>0</v>
      </c>
      <c r="F4510" s="143" t="n">
        <f aca="false">IF(REF_DT&lt;=LastDay,INDEX(IntraMonth_Buckets,MATCH($A4510,IntraSumMonths,0),1),INDEX(BucketTable,MATCH($A4510,SumMonths,0),1))</f>
        <v>3</v>
      </c>
      <c r="G4510" s="138" t="str">
        <f aca="false">INDEX(Book_Type,MATCH($B4510,Book,0),1)</f>
        <v>D</v>
      </c>
      <c r="H4510" s="138" t="str">
        <f aca="false">$F4510&amp;$C4510</f>
        <v>3IF-WAHA-TX</v>
      </c>
    </row>
    <row r="4511" customFormat="false" ht="12.75" hidden="false" customHeight="false" outlineLevel="0" collapsed="false">
      <c r="A4511" s="142" t="n">
        <v>37240</v>
      </c>
      <c r="B4511" s="138" t="s">
        <v>132</v>
      </c>
      <c r="C4511" s="138" t="s">
        <v>18</v>
      </c>
      <c r="D4511" s="139" t="n">
        <v>6</v>
      </c>
      <c r="E4511" s="139" t="n">
        <v>0</v>
      </c>
      <c r="F4511" s="143" t="n">
        <f aca="false">IF(REF_DT&lt;=LastDay,INDEX(IntraMonth_Buckets,MATCH($A4511,IntraSumMonths,0),1),INDEX(BucketTable,MATCH($A4511,SumMonths,0),1))</f>
        <v>3</v>
      </c>
      <c r="G4511" s="138" t="str">
        <f aca="false">INDEX(Book_Type,MATCH($B4511,Book,0),1)</f>
        <v>D</v>
      </c>
      <c r="H4511" s="138" t="str">
        <f aca="false">$F4511&amp;$C4511</f>
        <v>3NGI-MALIN</v>
      </c>
    </row>
    <row r="4512" customFormat="false" ht="12.75" hidden="false" customHeight="false" outlineLevel="0" collapsed="false">
      <c r="A4512" s="142" t="n">
        <v>37240</v>
      </c>
      <c r="B4512" s="138" t="s">
        <v>132</v>
      </c>
      <c r="C4512" s="138" t="s">
        <v>13</v>
      </c>
      <c r="D4512" s="139" t="n">
        <v>2510058</v>
      </c>
      <c r="E4512" s="139" t="n">
        <v>0</v>
      </c>
      <c r="F4512" s="143" t="n">
        <f aca="false">IF(REF_DT&lt;=LastDay,INDEX(IntraMonth_Buckets,MATCH($A4512,IntraSumMonths,0),1),INDEX(BucketTable,MATCH($A4512,SumMonths,0),1))</f>
        <v>3</v>
      </c>
      <c r="G4512" s="138" t="str">
        <f aca="false">INDEX(Book_Type,MATCH($B4512,Book,0),1)</f>
        <v>D</v>
      </c>
      <c r="H4512" s="138" t="str">
        <f aca="false">$F4512&amp;$C4512</f>
        <v>3NGI-PGE/CG</v>
      </c>
    </row>
    <row r="4513" customFormat="false" ht="12.75" hidden="false" customHeight="false" outlineLevel="0" collapsed="false">
      <c r="A4513" s="142" t="n">
        <v>37240</v>
      </c>
      <c r="B4513" s="138" t="s">
        <v>132</v>
      </c>
      <c r="C4513" s="138" t="s">
        <v>24</v>
      </c>
      <c r="D4513" s="139" t="n">
        <v>-2524808</v>
      </c>
      <c r="E4513" s="139" t="n">
        <v>0</v>
      </c>
      <c r="F4513" s="143" t="n">
        <f aca="false">IF(REF_DT&lt;=LastDay,INDEX(IntraMonth_Buckets,MATCH($A4513,IntraSumMonths,0),1),INDEX(BucketTable,MATCH($A4513,SumMonths,0),1))</f>
        <v>3</v>
      </c>
      <c r="G4513" s="138" t="str">
        <f aca="false">INDEX(Book_Type,MATCH($B4513,Book,0),1)</f>
        <v>D</v>
      </c>
      <c r="H4513" s="138" t="str">
        <f aca="false">$F4513&amp;$C4513</f>
        <v>3NGI-SOBDR-PG&amp;E</v>
      </c>
    </row>
    <row r="4514" customFormat="false" ht="12.75" hidden="false" customHeight="false" outlineLevel="0" collapsed="false">
      <c r="A4514" s="142" t="n">
        <v>37240</v>
      </c>
      <c r="B4514" s="138" t="s">
        <v>132</v>
      </c>
      <c r="C4514" s="138" t="s">
        <v>20</v>
      </c>
      <c r="D4514" s="139" t="n">
        <v>859971</v>
      </c>
      <c r="E4514" s="139" t="n">
        <v>0</v>
      </c>
      <c r="F4514" s="143" t="n">
        <f aca="false">IF(REF_DT&lt;=LastDay,INDEX(IntraMonth_Buckets,MATCH($A4514,IntraSumMonths,0),1),INDEX(BucketTable,MATCH($A4514,SumMonths,0),1))</f>
        <v>3</v>
      </c>
      <c r="G4514" s="138" t="str">
        <f aca="false">INDEX(Book_Type,MATCH($B4514,Book,0),1)</f>
        <v>D</v>
      </c>
      <c r="H4514" s="138" t="str">
        <f aca="false">$F4514&amp;$C4514</f>
        <v>3NGI-SOCAL</v>
      </c>
    </row>
    <row r="4515" customFormat="false" ht="12.75" hidden="false" customHeight="false" outlineLevel="0" collapsed="false">
      <c r="A4515" s="142" t="n">
        <v>37240</v>
      </c>
      <c r="B4515" s="138" t="s">
        <v>132</v>
      </c>
      <c r="C4515" s="138" t="s">
        <v>181</v>
      </c>
      <c r="D4515" s="139" t="n">
        <v>3699542</v>
      </c>
      <c r="E4515" s="139" t="n">
        <v>0</v>
      </c>
      <c r="F4515" s="143" t="n">
        <f aca="false">IF(REF_DT&lt;=LastDay,INDEX(IntraMonth_Buckets,MATCH($A4515,IntraSumMonths,0),1),INDEX(BucketTable,MATCH($A4515,SumMonths,0),1))</f>
        <v>3</v>
      </c>
      <c r="G4515" s="138" t="str">
        <f aca="false">INDEX(Book_Type,MATCH($B4515,Book,0),1)</f>
        <v>D</v>
      </c>
      <c r="H4515" s="138" t="str">
        <f aca="false">$F4515&amp;$C4515</f>
        <v>3WY/MKTZONE</v>
      </c>
    </row>
    <row r="4516" customFormat="false" ht="12.75" hidden="false" customHeight="false" outlineLevel="0" collapsed="false">
      <c r="A4516" s="142" t="n">
        <v>37240</v>
      </c>
      <c r="B4516" s="138" t="s">
        <v>132</v>
      </c>
      <c r="C4516" s="138" t="s">
        <v>182</v>
      </c>
      <c r="D4516" s="139" t="n">
        <v>-3698959</v>
      </c>
      <c r="E4516" s="139" t="n">
        <v>0</v>
      </c>
      <c r="F4516" s="143" t="n">
        <f aca="false">IF(REF_DT&lt;=LastDay,INDEX(IntraMonth_Buckets,MATCH($A4516,IntraSumMonths,0),1),INDEX(BucketTable,MATCH($A4516,SumMonths,0),1))</f>
        <v>3</v>
      </c>
      <c r="G4516" s="138" t="str">
        <f aca="false">INDEX(Book_Type,MATCH($B4516,Book,0),1)</f>
        <v>D</v>
      </c>
      <c r="H4516" s="138" t="str">
        <f aca="false">$F4516&amp;$C4516</f>
        <v>3WY/WELLHEAD</v>
      </c>
    </row>
    <row r="4517" customFormat="false" ht="12.75" hidden="false" customHeight="false" outlineLevel="0" collapsed="false">
      <c r="A4517" s="142" t="n">
        <v>37271</v>
      </c>
      <c r="B4517" s="138" t="s">
        <v>132</v>
      </c>
      <c r="C4517" s="138" t="s">
        <v>56</v>
      </c>
      <c r="D4517" s="139" t="n">
        <v>-10840</v>
      </c>
      <c r="E4517" s="139" t="n">
        <v>0</v>
      </c>
      <c r="F4517" s="143" t="n">
        <f aca="false">IF(REF_DT&lt;=LastDay,INDEX(IntraMonth_Buckets,MATCH($A4517,IntraSumMonths,0),1),INDEX(BucketTable,MATCH($A4517,SumMonths,0),1))</f>
        <v>3</v>
      </c>
      <c r="G4517" s="138" t="str">
        <f aca="false">INDEX(Book_Type,MATCH($B4517,Book,0),1)</f>
        <v>D</v>
      </c>
      <c r="H4517" s="138" t="str">
        <f aca="false">$F4517&amp;$C4517</f>
        <v>3CGPR-KINGSGATE</v>
      </c>
    </row>
    <row r="4518" customFormat="false" ht="12.75" hidden="false" customHeight="false" outlineLevel="0" collapsed="false">
      <c r="A4518" s="142" t="n">
        <v>37271</v>
      </c>
      <c r="B4518" s="138" t="s">
        <v>132</v>
      </c>
      <c r="C4518" s="138" t="s">
        <v>51</v>
      </c>
      <c r="D4518" s="139" t="n">
        <v>-167165</v>
      </c>
      <c r="E4518" s="139" t="n">
        <v>0</v>
      </c>
      <c r="F4518" s="143" t="n">
        <f aca="false">IF(REF_DT&lt;=LastDay,INDEX(IntraMonth_Buckets,MATCH($A4518,IntraSumMonths,0),1),INDEX(BucketTable,MATCH($A4518,SumMonths,0),1))</f>
        <v>3</v>
      </c>
      <c r="G4518" s="138" t="str">
        <f aca="false">INDEX(Book_Type,MATCH($B4518,Book,0),1)</f>
        <v>D</v>
      </c>
      <c r="H4518" s="138" t="str">
        <f aca="false">$F4518&amp;$C4518</f>
        <v>3IF-ELPO/SJ</v>
      </c>
    </row>
    <row r="4519" customFormat="false" ht="12.75" hidden="false" customHeight="false" outlineLevel="0" collapsed="false">
      <c r="A4519" s="142" t="n">
        <v>37271</v>
      </c>
      <c r="B4519" s="138" t="s">
        <v>132</v>
      </c>
      <c r="C4519" s="138" t="s">
        <v>27</v>
      </c>
      <c r="D4519" s="139" t="n">
        <v>-898854</v>
      </c>
      <c r="E4519" s="139" t="n">
        <v>0</v>
      </c>
      <c r="F4519" s="143" t="n">
        <f aca="false">IF(REF_DT&lt;=LastDay,INDEX(IntraMonth_Buckets,MATCH($A4519,IntraSumMonths,0),1),INDEX(BucketTable,MATCH($A4519,SumMonths,0),1))</f>
        <v>3</v>
      </c>
      <c r="G4519" s="138" t="str">
        <f aca="false">INDEX(Book_Type,MATCH($B4519,Book,0),1)</f>
        <v>D</v>
      </c>
      <c r="H4519" s="138" t="str">
        <f aca="false">$F4519&amp;$C4519</f>
        <v>3IF-NWPL_ROCKY_M</v>
      </c>
    </row>
    <row r="4520" customFormat="false" ht="12.75" hidden="false" customHeight="false" outlineLevel="0" collapsed="false">
      <c r="A4520" s="142" t="n">
        <v>37271</v>
      </c>
      <c r="B4520" s="138" t="s">
        <v>132</v>
      </c>
      <c r="C4520" s="138" t="s">
        <v>58</v>
      </c>
      <c r="D4520" s="139" t="n">
        <v>167886</v>
      </c>
      <c r="E4520" s="139" t="n">
        <v>0</v>
      </c>
      <c r="F4520" s="143" t="n">
        <f aca="false">IF(REF_DT&lt;=LastDay,INDEX(IntraMonth_Buckets,MATCH($A4520,IntraSumMonths,0),1),INDEX(BucketTable,MATCH($A4520,SumMonths,0),1))</f>
        <v>3</v>
      </c>
      <c r="G4520" s="138" t="str">
        <f aca="false">INDEX(Book_Type,MATCH($B4520,Book,0),1)</f>
        <v>D</v>
      </c>
      <c r="H4520" s="138" t="str">
        <f aca="false">$F4520&amp;$C4520</f>
        <v>3IF-WAHA-TX</v>
      </c>
    </row>
    <row r="4521" customFormat="false" ht="12.75" hidden="false" customHeight="false" outlineLevel="0" collapsed="false">
      <c r="A4521" s="142" t="n">
        <v>37271</v>
      </c>
      <c r="B4521" s="138" t="s">
        <v>132</v>
      </c>
      <c r="C4521" s="138" t="s">
        <v>18</v>
      </c>
      <c r="D4521" s="139" t="n">
        <v>11703</v>
      </c>
      <c r="E4521" s="139" t="n">
        <v>0</v>
      </c>
      <c r="F4521" s="143" t="n">
        <f aca="false">IF(REF_DT&lt;=LastDay,INDEX(IntraMonth_Buckets,MATCH($A4521,IntraSumMonths,0),1),INDEX(BucketTable,MATCH($A4521,SumMonths,0),1))</f>
        <v>3</v>
      </c>
      <c r="G4521" s="138" t="str">
        <f aca="false">INDEX(Book_Type,MATCH($B4521,Book,0),1)</f>
        <v>D</v>
      </c>
      <c r="H4521" s="138" t="str">
        <f aca="false">$F4521&amp;$C4521</f>
        <v>3NGI-MALIN</v>
      </c>
    </row>
    <row r="4522" customFormat="false" ht="12.75" hidden="false" customHeight="false" outlineLevel="0" collapsed="false">
      <c r="A4522" s="142" t="n">
        <v>37271</v>
      </c>
      <c r="B4522" s="138" t="s">
        <v>132</v>
      </c>
      <c r="C4522" s="138" t="s">
        <v>13</v>
      </c>
      <c r="D4522" s="139" t="n">
        <v>2545559</v>
      </c>
      <c r="E4522" s="139" t="n">
        <v>0</v>
      </c>
      <c r="F4522" s="143" t="n">
        <f aca="false">IF(REF_DT&lt;=LastDay,INDEX(IntraMonth_Buckets,MATCH($A4522,IntraSumMonths,0),1),INDEX(BucketTable,MATCH($A4522,SumMonths,0),1))</f>
        <v>3</v>
      </c>
      <c r="G4522" s="138" t="str">
        <f aca="false">INDEX(Book_Type,MATCH($B4522,Book,0),1)</f>
        <v>D</v>
      </c>
      <c r="H4522" s="138" t="str">
        <f aca="false">$F4522&amp;$C4522</f>
        <v>3NGI-PGE/CG</v>
      </c>
    </row>
    <row r="4523" customFormat="false" ht="12.75" hidden="false" customHeight="false" outlineLevel="0" collapsed="false">
      <c r="A4523" s="142" t="n">
        <v>37271</v>
      </c>
      <c r="B4523" s="138" t="s">
        <v>132</v>
      </c>
      <c r="C4523" s="138" t="s">
        <v>24</v>
      </c>
      <c r="D4523" s="139" t="n">
        <v>-2562875</v>
      </c>
      <c r="E4523" s="139" t="n">
        <v>0</v>
      </c>
      <c r="F4523" s="143" t="n">
        <f aca="false">IF(REF_DT&lt;=LastDay,INDEX(IntraMonth_Buckets,MATCH($A4523,IntraSumMonths,0),1),INDEX(BucketTable,MATCH($A4523,SumMonths,0),1))</f>
        <v>3</v>
      </c>
      <c r="G4523" s="138" t="str">
        <f aca="false">INDEX(Book_Type,MATCH($B4523,Book,0),1)</f>
        <v>D</v>
      </c>
      <c r="H4523" s="138" t="str">
        <f aca="false">$F4523&amp;$C4523</f>
        <v>3NGI-SOBDR-PG&amp;E</v>
      </c>
    </row>
    <row r="4524" customFormat="false" ht="12.75" hidden="false" customHeight="false" outlineLevel="0" collapsed="false">
      <c r="A4524" s="142" t="n">
        <v>37271</v>
      </c>
      <c r="B4524" s="138" t="s">
        <v>132</v>
      </c>
      <c r="C4524" s="138" t="s">
        <v>20</v>
      </c>
      <c r="D4524" s="139" t="n">
        <v>861536</v>
      </c>
      <c r="E4524" s="139" t="n">
        <v>0</v>
      </c>
      <c r="F4524" s="143" t="n">
        <f aca="false">IF(REF_DT&lt;=LastDay,INDEX(IntraMonth_Buckets,MATCH($A4524,IntraSumMonths,0),1),INDEX(BucketTable,MATCH($A4524,SumMonths,0),1))</f>
        <v>3</v>
      </c>
      <c r="G4524" s="138" t="str">
        <f aca="false">INDEX(Book_Type,MATCH($B4524,Book,0),1)</f>
        <v>D</v>
      </c>
      <c r="H4524" s="138" t="str">
        <f aca="false">$F4524&amp;$C4524</f>
        <v>3NGI-SOCAL</v>
      </c>
    </row>
    <row r="4525" customFormat="false" ht="12.75" hidden="false" customHeight="false" outlineLevel="0" collapsed="false">
      <c r="A4525" s="142" t="n">
        <v>37302</v>
      </c>
      <c r="B4525" s="138" t="s">
        <v>132</v>
      </c>
      <c r="C4525" s="138" t="s">
        <v>56</v>
      </c>
      <c r="D4525" s="139" t="n">
        <v>-89147</v>
      </c>
      <c r="E4525" s="139" t="n">
        <v>0</v>
      </c>
      <c r="F4525" s="143" t="n">
        <f aca="false">IF(REF_DT&lt;=LastDay,INDEX(IntraMonth_Buckets,MATCH($A4525,IntraSumMonths,0),1),INDEX(BucketTable,MATCH($A4525,SumMonths,0),1))</f>
        <v>3</v>
      </c>
      <c r="G4525" s="138" t="str">
        <f aca="false">INDEX(Book_Type,MATCH($B4525,Book,0),1)</f>
        <v>D</v>
      </c>
      <c r="H4525" s="138" t="str">
        <f aca="false">$F4525&amp;$C4525</f>
        <v>3CGPR-KINGSGATE</v>
      </c>
    </row>
    <row r="4526" customFormat="false" ht="12.75" hidden="false" customHeight="false" outlineLevel="0" collapsed="false">
      <c r="A4526" s="142" t="n">
        <v>37302</v>
      </c>
      <c r="B4526" s="138" t="s">
        <v>132</v>
      </c>
      <c r="C4526" s="138" t="s">
        <v>51</v>
      </c>
      <c r="D4526" s="139" t="n">
        <v>-187212</v>
      </c>
      <c r="E4526" s="139" t="n">
        <v>0</v>
      </c>
      <c r="F4526" s="143" t="n">
        <f aca="false">IF(REF_DT&lt;=LastDay,INDEX(IntraMonth_Buckets,MATCH($A4526,IntraSumMonths,0),1),INDEX(BucketTable,MATCH($A4526,SumMonths,0),1))</f>
        <v>3</v>
      </c>
      <c r="G4526" s="138" t="str">
        <f aca="false">INDEX(Book_Type,MATCH($B4526,Book,0),1)</f>
        <v>D</v>
      </c>
      <c r="H4526" s="138" t="str">
        <f aca="false">$F4526&amp;$C4526</f>
        <v>3IF-ELPO/SJ</v>
      </c>
    </row>
    <row r="4527" customFormat="false" ht="12.75" hidden="false" customHeight="false" outlineLevel="0" collapsed="false">
      <c r="A4527" s="142" t="n">
        <v>37302</v>
      </c>
      <c r="B4527" s="138" t="s">
        <v>132</v>
      </c>
      <c r="C4527" s="138" t="s">
        <v>27</v>
      </c>
      <c r="D4527" s="139" t="n">
        <v>-816658</v>
      </c>
      <c r="E4527" s="139" t="n">
        <v>0</v>
      </c>
      <c r="F4527" s="143" t="n">
        <f aca="false">IF(REF_DT&lt;=LastDay,INDEX(IntraMonth_Buckets,MATCH($A4527,IntraSumMonths,0),1),INDEX(BucketTable,MATCH($A4527,SumMonths,0),1))</f>
        <v>3</v>
      </c>
      <c r="G4527" s="138" t="str">
        <f aca="false">INDEX(Book_Type,MATCH($B4527,Book,0),1)</f>
        <v>D</v>
      </c>
      <c r="H4527" s="138" t="str">
        <f aca="false">$F4527&amp;$C4527</f>
        <v>3IF-NWPL_ROCKY_M</v>
      </c>
    </row>
    <row r="4528" customFormat="false" ht="12.75" hidden="false" customHeight="false" outlineLevel="0" collapsed="false">
      <c r="A4528" s="142" t="n">
        <v>37302</v>
      </c>
      <c r="B4528" s="138" t="s">
        <v>132</v>
      </c>
      <c r="C4528" s="138" t="s">
        <v>58</v>
      </c>
      <c r="D4528" s="139" t="n">
        <v>185360</v>
      </c>
      <c r="E4528" s="139" t="n">
        <v>0</v>
      </c>
      <c r="F4528" s="143" t="n">
        <f aca="false">IF(REF_DT&lt;=LastDay,INDEX(IntraMonth_Buckets,MATCH($A4528,IntraSumMonths,0),1),INDEX(BucketTable,MATCH($A4528,SumMonths,0),1))</f>
        <v>3</v>
      </c>
      <c r="G4528" s="138" t="str">
        <f aca="false">INDEX(Book_Type,MATCH($B4528,Book,0),1)</f>
        <v>D</v>
      </c>
      <c r="H4528" s="138" t="str">
        <f aca="false">$F4528&amp;$C4528</f>
        <v>3IF-WAHA-TX</v>
      </c>
    </row>
    <row r="4529" customFormat="false" ht="12.75" hidden="false" customHeight="false" outlineLevel="0" collapsed="false">
      <c r="A4529" s="142" t="n">
        <v>37302</v>
      </c>
      <c r="B4529" s="138" t="s">
        <v>132</v>
      </c>
      <c r="C4529" s="138" t="s">
        <v>18</v>
      </c>
      <c r="D4529" s="139" t="n">
        <v>90384</v>
      </c>
      <c r="E4529" s="139" t="n">
        <v>0</v>
      </c>
      <c r="F4529" s="143" t="n">
        <f aca="false">IF(REF_DT&lt;=LastDay,INDEX(IntraMonth_Buckets,MATCH($A4529,IntraSumMonths,0),1),INDEX(BucketTable,MATCH($A4529,SumMonths,0),1))</f>
        <v>3</v>
      </c>
      <c r="G4529" s="138" t="str">
        <f aca="false">INDEX(Book_Type,MATCH($B4529,Book,0),1)</f>
        <v>D</v>
      </c>
      <c r="H4529" s="138" t="str">
        <f aca="false">$F4529&amp;$C4529</f>
        <v>3NGI-MALIN</v>
      </c>
    </row>
    <row r="4530" customFormat="false" ht="12.75" hidden="false" customHeight="false" outlineLevel="0" collapsed="false">
      <c r="A4530" s="142" t="n">
        <v>37302</v>
      </c>
      <c r="B4530" s="138" t="s">
        <v>132</v>
      </c>
      <c r="C4530" s="138" t="s">
        <v>13</v>
      </c>
      <c r="D4530" s="139" t="n">
        <v>2749260</v>
      </c>
      <c r="E4530" s="139" t="n">
        <v>0</v>
      </c>
      <c r="F4530" s="143" t="n">
        <f aca="false">IF(REF_DT&lt;=LastDay,INDEX(IntraMonth_Buckets,MATCH($A4530,IntraSumMonths,0),1),INDEX(BucketTable,MATCH($A4530,SumMonths,0),1))</f>
        <v>3</v>
      </c>
      <c r="G4530" s="138" t="str">
        <f aca="false">INDEX(Book_Type,MATCH($B4530,Book,0),1)</f>
        <v>D</v>
      </c>
      <c r="H4530" s="138" t="str">
        <f aca="false">$F4530&amp;$C4530</f>
        <v>3NGI-PGE/CG</v>
      </c>
    </row>
    <row r="4531" customFormat="false" ht="12.75" hidden="false" customHeight="false" outlineLevel="0" collapsed="false">
      <c r="A4531" s="142" t="n">
        <v>37302</v>
      </c>
      <c r="B4531" s="138" t="s">
        <v>132</v>
      </c>
      <c r="C4531" s="138" t="s">
        <v>24</v>
      </c>
      <c r="D4531" s="139" t="n">
        <v>-2787448</v>
      </c>
      <c r="E4531" s="139" t="n">
        <v>0</v>
      </c>
      <c r="F4531" s="143" t="n">
        <f aca="false">IF(REF_DT&lt;=LastDay,INDEX(IntraMonth_Buckets,MATCH($A4531,IntraSumMonths,0),1),INDEX(BucketTable,MATCH($A4531,SumMonths,0),1))</f>
        <v>3</v>
      </c>
      <c r="G4531" s="138" t="str">
        <f aca="false">INDEX(Book_Type,MATCH($B4531,Book,0),1)</f>
        <v>D</v>
      </c>
      <c r="H4531" s="138" t="str">
        <f aca="false">$F4531&amp;$C4531</f>
        <v>3NGI-SOBDR-PG&amp;E</v>
      </c>
    </row>
    <row r="4532" customFormat="false" ht="12.75" hidden="false" customHeight="false" outlineLevel="0" collapsed="false">
      <c r="A4532" s="142" t="n">
        <v>37302</v>
      </c>
      <c r="B4532" s="138" t="s">
        <v>132</v>
      </c>
      <c r="C4532" s="138" t="s">
        <v>20</v>
      </c>
      <c r="D4532" s="139" t="n">
        <v>782359</v>
      </c>
      <c r="E4532" s="139" t="n">
        <v>0</v>
      </c>
      <c r="F4532" s="143" t="n">
        <f aca="false">IF(REF_DT&lt;=LastDay,INDEX(IntraMonth_Buckets,MATCH($A4532,IntraSumMonths,0),1),INDEX(BucketTable,MATCH($A4532,SumMonths,0),1))</f>
        <v>3</v>
      </c>
      <c r="G4532" s="138" t="str">
        <f aca="false">INDEX(Book_Type,MATCH($B4532,Book,0),1)</f>
        <v>D</v>
      </c>
      <c r="H4532" s="138" t="str">
        <f aca="false">$F4532&amp;$C4532</f>
        <v>3NGI-SOCAL</v>
      </c>
    </row>
    <row r="4533" customFormat="false" ht="12.75" hidden="false" customHeight="false" outlineLevel="0" collapsed="false">
      <c r="A4533" s="142" t="n">
        <v>37330</v>
      </c>
      <c r="B4533" s="138" t="s">
        <v>132</v>
      </c>
      <c r="C4533" s="138" t="s">
        <v>56</v>
      </c>
      <c r="D4533" s="139" t="n">
        <v>-317975</v>
      </c>
      <c r="E4533" s="139" t="n">
        <v>0</v>
      </c>
      <c r="F4533" s="143" t="n">
        <f aca="false">IF(REF_DT&lt;=LastDay,INDEX(IntraMonth_Buckets,MATCH($A4533,IntraSumMonths,0),1),INDEX(BucketTable,MATCH($A4533,SumMonths,0),1))</f>
        <v>3</v>
      </c>
      <c r="G4533" s="138" t="str">
        <f aca="false">INDEX(Book_Type,MATCH($B4533,Book,0),1)</f>
        <v>D</v>
      </c>
      <c r="H4533" s="138" t="str">
        <f aca="false">$F4533&amp;$C4533</f>
        <v>3CGPR-KINGSGATE</v>
      </c>
    </row>
    <row r="4534" customFormat="false" ht="12.75" hidden="false" customHeight="false" outlineLevel="0" collapsed="false">
      <c r="A4534" s="142" t="n">
        <v>37330</v>
      </c>
      <c r="B4534" s="138" t="s">
        <v>132</v>
      </c>
      <c r="C4534" s="138" t="s">
        <v>51</v>
      </c>
      <c r="D4534" s="139" t="n">
        <v>-303971</v>
      </c>
      <c r="E4534" s="139" t="n">
        <v>0</v>
      </c>
      <c r="F4534" s="143" t="n">
        <f aca="false">IF(REF_DT&lt;=LastDay,INDEX(IntraMonth_Buckets,MATCH($A4534,IntraSumMonths,0),1),INDEX(BucketTable,MATCH($A4534,SumMonths,0),1))</f>
        <v>3</v>
      </c>
      <c r="G4534" s="138" t="str">
        <f aca="false">INDEX(Book_Type,MATCH($B4534,Book,0),1)</f>
        <v>D</v>
      </c>
      <c r="H4534" s="138" t="str">
        <f aca="false">$F4534&amp;$C4534</f>
        <v>3IF-ELPO/SJ</v>
      </c>
    </row>
    <row r="4535" customFormat="false" ht="12.75" hidden="false" customHeight="false" outlineLevel="0" collapsed="false">
      <c r="A4535" s="142" t="n">
        <v>37330</v>
      </c>
      <c r="B4535" s="138" t="s">
        <v>132</v>
      </c>
      <c r="C4535" s="138" t="s">
        <v>27</v>
      </c>
      <c r="D4535" s="139" t="n">
        <v>-904022</v>
      </c>
      <c r="E4535" s="139" t="n">
        <v>0</v>
      </c>
      <c r="F4535" s="143" t="n">
        <f aca="false">IF(REF_DT&lt;=LastDay,INDEX(IntraMonth_Buckets,MATCH($A4535,IntraSumMonths,0),1),INDEX(BucketTable,MATCH($A4535,SumMonths,0),1))</f>
        <v>3</v>
      </c>
      <c r="G4535" s="138" t="str">
        <f aca="false">INDEX(Book_Type,MATCH($B4535,Book,0),1)</f>
        <v>D</v>
      </c>
      <c r="H4535" s="138" t="str">
        <f aca="false">$F4535&amp;$C4535</f>
        <v>3IF-NWPL_ROCKY_M</v>
      </c>
    </row>
    <row r="4536" customFormat="false" ht="12.75" hidden="false" customHeight="false" outlineLevel="0" collapsed="false">
      <c r="A4536" s="142" t="n">
        <v>37330</v>
      </c>
      <c r="B4536" s="138" t="s">
        <v>132</v>
      </c>
      <c r="C4536" s="138" t="s">
        <v>58</v>
      </c>
      <c r="D4536" s="139" t="n">
        <v>296908</v>
      </c>
      <c r="E4536" s="139" t="n">
        <v>0</v>
      </c>
      <c r="F4536" s="143" t="n">
        <f aca="false">IF(REF_DT&lt;=LastDay,INDEX(IntraMonth_Buckets,MATCH($A4536,IntraSumMonths,0),1),INDEX(BucketTable,MATCH($A4536,SumMonths,0),1))</f>
        <v>3</v>
      </c>
      <c r="G4536" s="138" t="str">
        <f aca="false">INDEX(Book_Type,MATCH($B4536,Book,0),1)</f>
        <v>D</v>
      </c>
      <c r="H4536" s="138" t="str">
        <f aca="false">$F4536&amp;$C4536</f>
        <v>3IF-WAHA-TX</v>
      </c>
    </row>
    <row r="4537" customFormat="false" ht="12.75" hidden="false" customHeight="false" outlineLevel="0" collapsed="false">
      <c r="A4537" s="142" t="n">
        <v>37330</v>
      </c>
      <c r="B4537" s="138" t="s">
        <v>132</v>
      </c>
      <c r="C4537" s="138" t="s">
        <v>18</v>
      </c>
      <c r="D4537" s="139" t="n">
        <v>307182</v>
      </c>
      <c r="E4537" s="139" t="n">
        <v>0</v>
      </c>
      <c r="F4537" s="143" t="n">
        <f aca="false">IF(REF_DT&lt;=LastDay,INDEX(IntraMonth_Buckets,MATCH($A4537,IntraSumMonths,0),1),INDEX(BucketTable,MATCH($A4537,SumMonths,0),1))</f>
        <v>3</v>
      </c>
      <c r="G4537" s="138" t="str">
        <f aca="false">INDEX(Book_Type,MATCH($B4537,Book,0),1)</f>
        <v>D</v>
      </c>
      <c r="H4537" s="138" t="str">
        <f aca="false">$F4537&amp;$C4537</f>
        <v>3NGI-MALIN</v>
      </c>
    </row>
    <row r="4538" customFormat="false" ht="12.75" hidden="false" customHeight="false" outlineLevel="0" collapsed="false">
      <c r="A4538" s="142" t="n">
        <v>37330</v>
      </c>
      <c r="B4538" s="138" t="s">
        <v>132</v>
      </c>
      <c r="C4538" s="138" t="s">
        <v>13</v>
      </c>
      <c r="D4538" s="139" t="n">
        <v>3037206</v>
      </c>
      <c r="E4538" s="139" t="n">
        <v>0</v>
      </c>
      <c r="F4538" s="143" t="n">
        <f aca="false">IF(REF_DT&lt;=LastDay,INDEX(IntraMonth_Buckets,MATCH($A4538,IntraSumMonths,0),1),INDEX(BucketTable,MATCH($A4538,SumMonths,0),1))</f>
        <v>3</v>
      </c>
      <c r="G4538" s="138" t="str">
        <f aca="false">INDEX(Book_Type,MATCH($B4538,Book,0),1)</f>
        <v>D</v>
      </c>
      <c r="H4538" s="138" t="str">
        <f aca="false">$F4538&amp;$C4538</f>
        <v>3NGI-PGE/CG</v>
      </c>
    </row>
    <row r="4539" customFormat="false" ht="12.75" hidden="false" customHeight="false" outlineLevel="0" collapsed="false">
      <c r="A4539" s="142" t="n">
        <v>37330</v>
      </c>
      <c r="B4539" s="138" t="s">
        <v>132</v>
      </c>
      <c r="C4539" s="138" t="s">
        <v>24</v>
      </c>
      <c r="D4539" s="139" t="n">
        <v>-3079394</v>
      </c>
      <c r="E4539" s="139" t="n">
        <v>0</v>
      </c>
      <c r="F4539" s="143" t="n">
        <f aca="false">IF(REF_DT&lt;=LastDay,INDEX(IntraMonth_Buckets,MATCH($A4539,IntraSumMonths,0),1),INDEX(BucketTable,MATCH($A4539,SumMonths,0),1))</f>
        <v>3</v>
      </c>
      <c r="G4539" s="138" t="str">
        <f aca="false">INDEX(Book_Type,MATCH($B4539,Book,0),1)</f>
        <v>D</v>
      </c>
      <c r="H4539" s="138" t="str">
        <f aca="false">$F4539&amp;$C4539</f>
        <v>3NGI-SOBDR-PG&amp;E</v>
      </c>
    </row>
    <row r="4540" customFormat="false" ht="12.75" hidden="false" customHeight="false" outlineLevel="0" collapsed="false">
      <c r="A4540" s="142" t="n">
        <v>37330</v>
      </c>
      <c r="B4540" s="138" t="s">
        <v>132</v>
      </c>
      <c r="C4540" s="138" t="s">
        <v>20</v>
      </c>
      <c r="D4540" s="139" t="n">
        <v>866053</v>
      </c>
      <c r="E4540" s="139" t="n">
        <v>0</v>
      </c>
      <c r="F4540" s="143" t="n">
        <f aca="false">IF(REF_DT&lt;=LastDay,INDEX(IntraMonth_Buckets,MATCH($A4540,IntraSumMonths,0),1),INDEX(BucketTable,MATCH($A4540,SumMonths,0),1))</f>
        <v>3</v>
      </c>
      <c r="G4540" s="138" t="str">
        <f aca="false">INDEX(Book_Type,MATCH($B4540,Book,0),1)</f>
        <v>D</v>
      </c>
      <c r="H4540" s="138" t="str">
        <f aca="false">$F4540&amp;$C4540</f>
        <v>3NGI-SOCAL</v>
      </c>
    </row>
    <row r="4541" customFormat="false" ht="12.75" hidden="false" customHeight="false" outlineLevel="0" collapsed="false">
      <c r="A4541" s="142" t="n">
        <v>37361</v>
      </c>
      <c r="B4541" s="138" t="s">
        <v>132</v>
      </c>
      <c r="C4541" s="138" t="s">
        <v>56</v>
      </c>
      <c r="D4541" s="139" t="n">
        <v>-250448</v>
      </c>
      <c r="E4541" s="139" t="n">
        <v>0</v>
      </c>
      <c r="F4541" s="143" t="n">
        <f aca="false">IF(REF_DT&lt;=LastDay,INDEX(IntraMonth_Buckets,MATCH($A4541,IntraSumMonths,0),1),INDEX(BucketTable,MATCH($A4541,SumMonths,0),1))</f>
        <v>4</v>
      </c>
      <c r="G4541" s="138" t="str">
        <f aca="false">INDEX(Book_Type,MATCH($B4541,Book,0),1)</f>
        <v>D</v>
      </c>
      <c r="H4541" s="138" t="str">
        <f aca="false">$F4541&amp;$C4541</f>
        <v>4CGPR-KINGSGATE</v>
      </c>
    </row>
    <row r="4542" customFormat="false" ht="12.75" hidden="false" customHeight="false" outlineLevel="0" collapsed="false">
      <c r="A4542" s="142" t="n">
        <v>37361</v>
      </c>
      <c r="B4542" s="138" t="s">
        <v>132</v>
      </c>
      <c r="C4542" s="138" t="s">
        <v>51</v>
      </c>
      <c r="D4542" s="139" t="n">
        <v>-348862</v>
      </c>
      <c r="E4542" s="139" t="n">
        <v>0</v>
      </c>
      <c r="F4542" s="143" t="n">
        <f aca="false">IF(REF_DT&lt;=LastDay,INDEX(IntraMonth_Buckets,MATCH($A4542,IntraSumMonths,0),1),INDEX(BucketTable,MATCH($A4542,SumMonths,0),1))</f>
        <v>4</v>
      </c>
      <c r="G4542" s="138" t="str">
        <f aca="false">INDEX(Book_Type,MATCH($B4542,Book,0),1)</f>
        <v>D</v>
      </c>
      <c r="H4542" s="138" t="str">
        <f aca="false">$F4542&amp;$C4542</f>
        <v>4IF-ELPO/SJ</v>
      </c>
    </row>
    <row r="4543" customFormat="false" ht="12.75" hidden="false" customHeight="false" outlineLevel="0" collapsed="false">
      <c r="A4543" s="142" t="n">
        <v>37361</v>
      </c>
      <c r="B4543" s="138" t="s">
        <v>132</v>
      </c>
      <c r="C4543" s="138" t="s">
        <v>27</v>
      </c>
      <c r="D4543" s="139" t="n">
        <v>-873310</v>
      </c>
      <c r="E4543" s="139" t="n">
        <v>0</v>
      </c>
      <c r="F4543" s="143" t="n">
        <f aca="false">IF(REF_DT&lt;=LastDay,INDEX(IntraMonth_Buckets,MATCH($A4543,IntraSumMonths,0),1),INDEX(BucketTable,MATCH($A4543,SumMonths,0),1))</f>
        <v>4</v>
      </c>
      <c r="G4543" s="138" t="str">
        <f aca="false">INDEX(Book_Type,MATCH($B4543,Book,0),1)</f>
        <v>D</v>
      </c>
      <c r="H4543" s="138" t="str">
        <f aca="false">$F4543&amp;$C4543</f>
        <v>4IF-NWPL_ROCKY_M</v>
      </c>
    </row>
    <row r="4544" customFormat="false" ht="12.75" hidden="false" customHeight="false" outlineLevel="0" collapsed="false">
      <c r="A4544" s="142" t="n">
        <v>37361</v>
      </c>
      <c r="B4544" s="138" t="s">
        <v>132</v>
      </c>
      <c r="C4544" s="138" t="s">
        <v>58</v>
      </c>
      <c r="D4544" s="139" t="n">
        <v>343404</v>
      </c>
      <c r="E4544" s="139" t="n">
        <v>0</v>
      </c>
      <c r="F4544" s="143" t="n">
        <f aca="false">IF(REF_DT&lt;=LastDay,INDEX(IntraMonth_Buckets,MATCH($A4544,IntraSumMonths,0),1),INDEX(BucketTable,MATCH($A4544,SumMonths,0),1))</f>
        <v>4</v>
      </c>
      <c r="G4544" s="138" t="str">
        <f aca="false">INDEX(Book_Type,MATCH($B4544,Book,0),1)</f>
        <v>D</v>
      </c>
      <c r="H4544" s="138" t="str">
        <f aca="false">$F4544&amp;$C4544</f>
        <v>4IF-WAHA-TX</v>
      </c>
    </row>
    <row r="4545" customFormat="false" ht="12.75" hidden="false" customHeight="false" outlineLevel="0" collapsed="false">
      <c r="A4545" s="142" t="n">
        <v>37361</v>
      </c>
      <c r="B4545" s="138" t="s">
        <v>132</v>
      </c>
      <c r="C4545" s="138" t="s">
        <v>18</v>
      </c>
      <c r="D4545" s="139" t="n">
        <v>243522</v>
      </c>
      <c r="E4545" s="139" t="n">
        <v>0</v>
      </c>
      <c r="F4545" s="143" t="n">
        <f aca="false">IF(REF_DT&lt;=LastDay,INDEX(IntraMonth_Buckets,MATCH($A4545,IntraSumMonths,0),1),INDEX(BucketTable,MATCH($A4545,SumMonths,0),1))</f>
        <v>4</v>
      </c>
      <c r="G4545" s="138" t="str">
        <f aca="false">INDEX(Book_Type,MATCH($B4545,Book,0),1)</f>
        <v>D</v>
      </c>
      <c r="H4545" s="138" t="str">
        <f aca="false">$F4545&amp;$C4545</f>
        <v>4NGI-MALIN</v>
      </c>
    </row>
    <row r="4546" customFormat="false" ht="12.75" hidden="false" customHeight="false" outlineLevel="0" collapsed="false">
      <c r="A4546" s="142" t="n">
        <v>37361</v>
      </c>
      <c r="B4546" s="138" t="s">
        <v>132</v>
      </c>
      <c r="C4546" s="138" t="s">
        <v>20</v>
      </c>
      <c r="D4546" s="139" t="n">
        <v>836632</v>
      </c>
      <c r="E4546" s="139" t="n">
        <v>0</v>
      </c>
      <c r="F4546" s="143" t="n">
        <f aca="false">IF(REF_DT&lt;=LastDay,INDEX(IntraMonth_Buckets,MATCH($A4546,IntraSumMonths,0),1),INDEX(BucketTable,MATCH($A4546,SumMonths,0),1))</f>
        <v>4</v>
      </c>
      <c r="G4546" s="138" t="str">
        <f aca="false">INDEX(Book_Type,MATCH($B4546,Book,0),1)</f>
        <v>D</v>
      </c>
      <c r="H4546" s="138" t="str">
        <f aca="false">$F4546&amp;$C4546</f>
        <v>4NGI-SOCAL</v>
      </c>
    </row>
    <row r="4547" customFormat="false" ht="12.75" hidden="false" customHeight="false" outlineLevel="0" collapsed="false">
      <c r="A4547" s="142" t="n">
        <v>37391</v>
      </c>
      <c r="B4547" s="138" t="s">
        <v>132</v>
      </c>
      <c r="C4547" s="138" t="s">
        <v>56</v>
      </c>
      <c r="D4547" s="139" t="n">
        <v>-247127</v>
      </c>
      <c r="E4547" s="139" t="n">
        <v>0</v>
      </c>
      <c r="F4547" s="143" t="n">
        <f aca="false">IF(REF_DT&lt;=LastDay,INDEX(IntraMonth_Buckets,MATCH($A4547,IntraSumMonths,0),1),INDEX(BucketTable,MATCH($A4547,SumMonths,0),1))</f>
        <v>4</v>
      </c>
      <c r="G4547" s="138" t="str">
        <f aca="false">INDEX(Book_Type,MATCH($B4547,Book,0),1)</f>
        <v>D</v>
      </c>
      <c r="H4547" s="138" t="str">
        <f aca="false">$F4547&amp;$C4547</f>
        <v>4CGPR-KINGSGATE</v>
      </c>
    </row>
    <row r="4548" customFormat="false" ht="12.75" hidden="false" customHeight="false" outlineLevel="0" collapsed="false">
      <c r="A4548" s="142" t="n">
        <v>37391</v>
      </c>
      <c r="B4548" s="138" t="s">
        <v>132</v>
      </c>
      <c r="C4548" s="138" t="s">
        <v>51</v>
      </c>
      <c r="D4548" s="139" t="n">
        <v>-306890</v>
      </c>
      <c r="E4548" s="139" t="n">
        <v>0</v>
      </c>
      <c r="F4548" s="143" t="n">
        <f aca="false">IF(REF_DT&lt;=LastDay,INDEX(IntraMonth_Buckets,MATCH($A4548,IntraSumMonths,0),1),INDEX(BucketTable,MATCH($A4548,SumMonths,0),1))</f>
        <v>4</v>
      </c>
      <c r="G4548" s="138" t="str">
        <f aca="false">INDEX(Book_Type,MATCH($B4548,Book,0),1)</f>
        <v>D</v>
      </c>
      <c r="H4548" s="138" t="str">
        <f aca="false">$F4548&amp;$C4548</f>
        <v>4IF-ELPO/SJ</v>
      </c>
    </row>
    <row r="4549" customFormat="false" ht="12.75" hidden="false" customHeight="false" outlineLevel="0" collapsed="false">
      <c r="A4549" s="142" t="n">
        <v>37391</v>
      </c>
      <c r="B4549" s="138" t="s">
        <v>132</v>
      </c>
      <c r="C4549" s="138" t="s">
        <v>27</v>
      </c>
      <c r="D4549" s="139" t="n">
        <v>-137002</v>
      </c>
      <c r="E4549" s="139" t="n">
        <v>0</v>
      </c>
      <c r="F4549" s="143" t="n">
        <f aca="false">IF(REF_DT&lt;=LastDay,INDEX(IntraMonth_Buckets,MATCH($A4549,IntraSumMonths,0),1),INDEX(BucketTable,MATCH($A4549,SumMonths,0),1))</f>
        <v>4</v>
      </c>
      <c r="G4549" s="138" t="str">
        <f aca="false">INDEX(Book_Type,MATCH($B4549,Book,0),1)</f>
        <v>D</v>
      </c>
      <c r="H4549" s="138" t="str">
        <f aca="false">$F4549&amp;$C4549</f>
        <v>4IF-NWPL_ROCKY_M</v>
      </c>
    </row>
    <row r="4550" customFormat="false" ht="12.75" hidden="false" customHeight="false" outlineLevel="0" collapsed="false">
      <c r="A4550" s="142" t="n">
        <v>37391</v>
      </c>
      <c r="B4550" s="138" t="s">
        <v>132</v>
      </c>
      <c r="C4550" s="138" t="s">
        <v>58</v>
      </c>
      <c r="D4550" s="139" t="n">
        <v>314037</v>
      </c>
      <c r="E4550" s="139" t="n">
        <v>0</v>
      </c>
      <c r="F4550" s="143" t="n">
        <f aca="false">IF(REF_DT&lt;=LastDay,INDEX(IntraMonth_Buckets,MATCH($A4550,IntraSumMonths,0),1),INDEX(BucketTable,MATCH($A4550,SumMonths,0),1))</f>
        <v>4</v>
      </c>
      <c r="G4550" s="138" t="str">
        <f aca="false">INDEX(Book_Type,MATCH($B4550,Book,0),1)</f>
        <v>D</v>
      </c>
      <c r="H4550" s="138" t="str">
        <f aca="false">$F4550&amp;$C4550</f>
        <v>4IF-WAHA-TX</v>
      </c>
    </row>
    <row r="4551" customFormat="false" ht="12.75" hidden="false" customHeight="false" outlineLevel="0" collapsed="false">
      <c r="A4551" s="142" t="n">
        <v>37391</v>
      </c>
      <c r="B4551" s="138" t="s">
        <v>132</v>
      </c>
      <c r="C4551" s="138" t="s">
        <v>18</v>
      </c>
      <c r="D4551" s="139" t="n">
        <v>240574</v>
      </c>
      <c r="E4551" s="139" t="n">
        <v>0</v>
      </c>
      <c r="F4551" s="143" t="n">
        <f aca="false">IF(REF_DT&lt;=LastDay,INDEX(IntraMonth_Buckets,MATCH($A4551,IntraSumMonths,0),1),INDEX(BucketTable,MATCH($A4551,SumMonths,0),1))</f>
        <v>4</v>
      </c>
      <c r="G4551" s="138" t="str">
        <f aca="false">INDEX(Book_Type,MATCH($B4551,Book,0),1)</f>
        <v>D</v>
      </c>
      <c r="H4551" s="138" t="str">
        <f aca="false">$F4551&amp;$C4551</f>
        <v>4NGI-MALIN</v>
      </c>
    </row>
    <row r="4552" customFormat="false" ht="12.75" hidden="false" customHeight="false" outlineLevel="0" collapsed="false">
      <c r="A4552" s="142" t="n">
        <v>37391</v>
      </c>
      <c r="B4552" s="138" t="s">
        <v>132</v>
      </c>
      <c r="C4552" s="138" t="s">
        <v>20</v>
      </c>
      <c r="D4552" s="139" t="n">
        <v>128507</v>
      </c>
      <c r="E4552" s="139" t="n">
        <v>0</v>
      </c>
      <c r="F4552" s="143" t="n">
        <f aca="false">IF(REF_DT&lt;=LastDay,INDEX(IntraMonth_Buckets,MATCH($A4552,IntraSumMonths,0),1),INDEX(BucketTable,MATCH($A4552,SumMonths,0),1))</f>
        <v>4</v>
      </c>
      <c r="G4552" s="138" t="str">
        <f aca="false">INDEX(Book_Type,MATCH($B4552,Book,0),1)</f>
        <v>D</v>
      </c>
      <c r="H4552" s="138" t="str">
        <f aca="false">$F4552&amp;$C4552</f>
        <v>4NGI-SOCAL</v>
      </c>
    </row>
    <row r="4553" customFormat="false" ht="12.75" hidden="false" customHeight="false" outlineLevel="0" collapsed="false">
      <c r="A4553" s="142" t="n">
        <v>37422</v>
      </c>
      <c r="B4553" s="138" t="s">
        <v>132</v>
      </c>
      <c r="C4553" s="138" t="s">
        <v>56</v>
      </c>
      <c r="D4553" s="139" t="n">
        <v>-210040</v>
      </c>
      <c r="E4553" s="139" t="n">
        <v>0</v>
      </c>
      <c r="F4553" s="143" t="n">
        <f aca="false">IF(REF_DT&lt;=LastDay,INDEX(IntraMonth_Buckets,MATCH($A4553,IntraSumMonths,0),1),INDEX(BucketTable,MATCH($A4553,SumMonths,0),1))</f>
        <v>4</v>
      </c>
      <c r="G4553" s="138" t="str">
        <f aca="false">INDEX(Book_Type,MATCH($B4553,Book,0),1)</f>
        <v>D</v>
      </c>
      <c r="H4553" s="138" t="str">
        <f aca="false">$F4553&amp;$C4553</f>
        <v>4CGPR-KINGSGATE</v>
      </c>
    </row>
    <row r="4554" customFormat="false" ht="12.75" hidden="false" customHeight="false" outlineLevel="0" collapsed="false">
      <c r="A4554" s="142" t="n">
        <v>37422</v>
      </c>
      <c r="B4554" s="138" t="s">
        <v>132</v>
      </c>
      <c r="C4554" s="138" t="s">
        <v>51</v>
      </c>
      <c r="D4554" s="139" t="n">
        <v>-294924</v>
      </c>
      <c r="E4554" s="139" t="n">
        <v>0</v>
      </c>
      <c r="F4554" s="143" t="n">
        <f aca="false">IF(REF_DT&lt;=LastDay,INDEX(IntraMonth_Buckets,MATCH($A4554,IntraSumMonths,0),1),INDEX(BucketTable,MATCH($A4554,SumMonths,0),1))</f>
        <v>4</v>
      </c>
      <c r="G4554" s="138" t="str">
        <f aca="false">INDEX(Book_Type,MATCH($B4554,Book,0),1)</f>
        <v>D</v>
      </c>
      <c r="H4554" s="138" t="str">
        <f aca="false">$F4554&amp;$C4554</f>
        <v>4IF-ELPO/SJ</v>
      </c>
    </row>
    <row r="4555" customFormat="false" ht="12.75" hidden="false" customHeight="false" outlineLevel="0" collapsed="false">
      <c r="A4555" s="142" t="n">
        <v>37422</v>
      </c>
      <c r="B4555" s="138" t="s">
        <v>132</v>
      </c>
      <c r="C4555" s="138" t="s">
        <v>27</v>
      </c>
      <c r="D4555" s="139" t="n">
        <v>-132313</v>
      </c>
      <c r="E4555" s="139" t="n">
        <v>0</v>
      </c>
      <c r="F4555" s="143" t="n">
        <f aca="false">IF(REF_DT&lt;=LastDay,INDEX(IntraMonth_Buckets,MATCH($A4555,IntraSumMonths,0),1),INDEX(BucketTable,MATCH($A4555,SumMonths,0),1))</f>
        <v>4</v>
      </c>
      <c r="G4555" s="138" t="str">
        <f aca="false">INDEX(Book_Type,MATCH($B4555,Book,0),1)</f>
        <v>D</v>
      </c>
      <c r="H4555" s="138" t="str">
        <f aca="false">$F4555&amp;$C4555</f>
        <v>4IF-NWPL_ROCKY_M</v>
      </c>
    </row>
    <row r="4556" customFormat="false" ht="12.75" hidden="false" customHeight="false" outlineLevel="0" collapsed="false">
      <c r="A4556" s="142" t="n">
        <v>37422</v>
      </c>
      <c r="B4556" s="138" t="s">
        <v>132</v>
      </c>
      <c r="C4556" s="138" t="s">
        <v>58</v>
      </c>
      <c r="D4556" s="139" t="n">
        <v>304696</v>
      </c>
      <c r="E4556" s="139" t="n">
        <v>0</v>
      </c>
      <c r="F4556" s="143" t="n">
        <f aca="false">IF(REF_DT&lt;=LastDay,INDEX(IntraMonth_Buckets,MATCH($A4556,IntraSumMonths,0),1),INDEX(BucketTable,MATCH($A4556,SumMonths,0),1))</f>
        <v>4</v>
      </c>
      <c r="G4556" s="138" t="str">
        <f aca="false">INDEX(Book_Type,MATCH($B4556,Book,0),1)</f>
        <v>D</v>
      </c>
      <c r="H4556" s="138" t="str">
        <f aca="false">$F4556&amp;$C4556</f>
        <v>4IF-WAHA-TX</v>
      </c>
    </row>
    <row r="4557" customFormat="false" ht="12.75" hidden="false" customHeight="false" outlineLevel="0" collapsed="false">
      <c r="A4557" s="142" t="n">
        <v>37422</v>
      </c>
      <c r="B4557" s="138" t="s">
        <v>132</v>
      </c>
      <c r="C4557" s="138" t="s">
        <v>18</v>
      </c>
      <c r="D4557" s="139" t="n">
        <v>206058</v>
      </c>
      <c r="E4557" s="139" t="n">
        <v>0</v>
      </c>
      <c r="F4557" s="143" t="n">
        <f aca="false">IF(REF_DT&lt;=LastDay,INDEX(IntraMonth_Buckets,MATCH($A4557,IntraSumMonths,0),1),INDEX(BucketTable,MATCH($A4557,SumMonths,0),1))</f>
        <v>4</v>
      </c>
      <c r="G4557" s="138" t="str">
        <f aca="false">INDEX(Book_Type,MATCH($B4557,Book,0),1)</f>
        <v>D</v>
      </c>
      <c r="H4557" s="138" t="str">
        <f aca="false">$F4557&amp;$C4557</f>
        <v>4NGI-MALIN</v>
      </c>
    </row>
    <row r="4558" customFormat="false" ht="12.75" hidden="false" customHeight="false" outlineLevel="0" collapsed="false">
      <c r="A4558" s="142" t="n">
        <v>37422</v>
      </c>
      <c r="B4558" s="138" t="s">
        <v>132</v>
      </c>
      <c r="C4558" s="138" t="s">
        <v>20</v>
      </c>
      <c r="D4558" s="139" t="n">
        <v>124110</v>
      </c>
      <c r="E4558" s="139" t="n">
        <v>0</v>
      </c>
      <c r="F4558" s="143" t="n">
        <f aca="false">IF(REF_DT&lt;=LastDay,INDEX(IntraMonth_Buckets,MATCH($A4558,IntraSumMonths,0),1),INDEX(BucketTable,MATCH($A4558,SumMonths,0),1))</f>
        <v>4</v>
      </c>
      <c r="G4558" s="138" t="str">
        <f aca="false">INDEX(Book_Type,MATCH($B4558,Book,0),1)</f>
        <v>D</v>
      </c>
      <c r="H4558" s="138" t="str">
        <f aca="false">$F4558&amp;$C4558</f>
        <v>4NGI-SOCAL</v>
      </c>
    </row>
    <row r="4559" customFormat="false" ht="12.75" hidden="false" customHeight="false" outlineLevel="0" collapsed="false">
      <c r="A4559" s="142" t="n">
        <v>37452</v>
      </c>
      <c r="B4559" s="138" t="s">
        <v>132</v>
      </c>
      <c r="C4559" s="138" t="s">
        <v>56</v>
      </c>
      <c r="D4559" s="139" t="n">
        <v>-312229</v>
      </c>
      <c r="E4559" s="139" t="n">
        <v>0</v>
      </c>
      <c r="F4559" s="143" t="n">
        <f aca="false">IF(REF_DT&lt;=LastDay,INDEX(IntraMonth_Buckets,MATCH($A4559,IntraSumMonths,0),1),INDEX(BucketTable,MATCH($A4559,SumMonths,0),1))</f>
        <v>4</v>
      </c>
      <c r="G4559" s="138" t="str">
        <f aca="false">INDEX(Book_Type,MATCH($B4559,Book,0),1)</f>
        <v>D</v>
      </c>
      <c r="H4559" s="138" t="str">
        <f aca="false">$F4559&amp;$C4559</f>
        <v>4CGPR-KINGSGATE</v>
      </c>
    </row>
    <row r="4560" customFormat="false" ht="12.75" hidden="false" customHeight="false" outlineLevel="0" collapsed="false">
      <c r="A4560" s="142" t="n">
        <v>37452</v>
      </c>
      <c r="B4560" s="138" t="s">
        <v>132</v>
      </c>
      <c r="C4560" s="138" t="s">
        <v>51</v>
      </c>
      <c r="D4560" s="139" t="n">
        <v>-297642</v>
      </c>
      <c r="E4560" s="139" t="n">
        <v>0</v>
      </c>
      <c r="F4560" s="143" t="n">
        <f aca="false">IF(REF_DT&lt;=LastDay,INDEX(IntraMonth_Buckets,MATCH($A4560,IntraSumMonths,0),1),INDEX(BucketTable,MATCH($A4560,SumMonths,0),1))</f>
        <v>4</v>
      </c>
      <c r="G4560" s="138" t="str">
        <f aca="false">INDEX(Book_Type,MATCH($B4560,Book,0),1)</f>
        <v>D</v>
      </c>
      <c r="H4560" s="138" t="str">
        <f aca="false">$F4560&amp;$C4560</f>
        <v>4IF-ELPO/SJ</v>
      </c>
    </row>
    <row r="4561" customFormat="false" ht="12.75" hidden="false" customHeight="false" outlineLevel="0" collapsed="false">
      <c r="A4561" s="142" t="n">
        <v>37452</v>
      </c>
      <c r="B4561" s="138" t="s">
        <v>132</v>
      </c>
      <c r="C4561" s="138" t="s">
        <v>27</v>
      </c>
      <c r="D4561" s="139" t="n">
        <v>-136444</v>
      </c>
      <c r="E4561" s="139" t="n">
        <v>0</v>
      </c>
      <c r="F4561" s="143" t="n">
        <f aca="false">IF(REF_DT&lt;=LastDay,INDEX(IntraMonth_Buckets,MATCH($A4561,IntraSumMonths,0),1),INDEX(BucketTable,MATCH($A4561,SumMonths,0),1))</f>
        <v>4</v>
      </c>
      <c r="G4561" s="138" t="str">
        <f aca="false">INDEX(Book_Type,MATCH($B4561,Book,0),1)</f>
        <v>D</v>
      </c>
      <c r="H4561" s="138" t="str">
        <f aca="false">$F4561&amp;$C4561</f>
        <v>4IF-NWPL_ROCKY_M</v>
      </c>
    </row>
    <row r="4562" customFormat="false" ht="12.75" hidden="false" customHeight="false" outlineLevel="0" collapsed="false">
      <c r="A4562" s="142" t="n">
        <v>37452</v>
      </c>
      <c r="B4562" s="138" t="s">
        <v>132</v>
      </c>
      <c r="C4562" s="138" t="s">
        <v>58</v>
      </c>
      <c r="D4562" s="139" t="n">
        <v>303372</v>
      </c>
      <c r="E4562" s="139" t="n">
        <v>0</v>
      </c>
      <c r="F4562" s="143" t="n">
        <f aca="false">IF(REF_DT&lt;=LastDay,INDEX(IntraMonth_Buckets,MATCH($A4562,IntraSumMonths,0),1),INDEX(BucketTable,MATCH($A4562,SumMonths,0),1))</f>
        <v>4</v>
      </c>
      <c r="G4562" s="138" t="str">
        <f aca="false">INDEX(Book_Type,MATCH($B4562,Book,0),1)</f>
        <v>D</v>
      </c>
      <c r="H4562" s="138" t="str">
        <f aca="false">$F4562&amp;$C4562</f>
        <v>4IF-WAHA-TX</v>
      </c>
    </row>
    <row r="4563" customFormat="false" ht="12.75" hidden="false" customHeight="false" outlineLevel="0" collapsed="false">
      <c r="A4563" s="142" t="n">
        <v>37452</v>
      </c>
      <c r="B4563" s="138" t="s">
        <v>132</v>
      </c>
      <c r="C4563" s="138" t="s">
        <v>18</v>
      </c>
      <c r="D4563" s="139" t="n">
        <v>301880</v>
      </c>
      <c r="E4563" s="139" t="n">
        <v>0</v>
      </c>
      <c r="F4563" s="143" t="n">
        <f aca="false">IF(REF_DT&lt;=LastDay,INDEX(IntraMonth_Buckets,MATCH($A4563,IntraSumMonths,0),1),INDEX(BucketTable,MATCH($A4563,SumMonths,0),1))</f>
        <v>4</v>
      </c>
      <c r="G4563" s="138" t="str">
        <f aca="false">INDEX(Book_Type,MATCH($B4563,Book,0),1)</f>
        <v>D</v>
      </c>
      <c r="H4563" s="138" t="str">
        <f aca="false">$F4563&amp;$C4563</f>
        <v>4NGI-MALIN</v>
      </c>
    </row>
    <row r="4564" customFormat="false" ht="12.75" hidden="false" customHeight="false" outlineLevel="0" collapsed="false">
      <c r="A4564" s="142" t="n">
        <v>37452</v>
      </c>
      <c r="B4564" s="138" t="s">
        <v>132</v>
      </c>
      <c r="C4564" s="138" t="s">
        <v>20</v>
      </c>
      <c r="D4564" s="139" t="n">
        <v>127984</v>
      </c>
      <c r="E4564" s="139" t="n">
        <v>0</v>
      </c>
      <c r="F4564" s="143" t="n">
        <f aca="false">IF(REF_DT&lt;=LastDay,INDEX(IntraMonth_Buckets,MATCH($A4564,IntraSumMonths,0),1),INDEX(BucketTable,MATCH($A4564,SumMonths,0),1))</f>
        <v>4</v>
      </c>
      <c r="G4564" s="138" t="str">
        <f aca="false">INDEX(Book_Type,MATCH($B4564,Book,0),1)</f>
        <v>D</v>
      </c>
      <c r="H4564" s="138" t="str">
        <f aca="false">$F4564&amp;$C4564</f>
        <v>4NGI-SOCAL</v>
      </c>
    </row>
    <row r="4565" customFormat="false" ht="12.75" hidden="false" customHeight="false" outlineLevel="0" collapsed="false">
      <c r="A4565" s="142" t="n">
        <v>37483</v>
      </c>
      <c r="B4565" s="138" t="s">
        <v>132</v>
      </c>
      <c r="C4565" s="138" t="s">
        <v>56</v>
      </c>
      <c r="D4565" s="139" t="n">
        <v>-271932</v>
      </c>
      <c r="E4565" s="139" t="n">
        <v>0</v>
      </c>
      <c r="F4565" s="143" t="n">
        <f aca="false">IF(REF_DT&lt;=LastDay,INDEX(IntraMonth_Buckets,MATCH($A4565,IntraSumMonths,0),1),INDEX(BucketTable,MATCH($A4565,SumMonths,0),1))</f>
        <v>4</v>
      </c>
      <c r="G4565" s="138" t="str">
        <f aca="false">INDEX(Book_Type,MATCH($B4565,Book,0),1)</f>
        <v>D</v>
      </c>
      <c r="H4565" s="138" t="str">
        <f aca="false">$F4565&amp;$C4565</f>
        <v>4CGPR-KINGSGATE</v>
      </c>
    </row>
    <row r="4566" customFormat="false" ht="12.75" hidden="false" customHeight="false" outlineLevel="0" collapsed="false">
      <c r="A4566" s="142" t="n">
        <v>37483</v>
      </c>
      <c r="B4566" s="138" t="s">
        <v>132</v>
      </c>
      <c r="C4566" s="138" t="s">
        <v>27</v>
      </c>
      <c r="D4566" s="139" t="n">
        <v>-136132</v>
      </c>
      <c r="E4566" s="139" t="n">
        <v>0</v>
      </c>
      <c r="F4566" s="143" t="n">
        <f aca="false">IF(REF_DT&lt;=LastDay,INDEX(IntraMonth_Buckets,MATCH($A4566,IntraSumMonths,0),1),INDEX(BucketTable,MATCH($A4566,SumMonths,0),1))</f>
        <v>4</v>
      </c>
      <c r="G4566" s="138" t="str">
        <f aca="false">INDEX(Book_Type,MATCH($B4566,Book,0),1)</f>
        <v>D</v>
      </c>
      <c r="H4566" s="138" t="str">
        <f aca="false">$F4566&amp;$C4566</f>
        <v>4IF-NWPL_ROCKY_M</v>
      </c>
    </row>
    <row r="4567" customFormat="false" ht="12.75" hidden="false" customHeight="false" outlineLevel="0" collapsed="false">
      <c r="A4567" s="142" t="n">
        <v>37483</v>
      </c>
      <c r="B4567" s="138" t="s">
        <v>132</v>
      </c>
      <c r="C4567" s="138" t="s">
        <v>18</v>
      </c>
      <c r="D4567" s="139" t="n">
        <v>266659</v>
      </c>
      <c r="E4567" s="139" t="n">
        <v>0</v>
      </c>
      <c r="F4567" s="143" t="n">
        <f aca="false">IF(REF_DT&lt;=LastDay,INDEX(IntraMonth_Buckets,MATCH($A4567,IntraSumMonths,0),1),INDEX(BucketTable,MATCH($A4567,SumMonths,0),1))</f>
        <v>4</v>
      </c>
      <c r="G4567" s="138" t="str">
        <f aca="false">INDEX(Book_Type,MATCH($B4567,Book,0),1)</f>
        <v>D</v>
      </c>
      <c r="H4567" s="138" t="str">
        <f aca="false">$F4567&amp;$C4567</f>
        <v>4NGI-MALIN</v>
      </c>
    </row>
    <row r="4568" customFormat="false" ht="12.75" hidden="false" customHeight="false" outlineLevel="0" collapsed="false">
      <c r="A4568" s="142" t="n">
        <v>37483</v>
      </c>
      <c r="B4568" s="138" t="s">
        <v>132</v>
      </c>
      <c r="C4568" s="138" t="s">
        <v>20</v>
      </c>
      <c r="D4568" s="139" t="n">
        <v>127692</v>
      </c>
      <c r="E4568" s="139" t="n">
        <v>0</v>
      </c>
      <c r="F4568" s="143" t="n">
        <f aca="false">IF(REF_DT&lt;=LastDay,INDEX(IntraMonth_Buckets,MATCH($A4568,IntraSumMonths,0),1),INDEX(BucketTable,MATCH($A4568,SumMonths,0),1))</f>
        <v>4</v>
      </c>
      <c r="G4568" s="138" t="str">
        <f aca="false">INDEX(Book_Type,MATCH($B4568,Book,0),1)</f>
        <v>D</v>
      </c>
      <c r="H4568" s="138" t="str">
        <f aca="false">$F4568&amp;$C4568</f>
        <v>4NGI-SOCAL</v>
      </c>
    </row>
    <row r="4569" customFormat="false" ht="12.75" hidden="false" customHeight="false" outlineLevel="0" collapsed="false">
      <c r="A4569" s="142" t="n">
        <v>37514</v>
      </c>
      <c r="B4569" s="138" t="s">
        <v>132</v>
      </c>
      <c r="C4569" s="138" t="s">
        <v>56</v>
      </c>
      <c r="D4569" s="139" t="n">
        <v>-290442</v>
      </c>
      <c r="E4569" s="139" t="n">
        <v>0</v>
      </c>
      <c r="F4569" s="143" t="n">
        <f aca="false">IF(REF_DT&lt;=LastDay,INDEX(IntraMonth_Buckets,MATCH($A4569,IntraSumMonths,0),1),INDEX(BucketTable,MATCH($A4569,SumMonths,0),1))</f>
        <v>4</v>
      </c>
      <c r="G4569" s="138" t="str">
        <f aca="false">INDEX(Book_Type,MATCH($B4569,Book,0),1)</f>
        <v>D</v>
      </c>
      <c r="H4569" s="138" t="str">
        <f aca="false">$F4569&amp;$C4569</f>
        <v>4CGPR-KINGSGATE</v>
      </c>
    </row>
    <row r="4570" customFormat="false" ht="12.75" hidden="false" customHeight="false" outlineLevel="0" collapsed="false">
      <c r="A4570" s="142" t="n">
        <v>37514</v>
      </c>
      <c r="B4570" s="138" t="s">
        <v>132</v>
      </c>
      <c r="C4570" s="138" t="s">
        <v>27</v>
      </c>
      <c r="D4570" s="139" t="n">
        <v>-131432</v>
      </c>
      <c r="E4570" s="139" t="n">
        <v>0</v>
      </c>
      <c r="F4570" s="143" t="n">
        <f aca="false">IF(REF_DT&lt;=LastDay,INDEX(IntraMonth_Buckets,MATCH($A4570,IntraSumMonths,0),1),INDEX(BucketTable,MATCH($A4570,SumMonths,0),1))</f>
        <v>4</v>
      </c>
      <c r="G4570" s="138" t="str">
        <f aca="false">INDEX(Book_Type,MATCH($B4570,Book,0),1)</f>
        <v>D</v>
      </c>
      <c r="H4570" s="138" t="str">
        <f aca="false">$F4570&amp;$C4570</f>
        <v>4IF-NWPL_ROCKY_M</v>
      </c>
    </row>
    <row r="4571" customFormat="false" ht="12.75" hidden="false" customHeight="false" outlineLevel="0" collapsed="false">
      <c r="A4571" s="142" t="n">
        <v>37514</v>
      </c>
      <c r="B4571" s="138" t="s">
        <v>132</v>
      </c>
      <c r="C4571" s="138" t="s">
        <v>18</v>
      </c>
      <c r="D4571" s="139" t="n">
        <v>281658</v>
      </c>
      <c r="E4571" s="139" t="n">
        <v>0</v>
      </c>
      <c r="F4571" s="143" t="n">
        <f aca="false">IF(REF_DT&lt;=LastDay,INDEX(IntraMonth_Buckets,MATCH($A4571,IntraSumMonths,0),1),INDEX(BucketTable,MATCH($A4571,SumMonths,0),1))</f>
        <v>4</v>
      </c>
      <c r="G4571" s="138" t="str">
        <f aca="false">INDEX(Book_Type,MATCH($B4571,Book,0),1)</f>
        <v>D</v>
      </c>
      <c r="H4571" s="138" t="str">
        <f aca="false">$F4571&amp;$C4571</f>
        <v>4NGI-MALIN</v>
      </c>
    </row>
    <row r="4572" customFormat="false" ht="12.75" hidden="false" customHeight="false" outlineLevel="0" collapsed="false">
      <c r="A4572" s="142" t="n">
        <v>37514</v>
      </c>
      <c r="B4572" s="138" t="s">
        <v>132</v>
      </c>
      <c r="C4572" s="138" t="s">
        <v>20</v>
      </c>
      <c r="D4572" s="139" t="n">
        <v>123283</v>
      </c>
      <c r="E4572" s="139" t="n">
        <v>0</v>
      </c>
      <c r="F4572" s="143" t="n">
        <f aca="false">IF(REF_DT&lt;=LastDay,INDEX(IntraMonth_Buckets,MATCH($A4572,IntraSumMonths,0),1),INDEX(BucketTable,MATCH($A4572,SumMonths,0),1))</f>
        <v>4</v>
      </c>
      <c r="G4572" s="138" t="str">
        <f aca="false">INDEX(Book_Type,MATCH($B4572,Book,0),1)</f>
        <v>D</v>
      </c>
      <c r="H4572" s="138" t="str">
        <f aca="false">$F4572&amp;$C4572</f>
        <v>4NGI-SOCAL</v>
      </c>
    </row>
    <row r="4573" customFormat="false" ht="12.75" hidden="false" customHeight="false" outlineLevel="0" collapsed="false">
      <c r="A4573" s="142" t="n">
        <v>37544</v>
      </c>
      <c r="B4573" s="138" t="s">
        <v>132</v>
      </c>
      <c r="C4573" s="138" t="s">
        <v>56</v>
      </c>
      <c r="D4573" s="139" t="n">
        <v>-201054</v>
      </c>
      <c r="E4573" s="139" t="n">
        <v>0</v>
      </c>
      <c r="F4573" s="143" t="n">
        <f aca="false">IF(REF_DT&lt;=LastDay,INDEX(IntraMonth_Buckets,MATCH($A4573,IntraSumMonths,0),1),INDEX(BucketTable,MATCH($A4573,SumMonths,0),1))</f>
        <v>4</v>
      </c>
      <c r="G4573" s="138" t="str">
        <f aca="false">INDEX(Book_Type,MATCH($B4573,Book,0),1)</f>
        <v>D</v>
      </c>
      <c r="H4573" s="138" t="str">
        <f aca="false">$F4573&amp;$C4573</f>
        <v>4CGPR-KINGSGATE</v>
      </c>
    </row>
    <row r="4574" customFormat="false" ht="12.75" hidden="false" customHeight="false" outlineLevel="0" collapsed="false">
      <c r="A4574" s="142" t="n">
        <v>37544</v>
      </c>
      <c r="B4574" s="138" t="s">
        <v>132</v>
      </c>
      <c r="C4574" s="138" t="s">
        <v>27</v>
      </c>
      <c r="D4574" s="139" t="n">
        <v>-135486</v>
      </c>
      <c r="E4574" s="139" t="n">
        <v>0</v>
      </c>
      <c r="F4574" s="143" t="n">
        <f aca="false">IF(REF_DT&lt;=LastDay,INDEX(IntraMonth_Buckets,MATCH($A4574,IntraSumMonths,0),1),INDEX(BucketTable,MATCH($A4574,SumMonths,0),1))</f>
        <v>4</v>
      </c>
      <c r="G4574" s="138" t="str">
        <f aca="false">INDEX(Book_Type,MATCH($B4574,Book,0),1)</f>
        <v>D</v>
      </c>
      <c r="H4574" s="138" t="str">
        <f aca="false">$F4574&amp;$C4574</f>
        <v>4IF-NWPL_ROCKY_M</v>
      </c>
    </row>
    <row r="4575" customFormat="false" ht="12.75" hidden="false" customHeight="false" outlineLevel="0" collapsed="false">
      <c r="A4575" s="142" t="n">
        <v>37544</v>
      </c>
      <c r="B4575" s="138" t="s">
        <v>132</v>
      </c>
      <c r="C4575" s="138" t="s">
        <v>18</v>
      </c>
      <c r="D4575" s="139" t="n">
        <v>199979</v>
      </c>
      <c r="E4575" s="139" t="n">
        <v>0</v>
      </c>
      <c r="F4575" s="143" t="n">
        <f aca="false">IF(REF_DT&lt;=LastDay,INDEX(IntraMonth_Buckets,MATCH($A4575,IntraSumMonths,0),1),INDEX(BucketTable,MATCH($A4575,SumMonths,0),1))</f>
        <v>4</v>
      </c>
      <c r="G4575" s="138" t="str">
        <f aca="false">INDEX(Book_Type,MATCH($B4575,Book,0),1)</f>
        <v>D</v>
      </c>
      <c r="H4575" s="138" t="str">
        <f aca="false">$F4575&amp;$C4575</f>
        <v>4NGI-MALIN</v>
      </c>
    </row>
    <row r="4576" customFormat="false" ht="12.75" hidden="false" customHeight="false" outlineLevel="0" collapsed="false">
      <c r="A4576" s="142" t="n">
        <v>37544</v>
      </c>
      <c r="B4576" s="138" t="s">
        <v>132</v>
      </c>
      <c r="C4576" s="138" t="s">
        <v>20</v>
      </c>
      <c r="D4576" s="139" t="n">
        <v>127086</v>
      </c>
      <c r="E4576" s="139" t="n">
        <v>0</v>
      </c>
      <c r="F4576" s="143" t="n">
        <f aca="false">IF(REF_DT&lt;=LastDay,INDEX(IntraMonth_Buckets,MATCH($A4576,IntraSumMonths,0),1),INDEX(BucketTable,MATCH($A4576,SumMonths,0),1))</f>
        <v>4</v>
      </c>
      <c r="G4576" s="138" t="str">
        <f aca="false">INDEX(Book_Type,MATCH($B4576,Book,0),1)</f>
        <v>D</v>
      </c>
      <c r="H4576" s="138" t="str">
        <f aca="false">$F4576&amp;$C4576</f>
        <v>4NGI-SOCAL</v>
      </c>
    </row>
    <row r="4577" customFormat="false" ht="12.75" hidden="false" customHeight="false" outlineLevel="0" collapsed="false">
      <c r="A4577" s="142" t="n">
        <v>37575</v>
      </c>
      <c r="B4577" s="138" t="s">
        <v>132</v>
      </c>
      <c r="C4577" s="138" t="s">
        <v>27</v>
      </c>
      <c r="D4577" s="139" t="n">
        <v>-130006</v>
      </c>
      <c r="E4577" s="139" t="n">
        <v>0</v>
      </c>
      <c r="F4577" s="143" t="n">
        <f aca="false">IF(REF_DT&lt;=LastDay,INDEX(IntraMonth_Buckets,MATCH($A4577,IntraSumMonths,0),1),INDEX(BucketTable,MATCH($A4577,SumMonths,0),1))</f>
        <v>5</v>
      </c>
      <c r="G4577" s="138" t="str">
        <f aca="false">INDEX(Book_Type,MATCH($B4577,Book,0),1)</f>
        <v>D</v>
      </c>
      <c r="H4577" s="138" t="str">
        <f aca="false">$F4577&amp;$C4577</f>
        <v>5IF-NWPL_ROCKY_M</v>
      </c>
    </row>
    <row r="4578" customFormat="false" ht="12.75" hidden="false" customHeight="false" outlineLevel="0" collapsed="false">
      <c r="A4578" s="142" t="n">
        <v>37575</v>
      </c>
      <c r="B4578" s="138" t="s">
        <v>132</v>
      </c>
      <c r="C4578" s="138" t="s">
        <v>20</v>
      </c>
      <c r="D4578" s="139" t="n">
        <v>121945</v>
      </c>
      <c r="E4578" s="139" t="n">
        <v>0</v>
      </c>
      <c r="F4578" s="143" t="n">
        <f aca="false">IF(REF_DT&lt;=LastDay,INDEX(IntraMonth_Buckets,MATCH($A4578,IntraSumMonths,0),1),INDEX(BucketTable,MATCH($A4578,SumMonths,0),1))</f>
        <v>5</v>
      </c>
      <c r="G4578" s="138" t="str">
        <f aca="false">INDEX(Book_Type,MATCH($B4578,Book,0),1)</f>
        <v>D</v>
      </c>
      <c r="H4578" s="138" t="str">
        <f aca="false">$F4578&amp;$C4578</f>
        <v>5NGI-SOCAL</v>
      </c>
    </row>
    <row r="4579" customFormat="false" ht="12.75" hidden="false" customHeight="false" outlineLevel="0" collapsed="false">
      <c r="A4579" s="142" t="n">
        <v>37605</v>
      </c>
      <c r="B4579" s="138" t="s">
        <v>132</v>
      </c>
      <c r="C4579" s="138" t="s">
        <v>27</v>
      </c>
      <c r="D4579" s="139" t="n">
        <v>-133384</v>
      </c>
      <c r="E4579" s="139" t="n">
        <v>0</v>
      </c>
      <c r="F4579" s="143" t="n">
        <f aca="false">IF(REF_DT&lt;=LastDay,INDEX(IntraMonth_Buckets,MATCH($A4579,IntraSumMonths,0),1),INDEX(BucketTable,MATCH($A4579,SumMonths,0),1))</f>
        <v>5</v>
      </c>
      <c r="G4579" s="138" t="str">
        <f aca="false">INDEX(Book_Type,MATCH($B4579,Book,0),1)</f>
        <v>D</v>
      </c>
      <c r="H4579" s="138" t="str">
        <f aca="false">$F4579&amp;$C4579</f>
        <v>5IF-NWPL_ROCKY_M</v>
      </c>
    </row>
    <row r="4580" customFormat="false" ht="12.75" hidden="false" customHeight="false" outlineLevel="0" collapsed="false">
      <c r="A4580" s="142" t="n">
        <v>37605</v>
      </c>
      <c r="B4580" s="138" t="s">
        <v>132</v>
      </c>
      <c r="C4580" s="138" t="s">
        <v>20</v>
      </c>
      <c r="D4580" s="139" t="n">
        <v>125114</v>
      </c>
      <c r="E4580" s="139" t="n">
        <v>0</v>
      </c>
      <c r="F4580" s="143" t="n">
        <f aca="false">IF(REF_DT&lt;=LastDay,INDEX(IntraMonth_Buckets,MATCH($A4580,IntraSumMonths,0),1),INDEX(BucketTable,MATCH($A4580,SumMonths,0),1))</f>
        <v>5</v>
      </c>
      <c r="G4580" s="138" t="str">
        <f aca="false">INDEX(Book_Type,MATCH($B4580,Book,0),1)</f>
        <v>D</v>
      </c>
      <c r="H4580" s="138" t="str">
        <f aca="false">$F4580&amp;$C4580</f>
        <v>5NGI-SOCAL</v>
      </c>
    </row>
    <row r="4581" customFormat="false" ht="12.75" hidden="false" customHeight="false" outlineLevel="0" collapsed="false">
      <c r="A4581" s="142" t="n">
        <v>37636</v>
      </c>
      <c r="B4581" s="138" t="s">
        <v>132</v>
      </c>
      <c r="C4581" s="138" t="s">
        <v>27</v>
      </c>
      <c r="D4581" s="139" t="n">
        <v>-133066</v>
      </c>
      <c r="E4581" s="139" t="n">
        <v>0</v>
      </c>
      <c r="F4581" s="143" t="n">
        <f aca="false">IF(REF_DT&lt;=LastDay,INDEX(IntraMonth_Buckets,MATCH($A4581,IntraSumMonths,0),1),INDEX(BucketTable,MATCH($A4581,SumMonths,0),1))</f>
        <v>5</v>
      </c>
      <c r="G4581" s="138" t="str">
        <f aca="false">INDEX(Book_Type,MATCH($B4581,Book,0),1)</f>
        <v>D</v>
      </c>
      <c r="H4581" s="138" t="str">
        <f aca="false">$F4581&amp;$C4581</f>
        <v>5IF-NWPL_ROCKY_M</v>
      </c>
    </row>
    <row r="4582" customFormat="false" ht="12.75" hidden="false" customHeight="false" outlineLevel="0" collapsed="false">
      <c r="A4582" s="142" t="n">
        <v>37636</v>
      </c>
      <c r="B4582" s="138" t="s">
        <v>132</v>
      </c>
      <c r="C4582" s="138" t="s">
        <v>20</v>
      </c>
      <c r="D4582" s="139" t="n">
        <v>124816</v>
      </c>
      <c r="E4582" s="139" t="n">
        <v>0</v>
      </c>
      <c r="F4582" s="143" t="n">
        <f aca="false">IF(REF_DT&lt;=LastDay,INDEX(IntraMonth_Buckets,MATCH($A4582,IntraSumMonths,0),1),INDEX(BucketTable,MATCH($A4582,SumMonths,0),1))</f>
        <v>5</v>
      </c>
      <c r="G4582" s="138" t="str">
        <f aca="false">INDEX(Book_Type,MATCH($B4582,Book,0),1)</f>
        <v>D</v>
      </c>
      <c r="H4582" s="138" t="str">
        <f aca="false">$F4582&amp;$C4582</f>
        <v>5NGI-SOCAL</v>
      </c>
    </row>
    <row r="4583" customFormat="false" ht="12.75" hidden="false" customHeight="false" outlineLevel="0" collapsed="false">
      <c r="A4583" s="142" t="n">
        <v>37667</v>
      </c>
      <c r="B4583" s="138" t="s">
        <v>132</v>
      </c>
      <c r="C4583" s="138" t="s">
        <v>27</v>
      </c>
      <c r="D4583" s="139" t="n">
        <v>-119830</v>
      </c>
      <c r="E4583" s="139" t="n">
        <v>0</v>
      </c>
      <c r="F4583" s="143" t="n">
        <f aca="false">IF(REF_DT&lt;=LastDay,INDEX(IntraMonth_Buckets,MATCH($A4583,IntraSumMonths,0),1),INDEX(BucketTable,MATCH($A4583,SumMonths,0),1))</f>
        <v>5</v>
      </c>
      <c r="G4583" s="138" t="str">
        <f aca="false">INDEX(Book_Type,MATCH($B4583,Book,0),1)</f>
        <v>D</v>
      </c>
      <c r="H4583" s="138" t="str">
        <f aca="false">$F4583&amp;$C4583</f>
        <v>5IF-NWPL_ROCKY_M</v>
      </c>
    </row>
    <row r="4584" customFormat="false" ht="12.75" hidden="false" customHeight="false" outlineLevel="0" collapsed="false">
      <c r="A4584" s="142" t="n">
        <v>37667</v>
      </c>
      <c r="B4584" s="138" t="s">
        <v>132</v>
      </c>
      <c r="C4584" s="138" t="s">
        <v>20</v>
      </c>
      <c r="D4584" s="139" t="n">
        <v>112400</v>
      </c>
      <c r="E4584" s="139" t="n">
        <v>0</v>
      </c>
      <c r="F4584" s="143" t="n">
        <f aca="false">IF(REF_DT&lt;=LastDay,INDEX(IntraMonth_Buckets,MATCH($A4584,IntraSumMonths,0),1),INDEX(BucketTable,MATCH($A4584,SumMonths,0),1))</f>
        <v>5</v>
      </c>
      <c r="G4584" s="138" t="str">
        <f aca="false">INDEX(Book_Type,MATCH($B4584,Book,0),1)</f>
        <v>D</v>
      </c>
      <c r="H4584" s="138" t="str">
        <f aca="false">$F4584&amp;$C4584</f>
        <v>5NGI-SOCAL</v>
      </c>
    </row>
    <row r="4585" customFormat="false" ht="12.75" hidden="false" customHeight="false" outlineLevel="0" collapsed="false">
      <c r="A4585" s="142" t="n">
        <v>37695</v>
      </c>
      <c r="B4585" s="138" t="s">
        <v>132</v>
      </c>
      <c r="C4585" s="138" t="s">
        <v>27</v>
      </c>
      <c r="D4585" s="139" t="n">
        <v>-132211</v>
      </c>
      <c r="E4585" s="139" t="n">
        <v>0</v>
      </c>
      <c r="F4585" s="143" t="n">
        <f aca="false">IF(REF_DT&lt;=LastDay,INDEX(IntraMonth_Buckets,MATCH($A4585,IntraSumMonths,0),1),INDEX(BucketTable,MATCH($A4585,SumMonths,0),1))</f>
        <v>5</v>
      </c>
      <c r="G4585" s="138" t="str">
        <f aca="false">INDEX(Book_Type,MATCH($B4585,Book,0),1)</f>
        <v>D</v>
      </c>
      <c r="H4585" s="138" t="str">
        <f aca="false">$F4585&amp;$C4585</f>
        <v>5IF-NWPL_ROCKY_M</v>
      </c>
    </row>
    <row r="4586" customFormat="false" ht="12.75" hidden="false" customHeight="false" outlineLevel="0" collapsed="false">
      <c r="A4586" s="142" t="n">
        <v>37695</v>
      </c>
      <c r="B4586" s="138" t="s">
        <v>132</v>
      </c>
      <c r="C4586" s="138" t="s">
        <v>20</v>
      </c>
      <c r="D4586" s="139" t="n">
        <v>124015</v>
      </c>
      <c r="E4586" s="139" t="n">
        <v>0</v>
      </c>
      <c r="F4586" s="143" t="n">
        <f aca="false">IF(REF_DT&lt;=LastDay,INDEX(IntraMonth_Buckets,MATCH($A4586,IntraSumMonths,0),1),INDEX(BucketTable,MATCH($A4586,SumMonths,0),1))</f>
        <v>5</v>
      </c>
      <c r="G4586" s="138" t="str">
        <f aca="false">INDEX(Book_Type,MATCH($B4586,Book,0),1)</f>
        <v>D</v>
      </c>
      <c r="H4586" s="138" t="str">
        <f aca="false">$F4586&amp;$C4586</f>
        <v>5NGI-SOCAL</v>
      </c>
    </row>
    <row r="4587" customFormat="false" ht="12.75" hidden="false" customHeight="false" outlineLevel="0" collapsed="false">
      <c r="A4587" s="142" t="n">
        <v>37726</v>
      </c>
      <c r="B4587" s="138" t="s">
        <v>132</v>
      </c>
      <c r="C4587" s="138" t="s">
        <v>27</v>
      </c>
      <c r="D4587" s="139" t="n">
        <v>-128844</v>
      </c>
      <c r="E4587" s="139" t="n">
        <v>0</v>
      </c>
      <c r="F4587" s="143" t="n">
        <f aca="false">IF(REF_DT&lt;=LastDay,INDEX(IntraMonth_Buckets,MATCH($A4587,IntraSumMonths,0),1),INDEX(BucketTable,MATCH($A4587,SumMonths,0),1))</f>
        <v>6</v>
      </c>
      <c r="G4587" s="138" t="str">
        <f aca="false">INDEX(Book_Type,MATCH($B4587,Book,0),1)</f>
        <v>D</v>
      </c>
      <c r="H4587" s="138" t="str">
        <f aca="false">$F4587&amp;$C4587</f>
        <v>6IF-NWPL_ROCKY_M</v>
      </c>
    </row>
    <row r="4588" customFormat="false" ht="12.75" hidden="false" customHeight="false" outlineLevel="0" collapsed="false">
      <c r="A4588" s="142" t="n">
        <v>37726</v>
      </c>
      <c r="B4588" s="138" t="s">
        <v>132</v>
      </c>
      <c r="C4588" s="138" t="s">
        <v>20</v>
      </c>
      <c r="D4588" s="139" t="n">
        <v>120856</v>
      </c>
      <c r="E4588" s="139" t="n">
        <v>0</v>
      </c>
      <c r="F4588" s="143" t="n">
        <f aca="false">IF(REF_DT&lt;=LastDay,INDEX(IntraMonth_Buckets,MATCH($A4588,IntraSumMonths,0),1),INDEX(BucketTable,MATCH($A4588,SumMonths,0),1))</f>
        <v>6</v>
      </c>
      <c r="G4588" s="138" t="str">
        <f aca="false">INDEX(Book_Type,MATCH($B4588,Book,0),1)</f>
        <v>D</v>
      </c>
      <c r="H4588" s="138" t="str">
        <f aca="false">$F4588&amp;$C4588</f>
        <v>6NGI-SOCAL</v>
      </c>
    </row>
    <row r="4589" customFormat="false" ht="12.75" hidden="false" customHeight="false" outlineLevel="0" collapsed="false">
      <c r="D4589" s="138"/>
      <c r="E4589" s="138"/>
      <c r="F4589" s="143" t="e">
        <f aca="false">IF(REF_DT&lt;=LastDay,INDEX(IntraMonth_Buckets,MATCH($A4589,IntraSumMonths,0),1),INDEX(BucketTable,MATCH($A4589,SumMonths,0),1))</f>
        <v>#N/A</v>
      </c>
      <c r="G4589" s="138" t="e">
        <f aca="false">INDEX(Book_Type,MATCH($B4589,Book,0),1)</f>
        <v>#N/A</v>
      </c>
      <c r="H4589" s="138" t="e">
        <f aca="false">$F4589&amp;$C4589</f>
        <v>#N/A</v>
      </c>
    </row>
    <row r="4590" customFormat="false" ht="12.75" hidden="false" customHeight="false" outlineLevel="0" collapsed="false">
      <c r="D4590" s="138"/>
      <c r="E4590" s="138"/>
      <c r="F4590" s="143" t="e">
        <f aca="false">IF(REF_DT&lt;=LastDay,INDEX(IntraMonth_Buckets,MATCH($A4590,IntraSumMonths,0),1),INDEX(BucketTable,MATCH($A4590,SumMonths,0),1))</f>
        <v>#N/A</v>
      </c>
      <c r="G4590" s="138" t="e">
        <f aca="false">INDEX(Book_Type,MATCH($B4590,Book,0),1)</f>
        <v>#N/A</v>
      </c>
      <c r="H4590" s="138" t="e">
        <f aca="false">$F4590&amp;$C4590</f>
        <v>#N/A</v>
      </c>
    </row>
    <row r="4591" customFormat="false" ht="12.75" hidden="false" customHeight="false" outlineLevel="0" collapsed="false">
      <c r="D4591" s="138"/>
      <c r="E4591" s="138"/>
      <c r="F4591" s="143" t="e">
        <f aca="false">IF(REF_DT&lt;=LastDay,INDEX(IntraMonth_Buckets,MATCH($A4591,IntraSumMonths,0),1),INDEX(BucketTable,MATCH($A4591,SumMonths,0),1))</f>
        <v>#N/A</v>
      </c>
      <c r="G4591" s="138" t="e">
        <f aca="false">INDEX(Book_Type,MATCH($B4591,Book,0),1)</f>
        <v>#N/A</v>
      </c>
      <c r="H4591" s="138" t="e">
        <f aca="false">$F4591&amp;$C4591</f>
        <v>#N/A</v>
      </c>
    </row>
    <row r="4592" customFormat="false" ht="12.75" hidden="false" customHeight="false" outlineLevel="0" collapsed="false">
      <c r="D4592" s="138"/>
      <c r="E4592" s="138"/>
      <c r="F4592" s="143" t="e">
        <f aca="false">IF(REF_DT&lt;=LastDay,INDEX(IntraMonth_Buckets,MATCH($A4592,IntraSumMonths,0),1),INDEX(BucketTable,MATCH($A4592,SumMonths,0),1))</f>
        <v>#N/A</v>
      </c>
      <c r="G4592" s="138" t="e">
        <f aca="false">INDEX(Book_Type,MATCH($B4592,Book,0),1)</f>
        <v>#N/A</v>
      </c>
      <c r="H4592" s="138" t="e">
        <f aca="false">$F4592&amp;$C4592</f>
        <v>#N/A</v>
      </c>
    </row>
    <row r="4593" customFormat="false" ht="12.75" hidden="false" customHeight="false" outlineLevel="0" collapsed="false">
      <c r="D4593" s="138"/>
      <c r="E4593" s="138"/>
      <c r="F4593" s="143" t="e">
        <f aca="false">IF(REF_DT&lt;=LastDay,INDEX(IntraMonth_Buckets,MATCH($A4593,IntraSumMonths,0),1),INDEX(BucketTable,MATCH($A4593,SumMonths,0),1))</f>
        <v>#N/A</v>
      </c>
      <c r="G4593" s="138" t="e">
        <f aca="false">INDEX(Book_Type,MATCH($B4593,Book,0),1)</f>
        <v>#N/A</v>
      </c>
      <c r="H4593" s="138" t="e">
        <f aca="false">$F4593&amp;$C4593</f>
        <v>#N/A</v>
      </c>
    </row>
    <row r="4594" customFormat="false" ht="12.75" hidden="false" customHeight="false" outlineLevel="0" collapsed="false">
      <c r="D4594" s="138"/>
      <c r="E4594" s="138"/>
      <c r="F4594" s="143" t="e">
        <f aca="false">IF(REF_DT&lt;=LastDay,INDEX(IntraMonth_Buckets,MATCH($A4594,IntraSumMonths,0),1),INDEX(BucketTable,MATCH($A4594,SumMonths,0),1))</f>
        <v>#N/A</v>
      </c>
      <c r="G4594" s="138" t="e">
        <f aca="false">INDEX(Book_Type,MATCH($B4594,Book,0),1)</f>
        <v>#N/A</v>
      </c>
      <c r="H4594" s="138" t="e">
        <f aca="false">$F4594&amp;$C4594</f>
        <v>#N/A</v>
      </c>
    </row>
    <row r="4595" customFormat="false" ht="12.75" hidden="false" customHeight="false" outlineLevel="0" collapsed="false">
      <c r="D4595" s="138"/>
      <c r="E4595" s="138"/>
      <c r="F4595" s="143" t="e">
        <f aca="false">IF(REF_DT&lt;=LastDay,INDEX(IntraMonth_Buckets,MATCH($A4595,IntraSumMonths,0),1),INDEX(BucketTable,MATCH($A4595,SumMonths,0),1))</f>
        <v>#N/A</v>
      </c>
      <c r="G4595" s="138" t="e">
        <f aca="false">INDEX(Book_Type,MATCH($B4595,Book,0),1)</f>
        <v>#N/A</v>
      </c>
      <c r="H4595" s="138" t="e">
        <f aca="false">$F4595&amp;$C4595</f>
        <v>#N/A</v>
      </c>
    </row>
    <row r="4596" customFormat="false" ht="12.75" hidden="false" customHeight="false" outlineLevel="0" collapsed="false">
      <c r="D4596" s="138"/>
      <c r="E4596" s="138"/>
      <c r="F4596" s="143" t="e">
        <f aca="false">IF(REF_DT&lt;=LastDay,INDEX(IntraMonth_Buckets,MATCH($A4596,IntraSumMonths,0),1),INDEX(BucketTable,MATCH($A4596,SumMonths,0),1))</f>
        <v>#N/A</v>
      </c>
      <c r="G4596" s="138" t="e">
        <f aca="false">INDEX(Book_Type,MATCH($B4596,Book,0),1)</f>
        <v>#N/A</v>
      </c>
      <c r="H4596" s="138" t="e">
        <f aca="false">$F4596&amp;$C4596</f>
        <v>#N/A</v>
      </c>
    </row>
    <row r="4597" customFormat="false" ht="12.75" hidden="false" customHeight="false" outlineLevel="0" collapsed="false">
      <c r="D4597" s="138"/>
      <c r="E4597" s="138"/>
      <c r="F4597" s="143" t="e">
        <f aca="false">IF(REF_DT&lt;=LastDay,INDEX(IntraMonth_Buckets,MATCH($A4597,IntraSumMonths,0),1),INDEX(BucketTable,MATCH($A4597,SumMonths,0),1))</f>
        <v>#N/A</v>
      </c>
      <c r="G4597" s="138" t="e">
        <f aca="false">INDEX(Book_Type,MATCH($B4597,Book,0),1)</f>
        <v>#N/A</v>
      </c>
      <c r="H4597" s="138" t="e">
        <f aca="false">$F4597&amp;$C4597</f>
        <v>#N/A</v>
      </c>
    </row>
    <row r="4598" customFormat="false" ht="12.75" hidden="false" customHeight="false" outlineLevel="0" collapsed="false">
      <c r="D4598" s="138"/>
      <c r="E4598" s="138"/>
      <c r="F4598" s="143" t="e">
        <f aca="false">IF(REF_DT&lt;=LastDay,INDEX(IntraMonth_Buckets,MATCH($A4598,IntraSumMonths,0),1),INDEX(BucketTable,MATCH($A4598,SumMonths,0),1))</f>
        <v>#N/A</v>
      </c>
      <c r="G4598" s="138" t="e">
        <f aca="false">INDEX(Book_Type,MATCH($B4598,Book,0),1)</f>
        <v>#N/A</v>
      </c>
      <c r="H4598" s="138" t="e">
        <f aca="false">$F4598&amp;$C4598</f>
        <v>#N/A</v>
      </c>
    </row>
    <row r="4599" customFormat="false" ht="12.75" hidden="false" customHeight="false" outlineLevel="0" collapsed="false">
      <c r="D4599" s="138"/>
      <c r="E4599" s="138"/>
      <c r="F4599" s="143" t="e">
        <f aca="false">IF(REF_DT&lt;=LastDay,INDEX(IntraMonth_Buckets,MATCH($A4599,IntraSumMonths,0),1),INDEX(BucketTable,MATCH($A4599,SumMonths,0),1))</f>
        <v>#N/A</v>
      </c>
      <c r="G4599" s="138" t="e">
        <f aca="false">INDEX(Book_Type,MATCH($B4599,Book,0),1)</f>
        <v>#N/A</v>
      </c>
      <c r="H4599" s="138" t="e">
        <f aca="false">$F4599&amp;$C4599</f>
        <v>#N/A</v>
      </c>
    </row>
    <row r="4600" customFormat="false" ht="12.75" hidden="false" customHeight="false" outlineLevel="0" collapsed="false">
      <c r="D4600" s="138"/>
      <c r="E4600" s="138"/>
      <c r="F4600" s="143" t="e">
        <f aca="false">IF(REF_DT&lt;=LastDay,INDEX(IntraMonth_Buckets,MATCH($A4600,IntraSumMonths,0),1),INDEX(BucketTable,MATCH($A4600,SumMonths,0),1))</f>
        <v>#N/A</v>
      </c>
      <c r="G4600" s="138" t="e">
        <f aca="false">INDEX(Book_Type,MATCH($B4600,Book,0),1)</f>
        <v>#N/A</v>
      </c>
      <c r="H4600" s="138" t="e">
        <f aca="false">$F4600&amp;$C4600</f>
        <v>#N/A</v>
      </c>
    </row>
    <row r="4601" customFormat="false" ht="12.75" hidden="false" customHeight="false" outlineLevel="0" collapsed="false">
      <c r="D4601" s="138"/>
      <c r="E4601" s="138"/>
      <c r="F4601" s="143" t="e">
        <f aca="false">IF(REF_DT&lt;=LastDay,INDEX(IntraMonth_Buckets,MATCH($A4601,IntraSumMonths,0),1),INDEX(BucketTable,MATCH($A4601,SumMonths,0),1))</f>
        <v>#N/A</v>
      </c>
      <c r="G4601" s="138" t="e">
        <f aca="false">INDEX(Book_Type,MATCH($B4601,Book,0),1)</f>
        <v>#N/A</v>
      </c>
      <c r="H4601" s="138" t="e">
        <f aca="false">$F4601&amp;$C4601</f>
        <v>#N/A</v>
      </c>
    </row>
    <row r="4602" customFormat="false" ht="12.75" hidden="false" customHeight="false" outlineLevel="0" collapsed="false">
      <c r="D4602" s="138"/>
      <c r="E4602" s="138"/>
      <c r="F4602" s="143" t="e">
        <f aca="false">IF(REF_DT&lt;=LastDay,INDEX(IntraMonth_Buckets,MATCH($A4602,IntraSumMonths,0),1),INDEX(BucketTable,MATCH($A4602,SumMonths,0),1))</f>
        <v>#N/A</v>
      </c>
      <c r="G4602" s="138" t="e">
        <f aca="false">INDEX(Book_Type,MATCH($B4602,Book,0),1)</f>
        <v>#N/A</v>
      </c>
      <c r="H4602" s="138" t="e">
        <f aca="false">$F4602&amp;$C4602</f>
        <v>#N/A</v>
      </c>
    </row>
    <row r="4603" customFormat="false" ht="12.75" hidden="false" customHeight="false" outlineLevel="0" collapsed="false">
      <c r="D4603" s="138"/>
      <c r="E4603" s="138"/>
      <c r="F4603" s="143" t="e">
        <f aca="false">IF(REF_DT&lt;=LastDay,INDEX(IntraMonth_Buckets,MATCH($A4603,IntraSumMonths,0),1),INDEX(BucketTable,MATCH($A4603,SumMonths,0),1))</f>
        <v>#N/A</v>
      </c>
      <c r="G4603" s="138" t="e">
        <f aca="false">INDEX(Book_Type,MATCH($B4603,Book,0),1)</f>
        <v>#N/A</v>
      </c>
      <c r="H4603" s="138" t="e">
        <f aca="false">$F4603&amp;$C4603</f>
        <v>#N/A</v>
      </c>
    </row>
    <row r="4604" customFormat="false" ht="12.75" hidden="false" customHeight="false" outlineLevel="0" collapsed="false">
      <c r="D4604" s="138"/>
      <c r="E4604" s="138"/>
      <c r="F4604" s="143" t="e">
        <f aca="false">IF(REF_DT&lt;=LastDay,INDEX(IntraMonth_Buckets,MATCH($A4604,IntraSumMonths,0),1),INDEX(BucketTable,MATCH($A4604,SumMonths,0),1))</f>
        <v>#N/A</v>
      </c>
      <c r="G4604" s="138" t="e">
        <f aca="false">INDEX(Book_Type,MATCH($B4604,Book,0),1)</f>
        <v>#N/A</v>
      </c>
      <c r="H4604" s="138" t="e">
        <f aca="false">$F4604&amp;$C4604</f>
        <v>#N/A</v>
      </c>
    </row>
    <row r="4605" customFormat="false" ht="12.75" hidden="false" customHeight="false" outlineLevel="0" collapsed="false">
      <c r="D4605" s="138"/>
      <c r="E4605" s="138"/>
      <c r="F4605" s="143" t="e">
        <f aca="false">IF(REF_DT&lt;=LastDay,INDEX(IntraMonth_Buckets,MATCH($A4605,IntraSumMonths,0),1),INDEX(BucketTable,MATCH($A4605,SumMonths,0),1))</f>
        <v>#N/A</v>
      </c>
      <c r="G4605" s="138" t="e">
        <f aca="false">INDEX(Book_Type,MATCH($B4605,Book,0),1)</f>
        <v>#N/A</v>
      </c>
      <c r="H4605" s="138" t="e">
        <f aca="false">$F4605&amp;$C4605</f>
        <v>#N/A</v>
      </c>
    </row>
    <row r="4606" customFormat="false" ht="12.75" hidden="false" customHeight="false" outlineLevel="0" collapsed="false">
      <c r="D4606" s="138"/>
      <c r="E4606" s="138"/>
      <c r="F4606" s="143" t="e">
        <f aca="false">IF(REF_DT&lt;=LastDay,INDEX(IntraMonth_Buckets,MATCH($A4606,IntraSumMonths,0),1),INDEX(BucketTable,MATCH($A4606,SumMonths,0),1))</f>
        <v>#N/A</v>
      </c>
      <c r="G4606" s="138" t="e">
        <f aca="false">INDEX(Book_Type,MATCH($B4606,Book,0),1)</f>
        <v>#N/A</v>
      </c>
      <c r="H4606" s="138" t="e">
        <f aca="false">$F4606&amp;$C4606</f>
        <v>#N/A</v>
      </c>
    </row>
    <row r="4607" customFormat="false" ht="12.75" hidden="false" customHeight="false" outlineLevel="0" collapsed="false">
      <c r="D4607" s="138"/>
      <c r="E4607" s="138"/>
      <c r="F4607" s="143" t="e">
        <f aca="false">IF(REF_DT&lt;=LastDay,INDEX(IntraMonth_Buckets,MATCH($A4607,IntraSumMonths,0),1),INDEX(BucketTable,MATCH($A4607,SumMonths,0),1))</f>
        <v>#N/A</v>
      </c>
      <c r="G4607" s="138" t="e">
        <f aca="false">INDEX(Book_Type,MATCH($B4607,Book,0),1)</f>
        <v>#N/A</v>
      </c>
      <c r="H4607" s="138" t="e">
        <f aca="false">$F4607&amp;$C4607</f>
        <v>#N/A</v>
      </c>
    </row>
    <row r="4608" customFormat="false" ht="12.75" hidden="false" customHeight="false" outlineLevel="0" collapsed="false">
      <c r="D4608" s="138"/>
      <c r="E4608" s="138"/>
      <c r="F4608" s="143" t="e">
        <f aca="false">IF(REF_DT&lt;=LastDay,INDEX(IntraMonth_Buckets,MATCH($A4608,IntraSumMonths,0),1),INDEX(BucketTable,MATCH($A4608,SumMonths,0),1))</f>
        <v>#N/A</v>
      </c>
      <c r="G4608" s="138" t="e">
        <f aca="false">INDEX(Book_Type,MATCH($B4608,Book,0),1)</f>
        <v>#N/A</v>
      </c>
      <c r="H4608" s="138" t="e">
        <f aca="false">$F4608&amp;$C4608</f>
        <v>#N/A</v>
      </c>
    </row>
    <row r="4609" customFormat="false" ht="12.75" hidden="false" customHeight="false" outlineLevel="0" collapsed="false">
      <c r="D4609" s="138"/>
      <c r="E4609" s="138"/>
      <c r="F4609" s="143" t="e">
        <f aca="false">IF(REF_DT&lt;=LastDay,INDEX(IntraMonth_Buckets,MATCH($A4609,IntraSumMonths,0),1),INDEX(BucketTable,MATCH($A4609,SumMonths,0),1))</f>
        <v>#N/A</v>
      </c>
      <c r="G4609" s="138" t="e">
        <f aca="false">INDEX(Book_Type,MATCH($B4609,Book,0),1)</f>
        <v>#N/A</v>
      </c>
      <c r="H4609" s="138" t="e">
        <f aca="false">$F4609&amp;$C4609</f>
        <v>#N/A</v>
      </c>
    </row>
    <row r="4610" customFormat="false" ht="12.75" hidden="false" customHeight="false" outlineLevel="0" collapsed="false">
      <c r="D4610" s="138"/>
      <c r="E4610" s="138"/>
      <c r="F4610" s="143" t="e">
        <f aca="false">IF(REF_DT&lt;=LastDay,INDEX(IntraMonth_Buckets,MATCH($A4610,IntraSumMonths,0),1),INDEX(BucketTable,MATCH($A4610,SumMonths,0),1))</f>
        <v>#N/A</v>
      </c>
      <c r="G4610" s="138" t="e">
        <f aca="false">INDEX(Book_Type,MATCH($B4610,Book,0),1)</f>
        <v>#N/A</v>
      </c>
      <c r="H4610" s="138" t="e">
        <f aca="false">$F4610&amp;$C4610</f>
        <v>#N/A</v>
      </c>
    </row>
    <row r="4611" customFormat="false" ht="12.75" hidden="false" customHeight="false" outlineLevel="0" collapsed="false">
      <c r="D4611" s="138"/>
      <c r="E4611" s="138"/>
      <c r="F4611" s="143" t="e">
        <f aca="false">IF(REF_DT&lt;=LastDay,INDEX(IntraMonth_Buckets,MATCH($A4611,IntraSumMonths,0),1),INDEX(BucketTable,MATCH($A4611,SumMonths,0),1))</f>
        <v>#N/A</v>
      </c>
      <c r="G4611" s="138" t="e">
        <f aca="false">INDEX(Book_Type,MATCH($B4611,Book,0),1)</f>
        <v>#N/A</v>
      </c>
      <c r="H4611" s="138" t="e">
        <f aca="false">$F4611&amp;$C4611</f>
        <v>#N/A</v>
      </c>
    </row>
    <row r="4612" customFormat="false" ht="12.75" hidden="false" customHeight="false" outlineLevel="0" collapsed="false">
      <c r="D4612" s="138"/>
      <c r="E4612" s="138"/>
      <c r="F4612" s="143" t="e">
        <f aca="false">IF(REF_DT&lt;=LastDay,INDEX(IntraMonth_Buckets,MATCH($A4612,IntraSumMonths,0),1),INDEX(BucketTable,MATCH($A4612,SumMonths,0),1))</f>
        <v>#N/A</v>
      </c>
      <c r="G4612" s="138" t="e">
        <f aca="false">INDEX(Book_Type,MATCH($B4612,Book,0),1)</f>
        <v>#N/A</v>
      </c>
      <c r="H4612" s="138" t="e">
        <f aca="false">$F4612&amp;$C4612</f>
        <v>#N/A</v>
      </c>
    </row>
    <row r="4613" customFormat="false" ht="12.75" hidden="false" customHeight="false" outlineLevel="0" collapsed="false">
      <c r="D4613" s="138"/>
      <c r="E4613" s="138"/>
      <c r="F4613" s="143" t="e">
        <f aca="false">IF(REF_DT&lt;=LastDay,INDEX(IntraMonth_Buckets,MATCH($A4613,IntraSumMonths,0),1),INDEX(BucketTable,MATCH($A4613,SumMonths,0),1))</f>
        <v>#N/A</v>
      </c>
      <c r="G4613" s="138" t="e">
        <f aca="false">INDEX(Book_Type,MATCH($B4613,Book,0),1)</f>
        <v>#N/A</v>
      </c>
      <c r="H4613" s="138" t="e">
        <f aca="false">$F4613&amp;$C4613</f>
        <v>#N/A</v>
      </c>
    </row>
    <row r="4614" customFormat="false" ht="12.75" hidden="false" customHeight="false" outlineLevel="0" collapsed="false">
      <c r="D4614" s="138"/>
      <c r="E4614" s="138"/>
      <c r="F4614" s="143" t="e">
        <f aca="false">IF(REF_DT&lt;=LastDay,INDEX(IntraMonth_Buckets,MATCH($A4614,IntraSumMonths,0),1),INDEX(BucketTable,MATCH($A4614,SumMonths,0),1))</f>
        <v>#N/A</v>
      </c>
      <c r="G4614" s="138" t="e">
        <f aca="false">INDEX(Book_Type,MATCH($B4614,Book,0),1)</f>
        <v>#N/A</v>
      </c>
      <c r="H4614" s="138" t="e">
        <f aca="false">$F4614&amp;$C4614</f>
        <v>#N/A</v>
      </c>
    </row>
    <row r="4615" customFormat="false" ht="12.75" hidden="false" customHeight="false" outlineLevel="0" collapsed="false">
      <c r="D4615" s="138"/>
      <c r="E4615" s="138"/>
      <c r="F4615" s="143" t="e">
        <f aca="false">IF(REF_DT&lt;=LastDay,INDEX(IntraMonth_Buckets,MATCH($A4615,IntraSumMonths,0),1),INDEX(BucketTable,MATCH($A4615,SumMonths,0),1))</f>
        <v>#N/A</v>
      </c>
      <c r="G4615" s="138" t="e">
        <f aca="false">INDEX(Book_Type,MATCH($B4615,Book,0),1)</f>
        <v>#N/A</v>
      </c>
      <c r="H4615" s="138" t="e">
        <f aca="false">$F4615&amp;$C4615</f>
        <v>#N/A</v>
      </c>
    </row>
    <row r="4616" customFormat="false" ht="12.75" hidden="false" customHeight="false" outlineLevel="0" collapsed="false">
      <c r="D4616" s="138"/>
      <c r="E4616" s="138"/>
      <c r="F4616" s="143" t="e">
        <f aca="false">IF(REF_DT&lt;=LastDay,INDEX(IntraMonth_Buckets,MATCH($A4616,IntraSumMonths,0),1),INDEX(BucketTable,MATCH($A4616,SumMonths,0),1))</f>
        <v>#N/A</v>
      </c>
      <c r="G4616" s="138" t="e">
        <f aca="false">INDEX(Book_Type,MATCH($B4616,Book,0),1)</f>
        <v>#N/A</v>
      </c>
      <c r="H4616" s="138" t="e">
        <f aca="false">$F4616&amp;$C4616</f>
        <v>#N/A</v>
      </c>
    </row>
    <row r="4617" customFormat="false" ht="12.75" hidden="false" customHeight="false" outlineLevel="0" collapsed="false">
      <c r="D4617" s="138"/>
      <c r="E4617" s="138"/>
      <c r="F4617" s="143" t="e">
        <f aca="false">IF(REF_DT&lt;=LastDay,INDEX(IntraMonth_Buckets,MATCH($A4617,IntraSumMonths,0),1),INDEX(BucketTable,MATCH($A4617,SumMonths,0),1))</f>
        <v>#N/A</v>
      </c>
      <c r="G4617" s="138" t="e">
        <f aca="false">INDEX(Book_Type,MATCH($B4617,Book,0),1)</f>
        <v>#N/A</v>
      </c>
      <c r="H4617" s="138" t="e">
        <f aca="false">$F4617&amp;$C4617</f>
        <v>#N/A</v>
      </c>
    </row>
    <row r="4618" customFormat="false" ht="12.75" hidden="false" customHeight="false" outlineLevel="0" collapsed="false">
      <c r="D4618" s="138"/>
      <c r="E4618" s="138"/>
      <c r="F4618" s="143" t="e">
        <f aca="false">IF(REF_DT&lt;=LastDay,INDEX(IntraMonth_Buckets,MATCH($A4618,IntraSumMonths,0),1),INDEX(BucketTable,MATCH($A4618,SumMonths,0),1))</f>
        <v>#N/A</v>
      </c>
      <c r="G4618" s="138" t="e">
        <f aca="false">INDEX(Book_Type,MATCH($B4618,Book,0),1)</f>
        <v>#N/A</v>
      </c>
      <c r="H4618" s="138" t="e">
        <f aca="false">$F4618&amp;$C4618</f>
        <v>#N/A</v>
      </c>
    </row>
    <row r="4619" customFormat="false" ht="12.75" hidden="false" customHeight="false" outlineLevel="0" collapsed="false">
      <c r="D4619" s="138"/>
      <c r="E4619" s="138"/>
      <c r="F4619" s="143" t="e">
        <f aca="false">IF(REF_DT&lt;=LastDay,INDEX(IntraMonth_Buckets,MATCH($A4619,IntraSumMonths,0),1),INDEX(BucketTable,MATCH($A4619,SumMonths,0),1))</f>
        <v>#N/A</v>
      </c>
      <c r="G4619" s="138" t="e">
        <f aca="false">INDEX(Book_Type,MATCH($B4619,Book,0),1)</f>
        <v>#N/A</v>
      </c>
      <c r="H4619" s="138" t="e">
        <f aca="false">$F4619&amp;$C4619</f>
        <v>#N/A</v>
      </c>
    </row>
    <row r="4620" customFormat="false" ht="12.75" hidden="false" customHeight="false" outlineLevel="0" collapsed="false">
      <c r="D4620" s="138"/>
      <c r="E4620" s="138"/>
      <c r="F4620" s="143" t="e">
        <f aca="false">IF(REF_DT&lt;=LastDay,INDEX(IntraMonth_Buckets,MATCH($A4620,IntraSumMonths,0),1),INDEX(BucketTable,MATCH($A4620,SumMonths,0),1))</f>
        <v>#N/A</v>
      </c>
      <c r="G4620" s="138" t="e">
        <f aca="false">INDEX(Book_Type,MATCH($B4620,Book,0),1)</f>
        <v>#N/A</v>
      </c>
      <c r="H4620" s="138" t="e">
        <f aca="false">$F4620&amp;$C4620</f>
        <v>#N/A</v>
      </c>
    </row>
    <row r="4621" customFormat="false" ht="12.75" hidden="false" customHeight="false" outlineLevel="0" collapsed="false">
      <c r="D4621" s="138"/>
      <c r="E4621" s="138"/>
      <c r="F4621" s="143" t="e">
        <f aca="false">IF(REF_DT&lt;=LastDay,INDEX(IntraMonth_Buckets,MATCH($A4621,IntraSumMonths,0),1),INDEX(BucketTable,MATCH($A4621,SumMonths,0),1))</f>
        <v>#N/A</v>
      </c>
      <c r="G4621" s="138" t="e">
        <f aca="false">INDEX(Book_Type,MATCH($B4621,Book,0),1)</f>
        <v>#N/A</v>
      </c>
      <c r="H4621" s="138" t="e">
        <f aca="false">$F4621&amp;$C4621</f>
        <v>#N/A</v>
      </c>
    </row>
    <row r="4622" customFormat="false" ht="12.75" hidden="false" customHeight="false" outlineLevel="0" collapsed="false">
      <c r="D4622" s="138"/>
      <c r="E4622" s="138"/>
      <c r="F4622" s="143" t="e">
        <f aca="false">IF(REF_DT&lt;=LastDay,INDEX(IntraMonth_Buckets,MATCH($A4622,IntraSumMonths,0),1),INDEX(BucketTable,MATCH($A4622,SumMonths,0),1))</f>
        <v>#N/A</v>
      </c>
      <c r="G4622" s="138" t="e">
        <f aca="false">INDEX(Book_Type,MATCH($B4622,Book,0),1)</f>
        <v>#N/A</v>
      </c>
      <c r="H4622" s="138" t="e">
        <f aca="false">$F4622&amp;$C4622</f>
        <v>#N/A</v>
      </c>
    </row>
    <row r="4623" customFormat="false" ht="12.75" hidden="false" customHeight="false" outlineLevel="0" collapsed="false">
      <c r="D4623" s="138"/>
      <c r="E4623" s="138"/>
      <c r="F4623" s="143" t="e">
        <f aca="false">IF(REF_DT&lt;=LastDay,INDEX(IntraMonth_Buckets,MATCH($A4623,IntraSumMonths,0),1),INDEX(BucketTable,MATCH($A4623,SumMonths,0),1))</f>
        <v>#N/A</v>
      </c>
      <c r="G4623" s="138" t="e">
        <f aca="false">INDEX(Book_Type,MATCH($B4623,Book,0),1)</f>
        <v>#N/A</v>
      </c>
      <c r="H4623" s="138" t="e">
        <f aca="false">$F4623&amp;$C4623</f>
        <v>#N/A</v>
      </c>
    </row>
    <row r="4624" customFormat="false" ht="12.75" hidden="false" customHeight="false" outlineLevel="0" collapsed="false">
      <c r="D4624" s="138"/>
      <c r="E4624" s="138"/>
      <c r="F4624" s="143" t="e">
        <f aca="false">IF(REF_DT&lt;=LastDay,INDEX(IntraMonth_Buckets,MATCH($A4624,IntraSumMonths,0),1),INDEX(BucketTable,MATCH($A4624,SumMonths,0),1))</f>
        <v>#N/A</v>
      </c>
      <c r="G4624" s="138" t="e">
        <f aca="false">INDEX(Book_Type,MATCH($B4624,Book,0),1)</f>
        <v>#N/A</v>
      </c>
      <c r="H4624" s="138" t="e">
        <f aca="false">$F4624&amp;$C4624</f>
        <v>#N/A</v>
      </c>
    </row>
    <row r="4625" customFormat="false" ht="12.75" hidden="false" customHeight="false" outlineLevel="0" collapsed="false">
      <c r="D4625" s="138"/>
      <c r="E4625" s="138"/>
      <c r="F4625" s="143" t="e">
        <f aca="false">IF(REF_DT&lt;=LastDay,INDEX(IntraMonth_Buckets,MATCH($A4625,IntraSumMonths,0),1),INDEX(BucketTable,MATCH($A4625,SumMonths,0),1))</f>
        <v>#N/A</v>
      </c>
      <c r="G4625" s="138" t="e">
        <f aca="false">INDEX(Book_Type,MATCH($B4625,Book,0),1)</f>
        <v>#N/A</v>
      </c>
      <c r="H4625" s="138" t="e">
        <f aca="false">$F4625&amp;$C4625</f>
        <v>#N/A</v>
      </c>
    </row>
    <row r="4626" customFormat="false" ht="12.75" hidden="false" customHeight="false" outlineLevel="0" collapsed="false">
      <c r="D4626" s="138"/>
      <c r="E4626" s="138"/>
      <c r="F4626" s="143" t="e">
        <f aca="false">IF(REF_DT&lt;=LastDay,INDEX(IntraMonth_Buckets,MATCH($A4626,IntraSumMonths,0),1),INDEX(BucketTable,MATCH($A4626,SumMonths,0),1))</f>
        <v>#N/A</v>
      </c>
      <c r="G4626" s="138" t="e">
        <f aca="false">INDEX(Book_Type,MATCH($B4626,Book,0),1)</f>
        <v>#N/A</v>
      </c>
      <c r="H4626" s="138" t="e">
        <f aca="false">$F4626&amp;$C4626</f>
        <v>#N/A</v>
      </c>
    </row>
    <row r="4627" customFormat="false" ht="12.75" hidden="false" customHeight="false" outlineLevel="0" collapsed="false">
      <c r="D4627" s="138"/>
      <c r="E4627" s="138"/>
      <c r="F4627" s="143" t="e">
        <f aca="false">IF(REF_DT&lt;=LastDay,INDEX(IntraMonth_Buckets,MATCH($A4627,IntraSumMonths,0),1),INDEX(BucketTable,MATCH($A4627,SumMonths,0),1))</f>
        <v>#N/A</v>
      </c>
      <c r="G4627" s="138" t="e">
        <f aca="false">INDEX(Book_Type,MATCH($B4627,Book,0),1)</f>
        <v>#N/A</v>
      </c>
      <c r="H4627" s="138" t="e">
        <f aca="false">$F4627&amp;$C4627</f>
        <v>#N/A</v>
      </c>
    </row>
    <row r="4628" customFormat="false" ht="12.75" hidden="false" customHeight="false" outlineLevel="0" collapsed="false">
      <c r="D4628" s="138"/>
      <c r="E4628" s="138"/>
      <c r="F4628" s="143" t="e">
        <f aca="false">IF(REF_DT&lt;=LastDay,INDEX(IntraMonth_Buckets,MATCH($A4628,IntraSumMonths,0),1),INDEX(BucketTable,MATCH($A4628,SumMonths,0),1))</f>
        <v>#N/A</v>
      </c>
      <c r="G4628" s="138" t="e">
        <f aca="false">INDEX(Book_Type,MATCH($B4628,Book,0),1)</f>
        <v>#N/A</v>
      </c>
      <c r="H4628" s="138" t="e">
        <f aca="false">$F4628&amp;$C4628</f>
        <v>#N/A</v>
      </c>
    </row>
    <row r="4629" customFormat="false" ht="12.75" hidden="false" customHeight="false" outlineLevel="0" collapsed="false">
      <c r="D4629" s="138"/>
      <c r="E4629" s="138"/>
      <c r="F4629" s="143" t="e">
        <f aca="false">IF(REF_DT&lt;=LastDay,INDEX(IntraMonth_Buckets,MATCH($A4629,IntraSumMonths,0),1),INDEX(BucketTable,MATCH($A4629,SumMonths,0),1))</f>
        <v>#N/A</v>
      </c>
      <c r="G4629" s="138" t="e">
        <f aca="false">INDEX(Book_Type,MATCH($B4629,Book,0),1)</f>
        <v>#N/A</v>
      </c>
      <c r="H4629" s="138" t="e">
        <f aca="false">$F4629&amp;$C4629</f>
        <v>#N/A</v>
      </c>
    </row>
    <row r="4630" customFormat="false" ht="12.75" hidden="false" customHeight="false" outlineLevel="0" collapsed="false">
      <c r="D4630" s="138"/>
      <c r="E4630" s="138"/>
      <c r="F4630" s="143" t="e">
        <f aca="false">IF(REF_DT&lt;=LastDay,INDEX(IntraMonth_Buckets,MATCH($A4630,IntraSumMonths,0),1),INDEX(BucketTable,MATCH($A4630,SumMonths,0),1))</f>
        <v>#N/A</v>
      </c>
      <c r="G4630" s="138" t="e">
        <f aca="false">INDEX(Book_Type,MATCH($B4630,Book,0),1)</f>
        <v>#N/A</v>
      </c>
      <c r="H4630" s="138" t="e">
        <f aca="false">$F4630&amp;$C4630</f>
        <v>#N/A</v>
      </c>
    </row>
    <row r="4631" customFormat="false" ht="12.75" hidden="false" customHeight="false" outlineLevel="0" collapsed="false">
      <c r="D4631" s="138"/>
      <c r="E4631" s="138"/>
      <c r="F4631" s="143" t="e">
        <f aca="false">IF(REF_DT&lt;=LastDay,INDEX(IntraMonth_Buckets,MATCH($A4631,IntraSumMonths,0),1),INDEX(BucketTable,MATCH($A4631,SumMonths,0),1))</f>
        <v>#N/A</v>
      </c>
      <c r="G4631" s="138" t="e">
        <f aca="false">INDEX(Book_Type,MATCH($B4631,Book,0),1)</f>
        <v>#N/A</v>
      </c>
      <c r="H4631" s="138" t="e">
        <f aca="false">$F4631&amp;$C4631</f>
        <v>#N/A</v>
      </c>
    </row>
    <row r="4632" customFormat="false" ht="12.75" hidden="false" customHeight="false" outlineLevel="0" collapsed="false">
      <c r="D4632" s="138"/>
      <c r="E4632" s="138"/>
      <c r="F4632" s="143" t="e">
        <f aca="false">IF(REF_DT&lt;=LastDay,INDEX(IntraMonth_Buckets,MATCH($A4632,IntraSumMonths,0),1),INDEX(BucketTable,MATCH($A4632,SumMonths,0),1))</f>
        <v>#N/A</v>
      </c>
      <c r="G4632" s="138" t="e">
        <f aca="false">INDEX(Book_Type,MATCH($B4632,Book,0),1)</f>
        <v>#N/A</v>
      </c>
      <c r="H4632" s="138" t="e">
        <f aca="false">$F4632&amp;$C4632</f>
        <v>#N/A</v>
      </c>
    </row>
    <row r="4633" customFormat="false" ht="12.75" hidden="false" customHeight="false" outlineLevel="0" collapsed="false">
      <c r="D4633" s="138"/>
      <c r="E4633" s="138"/>
      <c r="F4633" s="143" t="e">
        <f aca="false">IF(REF_DT&lt;=LastDay,INDEX(IntraMonth_Buckets,MATCH($A4633,IntraSumMonths,0),1),INDEX(BucketTable,MATCH($A4633,SumMonths,0),1))</f>
        <v>#N/A</v>
      </c>
      <c r="G4633" s="138" t="e">
        <f aca="false">INDEX(Book_Type,MATCH($B4633,Book,0),1)</f>
        <v>#N/A</v>
      </c>
      <c r="H4633" s="138" t="e">
        <f aca="false">$F4633&amp;$C4633</f>
        <v>#N/A</v>
      </c>
    </row>
    <row r="4634" customFormat="false" ht="12.75" hidden="false" customHeight="false" outlineLevel="0" collapsed="false">
      <c r="D4634" s="138"/>
      <c r="E4634" s="138"/>
      <c r="F4634" s="143" t="e">
        <f aca="false">IF(REF_DT&lt;=LastDay,INDEX(IntraMonth_Buckets,MATCH($A4634,IntraSumMonths,0),1),INDEX(BucketTable,MATCH($A4634,SumMonths,0),1))</f>
        <v>#N/A</v>
      </c>
      <c r="G4634" s="138" t="e">
        <f aca="false">INDEX(Book_Type,MATCH($B4634,Book,0),1)</f>
        <v>#N/A</v>
      </c>
      <c r="H4634" s="138" t="e">
        <f aca="false">$F4634&amp;$C4634</f>
        <v>#N/A</v>
      </c>
    </row>
    <row r="4635" customFormat="false" ht="12.75" hidden="false" customHeight="false" outlineLevel="0" collapsed="false">
      <c r="D4635" s="138"/>
      <c r="E4635" s="138"/>
      <c r="F4635" s="143" t="e">
        <f aca="false">IF(REF_DT&lt;=LastDay,INDEX(IntraMonth_Buckets,MATCH($A4635,IntraSumMonths,0),1),INDEX(BucketTable,MATCH($A4635,SumMonths,0),1))</f>
        <v>#N/A</v>
      </c>
      <c r="G4635" s="138" t="e">
        <f aca="false">INDEX(Book_Type,MATCH($B4635,Book,0),1)</f>
        <v>#N/A</v>
      </c>
      <c r="H4635" s="138" t="e">
        <f aca="false">$F4635&amp;$C4635</f>
        <v>#N/A</v>
      </c>
    </row>
    <row r="4636" customFormat="false" ht="12.75" hidden="false" customHeight="false" outlineLevel="0" collapsed="false">
      <c r="D4636" s="138"/>
      <c r="E4636" s="138"/>
      <c r="F4636" s="143" t="e">
        <f aca="false">IF(REF_DT&lt;=LastDay,INDEX(IntraMonth_Buckets,MATCH($A4636,IntraSumMonths,0),1),INDEX(BucketTable,MATCH($A4636,SumMonths,0),1))</f>
        <v>#N/A</v>
      </c>
      <c r="G4636" s="138" t="e">
        <f aca="false">INDEX(Book_Type,MATCH($B4636,Book,0),1)</f>
        <v>#N/A</v>
      </c>
      <c r="H4636" s="138" t="e">
        <f aca="false">$F4636&amp;$C4636</f>
        <v>#N/A</v>
      </c>
    </row>
    <row r="4637" customFormat="false" ht="12.75" hidden="false" customHeight="false" outlineLevel="0" collapsed="false">
      <c r="D4637" s="138"/>
      <c r="E4637" s="138"/>
      <c r="F4637" s="143" t="e">
        <f aca="false">IF(REF_DT&lt;=LastDay,INDEX(IntraMonth_Buckets,MATCH($A4637,IntraSumMonths,0),1),INDEX(BucketTable,MATCH($A4637,SumMonths,0),1))</f>
        <v>#N/A</v>
      </c>
      <c r="G4637" s="138" t="e">
        <f aca="false">INDEX(Book_Type,MATCH($B4637,Book,0),1)</f>
        <v>#N/A</v>
      </c>
      <c r="H4637" s="138" t="e">
        <f aca="false">$F4637&amp;$C4637</f>
        <v>#N/A</v>
      </c>
    </row>
    <row r="4638" customFormat="false" ht="12.75" hidden="false" customHeight="false" outlineLevel="0" collapsed="false">
      <c r="D4638" s="138"/>
      <c r="E4638" s="138"/>
      <c r="F4638" s="143" t="e">
        <f aca="false">IF(REF_DT&lt;=LastDay,INDEX(IntraMonth_Buckets,MATCH($A4638,IntraSumMonths,0),1),INDEX(BucketTable,MATCH($A4638,SumMonths,0),1))</f>
        <v>#N/A</v>
      </c>
      <c r="G4638" s="138" t="e">
        <f aca="false">INDEX(Book_Type,MATCH($B4638,Book,0),1)</f>
        <v>#N/A</v>
      </c>
      <c r="H4638" s="138" t="e">
        <f aca="false">$F4638&amp;$C4638</f>
        <v>#N/A</v>
      </c>
    </row>
    <row r="4639" customFormat="false" ht="12.75" hidden="false" customHeight="false" outlineLevel="0" collapsed="false">
      <c r="D4639" s="138"/>
      <c r="E4639" s="138"/>
      <c r="F4639" s="143" t="e">
        <f aca="false">IF(REF_DT&lt;=LastDay,INDEX(IntraMonth_Buckets,MATCH($A4639,IntraSumMonths,0),1),INDEX(BucketTable,MATCH($A4639,SumMonths,0),1))</f>
        <v>#N/A</v>
      </c>
      <c r="G4639" s="138" t="e">
        <f aca="false">INDEX(Book_Type,MATCH($B4639,Book,0),1)</f>
        <v>#N/A</v>
      </c>
      <c r="H4639" s="138" t="e">
        <f aca="false">$F4639&amp;$C4639</f>
        <v>#N/A</v>
      </c>
    </row>
    <row r="4640" customFormat="false" ht="12.75" hidden="false" customHeight="false" outlineLevel="0" collapsed="false">
      <c r="D4640" s="138"/>
      <c r="E4640" s="138"/>
      <c r="F4640" s="143" t="e">
        <f aca="false">IF(REF_DT&lt;=LastDay,INDEX(IntraMonth_Buckets,MATCH($A4640,IntraSumMonths,0),1),INDEX(BucketTable,MATCH($A4640,SumMonths,0),1))</f>
        <v>#N/A</v>
      </c>
      <c r="G4640" s="138" t="e">
        <f aca="false">INDEX(Book_Type,MATCH($B4640,Book,0),1)</f>
        <v>#N/A</v>
      </c>
      <c r="H4640" s="138" t="e">
        <f aca="false">$F4640&amp;$C4640</f>
        <v>#N/A</v>
      </c>
    </row>
    <row r="4641" customFormat="false" ht="12.75" hidden="false" customHeight="false" outlineLevel="0" collapsed="false">
      <c r="D4641" s="138"/>
      <c r="E4641" s="138"/>
      <c r="F4641" s="143" t="e">
        <f aca="false">IF(REF_DT&lt;=LastDay,INDEX(IntraMonth_Buckets,MATCH($A4641,IntraSumMonths,0),1),INDEX(BucketTable,MATCH($A4641,SumMonths,0),1))</f>
        <v>#N/A</v>
      </c>
      <c r="G4641" s="138" t="e">
        <f aca="false">INDEX(Book_Type,MATCH($B4641,Book,0),1)</f>
        <v>#N/A</v>
      </c>
      <c r="H4641" s="138" t="e">
        <f aca="false">$F4641&amp;$C4641</f>
        <v>#N/A</v>
      </c>
    </row>
    <row r="4642" customFormat="false" ht="12.75" hidden="false" customHeight="false" outlineLevel="0" collapsed="false">
      <c r="D4642" s="138"/>
      <c r="E4642" s="138"/>
      <c r="F4642" s="143" t="e">
        <f aca="false">IF(REF_DT&lt;=LastDay,INDEX(IntraMonth_Buckets,MATCH($A4642,IntraSumMonths,0),1),INDEX(BucketTable,MATCH($A4642,SumMonths,0),1))</f>
        <v>#N/A</v>
      </c>
      <c r="G4642" s="138" t="e">
        <f aca="false">INDEX(Book_Type,MATCH($B4642,Book,0),1)</f>
        <v>#N/A</v>
      </c>
      <c r="H4642" s="138" t="e">
        <f aca="false">$F4642&amp;$C4642</f>
        <v>#N/A</v>
      </c>
    </row>
    <row r="4643" customFormat="false" ht="12.75" hidden="false" customHeight="false" outlineLevel="0" collapsed="false">
      <c r="D4643" s="138"/>
      <c r="E4643" s="138"/>
      <c r="F4643" s="143" t="e">
        <f aca="false">IF(REF_DT&lt;=LastDay,INDEX(IntraMonth_Buckets,MATCH($A4643,IntraSumMonths,0),1),INDEX(BucketTable,MATCH($A4643,SumMonths,0),1))</f>
        <v>#N/A</v>
      </c>
      <c r="G4643" s="138" t="e">
        <f aca="false">INDEX(Book_Type,MATCH($B4643,Book,0),1)</f>
        <v>#N/A</v>
      </c>
      <c r="H4643" s="138" t="e">
        <f aca="false">$F4643&amp;$C4643</f>
        <v>#N/A</v>
      </c>
    </row>
    <row r="4644" customFormat="false" ht="12.75" hidden="false" customHeight="false" outlineLevel="0" collapsed="false">
      <c r="D4644" s="138"/>
      <c r="E4644" s="138"/>
      <c r="F4644" s="143" t="e">
        <f aca="false">IF(REF_DT&lt;=LastDay,INDEX(IntraMonth_Buckets,MATCH($A4644,IntraSumMonths,0),1),INDEX(BucketTable,MATCH($A4644,SumMonths,0),1))</f>
        <v>#N/A</v>
      </c>
      <c r="G4644" s="138" t="e">
        <f aca="false">INDEX(Book_Type,MATCH($B4644,Book,0),1)</f>
        <v>#N/A</v>
      </c>
      <c r="H4644" s="138" t="e">
        <f aca="false">$F4644&amp;$C4644</f>
        <v>#N/A</v>
      </c>
    </row>
    <row r="4645" customFormat="false" ht="12.75" hidden="false" customHeight="false" outlineLevel="0" collapsed="false">
      <c r="D4645" s="138"/>
      <c r="E4645" s="138"/>
      <c r="F4645" s="143" t="e">
        <f aca="false">IF(REF_DT&lt;=LastDay,INDEX(IntraMonth_Buckets,MATCH($A4645,IntraSumMonths,0),1),INDEX(BucketTable,MATCH($A4645,SumMonths,0),1))</f>
        <v>#N/A</v>
      </c>
      <c r="G4645" s="138" t="e">
        <f aca="false">INDEX(Book_Type,MATCH($B4645,Book,0),1)</f>
        <v>#N/A</v>
      </c>
      <c r="H4645" s="138" t="e">
        <f aca="false">$F4645&amp;$C4645</f>
        <v>#N/A</v>
      </c>
    </row>
    <row r="4646" customFormat="false" ht="12.75" hidden="false" customHeight="false" outlineLevel="0" collapsed="false">
      <c r="D4646" s="138"/>
      <c r="E4646" s="138"/>
      <c r="F4646" s="143" t="e">
        <f aca="false">IF(REF_DT&lt;=LastDay,INDEX(IntraMonth_Buckets,MATCH($A4646,IntraSumMonths,0),1),INDEX(BucketTable,MATCH($A4646,SumMonths,0),1))</f>
        <v>#N/A</v>
      </c>
      <c r="G4646" s="138" t="e">
        <f aca="false">INDEX(Book_Type,MATCH($B4646,Book,0),1)</f>
        <v>#N/A</v>
      </c>
      <c r="H4646" s="138" t="e">
        <f aca="false">$F4646&amp;$C4646</f>
        <v>#N/A</v>
      </c>
    </row>
    <row r="4647" customFormat="false" ht="12.75" hidden="false" customHeight="false" outlineLevel="0" collapsed="false">
      <c r="D4647" s="138"/>
      <c r="E4647" s="138"/>
      <c r="F4647" s="143" t="e">
        <f aca="false">IF(REF_DT&lt;=LastDay,INDEX(IntraMonth_Buckets,MATCH($A4647,IntraSumMonths,0),1),INDEX(BucketTable,MATCH($A4647,SumMonths,0),1))</f>
        <v>#N/A</v>
      </c>
      <c r="G4647" s="138" t="e">
        <f aca="false">INDEX(Book_Type,MATCH($B4647,Book,0),1)</f>
        <v>#N/A</v>
      </c>
      <c r="H4647" s="138" t="e">
        <f aca="false">$F4647&amp;$C4647</f>
        <v>#N/A</v>
      </c>
    </row>
    <row r="4648" customFormat="false" ht="12.75" hidden="false" customHeight="false" outlineLevel="0" collapsed="false">
      <c r="D4648" s="138"/>
      <c r="E4648" s="138"/>
      <c r="F4648" s="143" t="e">
        <f aca="false">IF(REF_DT&lt;=LastDay,INDEX(IntraMonth_Buckets,MATCH($A4648,IntraSumMonths,0),1),INDEX(BucketTable,MATCH($A4648,SumMonths,0),1))</f>
        <v>#N/A</v>
      </c>
      <c r="G4648" s="138" t="e">
        <f aca="false">INDEX(Book_Type,MATCH($B4648,Book,0),1)</f>
        <v>#N/A</v>
      </c>
      <c r="H4648" s="138" t="e">
        <f aca="false">$F4648&amp;$C4648</f>
        <v>#N/A</v>
      </c>
    </row>
    <row r="4649" customFormat="false" ht="12.75" hidden="false" customHeight="false" outlineLevel="0" collapsed="false">
      <c r="D4649" s="138"/>
      <c r="E4649" s="138"/>
      <c r="F4649" s="143" t="e">
        <f aca="false">IF(REF_DT&lt;=LastDay,INDEX(IntraMonth_Buckets,MATCH($A4649,IntraSumMonths,0),1),INDEX(BucketTable,MATCH($A4649,SumMonths,0),1))</f>
        <v>#N/A</v>
      </c>
      <c r="G4649" s="138" t="e">
        <f aca="false">INDEX(Book_Type,MATCH($B4649,Book,0),1)</f>
        <v>#N/A</v>
      </c>
      <c r="H4649" s="138" t="e">
        <f aca="false">$F4649&amp;$C4649</f>
        <v>#N/A</v>
      </c>
    </row>
    <row r="4650" customFormat="false" ht="12.75" hidden="false" customHeight="false" outlineLevel="0" collapsed="false">
      <c r="D4650" s="138"/>
      <c r="E4650" s="138"/>
      <c r="F4650" s="143" t="e">
        <f aca="false">IF(REF_DT&lt;=LastDay,INDEX(IntraMonth_Buckets,MATCH($A4650,IntraSumMonths,0),1),INDEX(BucketTable,MATCH($A4650,SumMonths,0),1))</f>
        <v>#N/A</v>
      </c>
      <c r="G4650" s="138" t="e">
        <f aca="false">INDEX(Book_Type,MATCH($B4650,Book,0),1)</f>
        <v>#N/A</v>
      </c>
      <c r="H4650" s="138" t="e">
        <f aca="false">$F4650&amp;$C4650</f>
        <v>#N/A</v>
      </c>
    </row>
    <row r="4651" customFormat="false" ht="12.75" hidden="false" customHeight="false" outlineLevel="0" collapsed="false">
      <c r="D4651" s="138"/>
      <c r="E4651" s="138"/>
      <c r="F4651" s="143" t="e">
        <f aca="false">IF(REF_DT&lt;=LastDay,INDEX(IntraMonth_Buckets,MATCH($A4651,IntraSumMonths,0),1),INDEX(BucketTable,MATCH($A4651,SumMonths,0),1))</f>
        <v>#N/A</v>
      </c>
      <c r="G4651" s="138" t="e">
        <f aca="false">INDEX(Book_Type,MATCH($B4651,Book,0),1)</f>
        <v>#N/A</v>
      </c>
      <c r="H4651" s="138" t="e">
        <f aca="false">$F4651&amp;$C4651</f>
        <v>#N/A</v>
      </c>
    </row>
    <row r="4652" customFormat="false" ht="12.75" hidden="false" customHeight="false" outlineLevel="0" collapsed="false">
      <c r="D4652" s="138"/>
      <c r="E4652" s="138"/>
      <c r="F4652" s="143" t="e">
        <f aca="false">IF(REF_DT&lt;=LastDay,INDEX(IntraMonth_Buckets,MATCH($A4652,IntraSumMonths,0),1),INDEX(BucketTable,MATCH($A4652,SumMonths,0),1))</f>
        <v>#N/A</v>
      </c>
      <c r="G4652" s="138" t="e">
        <f aca="false">INDEX(Book_Type,MATCH($B4652,Book,0),1)</f>
        <v>#N/A</v>
      </c>
      <c r="H4652" s="138" t="e">
        <f aca="false">$F4652&amp;$C4652</f>
        <v>#N/A</v>
      </c>
    </row>
    <row r="4653" customFormat="false" ht="12.75" hidden="false" customHeight="false" outlineLevel="0" collapsed="false">
      <c r="D4653" s="138"/>
      <c r="E4653" s="138"/>
      <c r="F4653" s="143" t="e">
        <f aca="false">IF(REF_DT&lt;=LastDay,INDEX(IntraMonth_Buckets,MATCH($A4653,IntraSumMonths,0),1),INDEX(BucketTable,MATCH($A4653,SumMonths,0),1))</f>
        <v>#N/A</v>
      </c>
      <c r="G4653" s="138" t="e">
        <f aca="false">INDEX(Book_Type,MATCH($B4653,Book,0),1)</f>
        <v>#N/A</v>
      </c>
      <c r="H4653" s="138" t="e">
        <f aca="false">$F4653&amp;$C4653</f>
        <v>#N/A</v>
      </c>
    </row>
    <row r="4654" customFormat="false" ht="12.75" hidden="false" customHeight="false" outlineLevel="0" collapsed="false">
      <c r="D4654" s="138"/>
      <c r="E4654" s="138"/>
      <c r="F4654" s="143" t="e">
        <f aca="false">IF(REF_DT&lt;=LastDay,INDEX(IntraMonth_Buckets,MATCH($A4654,IntraSumMonths,0),1),INDEX(BucketTable,MATCH($A4654,SumMonths,0),1))</f>
        <v>#N/A</v>
      </c>
      <c r="G4654" s="138" t="e">
        <f aca="false">INDEX(Book_Type,MATCH($B4654,Book,0),1)</f>
        <v>#N/A</v>
      </c>
      <c r="H4654" s="138" t="e">
        <f aca="false">$F4654&amp;$C4654</f>
        <v>#N/A</v>
      </c>
    </row>
    <row r="4655" customFormat="false" ht="12.75" hidden="false" customHeight="false" outlineLevel="0" collapsed="false">
      <c r="D4655" s="138"/>
      <c r="E4655" s="138"/>
      <c r="F4655" s="143" t="e">
        <f aca="false">IF(REF_DT&lt;=LastDay,INDEX(IntraMonth_Buckets,MATCH($A4655,IntraSumMonths,0),1),INDEX(BucketTable,MATCH($A4655,SumMonths,0),1))</f>
        <v>#N/A</v>
      </c>
      <c r="G4655" s="138" t="e">
        <f aca="false">INDEX(Book_Type,MATCH($B4655,Book,0),1)</f>
        <v>#N/A</v>
      </c>
      <c r="H4655" s="138" t="e">
        <f aca="false">$F4655&amp;$C4655</f>
        <v>#N/A</v>
      </c>
    </row>
    <row r="4656" customFormat="false" ht="12.75" hidden="false" customHeight="false" outlineLevel="0" collapsed="false">
      <c r="D4656" s="138"/>
      <c r="E4656" s="138"/>
      <c r="F4656" s="143" t="e">
        <f aca="false">IF(REF_DT&lt;=LastDay,INDEX(IntraMonth_Buckets,MATCH($A4656,IntraSumMonths,0),1),INDEX(BucketTable,MATCH($A4656,SumMonths,0),1))</f>
        <v>#N/A</v>
      </c>
      <c r="G4656" s="138" t="e">
        <f aca="false">INDEX(Book_Type,MATCH($B4656,Book,0),1)</f>
        <v>#N/A</v>
      </c>
      <c r="H4656" s="138" t="e">
        <f aca="false">$F4656&amp;$C4656</f>
        <v>#N/A</v>
      </c>
    </row>
    <row r="4657" customFormat="false" ht="12.75" hidden="false" customHeight="false" outlineLevel="0" collapsed="false">
      <c r="D4657" s="138"/>
      <c r="E4657" s="138"/>
      <c r="F4657" s="143" t="e">
        <f aca="false">IF(REF_DT&lt;=LastDay,INDEX(IntraMonth_Buckets,MATCH($A4657,IntraSumMonths,0),1),INDEX(BucketTable,MATCH($A4657,SumMonths,0),1))</f>
        <v>#N/A</v>
      </c>
      <c r="G4657" s="138" t="e">
        <f aca="false">INDEX(Book_Type,MATCH($B4657,Book,0),1)</f>
        <v>#N/A</v>
      </c>
      <c r="H4657" s="138" t="e">
        <f aca="false">$F4657&amp;$C4657</f>
        <v>#N/A</v>
      </c>
    </row>
    <row r="4658" customFormat="false" ht="12.75" hidden="false" customHeight="false" outlineLevel="0" collapsed="false">
      <c r="D4658" s="138"/>
      <c r="E4658" s="138"/>
      <c r="F4658" s="143" t="e">
        <f aca="false">IF(REF_DT&lt;=LastDay,INDEX(IntraMonth_Buckets,MATCH($A4658,IntraSumMonths,0),1),INDEX(BucketTable,MATCH($A4658,SumMonths,0),1))</f>
        <v>#N/A</v>
      </c>
      <c r="G4658" s="138" t="e">
        <f aca="false">INDEX(Book_Type,MATCH($B4658,Book,0),1)</f>
        <v>#N/A</v>
      </c>
      <c r="H4658" s="138" t="e">
        <f aca="false">$F4658&amp;$C4658</f>
        <v>#N/A</v>
      </c>
    </row>
    <row r="4659" customFormat="false" ht="12.75" hidden="false" customHeight="false" outlineLevel="0" collapsed="false">
      <c r="D4659" s="138"/>
      <c r="E4659" s="138"/>
      <c r="F4659" s="143" t="e">
        <f aca="false">IF(REF_DT&lt;=LastDay,INDEX(IntraMonth_Buckets,MATCH($A4659,IntraSumMonths,0),1),INDEX(BucketTable,MATCH($A4659,SumMonths,0),1))</f>
        <v>#N/A</v>
      </c>
      <c r="G4659" s="138" t="e">
        <f aca="false">INDEX(Book_Type,MATCH($B4659,Book,0),1)</f>
        <v>#N/A</v>
      </c>
      <c r="H4659" s="138" t="e">
        <f aca="false">$F4659&amp;$C4659</f>
        <v>#N/A</v>
      </c>
    </row>
    <row r="4660" customFormat="false" ht="12.75" hidden="false" customHeight="false" outlineLevel="0" collapsed="false">
      <c r="D4660" s="138"/>
      <c r="E4660" s="138"/>
      <c r="F4660" s="143" t="e">
        <f aca="false">IF(REF_DT&lt;=LastDay,INDEX(IntraMonth_Buckets,MATCH($A4660,IntraSumMonths,0),1),INDEX(BucketTable,MATCH($A4660,SumMonths,0),1))</f>
        <v>#N/A</v>
      </c>
      <c r="G4660" s="138" t="e">
        <f aca="false">INDEX(Book_Type,MATCH($B4660,Book,0),1)</f>
        <v>#N/A</v>
      </c>
      <c r="H4660" s="138" t="e">
        <f aca="false">$F4660&amp;$C4660</f>
        <v>#N/A</v>
      </c>
    </row>
    <row r="4661" customFormat="false" ht="12.75" hidden="false" customHeight="false" outlineLevel="0" collapsed="false">
      <c r="D4661" s="138"/>
      <c r="E4661" s="138"/>
      <c r="F4661" s="143" t="e">
        <f aca="false">IF(REF_DT&lt;=LastDay,INDEX(IntraMonth_Buckets,MATCH($A4661,IntraSumMonths,0),1),INDEX(BucketTable,MATCH($A4661,SumMonths,0),1))</f>
        <v>#N/A</v>
      </c>
      <c r="G4661" s="138" t="e">
        <f aca="false">INDEX(Book_Type,MATCH($B4661,Book,0),1)</f>
        <v>#N/A</v>
      </c>
      <c r="H4661" s="138" t="e">
        <f aca="false">$F4661&amp;$C4661</f>
        <v>#N/A</v>
      </c>
    </row>
    <row r="4662" customFormat="false" ht="12.75" hidden="false" customHeight="false" outlineLevel="0" collapsed="false">
      <c r="D4662" s="138"/>
      <c r="E4662" s="138"/>
      <c r="F4662" s="143" t="e">
        <f aca="false">IF(REF_DT&lt;=LastDay,INDEX(IntraMonth_Buckets,MATCH($A4662,IntraSumMonths,0),1),INDEX(BucketTable,MATCH($A4662,SumMonths,0),1))</f>
        <v>#N/A</v>
      </c>
      <c r="G4662" s="138" t="e">
        <f aca="false">INDEX(Book_Type,MATCH($B4662,Book,0),1)</f>
        <v>#N/A</v>
      </c>
      <c r="H4662" s="138" t="e">
        <f aca="false">$F4662&amp;$C4662</f>
        <v>#N/A</v>
      </c>
    </row>
    <row r="4663" customFormat="false" ht="12.75" hidden="false" customHeight="false" outlineLevel="0" collapsed="false">
      <c r="D4663" s="138"/>
      <c r="E4663" s="138"/>
      <c r="F4663" s="143" t="e">
        <f aca="false">IF(REF_DT&lt;=LastDay,INDEX(IntraMonth_Buckets,MATCH($A4663,IntraSumMonths,0),1),INDEX(BucketTable,MATCH($A4663,SumMonths,0),1))</f>
        <v>#N/A</v>
      </c>
      <c r="G4663" s="138" t="e">
        <f aca="false">INDEX(Book_Type,MATCH($B4663,Book,0),1)</f>
        <v>#N/A</v>
      </c>
      <c r="H4663" s="138" t="e">
        <f aca="false">$F4663&amp;$C4663</f>
        <v>#N/A</v>
      </c>
    </row>
    <row r="4664" customFormat="false" ht="12.75" hidden="false" customHeight="false" outlineLevel="0" collapsed="false">
      <c r="D4664" s="138"/>
      <c r="E4664" s="138"/>
      <c r="F4664" s="143" t="e">
        <f aca="false">IF(REF_DT&lt;=LastDay,INDEX(IntraMonth_Buckets,MATCH($A4664,IntraSumMonths,0),1),INDEX(BucketTable,MATCH($A4664,SumMonths,0),1))</f>
        <v>#N/A</v>
      </c>
      <c r="G4664" s="138" t="e">
        <f aca="false">INDEX(Book_Type,MATCH($B4664,Book,0),1)</f>
        <v>#N/A</v>
      </c>
      <c r="H4664" s="138" t="e">
        <f aca="false">$F4664&amp;$C4664</f>
        <v>#N/A</v>
      </c>
    </row>
    <row r="4665" customFormat="false" ht="12.75" hidden="false" customHeight="false" outlineLevel="0" collapsed="false">
      <c r="D4665" s="138"/>
      <c r="E4665" s="138"/>
      <c r="F4665" s="143" t="e">
        <f aca="false">IF(REF_DT&lt;=LastDay,INDEX(IntraMonth_Buckets,MATCH($A4665,IntraSumMonths,0),1),INDEX(BucketTable,MATCH($A4665,SumMonths,0),1))</f>
        <v>#N/A</v>
      </c>
      <c r="G4665" s="138" t="e">
        <f aca="false">INDEX(Book_Type,MATCH($B4665,Book,0),1)</f>
        <v>#N/A</v>
      </c>
      <c r="H4665" s="138" t="e">
        <f aca="false">$F4665&amp;$C4665</f>
        <v>#N/A</v>
      </c>
    </row>
    <row r="4666" customFormat="false" ht="12.75" hidden="false" customHeight="false" outlineLevel="0" collapsed="false">
      <c r="D4666" s="138"/>
      <c r="E4666" s="138"/>
      <c r="F4666" s="143" t="e">
        <f aca="false">IF(REF_DT&lt;=LastDay,INDEX(IntraMonth_Buckets,MATCH($A4666,IntraSumMonths,0),1),INDEX(BucketTable,MATCH($A4666,SumMonths,0),1))</f>
        <v>#N/A</v>
      </c>
      <c r="G4666" s="138" t="e">
        <f aca="false">INDEX(Book_Type,MATCH($B4666,Book,0),1)</f>
        <v>#N/A</v>
      </c>
      <c r="H4666" s="138" t="e">
        <f aca="false">$F4666&amp;$C4666</f>
        <v>#N/A</v>
      </c>
    </row>
    <row r="4667" customFormat="false" ht="12.75" hidden="false" customHeight="false" outlineLevel="0" collapsed="false">
      <c r="D4667" s="138"/>
      <c r="E4667" s="138"/>
      <c r="F4667" s="143" t="e">
        <f aca="false">IF(REF_DT&lt;=LastDay,INDEX(IntraMonth_Buckets,MATCH($A4667,IntraSumMonths,0),1),INDEX(BucketTable,MATCH($A4667,SumMonths,0),1))</f>
        <v>#N/A</v>
      </c>
      <c r="G4667" s="138" t="e">
        <f aca="false">INDEX(Book_Type,MATCH($B4667,Book,0),1)</f>
        <v>#N/A</v>
      </c>
      <c r="H4667" s="138" t="e">
        <f aca="false">$F4667&amp;$C4667</f>
        <v>#N/A</v>
      </c>
    </row>
    <row r="4668" customFormat="false" ht="12.75" hidden="false" customHeight="false" outlineLevel="0" collapsed="false">
      <c r="D4668" s="138"/>
      <c r="E4668" s="138"/>
      <c r="F4668" s="143" t="e">
        <f aca="false">IF(REF_DT&lt;=LastDay,INDEX(IntraMonth_Buckets,MATCH($A4668,IntraSumMonths,0),1),INDEX(BucketTable,MATCH($A4668,SumMonths,0),1))</f>
        <v>#N/A</v>
      </c>
      <c r="G4668" s="138" t="e">
        <f aca="false">INDEX(Book_Type,MATCH($B4668,Book,0),1)</f>
        <v>#N/A</v>
      </c>
      <c r="H4668" s="138" t="e">
        <f aca="false">$F4668&amp;$C4668</f>
        <v>#N/A</v>
      </c>
    </row>
    <row r="4669" customFormat="false" ht="12.75" hidden="false" customHeight="false" outlineLevel="0" collapsed="false">
      <c r="D4669" s="138"/>
      <c r="E4669" s="138"/>
      <c r="F4669" s="143" t="e">
        <f aca="false">IF(REF_DT&lt;=LastDay,INDEX(IntraMonth_Buckets,MATCH($A4669,IntraSumMonths,0),1),INDEX(BucketTable,MATCH($A4669,SumMonths,0),1))</f>
        <v>#N/A</v>
      </c>
      <c r="G4669" s="138" t="e">
        <f aca="false">INDEX(Book_Type,MATCH($B4669,Book,0),1)</f>
        <v>#N/A</v>
      </c>
      <c r="H4669" s="138" t="e">
        <f aca="false">$F4669&amp;$C4669</f>
        <v>#N/A</v>
      </c>
    </row>
    <row r="4670" customFormat="false" ht="12.75" hidden="false" customHeight="false" outlineLevel="0" collapsed="false">
      <c r="D4670" s="138"/>
      <c r="E4670" s="138"/>
      <c r="F4670" s="143" t="e">
        <f aca="false">IF(REF_DT&lt;=LastDay,INDEX(IntraMonth_Buckets,MATCH($A4670,IntraSumMonths,0),1),INDEX(BucketTable,MATCH($A4670,SumMonths,0),1))</f>
        <v>#N/A</v>
      </c>
      <c r="G4670" s="138" t="e">
        <f aca="false">INDEX(Book_Type,MATCH($B4670,Book,0),1)</f>
        <v>#N/A</v>
      </c>
      <c r="H4670" s="138" t="e">
        <f aca="false">$F4670&amp;$C4670</f>
        <v>#N/A</v>
      </c>
    </row>
    <row r="4671" customFormat="false" ht="12.75" hidden="false" customHeight="false" outlineLevel="0" collapsed="false">
      <c r="D4671" s="138"/>
      <c r="E4671" s="138"/>
      <c r="F4671" s="143" t="e">
        <f aca="false">IF(REF_DT&lt;=LastDay,INDEX(IntraMonth_Buckets,MATCH($A4671,IntraSumMonths,0),1),INDEX(BucketTable,MATCH($A4671,SumMonths,0),1))</f>
        <v>#N/A</v>
      </c>
      <c r="G4671" s="138" t="e">
        <f aca="false">INDEX(Book_Type,MATCH($B4671,Book,0),1)</f>
        <v>#N/A</v>
      </c>
      <c r="H4671" s="138" t="e">
        <f aca="false">$F4671&amp;$C4671</f>
        <v>#N/A</v>
      </c>
    </row>
    <row r="4672" customFormat="false" ht="12.75" hidden="false" customHeight="false" outlineLevel="0" collapsed="false">
      <c r="D4672" s="138"/>
      <c r="E4672" s="138"/>
      <c r="F4672" s="143" t="e">
        <f aca="false">IF(REF_DT&lt;=LastDay,INDEX(IntraMonth_Buckets,MATCH($A4672,IntraSumMonths,0),1),INDEX(BucketTable,MATCH($A4672,SumMonths,0),1))</f>
        <v>#N/A</v>
      </c>
      <c r="G4672" s="138" t="e">
        <f aca="false">INDEX(Book_Type,MATCH($B4672,Book,0),1)</f>
        <v>#N/A</v>
      </c>
      <c r="H4672" s="138" t="e">
        <f aca="false">$F4672&amp;$C4672</f>
        <v>#N/A</v>
      </c>
    </row>
    <row r="4673" customFormat="false" ht="12.75" hidden="false" customHeight="false" outlineLevel="0" collapsed="false">
      <c r="D4673" s="138"/>
      <c r="E4673" s="138"/>
      <c r="F4673" s="143" t="e">
        <f aca="false">IF(REF_DT&lt;=LastDay,INDEX(IntraMonth_Buckets,MATCH($A4673,IntraSumMonths,0),1),INDEX(BucketTable,MATCH($A4673,SumMonths,0),1))</f>
        <v>#N/A</v>
      </c>
      <c r="G4673" s="138" t="e">
        <f aca="false">INDEX(Book_Type,MATCH($B4673,Book,0),1)</f>
        <v>#N/A</v>
      </c>
      <c r="H4673" s="138" t="e">
        <f aca="false">$F4673&amp;$C4673</f>
        <v>#N/A</v>
      </c>
    </row>
    <row r="4674" customFormat="false" ht="12.75" hidden="false" customHeight="false" outlineLevel="0" collapsed="false">
      <c r="D4674" s="138"/>
      <c r="E4674" s="138"/>
      <c r="F4674" s="143" t="e">
        <f aca="false">IF(REF_DT&lt;=LastDay,INDEX(IntraMonth_Buckets,MATCH($A4674,IntraSumMonths,0),1),INDEX(BucketTable,MATCH($A4674,SumMonths,0),1))</f>
        <v>#N/A</v>
      </c>
      <c r="G4674" s="138" t="e">
        <f aca="false">INDEX(Book_Type,MATCH($B4674,Book,0),1)</f>
        <v>#N/A</v>
      </c>
      <c r="H4674" s="138" t="e">
        <f aca="false">$F4674&amp;$C4674</f>
        <v>#N/A</v>
      </c>
    </row>
    <row r="4675" customFormat="false" ht="12.75" hidden="false" customHeight="false" outlineLevel="0" collapsed="false">
      <c r="D4675" s="138"/>
      <c r="E4675" s="138"/>
      <c r="F4675" s="143" t="e">
        <f aca="false">IF(REF_DT&lt;=LastDay,INDEX(IntraMonth_Buckets,MATCH($A4675,IntraSumMonths,0),1),INDEX(BucketTable,MATCH($A4675,SumMonths,0),1))</f>
        <v>#N/A</v>
      </c>
      <c r="G4675" s="138" t="e">
        <f aca="false">INDEX(Book_Type,MATCH($B4675,Book,0),1)</f>
        <v>#N/A</v>
      </c>
      <c r="H4675" s="138" t="e">
        <f aca="false">$F4675&amp;$C4675</f>
        <v>#N/A</v>
      </c>
    </row>
    <row r="4676" customFormat="false" ht="12.75" hidden="false" customHeight="false" outlineLevel="0" collapsed="false">
      <c r="D4676" s="138"/>
      <c r="E4676" s="138"/>
      <c r="F4676" s="143" t="e">
        <f aca="false">IF(REF_DT&lt;=LastDay,INDEX(IntraMonth_Buckets,MATCH($A4676,IntraSumMonths,0),1),INDEX(BucketTable,MATCH($A4676,SumMonths,0),1))</f>
        <v>#N/A</v>
      </c>
      <c r="G4676" s="138" t="e">
        <f aca="false">INDEX(Book_Type,MATCH($B4676,Book,0),1)</f>
        <v>#N/A</v>
      </c>
      <c r="H4676" s="138" t="e">
        <f aca="false">$F4676&amp;$C4676</f>
        <v>#N/A</v>
      </c>
    </row>
    <row r="4677" customFormat="false" ht="12.75" hidden="false" customHeight="false" outlineLevel="0" collapsed="false">
      <c r="D4677" s="138"/>
      <c r="E4677" s="138"/>
      <c r="F4677" s="143" t="e">
        <f aca="false">IF(REF_DT&lt;=LastDay,INDEX(IntraMonth_Buckets,MATCH($A4677,IntraSumMonths,0),1),INDEX(BucketTable,MATCH($A4677,SumMonths,0),1))</f>
        <v>#N/A</v>
      </c>
      <c r="G4677" s="138" t="e">
        <f aca="false">INDEX(Book_Type,MATCH($B4677,Book,0),1)</f>
        <v>#N/A</v>
      </c>
      <c r="H4677" s="138" t="e">
        <f aca="false">$F4677&amp;$C4677</f>
        <v>#N/A</v>
      </c>
    </row>
    <row r="4678" customFormat="false" ht="12.75" hidden="false" customHeight="false" outlineLevel="0" collapsed="false">
      <c r="D4678" s="138"/>
      <c r="E4678" s="138"/>
      <c r="F4678" s="143" t="e">
        <f aca="false">IF(REF_DT&lt;=LastDay,INDEX(IntraMonth_Buckets,MATCH($A4678,IntraSumMonths,0),1),INDEX(BucketTable,MATCH($A4678,SumMonths,0),1))</f>
        <v>#N/A</v>
      </c>
      <c r="G4678" s="138" t="e">
        <f aca="false">INDEX(Book_Type,MATCH($B4678,Book,0),1)</f>
        <v>#N/A</v>
      </c>
      <c r="H4678" s="138" t="e">
        <f aca="false">$F4678&amp;$C4678</f>
        <v>#N/A</v>
      </c>
    </row>
    <row r="4679" customFormat="false" ht="12.75" hidden="false" customHeight="false" outlineLevel="0" collapsed="false">
      <c r="D4679" s="138"/>
      <c r="E4679" s="138"/>
      <c r="F4679" s="143" t="e">
        <f aca="false">IF(REF_DT&lt;=LastDay,INDEX(IntraMonth_Buckets,MATCH($A4679,IntraSumMonths,0),1),INDEX(BucketTable,MATCH($A4679,SumMonths,0),1))</f>
        <v>#N/A</v>
      </c>
      <c r="G4679" s="138" t="e">
        <f aca="false">INDEX(Book_Type,MATCH($B4679,Book,0),1)</f>
        <v>#N/A</v>
      </c>
      <c r="H4679" s="138" t="e">
        <f aca="false">$F4679&amp;$C4679</f>
        <v>#N/A</v>
      </c>
    </row>
    <row r="4680" customFormat="false" ht="12.75" hidden="false" customHeight="false" outlineLevel="0" collapsed="false">
      <c r="D4680" s="138"/>
      <c r="E4680" s="138"/>
      <c r="F4680" s="143" t="e">
        <f aca="false">IF(REF_DT&lt;=LastDay,INDEX(IntraMonth_Buckets,MATCH($A4680,IntraSumMonths,0),1),INDEX(BucketTable,MATCH($A4680,SumMonths,0),1))</f>
        <v>#N/A</v>
      </c>
      <c r="G4680" s="138" t="e">
        <f aca="false">INDEX(Book_Type,MATCH($B4680,Book,0),1)</f>
        <v>#N/A</v>
      </c>
      <c r="H4680" s="138" t="e">
        <f aca="false">$F4680&amp;$C4680</f>
        <v>#N/A</v>
      </c>
    </row>
    <row r="4681" customFormat="false" ht="12.75" hidden="false" customHeight="false" outlineLevel="0" collapsed="false">
      <c r="D4681" s="138"/>
      <c r="E4681" s="138"/>
      <c r="F4681" s="143" t="e">
        <f aca="false">IF(REF_DT&lt;=LastDay,INDEX(IntraMonth_Buckets,MATCH($A4681,IntraSumMonths,0),1),INDEX(BucketTable,MATCH($A4681,SumMonths,0),1))</f>
        <v>#N/A</v>
      </c>
      <c r="G4681" s="138" t="e">
        <f aca="false">INDEX(Book_Type,MATCH($B4681,Book,0),1)</f>
        <v>#N/A</v>
      </c>
      <c r="H4681" s="138" t="e">
        <f aca="false">$F4681&amp;$C4681</f>
        <v>#N/A</v>
      </c>
    </row>
    <row r="4682" customFormat="false" ht="12.75" hidden="false" customHeight="false" outlineLevel="0" collapsed="false">
      <c r="D4682" s="138"/>
      <c r="E4682" s="138"/>
      <c r="F4682" s="143" t="e">
        <f aca="false">IF(REF_DT&lt;=LastDay,INDEX(IntraMonth_Buckets,MATCH($A4682,IntraSumMonths,0),1),INDEX(BucketTable,MATCH($A4682,SumMonths,0),1))</f>
        <v>#N/A</v>
      </c>
      <c r="G4682" s="138" t="e">
        <f aca="false">INDEX(Book_Type,MATCH($B4682,Book,0),1)</f>
        <v>#N/A</v>
      </c>
      <c r="H4682" s="138" t="e">
        <f aca="false">$F4682&amp;$C4682</f>
        <v>#N/A</v>
      </c>
    </row>
    <row r="4683" customFormat="false" ht="12.75" hidden="false" customHeight="false" outlineLevel="0" collapsed="false">
      <c r="D4683" s="138"/>
      <c r="E4683" s="138"/>
      <c r="F4683" s="143" t="e">
        <f aca="false">IF(REF_DT&lt;=LastDay,INDEX(IntraMonth_Buckets,MATCH($A4683,IntraSumMonths,0),1),INDEX(BucketTable,MATCH($A4683,SumMonths,0),1))</f>
        <v>#N/A</v>
      </c>
      <c r="G4683" s="138" t="e">
        <f aca="false">INDEX(Book_Type,MATCH($B4683,Book,0),1)</f>
        <v>#N/A</v>
      </c>
      <c r="H4683" s="138" t="e">
        <f aca="false">$F4683&amp;$C4683</f>
        <v>#N/A</v>
      </c>
    </row>
    <row r="4684" customFormat="false" ht="12.75" hidden="false" customHeight="false" outlineLevel="0" collapsed="false">
      <c r="D4684" s="138"/>
      <c r="E4684" s="138"/>
      <c r="F4684" s="143" t="e">
        <f aca="false">IF(REF_DT&lt;=LastDay,INDEX(IntraMonth_Buckets,MATCH($A4684,IntraSumMonths,0),1),INDEX(BucketTable,MATCH($A4684,SumMonths,0),1))</f>
        <v>#N/A</v>
      </c>
      <c r="G4684" s="138" t="e">
        <f aca="false">INDEX(Book_Type,MATCH($B4684,Book,0),1)</f>
        <v>#N/A</v>
      </c>
      <c r="H4684" s="138" t="e">
        <f aca="false">$F4684&amp;$C4684</f>
        <v>#N/A</v>
      </c>
    </row>
    <row r="4685" customFormat="false" ht="12.75" hidden="false" customHeight="false" outlineLevel="0" collapsed="false">
      <c r="D4685" s="138"/>
      <c r="E4685" s="138"/>
      <c r="F4685" s="143" t="e">
        <f aca="false">IF(REF_DT&lt;=LastDay,INDEX(IntraMonth_Buckets,MATCH($A4685,IntraSumMonths,0),1),INDEX(BucketTable,MATCH($A4685,SumMonths,0),1))</f>
        <v>#N/A</v>
      </c>
      <c r="G4685" s="138" t="e">
        <f aca="false">INDEX(Book_Type,MATCH($B4685,Book,0),1)</f>
        <v>#N/A</v>
      </c>
      <c r="H4685" s="138" t="e">
        <f aca="false">$F4685&amp;$C4685</f>
        <v>#N/A</v>
      </c>
    </row>
    <row r="4686" customFormat="false" ht="12.75" hidden="false" customHeight="false" outlineLevel="0" collapsed="false">
      <c r="D4686" s="138"/>
      <c r="E4686" s="138"/>
      <c r="F4686" s="143" t="e">
        <f aca="false">IF(REF_DT&lt;=LastDay,INDEX(IntraMonth_Buckets,MATCH($A4686,IntraSumMonths,0),1),INDEX(BucketTable,MATCH($A4686,SumMonths,0),1))</f>
        <v>#N/A</v>
      </c>
      <c r="G4686" s="138" t="e">
        <f aca="false">INDEX(Book_Type,MATCH($B4686,Book,0),1)</f>
        <v>#N/A</v>
      </c>
      <c r="H4686" s="138" t="e">
        <f aca="false">$F4686&amp;$C4686</f>
        <v>#N/A</v>
      </c>
    </row>
    <row r="4687" customFormat="false" ht="12.75" hidden="false" customHeight="false" outlineLevel="0" collapsed="false">
      <c r="D4687" s="138"/>
      <c r="E4687" s="138"/>
      <c r="F4687" s="143" t="e">
        <f aca="false">IF(REF_DT&lt;=LastDay,INDEX(IntraMonth_Buckets,MATCH($A4687,IntraSumMonths,0),1),INDEX(BucketTable,MATCH($A4687,SumMonths,0),1))</f>
        <v>#N/A</v>
      </c>
      <c r="G4687" s="138" t="e">
        <f aca="false">INDEX(Book_Type,MATCH($B4687,Book,0),1)</f>
        <v>#N/A</v>
      </c>
      <c r="H4687" s="138" t="e">
        <f aca="false">$F4687&amp;$C4687</f>
        <v>#N/A</v>
      </c>
    </row>
    <row r="4688" customFormat="false" ht="12.75" hidden="false" customHeight="false" outlineLevel="0" collapsed="false">
      <c r="D4688" s="138"/>
      <c r="E4688" s="138"/>
      <c r="F4688" s="143" t="e">
        <f aca="false">IF(REF_DT&lt;=LastDay,INDEX(IntraMonth_Buckets,MATCH($A4688,IntraSumMonths,0),1),INDEX(BucketTable,MATCH($A4688,SumMonths,0),1))</f>
        <v>#N/A</v>
      </c>
      <c r="G4688" s="138" t="e">
        <f aca="false">INDEX(Book_Type,MATCH($B4688,Book,0),1)</f>
        <v>#N/A</v>
      </c>
      <c r="H4688" s="138" t="e">
        <f aca="false">$F4688&amp;$C4688</f>
        <v>#N/A</v>
      </c>
    </row>
    <row r="4689" customFormat="false" ht="12.75" hidden="false" customHeight="false" outlineLevel="0" collapsed="false">
      <c r="D4689" s="138"/>
      <c r="E4689" s="138"/>
      <c r="F4689" s="143" t="e">
        <f aca="false">IF(REF_DT&lt;=LastDay,INDEX(IntraMonth_Buckets,MATCH($A4689,IntraSumMonths,0),1),INDEX(BucketTable,MATCH($A4689,SumMonths,0),1))</f>
        <v>#N/A</v>
      </c>
      <c r="G4689" s="138" t="e">
        <f aca="false">INDEX(Book_Type,MATCH($B4689,Book,0),1)</f>
        <v>#N/A</v>
      </c>
      <c r="H4689" s="138" t="e">
        <f aca="false">$F4689&amp;$C4689</f>
        <v>#N/A</v>
      </c>
    </row>
    <row r="4690" customFormat="false" ht="12.75" hidden="false" customHeight="false" outlineLevel="0" collapsed="false">
      <c r="D4690" s="138"/>
      <c r="E4690" s="138"/>
      <c r="F4690" s="143" t="e">
        <f aca="false">IF(REF_DT&lt;=LastDay,INDEX(IntraMonth_Buckets,MATCH($A4690,IntraSumMonths,0),1),INDEX(BucketTable,MATCH($A4690,SumMonths,0),1))</f>
        <v>#N/A</v>
      </c>
      <c r="G4690" s="138" t="e">
        <f aca="false">INDEX(Book_Type,MATCH($B4690,Book,0),1)</f>
        <v>#N/A</v>
      </c>
      <c r="H4690" s="138" t="e">
        <f aca="false">$F4690&amp;$C4690</f>
        <v>#N/A</v>
      </c>
    </row>
    <row r="4691" customFormat="false" ht="12.75" hidden="false" customHeight="false" outlineLevel="0" collapsed="false">
      <c r="D4691" s="138"/>
      <c r="E4691" s="138"/>
      <c r="F4691" s="143" t="e">
        <f aca="false">IF(REF_DT&lt;=LastDay,INDEX(IntraMonth_Buckets,MATCH($A4691,IntraSumMonths,0),1),INDEX(BucketTable,MATCH($A4691,SumMonths,0),1))</f>
        <v>#N/A</v>
      </c>
      <c r="G4691" s="138" t="e">
        <f aca="false">INDEX(Book_Type,MATCH($B4691,Book,0),1)</f>
        <v>#N/A</v>
      </c>
      <c r="H4691" s="138" t="e">
        <f aca="false">$F4691&amp;$C4691</f>
        <v>#N/A</v>
      </c>
    </row>
    <row r="4692" customFormat="false" ht="12.75" hidden="false" customHeight="false" outlineLevel="0" collapsed="false">
      <c r="D4692" s="138"/>
      <c r="E4692" s="138"/>
      <c r="F4692" s="143" t="e">
        <f aca="false">IF(REF_DT&lt;=LastDay,INDEX(IntraMonth_Buckets,MATCH($A4692,IntraSumMonths,0),1),INDEX(BucketTable,MATCH($A4692,SumMonths,0),1))</f>
        <v>#N/A</v>
      </c>
      <c r="G4692" s="138" t="e">
        <f aca="false">INDEX(Book_Type,MATCH($B4692,Book,0),1)</f>
        <v>#N/A</v>
      </c>
      <c r="H4692" s="138" t="e">
        <f aca="false">$F4692&amp;$C4692</f>
        <v>#N/A</v>
      </c>
    </row>
    <row r="4693" customFormat="false" ht="12.75" hidden="false" customHeight="false" outlineLevel="0" collapsed="false">
      <c r="D4693" s="138"/>
      <c r="E4693" s="138"/>
      <c r="F4693" s="143" t="e">
        <f aca="false">IF(REF_DT&lt;=LastDay,INDEX(IntraMonth_Buckets,MATCH($A4693,IntraSumMonths,0),1),INDEX(BucketTable,MATCH($A4693,SumMonths,0),1))</f>
        <v>#N/A</v>
      </c>
      <c r="G4693" s="138" t="e">
        <f aca="false">INDEX(Book_Type,MATCH($B4693,Book,0),1)</f>
        <v>#N/A</v>
      </c>
      <c r="H4693" s="138" t="e">
        <f aca="false">$F4693&amp;$C4693</f>
        <v>#N/A</v>
      </c>
    </row>
    <row r="4694" customFormat="false" ht="12.75" hidden="false" customHeight="false" outlineLevel="0" collapsed="false">
      <c r="D4694" s="138"/>
      <c r="E4694" s="138"/>
      <c r="F4694" s="143" t="e">
        <f aca="false">IF(REF_DT&lt;=LastDay,INDEX(IntraMonth_Buckets,MATCH($A4694,IntraSumMonths,0),1),INDEX(BucketTable,MATCH($A4694,SumMonths,0),1))</f>
        <v>#N/A</v>
      </c>
      <c r="G4694" s="138" t="e">
        <f aca="false">INDEX(Book_Type,MATCH($B4694,Book,0),1)</f>
        <v>#N/A</v>
      </c>
      <c r="H4694" s="138" t="e">
        <f aca="false">$F4694&amp;$C4694</f>
        <v>#N/A</v>
      </c>
    </row>
    <row r="4695" customFormat="false" ht="12.75" hidden="false" customHeight="false" outlineLevel="0" collapsed="false">
      <c r="D4695" s="138"/>
      <c r="E4695" s="138"/>
      <c r="F4695" s="143" t="e">
        <f aca="false">IF(REF_DT&lt;=LastDay,INDEX(IntraMonth_Buckets,MATCH($A4695,IntraSumMonths,0),1),INDEX(BucketTable,MATCH($A4695,SumMonths,0),1))</f>
        <v>#N/A</v>
      </c>
      <c r="G4695" s="138" t="e">
        <f aca="false">INDEX(Book_Type,MATCH($B4695,Book,0),1)</f>
        <v>#N/A</v>
      </c>
      <c r="H4695" s="138" t="e">
        <f aca="false">$F4695&amp;$C4695</f>
        <v>#N/A</v>
      </c>
    </row>
    <row r="4696" customFormat="false" ht="12.75" hidden="false" customHeight="false" outlineLevel="0" collapsed="false">
      <c r="D4696" s="138"/>
      <c r="E4696" s="138"/>
      <c r="F4696" s="143" t="e">
        <f aca="false">IF(REF_DT&lt;=LastDay,INDEX(IntraMonth_Buckets,MATCH($A4696,IntraSumMonths,0),1),INDEX(BucketTable,MATCH($A4696,SumMonths,0),1))</f>
        <v>#N/A</v>
      </c>
      <c r="G4696" s="138" t="e">
        <f aca="false">INDEX(Book_Type,MATCH($B4696,Book,0),1)</f>
        <v>#N/A</v>
      </c>
      <c r="H4696" s="138" t="e">
        <f aca="false">$F4696&amp;$C4696</f>
        <v>#N/A</v>
      </c>
    </row>
    <row r="4697" customFormat="false" ht="12.75" hidden="false" customHeight="false" outlineLevel="0" collapsed="false">
      <c r="D4697" s="138"/>
      <c r="E4697" s="138"/>
      <c r="F4697" s="143" t="e">
        <f aca="false">IF(REF_DT&lt;=LastDay,INDEX(IntraMonth_Buckets,MATCH($A4697,IntraSumMonths,0),1),INDEX(BucketTable,MATCH($A4697,SumMonths,0),1))</f>
        <v>#N/A</v>
      </c>
      <c r="G4697" s="138" t="e">
        <f aca="false">INDEX(Book_Type,MATCH($B4697,Book,0),1)</f>
        <v>#N/A</v>
      </c>
      <c r="H4697" s="138" t="e">
        <f aca="false">$F4697&amp;$C4697</f>
        <v>#N/A</v>
      </c>
    </row>
    <row r="4698" customFormat="false" ht="12.75" hidden="false" customHeight="false" outlineLevel="0" collapsed="false">
      <c r="D4698" s="138"/>
      <c r="E4698" s="138"/>
      <c r="F4698" s="143" t="e">
        <f aca="false">IF(REF_DT&lt;=LastDay,INDEX(IntraMonth_Buckets,MATCH($A4698,IntraSumMonths,0),1),INDEX(BucketTable,MATCH($A4698,SumMonths,0),1))</f>
        <v>#N/A</v>
      </c>
      <c r="G4698" s="138" t="e">
        <f aca="false">INDEX(Book_Type,MATCH($B4698,Book,0),1)</f>
        <v>#N/A</v>
      </c>
      <c r="H4698" s="138" t="e">
        <f aca="false">$F4698&amp;$C4698</f>
        <v>#N/A</v>
      </c>
    </row>
    <row r="4699" customFormat="false" ht="12.75" hidden="false" customHeight="false" outlineLevel="0" collapsed="false">
      <c r="D4699" s="138"/>
      <c r="E4699" s="138"/>
      <c r="F4699" s="143" t="e">
        <f aca="false">IF(REF_DT&lt;=LastDay,INDEX(IntraMonth_Buckets,MATCH($A4699,IntraSumMonths,0),1),INDEX(BucketTable,MATCH($A4699,SumMonths,0),1))</f>
        <v>#N/A</v>
      </c>
      <c r="G4699" s="138" t="e">
        <f aca="false">INDEX(Book_Type,MATCH($B4699,Book,0),1)</f>
        <v>#N/A</v>
      </c>
      <c r="H4699" s="138" t="e">
        <f aca="false">$F4699&amp;$C4699</f>
        <v>#N/A</v>
      </c>
    </row>
    <row r="4700" customFormat="false" ht="12.75" hidden="false" customHeight="false" outlineLevel="0" collapsed="false">
      <c r="D4700" s="138"/>
      <c r="E4700" s="138"/>
      <c r="F4700" s="143" t="e">
        <f aca="false">IF(REF_DT&lt;=LastDay,INDEX(IntraMonth_Buckets,MATCH($A4700,IntraSumMonths,0),1),INDEX(BucketTable,MATCH($A4700,SumMonths,0),1))</f>
        <v>#N/A</v>
      </c>
      <c r="G4700" s="138" t="e">
        <f aca="false">INDEX(Book_Type,MATCH($B4700,Book,0),1)</f>
        <v>#N/A</v>
      </c>
      <c r="H4700" s="138" t="e">
        <f aca="false">$F4700&amp;$C4700</f>
        <v>#N/A</v>
      </c>
    </row>
    <row r="4701" customFormat="false" ht="12.75" hidden="false" customHeight="false" outlineLevel="0" collapsed="false">
      <c r="D4701" s="138"/>
      <c r="E4701" s="138"/>
      <c r="F4701" s="143" t="e">
        <f aca="false">IF(REF_DT&lt;=LastDay,INDEX(IntraMonth_Buckets,MATCH($A4701,IntraSumMonths,0),1),INDEX(BucketTable,MATCH($A4701,SumMonths,0),1))</f>
        <v>#N/A</v>
      </c>
      <c r="G4701" s="138" t="e">
        <f aca="false">INDEX(Book_Type,MATCH($B4701,Book,0),1)</f>
        <v>#N/A</v>
      </c>
      <c r="H4701" s="138" t="e">
        <f aca="false">$F4701&amp;$C4701</f>
        <v>#N/A</v>
      </c>
    </row>
    <row r="4702" customFormat="false" ht="12.75" hidden="false" customHeight="false" outlineLevel="0" collapsed="false">
      <c r="D4702" s="138"/>
      <c r="E4702" s="138"/>
      <c r="F4702" s="143" t="e">
        <f aca="false">IF(REF_DT&lt;=LastDay,INDEX(IntraMonth_Buckets,MATCH($A4702,IntraSumMonths,0),1),INDEX(BucketTable,MATCH($A4702,SumMonths,0),1))</f>
        <v>#N/A</v>
      </c>
      <c r="G4702" s="138" t="e">
        <f aca="false">INDEX(Book_Type,MATCH($B4702,Book,0),1)</f>
        <v>#N/A</v>
      </c>
      <c r="H4702" s="138" t="e">
        <f aca="false">$F4702&amp;$C4702</f>
        <v>#N/A</v>
      </c>
    </row>
    <row r="4703" customFormat="false" ht="12.75" hidden="false" customHeight="false" outlineLevel="0" collapsed="false">
      <c r="D4703" s="138"/>
      <c r="E4703" s="138"/>
      <c r="F4703" s="143" t="e">
        <f aca="false">IF(REF_DT&lt;=LastDay,INDEX(IntraMonth_Buckets,MATCH($A4703,IntraSumMonths,0),1),INDEX(BucketTable,MATCH($A4703,SumMonths,0),1))</f>
        <v>#N/A</v>
      </c>
      <c r="G4703" s="138" t="e">
        <f aca="false">INDEX(Book_Type,MATCH($B4703,Book,0),1)</f>
        <v>#N/A</v>
      </c>
      <c r="H4703" s="138" t="e">
        <f aca="false">$F4703&amp;$C4703</f>
        <v>#N/A</v>
      </c>
    </row>
    <row r="4704" customFormat="false" ht="12.75" hidden="false" customHeight="false" outlineLevel="0" collapsed="false">
      <c r="D4704" s="138"/>
      <c r="E4704" s="138"/>
      <c r="F4704" s="143" t="e">
        <f aca="false">IF(REF_DT&lt;=LastDay,INDEX(IntraMonth_Buckets,MATCH($A4704,IntraSumMonths,0),1),INDEX(BucketTable,MATCH($A4704,SumMonths,0),1))</f>
        <v>#N/A</v>
      </c>
      <c r="G4704" s="138" t="e">
        <f aca="false">INDEX(Book_Type,MATCH($B4704,Book,0),1)</f>
        <v>#N/A</v>
      </c>
      <c r="H4704" s="138" t="e">
        <f aca="false">$F4704&amp;$C4704</f>
        <v>#N/A</v>
      </c>
    </row>
    <row r="4705" customFormat="false" ht="12.75" hidden="false" customHeight="false" outlineLevel="0" collapsed="false">
      <c r="D4705" s="138"/>
      <c r="E4705" s="138"/>
      <c r="F4705" s="143" t="e">
        <f aca="false">IF(REF_DT&lt;=LastDay,INDEX(IntraMonth_Buckets,MATCH($A4705,IntraSumMonths,0),1),INDEX(BucketTable,MATCH($A4705,SumMonths,0),1))</f>
        <v>#N/A</v>
      </c>
      <c r="G4705" s="138" t="e">
        <f aca="false">INDEX(Book_Type,MATCH($B4705,Book,0),1)</f>
        <v>#N/A</v>
      </c>
      <c r="H4705" s="138" t="e">
        <f aca="false">$F4705&amp;$C4705</f>
        <v>#N/A</v>
      </c>
    </row>
    <row r="4706" customFormat="false" ht="12.75" hidden="false" customHeight="false" outlineLevel="0" collapsed="false">
      <c r="D4706" s="138"/>
      <c r="E4706" s="138"/>
      <c r="F4706" s="143" t="e">
        <f aca="false">IF(REF_DT&lt;=LastDay,INDEX(IntraMonth_Buckets,MATCH($A4706,IntraSumMonths,0),1),INDEX(BucketTable,MATCH($A4706,SumMonths,0),1))</f>
        <v>#N/A</v>
      </c>
      <c r="G4706" s="138" t="e">
        <f aca="false">INDEX(Book_Type,MATCH($B4706,Book,0),1)</f>
        <v>#N/A</v>
      </c>
      <c r="H4706" s="138" t="e">
        <f aca="false">$F4706&amp;$C4706</f>
        <v>#N/A</v>
      </c>
    </row>
    <row r="4707" customFormat="false" ht="12.75" hidden="false" customHeight="false" outlineLevel="0" collapsed="false">
      <c r="D4707" s="138"/>
      <c r="E4707" s="138"/>
      <c r="F4707" s="143" t="e">
        <f aca="false">IF(REF_DT&lt;=LastDay,INDEX(IntraMonth_Buckets,MATCH($A4707,IntraSumMonths,0),1),INDEX(BucketTable,MATCH($A4707,SumMonths,0),1))</f>
        <v>#N/A</v>
      </c>
      <c r="G4707" s="138" t="e">
        <f aca="false">INDEX(Book_Type,MATCH($B4707,Book,0),1)</f>
        <v>#N/A</v>
      </c>
      <c r="H4707" s="138" t="e">
        <f aca="false">$F4707&amp;$C4707</f>
        <v>#N/A</v>
      </c>
    </row>
    <row r="4708" customFormat="false" ht="12.75" hidden="false" customHeight="false" outlineLevel="0" collapsed="false">
      <c r="D4708" s="138"/>
      <c r="E4708" s="138"/>
      <c r="F4708" s="143" t="e">
        <f aca="false">IF(REF_DT&lt;=LastDay,INDEX(IntraMonth_Buckets,MATCH($A4708,IntraSumMonths,0),1),INDEX(BucketTable,MATCH($A4708,SumMonths,0),1))</f>
        <v>#N/A</v>
      </c>
      <c r="G4708" s="138" t="e">
        <f aca="false">INDEX(Book_Type,MATCH($B4708,Book,0),1)</f>
        <v>#N/A</v>
      </c>
      <c r="H4708" s="138" t="e">
        <f aca="false">$F4708&amp;$C4708</f>
        <v>#N/A</v>
      </c>
    </row>
    <row r="4709" customFormat="false" ht="12.75" hidden="false" customHeight="false" outlineLevel="0" collapsed="false">
      <c r="D4709" s="138"/>
      <c r="E4709" s="138"/>
      <c r="F4709" s="143" t="e">
        <f aca="false">IF(REF_DT&lt;=LastDay,INDEX(IntraMonth_Buckets,MATCH($A4709,IntraSumMonths,0),1),INDEX(BucketTable,MATCH($A4709,SumMonths,0),1))</f>
        <v>#N/A</v>
      </c>
      <c r="G4709" s="138" t="e">
        <f aca="false">INDEX(Book_Type,MATCH($B4709,Book,0),1)</f>
        <v>#N/A</v>
      </c>
      <c r="H4709" s="138" t="e">
        <f aca="false">$F4709&amp;$C4709</f>
        <v>#N/A</v>
      </c>
    </row>
    <row r="4710" customFormat="false" ht="12.75" hidden="false" customHeight="false" outlineLevel="0" collapsed="false">
      <c r="D4710" s="138"/>
      <c r="E4710" s="138"/>
      <c r="F4710" s="143" t="e">
        <f aca="false">IF(REF_DT&lt;=LastDay,INDEX(IntraMonth_Buckets,MATCH($A4710,IntraSumMonths,0),1),INDEX(BucketTable,MATCH($A4710,SumMonths,0),1))</f>
        <v>#N/A</v>
      </c>
      <c r="G4710" s="138" t="e">
        <f aca="false">INDEX(Book_Type,MATCH($B4710,Book,0),1)</f>
        <v>#N/A</v>
      </c>
      <c r="H4710" s="138" t="e">
        <f aca="false">$F4710&amp;$C4710</f>
        <v>#N/A</v>
      </c>
    </row>
    <row r="4711" customFormat="false" ht="12.75" hidden="false" customHeight="false" outlineLevel="0" collapsed="false">
      <c r="D4711" s="138"/>
      <c r="E4711" s="138"/>
      <c r="F4711" s="143" t="e">
        <f aca="false">IF(REF_DT&lt;=LastDay,INDEX(IntraMonth_Buckets,MATCH($A4711,IntraSumMonths,0),1),INDEX(BucketTable,MATCH($A4711,SumMonths,0),1))</f>
        <v>#N/A</v>
      </c>
      <c r="G4711" s="138" t="e">
        <f aca="false">INDEX(Book_Type,MATCH($B4711,Book,0),1)</f>
        <v>#N/A</v>
      </c>
      <c r="H4711" s="138" t="e">
        <f aca="false">$F4711&amp;$C4711</f>
        <v>#N/A</v>
      </c>
    </row>
    <row r="4712" customFormat="false" ht="12.75" hidden="false" customHeight="false" outlineLevel="0" collapsed="false">
      <c r="D4712" s="138"/>
      <c r="E4712" s="138"/>
      <c r="F4712" s="143" t="e">
        <f aca="false">IF(REF_DT&lt;=LastDay,INDEX(IntraMonth_Buckets,MATCH($A4712,IntraSumMonths,0),1),INDEX(BucketTable,MATCH($A4712,SumMonths,0),1))</f>
        <v>#N/A</v>
      </c>
      <c r="G4712" s="138" t="e">
        <f aca="false">INDEX(Book_Type,MATCH($B4712,Book,0),1)</f>
        <v>#N/A</v>
      </c>
      <c r="H4712" s="138" t="e">
        <f aca="false">$F4712&amp;$C4712</f>
        <v>#N/A</v>
      </c>
    </row>
    <row r="4713" customFormat="false" ht="12.75" hidden="false" customHeight="false" outlineLevel="0" collapsed="false">
      <c r="D4713" s="138"/>
      <c r="E4713" s="138"/>
      <c r="F4713" s="143" t="e">
        <f aca="false">IF(REF_DT&lt;=LastDay,INDEX(IntraMonth_Buckets,MATCH($A4713,IntraSumMonths,0),1),INDEX(BucketTable,MATCH($A4713,SumMonths,0),1))</f>
        <v>#N/A</v>
      </c>
      <c r="G4713" s="138" t="e">
        <f aca="false">INDEX(Book_Type,MATCH($B4713,Book,0),1)</f>
        <v>#N/A</v>
      </c>
      <c r="H4713" s="138" t="e">
        <f aca="false">$F4713&amp;$C4713</f>
        <v>#N/A</v>
      </c>
    </row>
    <row r="4714" customFormat="false" ht="12.75" hidden="false" customHeight="false" outlineLevel="0" collapsed="false">
      <c r="D4714" s="138"/>
      <c r="E4714" s="138"/>
      <c r="F4714" s="143" t="e">
        <f aca="false">IF(REF_DT&lt;=LastDay,INDEX(IntraMonth_Buckets,MATCH($A4714,IntraSumMonths,0),1),INDEX(BucketTable,MATCH($A4714,SumMonths,0),1))</f>
        <v>#N/A</v>
      </c>
      <c r="G4714" s="138" t="e">
        <f aca="false">INDEX(Book_Type,MATCH($B4714,Book,0),1)</f>
        <v>#N/A</v>
      </c>
      <c r="H4714" s="138" t="e">
        <f aca="false">$F4714&amp;$C4714</f>
        <v>#N/A</v>
      </c>
    </row>
    <row r="4715" customFormat="false" ht="12.75" hidden="false" customHeight="false" outlineLevel="0" collapsed="false">
      <c r="D4715" s="138"/>
      <c r="E4715" s="138"/>
      <c r="F4715" s="143" t="e">
        <f aca="false">IF(REF_DT&lt;=LastDay,INDEX(IntraMonth_Buckets,MATCH($A4715,IntraSumMonths,0),1),INDEX(BucketTable,MATCH($A4715,SumMonths,0),1))</f>
        <v>#N/A</v>
      </c>
      <c r="G4715" s="138" t="e">
        <f aca="false">INDEX(Book_Type,MATCH($B4715,Book,0),1)</f>
        <v>#N/A</v>
      </c>
      <c r="H4715" s="138" t="e">
        <f aca="false">$F4715&amp;$C4715</f>
        <v>#N/A</v>
      </c>
    </row>
    <row r="4716" customFormat="false" ht="12.75" hidden="false" customHeight="false" outlineLevel="0" collapsed="false">
      <c r="D4716" s="138"/>
      <c r="E4716" s="138"/>
      <c r="F4716" s="143" t="e">
        <f aca="false">IF(REF_DT&lt;=LastDay,INDEX(IntraMonth_Buckets,MATCH($A4716,IntraSumMonths,0),1),INDEX(BucketTable,MATCH($A4716,SumMonths,0),1))</f>
        <v>#N/A</v>
      </c>
      <c r="G4716" s="138" t="e">
        <f aca="false">INDEX(Book_Type,MATCH($B4716,Book,0),1)</f>
        <v>#N/A</v>
      </c>
      <c r="H4716" s="138" t="e">
        <f aca="false">$F4716&amp;$C4716</f>
        <v>#N/A</v>
      </c>
    </row>
    <row r="4717" customFormat="false" ht="12.75" hidden="false" customHeight="false" outlineLevel="0" collapsed="false">
      <c r="D4717" s="138"/>
      <c r="E4717" s="138"/>
      <c r="F4717" s="143" t="e">
        <f aca="false">IF(REF_DT&lt;=LastDay,INDEX(IntraMonth_Buckets,MATCH($A4717,IntraSumMonths,0),1),INDEX(BucketTable,MATCH($A4717,SumMonths,0),1))</f>
        <v>#N/A</v>
      </c>
      <c r="G4717" s="138" t="e">
        <f aca="false">INDEX(Book_Type,MATCH($B4717,Book,0),1)</f>
        <v>#N/A</v>
      </c>
      <c r="H4717" s="138" t="e">
        <f aca="false">$F4717&amp;$C4717</f>
        <v>#N/A</v>
      </c>
    </row>
    <row r="4718" customFormat="false" ht="12.75" hidden="false" customHeight="false" outlineLevel="0" collapsed="false">
      <c r="D4718" s="138"/>
      <c r="E4718" s="138"/>
      <c r="F4718" s="143" t="e">
        <f aca="false">IF(REF_DT&lt;=LastDay,INDEX(IntraMonth_Buckets,MATCH($A4718,IntraSumMonths,0),1),INDEX(BucketTable,MATCH($A4718,SumMonths,0),1))</f>
        <v>#N/A</v>
      </c>
      <c r="G4718" s="138" t="e">
        <f aca="false">INDEX(Book_Type,MATCH($B4718,Book,0),1)</f>
        <v>#N/A</v>
      </c>
      <c r="H4718" s="138" t="e">
        <f aca="false">$F4718&amp;$C4718</f>
        <v>#N/A</v>
      </c>
    </row>
    <row r="4719" customFormat="false" ht="12.75" hidden="false" customHeight="false" outlineLevel="0" collapsed="false">
      <c r="D4719" s="138"/>
      <c r="E4719" s="138"/>
      <c r="F4719" s="143" t="e">
        <f aca="false">IF(REF_DT&lt;=LastDay,INDEX(IntraMonth_Buckets,MATCH($A4719,IntraSumMonths,0),1),INDEX(BucketTable,MATCH($A4719,SumMonths,0),1))</f>
        <v>#N/A</v>
      </c>
      <c r="G4719" s="138" t="e">
        <f aca="false">INDEX(Book_Type,MATCH($B4719,Book,0),1)</f>
        <v>#N/A</v>
      </c>
      <c r="H4719" s="138" t="e">
        <f aca="false">$F4719&amp;$C4719</f>
        <v>#N/A</v>
      </c>
    </row>
    <row r="4720" customFormat="false" ht="12.75" hidden="false" customHeight="false" outlineLevel="0" collapsed="false">
      <c r="D4720" s="138"/>
      <c r="E4720" s="138"/>
      <c r="F4720" s="143" t="e">
        <f aca="false">IF(REF_DT&lt;=LastDay,INDEX(IntraMonth_Buckets,MATCH($A4720,IntraSumMonths,0),1),INDEX(BucketTable,MATCH($A4720,SumMonths,0),1))</f>
        <v>#N/A</v>
      </c>
      <c r="G4720" s="138" t="e">
        <f aca="false">INDEX(Book_Type,MATCH($B4720,Book,0),1)</f>
        <v>#N/A</v>
      </c>
      <c r="H4720" s="138" t="e">
        <f aca="false">$F4720&amp;$C4720</f>
        <v>#N/A</v>
      </c>
    </row>
    <row r="4721" customFormat="false" ht="12.75" hidden="false" customHeight="false" outlineLevel="0" collapsed="false">
      <c r="D4721" s="138"/>
      <c r="E4721" s="138"/>
      <c r="F4721" s="143" t="e">
        <f aca="false">IF(REF_DT&lt;=LastDay,INDEX(IntraMonth_Buckets,MATCH($A4721,IntraSumMonths,0),1),INDEX(BucketTable,MATCH($A4721,SumMonths,0),1))</f>
        <v>#N/A</v>
      </c>
      <c r="G4721" s="138" t="e">
        <f aca="false">INDEX(Book_Type,MATCH($B4721,Book,0),1)</f>
        <v>#N/A</v>
      </c>
      <c r="H4721" s="138" t="e">
        <f aca="false">$F4721&amp;$C4721</f>
        <v>#N/A</v>
      </c>
    </row>
    <row r="4722" customFormat="false" ht="12.75" hidden="false" customHeight="false" outlineLevel="0" collapsed="false">
      <c r="D4722" s="138"/>
      <c r="E4722" s="138"/>
      <c r="F4722" s="143" t="e">
        <f aca="false">IF(REF_DT&lt;=LastDay,INDEX(IntraMonth_Buckets,MATCH($A4722,IntraSumMonths,0),1),INDEX(BucketTable,MATCH($A4722,SumMonths,0),1))</f>
        <v>#N/A</v>
      </c>
      <c r="G4722" s="138" t="e">
        <f aca="false">INDEX(Book_Type,MATCH($B4722,Book,0),1)</f>
        <v>#N/A</v>
      </c>
      <c r="H4722" s="138" t="e">
        <f aca="false">$F4722&amp;$C4722</f>
        <v>#N/A</v>
      </c>
    </row>
    <row r="4723" customFormat="false" ht="12.75" hidden="false" customHeight="false" outlineLevel="0" collapsed="false">
      <c r="D4723" s="138"/>
      <c r="E4723" s="138"/>
      <c r="F4723" s="143" t="e">
        <f aca="false">IF(REF_DT&lt;=LastDay,INDEX(IntraMonth_Buckets,MATCH($A4723,IntraSumMonths,0),1),INDEX(BucketTable,MATCH($A4723,SumMonths,0),1))</f>
        <v>#N/A</v>
      </c>
      <c r="G4723" s="138" t="e">
        <f aca="false">INDEX(Book_Type,MATCH($B4723,Book,0),1)</f>
        <v>#N/A</v>
      </c>
      <c r="H4723" s="138" t="e">
        <f aca="false">$F4723&amp;$C4723</f>
        <v>#N/A</v>
      </c>
    </row>
    <row r="4724" customFormat="false" ht="12.75" hidden="false" customHeight="false" outlineLevel="0" collapsed="false">
      <c r="D4724" s="138"/>
      <c r="E4724" s="138"/>
      <c r="F4724" s="143" t="e">
        <f aca="false">IF(REF_DT&lt;=LastDay,INDEX(IntraMonth_Buckets,MATCH($A4724,IntraSumMonths,0),1),INDEX(BucketTable,MATCH($A4724,SumMonths,0),1))</f>
        <v>#N/A</v>
      </c>
      <c r="G4724" s="138" t="e">
        <f aca="false">INDEX(Book_Type,MATCH($B4724,Book,0),1)</f>
        <v>#N/A</v>
      </c>
      <c r="H4724" s="138" t="e">
        <f aca="false">$F4724&amp;$C4724</f>
        <v>#N/A</v>
      </c>
    </row>
    <row r="4725" customFormat="false" ht="12.75" hidden="false" customHeight="false" outlineLevel="0" collapsed="false">
      <c r="D4725" s="138"/>
      <c r="E4725" s="138"/>
      <c r="F4725" s="143" t="e">
        <f aca="false">IF(REF_DT&lt;=LastDay,INDEX(IntraMonth_Buckets,MATCH($A4725,IntraSumMonths,0),1),INDEX(BucketTable,MATCH($A4725,SumMonths,0),1))</f>
        <v>#N/A</v>
      </c>
      <c r="G4725" s="138" t="e">
        <f aca="false">INDEX(Book_Type,MATCH($B4725,Book,0),1)</f>
        <v>#N/A</v>
      </c>
      <c r="H4725" s="138" t="e">
        <f aca="false">$F4725&amp;$C4725</f>
        <v>#N/A</v>
      </c>
    </row>
    <row r="4726" customFormat="false" ht="12.75" hidden="false" customHeight="false" outlineLevel="0" collapsed="false">
      <c r="D4726" s="138"/>
      <c r="E4726" s="138"/>
      <c r="F4726" s="143" t="e">
        <f aca="false">IF(REF_DT&lt;=LastDay,INDEX(IntraMonth_Buckets,MATCH($A4726,IntraSumMonths,0),1),INDEX(BucketTable,MATCH($A4726,SumMonths,0),1))</f>
        <v>#N/A</v>
      </c>
      <c r="G4726" s="138" t="e">
        <f aca="false">INDEX(Book_Type,MATCH($B4726,Book,0),1)</f>
        <v>#N/A</v>
      </c>
      <c r="H4726" s="138" t="e">
        <f aca="false">$F4726&amp;$C4726</f>
        <v>#N/A</v>
      </c>
    </row>
    <row r="4727" customFormat="false" ht="12.75" hidden="false" customHeight="false" outlineLevel="0" collapsed="false">
      <c r="D4727" s="138"/>
      <c r="E4727" s="138"/>
      <c r="F4727" s="143" t="e">
        <f aca="false">IF(REF_DT&lt;=LastDay,INDEX(IntraMonth_Buckets,MATCH($A4727,IntraSumMonths,0),1),INDEX(BucketTable,MATCH($A4727,SumMonths,0),1))</f>
        <v>#N/A</v>
      </c>
      <c r="G4727" s="138" t="e">
        <f aca="false">INDEX(Book_Type,MATCH($B4727,Book,0),1)</f>
        <v>#N/A</v>
      </c>
      <c r="H4727" s="138" t="e">
        <f aca="false">$F4727&amp;$C4727</f>
        <v>#N/A</v>
      </c>
    </row>
    <row r="4728" customFormat="false" ht="12.75" hidden="false" customHeight="false" outlineLevel="0" collapsed="false">
      <c r="D4728" s="138"/>
      <c r="E4728" s="138"/>
      <c r="F4728" s="143" t="e">
        <f aca="false">IF(REF_DT&lt;=LastDay,INDEX(IntraMonth_Buckets,MATCH($A4728,IntraSumMonths,0),1),INDEX(BucketTable,MATCH($A4728,SumMonths,0),1))</f>
        <v>#N/A</v>
      </c>
      <c r="G4728" s="138" t="e">
        <f aca="false">INDEX(Book_Type,MATCH($B4728,Book,0),1)</f>
        <v>#N/A</v>
      </c>
      <c r="H4728" s="138" t="e">
        <f aca="false">$F4728&amp;$C4728</f>
        <v>#N/A</v>
      </c>
    </row>
    <row r="4729" customFormat="false" ht="12.75" hidden="false" customHeight="false" outlineLevel="0" collapsed="false">
      <c r="D4729" s="138"/>
      <c r="E4729" s="138"/>
      <c r="F4729" s="143" t="e">
        <f aca="false">IF(REF_DT&lt;=LastDay,INDEX(IntraMonth_Buckets,MATCH($A4729,IntraSumMonths,0),1),INDEX(BucketTable,MATCH($A4729,SumMonths,0),1))</f>
        <v>#N/A</v>
      </c>
      <c r="G4729" s="138" t="e">
        <f aca="false">INDEX(Book_Type,MATCH($B4729,Book,0),1)</f>
        <v>#N/A</v>
      </c>
      <c r="H4729" s="138" t="e">
        <f aca="false">$F4729&amp;$C4729</f>
        <v>#N/A</v>
      </c>
    </row>
    <row r="4730" customFormat="false" ht="12.75" hidden="false" customHeight="false" outlineLevel="0" collapsed="false">
      <c r="D4730" s="138"/>
      <c r="E4730" s="138"/>
      <c r="F4730" s="143" t="e">
        <f aca="false">IF(REF_DT&lt;=LastDay,INDEX(IntraMonth_Buckets,MATCH($A4730,IntraSumMonths,0),1),INDEX(BucketTable,MATCH($A4730,SumMonths,0),1))</f>
        <v>#N/A</v>
      </c>
      <c r="G4730" s="138" t="e">
        <f aca="false">INDEX(Book_Type,MATCH($B4730,Book,0),1)</f>
        <v>#N/A</v>
      </c>
      <c r="H4730" s="138" t="e">
        <f aca="false">$F4730&amp;$C4730</f>
        <v>#N/A</v>
      </c>
    </row>
    <row r="4731" customFormat="false" ht="12.75" hidden="false" customHeight="false" outlineLevel="0" collapsed="false">
      <c r="D4731" s="138"/>
      <c r="E4731" s="138"/>
      <c r="F4731" s="143" t="e">
        <f aca="false">IF(REF_DT&lt;=LastDay,INDEX(IntraMonth_Buckets,MATCH($A4731,IntraSumMonths,0),1),INDEX(BucketTable,MATCH($A4731,SumMonths,0),1))</f>
        <v>#N/A</v>
      </c>
      <c r="G4731" s="138" t="e">
        <f aca="false">INDEX(Book_Type,MATCH($B4731,Book,0),1)</f>
        <v>#N/A</v>
      </c>
      <c r="H4731" s="138" t="e">
        <f aca="false">$F4731&amp;$C4731</f>
        <v>#N/A</v>
      </c>
    </row>
    <row r="4732" customFormat="false" ht="12.75" hidden="false" customHeight="false" outlineLevel="0" collapsed="false">
      <c r="D4732" s="138"/>
      <c r="E4732" s="138"/>
      <c r="F4732" s="143" t="e">
        <f aca="false">IF(REF_DT&lt;=LastDay,INDEX(IntraMonth_Buckets,MATCH($A4732,IntraSumMonths,0),1),INDEX(BucketTable,MATCH($A4732,SumMonths,0),1))</f>
        <v>#N/A</v>
      </c>
      <c r="G4732" s="138" t="e">
        <f aca="false">INDEX(Book_Type,MATCH($B4732,Book,0),1)</f>
        <v>#N/A</v>
      </c>
      <c r="H4732" s="138" t="e">
        <f aca="false">$F4732&amp;$C4732</f>
        <v>#N/A</v>
      </c>
    </row>
    <row r="4733" customFormat="false" ht="12.75" hidden="false" customHeight="false" outlineLevel="0" collapsed="false">
      <c r="D4733" s="138"/>
      <c r="E4733" s="138"/>
      <c r="F4733" s="143" t="e">
        <f aca="false">IF(REF_DT&lt;=LastDay,INDEX(IntraMonth_Buckets,MATCH($A4733,IntraSumMonths,0),1),INDEX(BucketTable,MATCH($A4733,SumMonths,0),1))</f>
        <v>#N/A</v>
      </c>
      <c r="G4733" s="138" t="e">
        <f aca="false">INDEX(Book_Type,MATCH($B4733,Book,0),1)</f>
        <v>#N/A</v>
      </c>
      <c r="H4733" s="138" t="e">
        <f aca="false">$F4733&amp;$C4733</f>
        <v>#N/A</v>
      </c>
    </row>
    <row r="4734" customFormat="false" ht="12.75" hidden="false" customHeight="false" outlineLevel="0" collapsed="false">
      <c r="D4734" s="138"/>
      <c r="E4734" s="138"/>
      <c r="F4734" s="143" t="e">
        <f aca="false">IF(REF_DT&lt;=LastDay,INDEX(IntraMonth_Buckets,MATCH($A4734,IntraSumMonths,0),1),INDEX(BucketTable,MATCH($A4734,SumMonths,0),1))</f>
        <v>#N/A</v>
      </c>
      <c r="G4734" s="138" t="e">
        <f aca="false">INDEX(Book_Type,MATCH($B4734,Book,0),1)</f>
        <v>#N/A</v>
      </c>
      <c r="H4734" s="138" t="e">
        <f aca="false">$F4734&amp;$C4734</f>
        <v>#N/A</v>
      </c>
    </row>
    <row r="4735" customFormat="false" ht="12.75" hidden="false" customHeight="false" outlineLevel="0" collapsed="false">
      <c r="D4735" s="138"/>
      <c r="E4735" s="138"/>
      <c r="F4735" s="143" t="e">
        <f aca="false">IF(REF_DT&lt;=LastDay,INDEX(IntraMonth_Buckets,MATCH($A4735,IntraSumMonths,0),1),INDEX(BucketTable,MATCH($A4735,SumMonths,0),1))</f>
        <v>#N/A</v>
      </c>
      <c r="G4735" s="138" t="e">
        <f aca="false">INDEX(Book_Type,MATCH($B4735,Book,0),1)</f>
        <v>#N/A</v>
      </c>
      <c r="H4735" s="138" t="e">
        <f aca="false">$F4735&amp;$C4735</f>
        <v>#N/A</v>
      </c>
    </row>
    <row r="4736" customFormat="false" ht="12.75" hidden="false" customHeight="false" outlineLevel="0" collapsed="false">
      <c r="D4736" s="138"/>
      <c r="E4736" s="138"/>
      <c r="F4736" s="143" t="e">
        <f aca="false">IF(REF_DT&lt;=LastDay,INDEX(IntraMonth_Buckets,MATCH($A4736,IntraSumMonths,0),1),INDEX(BucketTable,MATCH($A4736,SumMonths,0),1))</f>
        <v>#N/A</v>
      </c>
      <c r="G4736" s="138" t="e">
        <f aca="false">INDEX(Book_Type,MATCH($B4736,Book,0),1)</f>
        <v>#N/A</v>
      </c>
      <c r="H4736" s="138" t="e">
        <f aca="false">$F4736&amp;$C4736</f>
        <v>#N/A</v>
      </c>
    </row>
    <row r="4737" customFormat="false" ht="12.75" hidden="false" customHeight="false" outlineLevel="0" collapsed="false">
      <c r="D4737" s="138"/>
      <c r="E4737" s="138"/>
      <c r="F4737" s="143" t="e">
        <f aca="false">IF(REF_DT&lt;=LastDay,INDEX(IntraMonth_Buckets,MATCH($A4737,IntraSumMonths,0),1),INDEX(BucketTable,MATCH($A4737,SumMonths,0),1))</f>
        <v>#N/A</v>
      </c>
      <c r="G4737" s="138" t="e">
        <f aca="false">INDEX(Book_Type,MATCH($B4737,Book,0),1)</f>
        <v>#N/A</v>
      </c>
      <c r="H4737" s="138" t="e">
        <f aca="false">$F4737&amp;$C4737</f>
        <v>#N/A</v>
      </c>
    </row>
    <row r="4738" customFormat="false" ht="12.75" hidden="false" customHeight="false" outlineLevel="0" collapsed="false">
      <c r="D4738" s="138"/>
      <c r="E4738" s="138"/>
      <c r="F4738" s="143" t="e">
        <f aca="false">IF(REF_DT&lt;=LastDay,INDEX(IntraMonth_Buckets,MATCH($A4738,IntraSumMonths,0),1),INDEX(BucketTable,MATCH($A4738,SumMonths,0),1))</f>
        <v>#N/A</v>
      </c>
      <c r="G4738" s="138" t="e">
        <f aca="false">INDEX(Book_Type,MATCH($B4738,Book,0),1)</f>
        <v>#N/A</v>
      </c>
      <c r="H4738" s="138" t="e">
        <f aca="false">$F4738&amp;$C4738</f>
        <v>#N/A</v>
      </c>
    </row>
    <row r="4739" customFormat="false" ht="12.75" hidden="false" customHeight="false" outlineLevel="0" collapsed="false">
      <c r="D4739" s="138"/>
      <c r="E4739" s="138"/>
      <c r="F4739" s="143" t="e">
        <f aca="false">IF(REF_DT&lt;=LastDay,INDEX(IntraMonth_Buckets,MATCH($A4739,IntraSumMonths,0),1),INDEX(BucketTable,MATCH($A4739,SumMonths,0),1))</f>
        <v>#N/A</v>
      </c>
      <c r="G4739" s="138" t="e">
        <f aca="false">INDEX(Book_Type,MATCH($B4739,Book,0),1)</f>
        <v>#N/A</v>
      </c>
      <c r="H4739" s="138" t="e">
        <f aca="false">$F4739&amp;$C4739</f>
        <v>#N/A</v>
      </c>
    </row>
    <row r="4740" customFormat="false" ht="12.75" hidden="false" customHeight="false" outlineLevel="0" collapsed="false">
      <c r="D4740" s="138"/>
      <c r="E4740" s="138"/>
      <c r="F4740" s="143" t="e">
        <f aca="false">IF(REF_DT&lt;=LastDay,INDEX(IntraMonth_Buckets,MATCH($A4740,IntraSumMonths,0),1),INDEX(BucketTable,MATCH($A4740,SumMonths,0),1))</f>
        <v>#N/A</v>
      </c>
      <c r="G4740" s="138" t="e">
        <f aca="false">INDEX(Book_Type,MATCH($B4740,Book,0),1)</f>
        <v>#N/A</v>
      </c>
      <c r="H4740" s="138" t="e">
        <f aca="false">$F4740&amp;$C4740</f>
        <v>#N/A</v>
      </c>
    </row>
    <row r="4741" customFormat="false" ht="12.75" hidden="false" customHeight="false" outlineLevel="0" collapsed="false">
      <c r="D4741" s="138"/>
      <c r="E4741" s="138"/>
      <c r="F4741" s="143" t="e">
        <f aca="false">IF(REF_DT&lt;=LastDay,INDEX(IntraMonth_Buckets,MATCH($A4741,IntraSumMonths,0),1),INDEX(BucketTable,MATCH($A4741,SumMonths,0),1))</f>
        <v>#N/A</v>
      </c>
      <c r="G4741" s="138" t="e">
        <f aca="false">INDEX(Book_Type,MATCH($B4741,Book,0),1)</f>
        <v>#N/A</v>
      </c>
      <c r="H4741" s="138" t="e">
        <f aca="false">$F4741&amp;$C4741</f>
        <v>#N/A</v>
      </c>
    </row>
    <row r="4742" customFormat="false" ht="12.75" hidden="false" customHeight="false" outlineLevel="0" collapsed="false">
      <c r="D4742" s="138"/>
      <c r="E4742" s="138"/>
      <c r="F4742" s="143" t="e">
        <f aca="false">IF(REF_DT&lt;=LastDay,INDEX(IntraMonth_Buckets,MATCH($A4742,IntraSumMonths,0),1),INDEX(BucketTable,MATCH($A4742,SumMonths,0),1))</f>
        <v>#N/A</v>
      </c>
      <c r="G4742" s="138" t="e">
        <f aca="false">INDEX(Book_Type,MATCH($B4742,Book,0),1)</f>
        <v>#N/A</v>
      </c>
      <c r="H4742" s="138" t="e">
        <f aca="false">$F4742&amp;$C4742</f>
        <v>#N/A</v>
      </c>
    </row>
    <row r="4743" customFormat="false" ht="12.75" hidden="false" customHeight="false" outlineLevel="0" collapsed="false">
      <c r="D4743" s="138"/>
      <c r="E4743" s="138"/>
      <c r="F4743" s="143" t="e">
        <f aca="false">IF(REF_DT&lt;=LastDay,INDEX(IntraMonth_Buckets,MATCH($A4743,IntraSumMonths,0),1),INDEX(BucketTable,MATCH($A4743,SumMonths,0),1))</f>
        <v>#N/A</v>
      </c>
      <c r="G4743" s="138" t="e">
        <f aca="false">INDEX(Book_Type,MATCH($B4743,Book,0),1)</f>
        <v>#N/A</v>
      </c>
      <c r="H4743" s="138" t="e">
        <f aca="false">$F4743&amp;$C4743</f>
        <v>#N/A</v>
      </c>
    </row>
    <row r="4744" customFormat="false" ht="12.75" hidden="false" customHeight="false" outlineLevel="0" collapsed="false">
      <c r="D4744" s="138"/>
      <c r="E4744" s="138"/>
      <c r="F4744" s="143" t="e">
        <f aca="false">IF(REF_DT&lt;=LastDay,INDEX(IntraMonth_Buckets,MATCH($A4744,IntraSumMonths,0),1),INDEX(BucketTable,MATCH($A4744,SumMonths,0),1))</f>
        <v>#N/A</v>
      </c>
      <c r="G4744" s="138" t="e">
        <f aca="false">INDEX(Book_Type,MATCH($B4744,Book,0),1)</f>
        <v>#N/A</v>
      </c>
      <c r="H4744" s="138" t="e">
        <f aca="false">$F4744&amp;$C4744</f>
        <v>#N/A</v>
      </c>
    </row>
    <row r="4745" customFormat="false" ht="12.75" hidden="false" customHeight="false" outlineLevel="0" collapsed="false">
      <c r="D4745" s="138"/>
      <c r="E4745" s="138"/>
      <c r="F4745" s="143" t="e">
        <f aca="false">IF(REF_DT&lt;=LastDay,INDEX(IntraMonth_Buckets,MATCH($A4745,IntraSumMonths,0),1),INDEX(BucketTable,MATCH($A4745,SumMonths,0),1))</f>
        <v>#N/A</v>
      </c>
      <c r="G4745" s="138" t="e">
        <f aca="false">INDEX(Book_Type,MATCH($B4745,Book,0),1)</f>
        <v>#N/A</v>
      </c>
      <c r="H4745" s="138" t="e">
        <f aca="false">$F4745&amp;$C4745</f>
        <v>#N/A</v>
      </c>
    </row>
    <row r="4746" customFormat="false" ht="12.75" hidden="false" customHeight="false" outlineLevel="0" collapsed="false">
      <c r="D4746" s="138"/>
      <c r="E4746" s="138"/>
      <c r="F4746" s="143" t="e">
        <f aca="false">IF(REF_DT&lt;=LastDay,INDEX(IntraMonth_Buckets,MATCH($A4746,IntraSumMonths,0),1),INDEX(BucketTable,MATCH($A4746,SumMonths,0),1))</f>
        <v>#N/A</v>
      </c>
      <c r="G4746" s="138" t="e">
        <f aca="false">INDEX(Book_Type,MATCH($B4746,Book,0),1)</f>
        <v>#N/A</v>
      </c>
      <c r="H4746" s="138" t="e">
        <f aca="false">$F4746&amp;$C4746</f>
        <v>#N/A</v>
      </c>
    </row>
    <row r="4747" customFormat="false" ht="12.75" hidden="false" customHeight="false" outlineLevel="0" collapsed="false">
      <c r="D4747" s="138"/>
      <c r="E4747" s="138"/>
      <c r="F4747" s="143" t="e">
        <f aca="false">IF(REF_DT&lt;=LastDay,INDEX(IntraMonth_Buckets,MATCH($A4747,IntraSumMonths,0),1),INDEX(BucketTable,MATCH($A4747,SumMonths,0),1))</f>
        <v>#N/A</v>
      </c>
      <c r="G4747" s="138" t="e">
        <f aca="false">INDEX(Book_Type,MATCH($B4747,Book,0),1)</f>
        <v>#N/A</v>
      </c>
      <c r="H4747" s="138" t="e">
        <f aca="false">$F4747&amp;$C4747</f>
        <v>#N/A</v>
      </c>
    </row>
    <row r="4748" customFormat="false" ht="12.75" hidden="false" customHeight="false" outlineLevel="0" collapsed="false">
      <c r="D4748" s="138"/>
      <c r="E4748" s="138"/>
      <c r="F4748" s="143" t="e">
        <f aca="false">IF(REF_DT&lt;=LastDay,INDEX(IntraMonth_Buckets,MATCH($A4748,IntraSumMonths,0),1),INDEX(BucketTable,MATCH($A4748,SumMonths,0),1))</f>
        <v>#N/A</v>
      </c>
      <c r="G4748" s="138" t="e">
        <f aca="false">INDEX(Book_Type,MATCH($B4748,Book,0),1)</f>
        <v>#N/A</v>
      </c>
      <c r="H4748" s="138" t="e">
        <f aca="false">$F4748&amp;$C4748</f>
        <v>#N/A</v>
      </c>
    </row>
    <row r="4749" customFormat="false" ht="12.75" hidden="false" customHeight="false" outlineLevel="0" collapsed="false">
      <c r="D4749" s="138"/>
      <c r="E4749" s="138"/>
      <c r="F4749" s="143" t="e">
        <f aca="false">IF(REF_DT&lt;=LastDay,INDEX(IntraMonth_Buckets,MATCH($A4749,IntraSumMonths,0),1),INDEX(BucketTable,MATCH($A4749,SumMonths,0),1))</f>
        <v>#N/A</v>
      </c>
      <c r="G4749" s="138" t="e">
        <f aca="false">INDEX(Book_Type,MATCH($B4749,Book,0),1)</f>
        <v>#N/A</v>
      </c>
      <c r="H4749" s="138" t="e">
        <f aca="false">$F4749&amp;$C4749</f>
        <v>#N/A</v>
      </c>
    </row>
    <row r="4750" customFormat="false" ht="12.75" hidden="false" customHeight="false" outlineLevel="0" collapsed="false">
      <c r="D4750" s="138"/>
      <c r="E4750" s="138"/>
      <c r="F4750" s="143" t="e">
        <f aca="false">IF(REF_DT&lt;=LastDay,INDEX(IntraMonth_Buckets,MATCH($A4750,IntraSumMonths,0),1),INDEX(BucketTable,MATCH($A4750,SumMonths,0),1))</f>
        <v>#N/A</v>
      </c>
      <c r="G4750" s="138" t="e">
        <f aca="false">INDEX(Book_Type,MATCH($B4750,Book,0),1)</f>
        <v>#N/A</v>
      </c>
      <c r="H4750" s="138" t="e">
        <f aca="false">$F4750&amp;$C4750</f>
        <v>#N/A</v>
      </c>
    </row>
    <row r="4751" customFormat="false" ht="12.75" hidden="false" customHeight="false" outlineLevel="0" collapsed="false">
      <c r="D4751" s="138"/>
      <c r="E4751" s="138"/>
      <c r="F4751" s="143" t="e">
        <f aca="false">IF(REF_DT&lt;=LastDay,INDEX(IntraMonth_Buckets,MATCH($A4751,IntraSumMonths,0),1),INDEX(BucketTable,MATCH($A4751,SumMonths,0),1))</f>
        <v>#N/A</v>
      </c>
      <c r="G4751" s="138" t="e">
        <f aca="false">INDEX(Book_Type,MATCH($B4751,Book,0),1)</f>
        <v>#N/A</v>
      </c>
      <c r="H4751" s="138" t="e">
        <f aca="false">$F4751&amp;$C4751</f>
        <v>#N/A</v>
      </c>
    </row>
    <row r="4752" customFormat="false" ht="12.75" hidden="false" customHeight="false" outlineLevel="0" collapsed="false">
      <c r="D4752" s="138"/>
      <c r="E4752" s="138"/>
      <c r="F4752" s="143" t="e">
        <f aca="false">IF(REF_DT&lt;=LastDay,INDEX(IntraMonth_Buckets,MATCH($A4752,IntraSumMonths,0),1),INDEX(BucketTable,MATCH($A4752,SumMonths,0),1))</f>
        <v>#N/A</v>
      </c>
      <c r="G4752" s="138" t="e">
        <f aca="false">INDEX(Book_Type,MATCH($B4752,Book,0),1)</f>
        <v>#N/A</v>
      </c>
      <c r="H4752" s="138" t="e">
        <f aca="false">$F4752&amp;$C4752</f>
        <v>#N/A</v>
      </c>
    </row>
    <row r="4753" customFormat="false" ht="12.75" hidden="false" customHeight="false" outlineLevel="0" collapsed="false">
      <c r="D4753" s="138"/>
      <c r="E4753" s="138"/>
      <c r="F4753" s="143" t="e">
        <f aca="false">IF(REF_DT&lt;=LastDay,INDEX(IntraMonth_Buckets,MATCH($A4753,IntraSumMonths,0),1),INDEX(BucketTable,MATCH($A4753,SumMonths,0),1))</f>
        <v>#N/A</v>
      </c>
      <c r="G4753" s="138" t="e">
        <f aca="false">INDEX(Book_Type,MATCH($B4753,Book,0),1)</f>
        <v>#N/A</v>
      </c>
      <c r="H4753" s="138" t="e">
        <f aca="false">$F4753&amp;$C4753</f>
        <v>#N/A</v>
      </c>
    </row>
    <row r="4754" customFormat="false" ht="12.75" hidden="false" customHeight="false" outlineLevel="0" collapsed="false">
      <c r="D4754" s="138"/>
      <c r="E4754" s="138"/>
      <c r="F4754" s="143" t="e">
        <f aca="false">IF(REF_DT&lt;=LastDay,INDEX(IntraMonth_Buckets,MATCH($A4754,IntraSumMonths,0),1),INDEX(BucketTable,MATCH($A4754,SumMonths,0),1))</f>
        <v>#N/A</v>
      </c>
      <c r="G4754" s="138" t="e">
        <f aca="false">INDEX(Book_Type,MATCH($B4754,Book,0),1)</f>
        <v>#N/A</v>
      </c>
      <c r="H4754" s="138" t="e">
        <f aca="false">$F4754&amp;$C4754</f>
        <v>#N/A</v>
      </c>
    </row>
    <row r="4755" customFormat="false" ht="12.75" hidden="false" customHeight="false" outlineLevel="0" collapsed="false">
      <c r="D4755" s="138"/>
      <c r="E4755" s="138"/>
      <c r="F4755" s="143" t="e">
        <f aca="false">IF(REF_DT&lt;=LastDay,INDEX(IntraMonth_Buckets,MATCH($A4755,IntraSumMonths,0),1),INDEX(BucketTable,MATCH($A4755,SumMonths,0),1))</f>
        <v>#N/A</v>
      </c>
      <c r="G4755" s="138" t="e">
        <f aca="false">INDEX(Book_Type,MATCH($B4755,Book,0),1)</f>
        <v>#N/A</v>
      </c>
      <c r="H4755" s="138" t="e">
        <f aca="false">$F4755&amp;$C4755</f>
        <v>#N/A</v>
      </c>
    </row>
    <row r="4756" customFormat="false" ht="12.75" hidden="false" customHeight="false" outlineLevel="0" collapsed="false">
      <c r="D4756" s="138"/>
      <c r="E4756" s="138"/>
      <c r="F4756" s="143" t="e">
        <f aca="false">IF(REF_DT&lt;=LastDay,INDEX(IntraMonth_Buckets,MATCH($A4756,IntraSumMonths,0),1),INDEX(BucketTable,MATCH($A4756,SumMonths,0),1))</f>
        <v>#N/A</v>
      </c>
      <c r="G4756" s="138" t="e">
        <f aca="false">INDEX(Book_Type,MATCH($B4756,Book,0),1)</f>
        <v>#N/A</v>
      </c>
      <c r="H4756" s="138" t="e">
        <f aca="false">$F4756&amp;$C4756</f>
        <v>#N/A</v>
      </c>
    </row>
    <row r="4757" customFormat="false" ht="12.75" hidden="false" customHeight="false" outlineLevel="0" collapsed="false">
      <c r="D4757" s="138"/>
      <c r="E4757" s="138"/>
      <c r="F4757" s="143" t="e">
        <f aca="false">IF(REF_DT&lt;=LastDay,INDEX(IntraMonth_Buckets,MATCH($A4757,IntraSumMonths,0),1),INDEX(BucketTable,MATCH($A4757,SumMonths,0),1))</f>
        <v>#N/A</v>
      </c>
      <c r="G4757" s="138" t="e">
        <f aca="false">INDEX(Book_Type,MATCH($B4757,Book,0),1)</f>
        <v>#N/A</v>
      </c>
      <c r="H4757" s="138" t="e">
        <f aca="false">$F4757&amp;$C4757</f>
        <v>#N/A</v>
      </c>
    </row>
    <row r="4758" customFormat="false" ht="12.75" hidden="false" customHeight="false" outlineLevel="0" collapsed="false">
      <c r="D4758" s="138"/>
      <c r="E4758" s="138"/>
      <c r="F4758" s="143" t="e">
        <f aca="false">IF(REF_DT&lt;=LastDay,INDEX(IntraMonth_Buckets,MATCH($A4758,IntraSumMonths,0),1),INDEX(BucketTable,MATCH($A4758,SumMonths,0),1))</f>
        <v>#N/A</v>
      </c>
      <c r="G4758" s="138" t="e">
        <f aca="false">INDEX(Book_Type,MATCH($B4758,Book,0),1)</f>
        <v>#N/A</v>
      </c>
      <c r="H4758" s="138" t="e">
        <f aca="false">$F4758&amp;$C4758</f>
        <v>#N/A</v>
      </c>
    </row>
    <row r="4759" customFormat="false" ht="12.75" hidden="false" customHeight="false" outlineLevel="0" collapsed="false">
      <c r="D4759" s="138"/>
      <c r="E4759" s="138"/>
      <c r="F4759" s="143" t="e">
        <f aca="false">IF(REF_DT&lt;=LastDay,INDEX(IntraMonth_Buckets,MATCH($A4759,IntraSumMonths,0),1),INDEX(BucketTable,MATCH($A4759,SumMonths,0),1))</f>
        <v>#N/A</v>
      </c>
      <c r="G4759" s="138" t="e">
        <f aca="false">INDEX(Book_Type,MATCH($B4759,Book,0),1)</f>
        <v>#N/A</v>
      </c>
      <c r="H4759" s="138" t="e">
        <f aca="false">$F4759&amp;$C4759</f>
        <v>#N/A</v>
      </c>
    </row>
    <row r="4760" customFormat="false" ht="12.75" hidden="false" customHeight="false" outlineLevel="0" collapsed="false">
      <c r="D4760" s="138"/>
      <c r="E4760" s="138"/>
      <c r="F4760" s="143" t="e">
        <f aca="false">IF(REF_DT&lt;=LastDay,INDEX(IntraMonth_Buckets,MATCH($A4760,IntraSumMonths,0),1),INDEX(BucketTable,MATCH($A4760,SumMonths,0),1))</f>
        <v>#N/A</v>
      </c>
      <c r="G4760" s="138" t="e">
        <f aca="false">INDEX(Book_Type,MATCH($B4760,Book,0),1)</f>
        <v>#N/A</v>
      </c>
      <c r="H4760" s="138" t="e">
        <f aca="false">$F4760&amp;$C4760</f>
        <v>#N/A</v>
      </c>
    </row>
    <row r="4761" customFormat="false" ht="12.75" hidden="false" customHeight="false" outlineLevel="0" collapsed="false">
      <c r="D4761" s="138"/>
      <c r="E4761" s="138"/>
      <c r="F4761" s="143" t="e">
        <f aca="false">IF(REF_DT&lt;=LastDay,INDEX(IntraMonth_Buckets,MATCH($A4761,IntraSumMonths,0),1),INDEX(BucketTable,MATCH($A4761,SumMonths,0),1))</f>
        <v>#N/A</v>
      </c>
      <c r="G4761" s="138" t="e">
        <f aca="false">INDEX(Book_Type,MATCH($B4761,Book,0),1)</f>
        <v>#N/A</v>
      </c>
      <c r="H4761" s="138" t="e">
        <f aca="false">$F4761&amp;$C4761</f>
        <v>#N/A</v>
      </c>
    </row>
    <row r="4762" customFormat="false" ht="12.75" hidden="false" customHeight="false" outlineLevel="0" collapsed="false">
      <c r="D4762" s="138"/>
      <c r="E4762" s="138"/>
      <c r="F4762" s="143" t="e">
        <f aca="false">IF(REF_DT&lt;=LastDay,INDEX(IntraMonth_Buckets,MATCH($A4762,IntraSumMonths,0),1),INDEX(BucketTable,MATCH($A4762,SumMonths,0),1))</f>
        <v>#N/A</v>
      </c>
      <c r="G4762" s="138" t="e">
        <f aca="false">INDEX(Book_Type,MATCH($B4762,Book,0),1)</f>
        <v>#N/A</v>
      </c>
      <c r="H4762" s="138" t="e">
        <f aca="false">$F4762&amp;$C4762</f>
        <v>#N/A</v>
      </c>
    </row>
    <row r="4763" customFormat="false" ht="12.75" hidden="false" customHeight="false" outlineLevel="0" collapsed="false">
      <c r="D4763" s="138"/>
      <c r="E4763" s="138"/>
      <c r="F4763" s="143" t="e">
        <f aca="false">IF(REF_DT&lt;=LastDay,INDEX(IntraMonth_Buckets,MATCH($A4763,IntraSumMonths,0),1),INDEX(BucketTable,MATCH($A4763,SumMonths,0),1))</f>
        <v>#N/A</v>
      </c>
      <c r="G4763" s="138" t="e">
        <f aca="false">INDEX(Book_Type,MATCH($B4763,Book,0),1)</f>
        <v>#N/A</v>
      </c>
      <c r="H4763" s="138" t="e">
        <f aca="false">$F4763&amp;$C4763</f>
        <v>#N/A</v>
      </c>
    </row>
    <row r="4764" customFormat="false" ht="12.75" hidden="false" customHeight="false" outlineLevel="0" collapsed="false">
      <c r="D4764" s="138"/>
      <c r="E4764" s="138"/>
      <c r="F4764" s="143" t="e">
        <f aca="false">IF(REF_DT&lt;=LastDay,INDEX(IntraMonth_Buckets,MATCH($A4764,IntraSumMonths,0),1),INDEX(BucketTable,MATCH($A4764,SumMonths,0),1))</f>
        <v>#N/A</v>
      </c>
      <c r="G4764" s="138" t="e">
        <f aca="false">INDEX(Book_Type,MATCH($B4764,Book,0),1)</f>
        <v>#N/A</v>
      </c>
      <c r="H4764" s="138" t="e">
        <f aca="false">$F4764&amp;$C4764</f>
        <v>#N/A</v>
      </c>
    </row>
    <row r="4765" customFormat="false" ht="12.75" hidden="false" customHeight="false" outlineLevel="0" collapsed="false">
      <c r="D4765" s="138"/>
      <c r="E4765" s="138"/>
      <c r="F4765" s="143" t="e">
        <f aca="false">IF(REF_DT&lt;=LastDay,INDEX(IntraMonth_Buckets,MATCH($A4765,IntraSumMonths,0),1),INDEX(BucketTable,MATCH($A4765,SumMonths,0),1))</f>
        <v>#N/A</v>
      </c>
      <c r="G4765" s="138" t="e">
        <f aca="false">INDEX(Book_Type,MATCH($B4765,Book,0),1)</f>
        <v>#N/A</v>
      </c>
      <c r="H4765" s="138" t="e">
        <f aca="false">$F4765&amp;$C4765</f>
        <v>#N/A</v>
      </c>
    </row>
    <row r="4766" customFormat="false" ht="12.75" hidden="false" customHeight="false" outlineLevel="0" collapsed="false">
      <c r="D4766" s="138"/>
      <c r="E4766" s="138"/>
      <c r="F4766" s="143" t="e">
        <f aca="false">IF(REF_DT&lt;=LastDay,INDEX(IntraMonth_Buckets,MATCH($A4766,IntraSumMonths,0),1),INDEX(BucketTable,MATCH($A4766,SumMonths,0),1))</f>
        <v>#N/A</v>
      </c>
      <c r="G4766" s="138" t="e">
        <f aca="false">INDEX(Book_Type,MATCH($B4766,Book,0),1)</f>
        <v>#N/A</v>
      </c>
      <c r="H4766" s="138" t="e">
        <f aca="false">$F4766&amp;$C4766</f>
        <v>#N/A</v>
      </c>
    </row>
    <row r="4767" customFormat="false" ht="12.75" hidden="false" customHeight="false" outlineLevel="0" collapsed="false">
      <c r="D4767" s="138"/>
      <c r="E4767" s="138"/>
      <c r="F4767" s="143" t="e">
        <f aca="false">IF(REF_DT&lt;=LastDay,INDEX(IntraMonth_Buckets,MATCH($A4767,IntraSumMonths,0),1),INDEX(BucketTable,MATCH($A4767,SumMonths,0),1))</f>
        <v>#N/A</v>
      </c>
      <c r="G4767" s="138" t="e">
        <f aca="false">INDEX(Book_Type,MATCH($B4767,Book,0),1)</f>
        <v>#N/A</v>
      </c>
      <c r="H4767" s="138" t="e">
        <f aca="false">$F4767&amp;$C4767</f>
        <v>#N/A</v>
      </c>
    </row>
    <row r="4768" customFormat="false" ht="12.75" hidden="false" customHeight="false" outlineLevel="0" collapsed="false">
      <c r="D4768" s="138"/>
      <c r="E4768" s="138"/>
      <c r="F4768" s="143" t="e">
        <f aca="false">IF(REF_DT&lt;=LastDay,INDEX(IntraMonth_Buckets,MATCH($A4768,IntraSumMonths,0),1),INDEX(BucketTable,MATCH($A4768,SumMonths,0),1))</f>
        <v>#N/A</v>
      </c>
      <c r="G4768" s="138" t="e">
        <f aca="false">INDEX(Book_Type,MATCH($B4768,Book,0),1)</f>
        <v>#N/A</v>
      </c>
      <c r="H4768" s="138" t="e">
        <f aca="false">$F4768&amp;$C4768</f>
        <v>#N/A</v>
      </c>
    </row>
    <row r="4769" customFormat="false" ht="12.75" hidden="false" customHeight="false" outlineLevel="0" collapsed="false">
      <c r="D4769" s="138"/>
      <c r="E4769" s="138"/>
      <c r="F4769" s="143" t="e">
        <f aca="false">IF(REF_DT&lt;=LastDay,INDEX(IntraMonth_Buckets,MATCH($A4769,IntraSumMonths,0),1),INDEX(BucketTable,MATCH($A4769,SumMonths,0),1))</f>
        <v>#N/A</v>
      </c>
      <c r="G4769" s="138" t="e">
        <f aca="false">INDEX(Book_Type,MATCH($B4769,Book,0),1)</f>
        <v>#N/A</v>
      </c>
      <c r="H4769" s="138" t="e">
        <f aca="false">$F4769&amp;$C4769</f>
        <v>#N/A</v>
      </c>
    </row>
    <row r="4770" customFormat="false" ht="12.75" hidden="false" customHeight="false" outlineLevel="0" collapsed="false">
      <c r="D4770" s="138"/>
      <c r="E4770" s="138"/>
      <c r="F4770" s="143" t="e">
        <f aca="false">IF(REF_DT&lt;=LastDay,INDEX(IntraMonth_Buckets,MATCH($A4770,IntraSumMonths,0),1),INDEX(BucketTable,MATCH($A4770,SumMonths,0),1))</f>
        <v>#N/A</v>
      </c>
      <c r="G4770" s="138" t="e">
        <f aca="false">INDEX(Book_Type,MATCH($B4770,Book,0),1)</f>
        <v>#N/A</v>
      </c>
      <c r="H4770" s="138" t="e">
        <f aca="false">$F4770&amp;$C4770</f>
        <v>#N/A</v>
      </c>
    </row>
    <row r="4771" customFormat="false" ht="12.75" hidden="false" customHeight="false" outlineLevel="0" collapsed="false">
      <c r="D4771" s="138"/>
      <c r="E4771" s="138"/>
      <c r="F4771" s="143" t="e">
        <f aca="false">IF(REF_DT&lt;=LastDay,INDEX(IntraMonth_Buckets,MATCH($A4771,IntraSumMonths,0),1),INDEX(BucketTable,MATCH($A4771,SumMonths,0),1))</f>
        <v>#N/A</v>
      </c>
      <c r="G4771" s="138" t="e">
        <f aca="false">INDEX(Book_Type,MATCH($B4771,Book,0),1)</f>
        <v>#N/A</v>
      </c>
      <c r="H4771" s="138" t="e">
        <f aca="false">$F4771&amp;$C4771</f>
        <v>#N/A</v>
      </c>
    </row>
    <row r="4772" customFormat="false" ht="12.75" hidden="false" customHeight="false" outlineLevel="0" collapsed="false">
      <c r="D4772" s="138"/>
      <c r="E4772" s="138"/>
      <c r="F4772" s="143" t="e">
        <f aca="false">IF(REF_DT&lt;=LastDay,INDEX(IntraMonth_Buckets,MATCH($A4772,IntraSumMonths,0),1),INDEX(BucketTable,MATCH($A4772,SumMonths,0),1))</f>
        <v>#N/A</v>
      </c>
      <c r="G4772" s="138" t="e">
        <f aca="false">INDEX(Book_Type,MATCH($B4772,Book,0),1)</f>
        <v>#N/A</v>
      </c>
      <c r="H4772" s="138" t="e">
        <f aca="false">$F4772&amp;$C4772</f>
        <v>#N/A</v>
      </c>
    </row>
    <row r="4773" customFormat="false" ht="12.75" hidden="false" customHeight="false" outlineLevel="0" collapsed="false">
      <c r="D4773" s="138"/>
      <c r="E4773" s="138"/>
      <c r="F4773" s="143" t="e">
        <f aca="false">IF(REF_DT&lt;=LastDay,INDEX(IntraMonth_Buckets,MATCH($A4773,IntraSumMonths,0),1),INDEX(BucketTable,MATCH($A4773,SumMonths,0),1))</f>
        <v>#N/A</v>
      </c>
      <c r="G4773" s="138" t="e">
        <f aca="false">INDEX(Book_Type,MATCH($B4773,Book,0),1)</f>
        <v>#N/A</v>
      </c>
      <c r="H4773" s="138" t="e">
        <f aca="false">$F4773&amp;$C4773</f>
        <v>#N/A</v>
      </c>
    </row>
    <row r="4774" customFormat="false" ht="12.75" hidden="false" customHeight="false" outlineLevel="0" collapsed="false">
      <c r="D4774" s="138"/>
      <c r="E4774" s="138"/>
      <c r="F4774" s="143" t="e">
        <f aca="false">IF(REF_DT&lt;=LastDay,INDEX(IntraMonth_Buckets,MATCH($A4774,IntraSumMonths,0),1),INDEX(BucketTable,MATCH($A4774,SumMonths,0),1))</f>
        <v>#N/A</v>
      </c>
      <c r="G4774" s="138" t="e">
        <f aca="false">INDEX(Book_Type,MATCH($B4774,Book,0),1)</f>
        <v>#N/A</v>
      </c>
      <c r="H4774" s="138" t="e">
        <f aca="false">$F4774&amp;$C4774</f>
        <v>#N/A</v>
      </c>
    </row>
    <row r="4775" customFormat="false" ht="12.75" hidden="false" customHeight="false" outlineLevel="0" collapsed="false">
      <c r="D4775" s="138"/>
      <c r="E4775" s="138"/>
      <c r="F4775" s="143" t="e">
        <f aca="false">IF(REF_DT&lt;=LastDay,INDEX(IntraMonth_Buckets,MATCH($A4775,IntraSumMonths,0),1),INDEX(BucketTable,MATCH($A4775,SumMonths,0),1))</f>
        <v>#N/A</v>
      </c>
      <c r="G4775" s="138" t="e">
        <f aca="false">INDEX(Book_Type,MATCH($B4775,Book,0),1)</f>
        <v>#N/A</v>
      </c>
      <c r="H4775" s="138" t="e">
        <f aca="false">$F4775&amp;$C4775</f>
        <v>#N/A</v>
      </c>
    </row>
    <row r="4776" customFormat="false" ht="12.75" hidden="false" customHeight="false" outlineLevel="0" collapsed="false">
      <c r="D4776" s="138"/>
      <c r="E4776" s="138"/>
      <c r="F4776" s="143" t="e">
        <f aca="false">IF(REF_DT&lt;=LastDay,INDEX(IntraMonth_Buckets,MATCH($A4776,IntraSumMonths,0),1),INDEX(BucketTable,MATCH($A4776,SumMonths,0),1))</f>
        <v>#N/A</v>
      </c>
      <c r="G4776" s="138" t="e">
        <f aca="false">INDEX(Book_Type,MATCH($B4776,Book,0),1)</f>
        <v>#N/A</v>
      </c>
      <c r="H4776" s="138" t="e">
        <f aca="false">$F4776&amp;$C4776</f>
        <v>#N/A</v>
      </c>
    </row>
    <row r="4777" customFormat="false" ht="12.75" hidden="false" customHeight="false" outlineLevel="0" collapsed="false">
      <c r="D4777" s="138"/>
      <c r="E4777" s="138"/>
      <c r="F4777" s="143" t="e">
        <f aca="false">IF(REF_DT&lt;=LastDay,INDEX(IntraMonth_Buckets,MATCH($A4777,IntraSumMonths,0),1),INDEX(BucketTable,MATCH($A4777,SumMonths,0),1))</f>
        <v>#N/A</v>
      </c>
      <c r="G4777" s="138" t="e">
        <f aca="false">INDEX(Book_Type,MATCH($B4777,Book,0),1)</f>
        <v>#N/A</v>
      </c>
      <c r="H4777" s="138" t="e">
        <f aca="false">$F4777&amp;$C4777</f>
        <v>#N/A</v>
      </c>
    </row>
    <row r="4778" customFormat="false" ht="12.75" hidden="false" customHeight="false" outlineLevel="0" collapsed="false">
      <c r="D4778" s="138"/>
      <c r="E4778" s="138"/>
      <c r="F4778" s="143" t="e">
        <f aca="false">IF(REF_DT&lt;=LastDay,INDEX(IntraMonth_Buckets,MATCH($A4778,IntraSumMonths,0),1),INDEX(BucketTable,MATCH($A4778,SumMonths,0),1))</f>
        <v>#N/A</v>
      </c>
      <c r="G4778" s="138" t="e">
        <f aca="false">INDEX(Book_Type,MATCH($B4778,Book,0),1)</f>
        <v>#N/A</v>
      </c>
      <c r="H4778" s="138" t="e">
        <f aca="false">$F4778&amp;$C4778</f>
        <v>#N/A</v>
      </c>
    </row>
    <row r="4779" customFormat="false" ht="12.75" hidden="false" customHeight="false" outlineLevel="0" collapsed="false">
      <c r="D4779" s="138"/>
      <c r="E4779" s="138"/>
      <c r="F4779" s="143" t="e">
        <f aca="false">IF(REF_DT&lt;=LastDay,INDEX(IntraMonth_Buckets,MATCH($A4779,IntraSumMonths,0),1),INDEX(BucketTable,MATCH($A4779,SumMonths,0),1))</f>
        <v>#N/A</v>
      </c>
      <c r="G4779" s="138" t="e">
        <f aca="false">INDEX(Book_Type,MATCH($B4779,Book,0),1)</f>
        <v>#N/A</v>
      </c>
      <c r="H4779" s="138" t="e">
        <f aca="false">$F4779&amp;$C4779</f>
        <v>#N/A</v>
      </c>
    </row>
    <row r="4780" customFormat="false" ht="12.75" hidden="false" customHeight="false" outlineLevel="0" collapsed="false">
      <c r="D4780" s="138"/>
      <c r="E4780" s="138"/>
      <c r="F4780" s="143" t="e">
        <f aca="false">IF(REF_DT&lt;=LastDay,INDEX(IntraMonth_Buckets,MATCH($A4780,IntraSumMonths,0),1),INDEX(BucketTable,MATCH($A4780,SumMonths,0),1))</f>
        <v>#N/A</v>
      </c>
      <c r="G4780" s="138" t="e">
        <f aca="false">INDEX(Book_Type,MATCH($B4780,Book,0),1)</f>
        <v>#N/A</v>
      </c>
      <c r="H4780" s="138" t="e">
        <f aca="false">$F4780&amp;$C4780</f>
        <v>#N/A</v>
      </c>
    </row>
    <row r="4781" customFormat="false" ht="12.75" hidden="false" customHeight="false" outlineLevel="0" collapsed="false">
      <c r="D4781" s="138"/>
      <c r="E4781" s="138"/>
      <c r="F4781" s="143" t="e">
        <f aca="false">IF(REF_DT&lt;=LastDay,INDEX(IntraMonth_Buckets,MATCH($A4781,IntraSumMonths,0),1),INDEX(BucketTable,MATCH($A4781,SumMonths,0),1))</f>
        <v>#N/A</v>
      </c>
      <c r="G4781" s="138" t="e">
        <f aca="false">INDEX(Book_Type,MATCH($B4781,Book,0),1)</f>
        <v>#N/A</v>
      </c>
      <c r="H4781" s="138" t="e">
        <f aca="false">$F4781&amp;$C4781</f>
        <v>#N/A</v>
      </c>
    </row>
    <row r="4782" customFormat="false" ht="12.75" hidden="false" customHeight="false" outlineLevel="0" collapsed="false">
      <c r="D4782" s="138"/>
      <c r="E4782" s="138"/>
      <c r="F4782" s="143" t="e">
        <f aca="false">IF(REF_DT&lt;=LastDay,INDEX(IntraMonth_Buckets,MATCH($A4782,IntraSumMonths,0),1),INDEX(BucketTable,MATCH($A4782,SumMonths,0),1))</f>
        <v>#N/A</v>
      </c>
      <c r="G4782" s="138" t="e">
        <f aca="false">INDEX(Book_Type,MATCH($B4782,Book,0),1)</f>
        <v>#N/A</v>
      </c>
      <c r="H4782" s="138" t="e">
        <f aca="false">$F4782&amp;$C4782</f>
        <v>#N/A</v>
      </c>
    </row>
    <row r="4783" customFormat="false" ht="12.75" hidden="false" customHeight="false" outlineLevel="0" collapsed="false">
      <c r="D4783" s="138"/>
      <c r="E4783" s="138"/>
      <c r="F4783" s="143" t="e">
        <f aca="false">IF(REF_DT&lt;=LastDay,INDEX(IntraMonth_Buckets,MATCH($A4783,IntraSumMonths,0),1),INDEX(BucketTable,MATCH($A4783,SumMonths,0),1))</f>
        <v>#N/A</v>
      </c>
      <c r="G4783" s="138" t="e">
        <f aca="false">INDEX(Book_Type,MATCH($B4783,Book,0),1)</f>
        <v>#N/A</v>
      </c>
      <c r="H4783" s="138" t="e">
        <f aca="false">$F4783&amp;$C4783</f>
        <v>#N/A</v>
      </c>
    </row>
    <row r="4784" customFormat="false" ht="12.75" hidden="false" customHeight="false" outlineLevel="0" collapsed="false">
      <c r="D4784" s="138"/>
      <c r="E4784" s="138"/>
      <c r="F4784" s="143" t="e">
        <f aca="false">IF(REF_DT&lt;=LastDay,INDEX(IntraMonth_Buckets,MATCH($A4784,IntraSumMonths,0),1),INDEX(BucketTable,MATCH($A4784,SumMonths,0),1))</f>
        <v>#N/A</v>
      </c>
      <c r="G4784" s="138" t="e">
        <f aca="false">INDEX(Book_Type,MATCH($B4784,Book,0),1)</f>
        <v>#N/A</v>
      </c>
      <c r="H4784" s="138" t="e">
        <f aca="false">$F4784&amp;$C4784</f>
        <v>#N/A</v>
      </c>
    </row>
    <row r="4785" customFormat="false" ht="12.75" hidden="false" customHeight="false" outlineLevel="0" collapsed="false">
      <c r="D4785" s="138"/>
      <c r="E4785" s="138"/>
      <c r="F4785" s="143" t="e">
        <f aca="false">IF(REF_DT&lt;=LastDay,INDEX(IntraMonth_Buckets,MATCH($A4785,IntraSumMonths,0),1),INDEX(BucketTable,MATCH($A4785,SumMonths,0),1))</f>
        <v>#N/A</v>
      </c>
      <c r="G4785" s="138" t="e">
        <f aca="false">INDEX(Book_Type,MATCH($B4785,Book,0),1)</f>
        <v>#N/A</v>
      </c>
      <c r="H4785" s="138" t="e">
        <f aca="false">$F4785&amp;$C4785</f>
        <v>#N/A</v>
      </c>
    </row>
    <row r="4786" customFormat="false" ht="12.75" hidden="false" customHeight="false" outlineLevel="0" collapsed="false">
      <c r="D4786" s="138"/>
      <c r="E4786" s="138"/>
      <c r="F4786" s="143" t="e">
        <f aca="false">IF(REF_DT&lt;=LastDay,INDEX(IntraMonth_Buckets,MATCH($A4786,IntraSumMonths,0),1),INDEX(BucketTable,MATCH($A4786,SumMonths,0),1))</f>
        <v>#N/A</v>
      </c>
      <c r="G4786" s="138" t="e">
        <f aca="false">INDEX(Book_Type,MATCH($B4786,Book,0),1)</f>
        <v>#N/A</v>
      </c>
      <c r="H4786" s="138" t="e">
        <f aca="false">$F4786&amp;$C4786</f>
        <v>#N/A</v>
      </c>
    </row>
    <row r="4787" customFormat="false" ht="12.75" hidden="false" customHeight="false" outlineLevel="0" collapsed="false">
      <c r="D4787" s="138"/>
      <c r="E4787" s="138"/>
      <c r="F4787" s="143" t="e">
        <f aca="false">IF(REF_DT&lt;=LastDay,INDEX(IntraMonth_Buckets,MATCH($A4787,IntraSumMonths,0),1),INDEX(BucketTable,MATCH($A4787,SumMonths,0),1))</f>
        <v>#N/A</v>
      </c>
      <c r="G4787" s="138" t="e">
        <f aca="false">INDEX(Book_Type,MATCH($B4787,Book,0),1)</f>
        <v>#N/A</v>
      </c>
      <c r="H4787" s="138" t="e">
        <f aca="false">$F4787&amp;$C4787</f>
        <v>#N/A</v>
      </c>
    </row>
    <row r="4788" customFormat="false" ht="12.75" hidden="false" customHeight="false" outlineLevel="0" collapsed="false">
      <c r="D4788" s="138"/>
      <c r="E4788" s="138"/>
      <c r="F4788" s="143" t="e">
        <f aca="false">IF(REF_DT&lt;=LastDay,INDEX(IntraMonth_Buckets,MATCH($A4788,IntraSumMonths,0),1),INDEX(BucketTable,MATCH($A4788,SumMonths,0),1))</f>
        <v>#N/A</v>
      </c>
      <c r="G4788" s="138" t="e">
        <f aca="false">INDEX(Book_Type,MATCH($B4788,Book,0),1)</f>
        <v>#N/A</v>
      </c>
      <c r="H4788" s="138" t="e">
        <f aca="false">$F4788&amp;$C4788</f>
        <v>#N/A</v>
      </c>
    </row>
    <row r="4789" customFormat="false" ht="12.75" hidden="false" customHeight="false" outlineLevel="0" collapsed="false">
      <c r="D4789" s="138"/>
      <c r="E4789" s="138"/>
      <c r="F4789" s="143" t="e">
        <f aca="false">IF(REF_DT&lt;=LastDay,INDEX(IntraMonth_Buckets,MATCH($A4789,IntraSumMonths,0),1),INDEX(BucketTable,MATCH($A4789,SumMonths,0),1))</f>
        <v>#N/A</v>
      </c>
      <c r="G4789" s="138" t="e">
        <f aca="false">INDEX(Book_Type,MATCH($B4789,Book,0),1)</f>
        <v>#N/A</v>
      </c>
      <c r="H4789" s="138" t="e">
        <f aca="false">$F4789&amp;$C4789</f>
        <v>#N/A</v>
      </c>
    </row>
    <row r="4790" customFormat="false" ht="12.75" hidden="false" customHeight="false" outlineLevel="0" collapsed="false">
      <c r="D4790" s="138"/>
      <c r="E4790" s="138"/>
      <c r="F4790" s="143" t="e">
        <f aca="false">IF(REF_DT&lt;=LastDay,INDEX(IntraMonth_Buckets,MATCH($A4790,IntraSumMonths,0),1),INDEX(BucketTable,MATCH($A4790,SumMonths,0),1))</f>
        <v>#N/A</v>
      </c>
      <c r="G4790" s="138" t="e">
        <f aca="false">INDEX(Book_Type,MATCH($B4790,Book,0),1)</f>
        <v>#N/A</v>
      </c>
      <c r="H4790" s="138" t="e">
        <f aca="false">$F4790&amp;$C4790</f>
        <v>#N/A</v>
      </c>
    </row>
    <row r="4791" customFormat="false" ht="12.75" hidden="false" customHeight="false" outlineLevel="0" collapsed="false">
      <c r="D4791" s="138"/>
      <c r="E4791" s="138"/>
      <c r="F4791" s="143" t="e">
        <f aca="false">IF(REF_DT&lt;=LastDay,INDEX(IntraMonth_Buckets,MATCH($A4791,IntraSumMonths,0),1),INDEX(BucketTable,MATCH($A4791,SumMonths,0),1))</f>
        <v>#N/A</v>
      </c>
      <c r="G4791" s="138" t="e">
        <f aca="false">INDEX(Book_Type,MATCH($B4791,Book,0),1)</f>
        <v>#N/A</v>
      </c>
      <c r="H4791" s="138" t="e">
        <f aca="false">$F4791&amp;$C4791</f>
        <v>#N/A</v>
      </c>
    </row>
    <row r="4792" customFormat="false" ht="12.75" hidden="false" customHeight="false" outlineLevel="0" collapsed="false">
      <c r="D4792" s="138"/>
      <c r="E4792" s="138"/>
      <c r="F4792" s="143" t="e">
        <f aca="false">IF(REF_DT&lt;=LastDay,INDEX(IntraMonth_Buckets,MATCH($A4792,IntraSumMonths,0),1),INDEX(BucketTable,MATCH($A4792,SumMonths,0),1))</f>
        <v>#N/A</v>
      </c>
      <c r="G4792" s="138" t="e">
        <f aca="false">INDEX(Book_Type,MATCH($B4792,Book,0),1)</f>
        <v>#N/A</v>
      </c>
      <c r="H4792" s="138" t="e">
        <f aca="false">$F4792&amp;$C4792</f>
        <v>#N/A</v>
      </c>
    </row>
    <row r="4793" customFormat="false" ht="12.75" hidden="false" customHeight="false" outlineLevel="0" collapsed="false">
      <c r="D4793" s="138"/>
      <c r="E4793" s="138"/>
      <c r="F4793" s="143" t="e">
        <f aca="false">IF(REF_DT&lt;=LastDay,INDEX(IntraMonth_Buckets,MATCH($A4793,IntraSumMonths,0),1),INDEX(BucketTable,MATCH($A4793,SumMonths,0),1))</f>
        <v>#N/A</v>
      </c>
      <c r="G4793" s="138" t="e">
        <f aca="false">INDEX(Book_Type,MATCH($B4793,Book,0),1)</f>
        <v>#N/A</v>
      </c>
      <c r="H4793" s="138" t="e">
        <f aca="false">$F4793&amp;$C4793</f>
        <v>#N/A</v>
      </c>
    </row>
    <row r="4794" customFormat="false" ht="12.75" hidden="false" customHeight="false" outlineLevel="0" collapsed="false">
      <c r="D4794" s="138"/>
      <c r="E4794" s="138"/>
      <c r="F4794" s="143" t="e">
        <f aca="false">IF(REF_DT&lt;=LastDay,INDEX(IntraMonth_Buckets,MATCH($A4794,IntraSumMonths,0),1),INDEX(BucketTable,MATCH($A4794,SumMonths,0),1))</f>
        <v>#N/A</v>
      </c>
      <c r="G4794" s="138" t="e">
        <f aca="false">INDEX(Book_Type,MATCH($B4794,Book,0),1)</f>
        <v>#N/A</v>
      </c>
      <c r="H4794" s="138" t="e">
        <f aca="false">$F4794&amp;$C4794</f>
        <v>#N/A</v>
      </c>
    </row>
    <row r="4795" customFormat="false" ht="12.75" hidden="false" customHeight="false" outlineLevel="0" collapsed="false">
      <c r="D4795" s="138"/>
      <c r="E4795" s="138"/>
      <c r="F4795" s="143" t="e">
        <f aca="false">IF(REF_DT&lt;=LastDay,INDEX(IntraMonth_Buckets,MATCH($A4795,IntraSumMonths,0),1),INDEX(BucketTable,MATCH($A4795,SumMonths,0),1))</f>
        <v>#N/A</v>
      </c>
      <c r="G4795" s="138" t="e">
        <f aca="false">INDEX(Book_Type,MATCH($B4795,Book,0),1)</f>
        <v>#N/A</v>
      </c>
      <c r="H4795" s="138" t="e">
        <f aca="false">$F4795&amp;$C4795</f>
        <v>#N/A</v>
      </c>
    </row>
    <row r="4796" customFormat="false" ht="12.75" hidden="false" customHeight="false" outlineLevel="0" collapsed="false">
      <c r="D4796" s="138"/>
      <c r="E4796" s="138"/>
      <c r="F4796" s="143" t="e">
        <f aca="false">IF(REF_DT&lt;=LastDay,INDEX(IntraMonth_Buckets,MATCH($A4796,IntraSumMonths,0),1),INDEX(BucketTable,MATCH($A4796,SumMonths,0),1))</f>
        <v>#N/A</v>
      </c>
      <c r="G4796" s="138" t="e">
        <f aca="false">INDEX(Book_Type,MATCH($B4796,Book,0),1)</f>
        <v>#N/A</v>
      </c>
      <c r="H4796" s="138" t="e">
        <f aca="false">$F4796&amp;$C4796</f>
        <v>#N/A</v>
      </c>
    </row>
    <row r="4797" customFormat="false" ht="12.75" hidden="false" customHeight="false" outlineLevel="0" collapsed="false">
      <c r="D4797" s="138"/>
      <c r="E4797" s="138"/>
      <c r="F4797" s="143" t="e">
        <f aca="false">IF(REF_DT&lt;=LastDay,INDEX(IntraMonth_Buckets,MATCH($A4797,IntraSumMonths,0),1),INDEX(BucketTable,MATCH($A4797,SumMonths,0),1))</f>
        <v>#N/A</v>
      </c>
      <c r="G4797" s="138" t="e">
        <f aca="false">INDEX(Book_Type,MATCH($B4797,Book,0),1)</f>
        <v>#N/A</v>
      </c>
      <c r="H4797" s="138" t="e">
        <f aca="false">$F4797&amp;$C4797</f>
        <v>#N/A</v>
      </c>
    </row>
    <row r="4798" customFormat="false" ht="12.75" hidden="false" customHeight="false" outlineLevel="0" collapsed="false">
      <c r="D4798" s="138"/>
      <c r="E4798" s="138"/>
      <c r="F4798" s="143" t="e">
        <f aca="false">IF(REF_DT&lt;=LastDay,INDEX(IntraMonth_Buckets,MATCH($A4798,IntraSumMonths,0),1),INDEX(BucketTable,MATCH($A4798,SumMonths,0),1))</f>
        <v>#N/A</v>
      </c>
      <c r="G4798" s="138" t="e">
        <f aca="false">INDEX(Book_Type,MATCH($B4798,Book,0),1)</f>
        <v>#N/A</v>
      </c>
      <c r="H4798" s="138" t="e">
        <f aca="false">$F4798&amp;$C4798</f>
        <v>#N/A</v>
      </c>
    </row>
    <row r="4799" customFormat="false" ht="12.75" hidden="false" customHeight="false" outlineLevel="0" collapsed="false">
      <c r="D4799" s="138"/>
      <c r="E4799" s="138"/>
      <c r="F4799" s="143" t="e">
        <f aca="false">IF(REF_DT&lt;=LastDay,INDEX(IntraMonth_Buckets,MATCH($A4799,IntraSumMonths,0),1),INDEX(BucketTable,MATCH($A4799,SumMonths,0),1))</f>
        <v>#N/A</v>
      </c>
      <c r="G4799" s="138" t="e">
        <f aca="false">INDEX(Book_Type,MATCH($B4799,Book,0),1)</f>
        <v>#N/A</v>
      </c>
      <c r="H4799" s="138" t="e">
        <f aca="false">$F4799&amp;$C4799</f>
        <v>#N/A</v>
      </c>
    </row>
    <row r="4800" customFormat="false" ht="12.75" hidden="false" customHeight="false" outlineLevel="0" collapsed="false">
      <c r="D4800" s="138"/>
      <c r="E4800" s="138"/>
      <c r="F4800" s="143" t="e">
        <f aca="false">IF(REF_DT&lt;=LastDay,INDEX(IntraMonth_Buckets,MATCH($A4800,IntraSumMonths,0),1),INDEX(BucketTable,MATCH($A4800,SumMonths,0),1))</f>
        <v>#N/A</v>
      </c>
      <c r="G4800" s="138" t="e">
        <f aca="false">INDEX(Book_Type,MATCH($B4800,Book,0),1)</f>
        <v>#N/A</v>
      </c>
      <c r="H4800" s="138" t="e">
        <f aca="false">$F4800&amp;$C4800</f>
        <v>#N/A</v>
      </c>
    </row>
    <row r="4801" customFormat="false" ht="12.75" hidden="false" customHeight="false" outlineLevel="0" collapsed="false">
      <c r="D4801" s="138"/>
      <c r="E4801" s="138"/>
      <c r="F4801" s="143" t="e">
        <f aca="false">IF(REF_DT&lt;=LastDay,INDEX(IntraMonth_Buckets,MATCH($A4801,IntraSumMonths,0),1),INDEX(BucketTable,MATCH($A4801,SumMonths,0),1))</f>
        <v>#N/A</v>
      </c>
      <c r="G4801" s="138" t="e">
        <f aca="false">INDEX(Book_Type,MATCH($B4801,Book,0),1)</f>
        <v>#N/A</v>
      </c>
      <c r="H4801" s="138" t="e">
        <f aca="false">$F4801&amp;$C4801</f>
        <v>#N/A</v>
      </c>
    </row>
    <row r="4802" customFormat="false" ht="12.75" hidden="false" customHeight="false" outlineLevel="0" collapsed="false">
      <c r="D4802" s="138"/>
      <c r="E4802" s="138"/>
      <c r="F4802" s="143" t="e">
        <f aca="false">IF(REF_DT&lt;=LastDay,INDEX(IntraMonth_Buckets,MATCH($A4802,IntraSumMonths,0),1),INDEX(BucketTable,MATCH($A4802,SumMonths,0),1))</f>
        <v>#N/A</v>
      </c>
      <c r="G4802" s="138" t="e">
        <f aca="false">INDEX(Book_Type,MATCH($B4802,Book,0),1)</f>
        <v>#N/A</v>
      </c>
      <c r="H4802" s="138" t="e">
        <f aca="false">$F4802&amp;$C4802</f>
        <v>#N/A</v>
      </c>
    </row>
    <row r="4803" customFormat="false" ht="12.75" hidden="false" customHeight="false" outlineLevel="0" collapsed="false">
      <c r="D4803" s="138"/>
      <c r="E4803" s="138"/>
      <c r="F4803" s="143" t="e">
        <f aca="false">IF(REF_DT&lt;=LastDay,INDEX(IntraMonth_Buckets,MATCH($A4803,IntraSumMonths,0),1),INDEX(BucketTable,MATCH($A4803,SumMonths,0),1))</f>
        <v>#N/A</v>
      </c>
      <c r="G4803" s="138" t="e">
        <f aca="false">INDEX(Book_Type,MATCH($B4803,Book,0),1)</f>
        <v>#N/A</v>
      </c>
      <c r="H4803" s="138" t="e">
        <f aca="false">$F4803&amp;$C4803</f>
        <v>#N/A</v>
      </c>
    </row>
    <row r="4804" customFormat="false" ht="12.75" hidden="false" customHeight="false" outlineLevel="0" collapsed="false">
      <c r="D4804" s="138"/>
      <c r="E4804" s="138"/>
      <c r="F4804" s="143" t="e">
        <f aca="false">IF(REF_DT&lt;=LastDay,INDEX(IntraMonth_Buckets,MATCH($A4804,IntraSumMonths,0),1),INDEX(BucketTable,MATCH($A4804,SumMonths,0),1))</f>
        <v>#N/A</v>
      </c>
      <c r="G4804" s="138" t="e">
        <f aca="false">INDEX(Book_Type,MATCH($B4804,Book,0),1)</f>
        <v>#N/A</v>
      </c>
      <c r="H4804" s="138" t="e">
        <f aca="false">$F4804&amp;$C4804</f>
        <v>#N/A</v>
      </c>
    </row>
    <row r="4805" customFormat="false" ht="12.75" hidden="false" customHeight="false" outlineLevel="0" collapsed="false">
      <c r="D4805" s="138"/>
      <c r="E4805" s="138"/>
      <c r="F4805" s="143" t="e">
        <f aca="false">IF(REF_DT&lt;=LastDay,INDEX(IntraMonth_Buckets,MATCH($A4805,IntraSumMonths,0),1),INDEX(BucketTable,MATCH($A4805,SumMonths,0),1))</f>
        <v>#N/A</v>
      </c>
      <c r="G4805" s="138" t="e">
        <f aca="false">INDEX(Book_Type,MATCH($B4805,Book,0),1)</f>
        <v>#N/A</v>
      </c>
      <c r="H4805" s="138" t="e">
        <f aca="false">$F4805&amp;$C4805</f>
        <v>#N/A</v>
      </c>
    </row>
    <row r="4806" customFormat="false" ht="12.75" hidden="false" customHeight="false" outlineLevel="0" collapsed="false">
      <c r="D4806" s="138"/>
      <c r="E4806" s="138"/>
      <c r="F4806" s="143" t="e">
        <f aca="false">IF(REF_DT&lt;=LastDay,INDEX(IntraMonth_Buckets,MATCH($A4806,IntraSumMonths,0),1),INDEX(BucketTable,MATCH($A4806,SumMonths,0),1))</f>
        <v>#N/A</v>
      </c>
      <c r="G4806" s="138" t="e">
        <f aca="false">INDEX(Book_Type,MATCH($B4806,Book,0),1)</f>
        <v>#N/A</v>
      </c>
      <c r="H4806" s="138" t="e">
        <f aca="false">$F4806&amp;$C4806</f>
        <v>#N/A</v>
      </c>
    </row>
    <row r="4807" customFormat="false" ht="12.75" hidden="false" customHeight="false" outlineLevel="0" collapsed="false">
      <c r="D4807" s="138"/>
      <c r="E4807" s="138"/>
      <c r="F4807" s="143" t="e">
        <f aca="false">IF(REF_DT&lt;=LastDay,INDEX(IntraMonth_Buckets,MATCH($A4807,IntraSumMonths,0),1),INDEX(BucketTable,MATCH($A4807,SumMonths,0),1))</f>
        <v>#N/A</v>
      </c>
      <c r="G4807" s="138" t="e">
        <f aca="false">INDEX(Book_Type,MATCH($B4807,Book,0),1)</f>
        <v>#N/A</v>
      </c>
      <c r="H4807" s="138" t="e">
        <f aca="false">$F4807&amp;$C4807</f>
        <v>#N/A</v>
      </c>
    </row>
    <row r="4808" customFormat="false" ht="12.75" hidden="false" customHeight="false" outlineLevel="0" collapsed="false">
      <c r="D4808" s="138"/>
      <c r="E4808" s="138"/>
      <c r="F4808" s="143" t="e">
        <f aca="false">IF(REF_DT&lt;=LastDay,INDEX(IntraMonth_Buckets,MATCH($A4808,IntraSumMonths,0),1),INDEX(BucketTable,MATCH($A4808,SumMonths,0),1))</f>
        <v>#N/A</v>
      </c>
      <c r="G4808" s="138" t="e">
        <f aca="false">INDEX(Book_Type,MATCH($B4808,Book,0),1)</f>
        <v>#N/A</v>
      </c>
      <c r="H4808" s="138" t="e">
        <f aca="false">$F4808&amp;$C4808</f>
        <v>#N/A</v>
      </c>
    </row>
    <row r="4809" customFormat="false" ht="12.75" hidden="false" customHeight="false" outlineLevel="0" collapsed="false">
      <c r="D4809" s="138"/>
      <c r="E4809" s="138"/>
      <c r="F4809" s="143" t="e">
        <f aca="false">IF(REF_DT&lt;=LastDay,INDEX(IntraMonth_Buckets,MATCH($A4809,IntraSumMonths,0),1),INDEX(BucketTable,MATCH($A4809,SumMonths,0),1))</f>
        <v>#N/A</v>
      </c>
      <c r="G4809" s="138" t="e">
        <f aca="false">INDEX(Book_Type,MATCH($B4809,Book,0),1)</f>
        <v>#N/A</v>
      </c>
      <c r="H4809" s="138" t="e">
        <f aca="false">$F4809&amp;$C4809</f>
        <v>#N/A</v>
      </c>
    </row>
    <row r="4810" customFormat="false" ht="12.75" hidden="false" customHeight="false" outlineLevel="0" collapsed="false">
      <c r="D4810" s="138"/>
      <c r="E4810" s="138"/>
      <c r="F4810" s="143" t="e">
        <f aca="false">IF(REF_DT&lt;=LastDay,INDEX(IntraMonth_Buckets,MATCH($A4810,IntraSumMonths,0),1),INDEX(BucketTable,MATCH($A4810,SumMonths,0),1))</f>
        <v>#N/A</v>
      </c>
      <c r="G4810" s="138" t="e">
        <f aca="false">INDEX(Book_Type,MATCH($B4810,Book,0),1)</f>
        <v>#N/A</v>
      </c>
      <c r="H4810" s="138" t="e">
        <f aca="false">$F4810&amp;$C4810</f>
        <v>#N/A</v>
      </c>
    </row>
    <row r="4811" customFormat="false" ht="12.75" hidden="false" customHeight="false" outlineLevel="0" collapsed="false">
      <c r="D4811" s="138"/>
      <c r="E4811" s="138"/>
      <c r="F4811" s="143" t="e">
        <f aca="false">IF(REF_DT&lt;=LastDay,INDEX(IntraMonth_Buckets,MATCH($A4811,IntraSumMonths,0),1),INDEX(BucketTable,MATCH($A4811,SumMonths,0),1))</f>
        <v>#N/A</v>
      </c>
      <c r="G4811" s="138" t="e">
        <f aca="false">INDEX(Book_Type,MATCH($B4811,Book,0),1)</f>
        <v>#N/A</v>
      </c>
      <c r="H4811" s="138" t="e">
        <f aca="false">$F4811&amp;$C4811</f>
        <v>#N/A</v>
      </c>
    </row>
    <row r="4812" customFormat="false" ht="12.75" hidden="false" customHeight="false" outlineLevel="0" collapsed="false">
      <c r="D4812" s="138"/>
      <c r="E4812" s="138"/>
      <c r="F4812" s="143" t="e">
        <f aca="false">IF(REF_DT&lt;=LastDay,INDEX(IntraMonth_Buckets,MATCH($A4812,IntraSumMonths,0),1),INDEX(BucketTable,MATCH($A4812,SumMonths,0),1))</f>
        <v>#N/A</v>
      </c>
      <c r="G4812" s="138" t="e">
        <f aca="false">INDEX(Book_Type,MATCH($B4812,Book,0),1)</f>
        <v>#N/A</v>
      </c>
      <c r="H4812" s="138" t="e">
        <f aca="false">$F4812&amp;$C4812</f>
        <v>#N/A</v>
      </c>
    </row>
    <row r="4813" customFormat="false" ht="12.75" hidden="false" customHeight="false" outlineLevel="0" collapsed="false">
      <c r="D4813" s="138"/>
      <c r="E4813" s="138"/>
      <c r="F4813" s="143" t="e">
        <f aca="false">IF(REF_DT&lt;=LastDay,INDEX(IntraMonth_Buckets,MATCH($A4813,IntraSumMonths,0),1),INDEX(BucketTable,MATCH($A4813,SumMonths,0),1))</f>
        <v>#N/A</v>
      </c>
      <c r="G4813" s="138" t="e">
        <f aca="false">INDEX(Book_Type,MATCH($B4813,Book,0),1)</f>
        <v>#N/A</v>
      </c>
      <c r="H4813" s="138" t="e">
        <f aca="false">$F4813&amp;$C4813</f>
        <v>#N/A</v>
      </c>
    </row>
    <row r="4814" customFormat="false" ht="12.75" hidden="false" customHeight="false" outlineLevel="0" collapsed="false">
      <c r="D4814" s="138"/>
      <c r="E4814" s="138"/>
      <c r="F4814" s="143" t="e">
        <f aca="false">IF(REF_DT&lt;=LastDay,INDEX(IntraMonth_Buckets,MATCH($A4814,IntraSumMonths,0),1),INDEX(BucketTable,MATCH($A4814,SumMonths,0),1))</f>
        <v>#N/A</v>
      </c>
      <c r="G4814" s="138" t="e">
        <f aca="false">INDEX(Book_Type,MATCH($B4814,Book,0),1)</f>
        <v>#N/A</v>
      </c>
      <c r="H4814" s="138" t="e">
        <f aca="false">$F4814&amp;$C4814</f>
        <v>#N/A</v>
      </c>
    </row>
    <row r="4815" customFormat="false" ht="12.75" hidden="false" customHeight="false" outlineLevel="0" collapsed="false">
      <c r="D4815" s="138"/>
      <c r="E4815" s="138"/>
      <c r="F4815" s="143" t="e">
        <f aca="false">IF(REF_DT&lt;=LastDay,INDEX(IntraMonth_Buckets,MATCH($A4815,IntraSumMonths,0),1),INDEX(BucketTable,MATCH($A4815,SumMonths,0),1))</f>
        <v>#N/A</v>
      </c>
      <c r="G4815" s="138" t="e">
        <f aca="false">INDEX(Book_Type,MATCH($B4815,Book,0),1)</f>
        <v>#N/A</v>
      </c>
      <c r="H4815" s="138" t="e">
        <f aca="false">$F4815&amp;$C4815</f>
        <v>#N/A</v>
      </c>
    </row>
    <row r="4816" customFormat="false" ht="12.75" hidden="false" customHeight="false" outlineLevel="0" collapsed="false">
      <c r="D4816" s="138"/>
      <c r="E4816" s="138"/>
      <c r="F4816" s="143" t="e">
        <f aca="false">IF(REF_DT&lt;=LastDay,INDEX(IntraMonth_Buckets,MATCH($A4816,IntraSumMonths,0),1),INDEX(BucketTable,MATCH($A4816,SumMonths,0),1))</f>
        <v>#N/A</v>
      </c>
      <c r="G4816" s="138" t="e">
        <f aca="false">INDEX(Book_Type,MATCH($B4816,Book,0),1)</f>
        <v>#N/A</v>
      </c>
      <c r="H4816" s="138" t="e">
        <f aca="false">$F4816&amp;$C4816</f>
        <v>#N/A</v>
      </c>
    </row>
    <row r="4817" customFormat="false" ht="12.75" hidden="false" customHeight="false" outlineLevel="0" collapsed="false">
      <c r="D4817" s="138"/>
      <c r="E4817" s="138"/>
      <c r="F4817" s="143" t="e">
        <f aca="false">IF(REF_DT&lt;=LastDay,INDEX(IntraMonth_Buckets,MATCH($A4817,IntraSumMonths,0),1),INDEX(BucketTable,MATCH($A4817,SumMonths,0),1))</f>
        <v>#N/A</v>
      </c>
      <c r="G4817" s="138" t="e">
        <f aca="false">INDEX(Book_Type,MATCH($B4817,Book,0),1)</f>
        <v>#N/A</v>
      </c>
      <c r="H4817" s="138" t="e">
        <f aca="false">$F4817&amp;$C4817</f>
        <v>#N/A</v>
      </c>
    </row>
    <row r="4818" customFormat="false" ht="12.75" hidden="false" customHeight="false" outlineLevel="0" collapsed="false">
      <c r="D4818" s="138"/>
      <c r="E4818" s="138"/>
      <c r="F4818" s="143" t="e">
        <f aca="false">IF(REF_DT&lt;=LastDay,INDEX(IntraMonth_Buckets,MATCH($A4818,IntraSumMonths,0),1),INDEX(BucketTable,MATCH($A4818,SumMonths,0),1))</f>
        <v>#N/A</v>
      </c>
      <c r="G4818" s="138" t="e">
        <f aca="false">INDEX(Book_Type,MATCH($B4818,Book,0),1)</f>
        <v>#N/A</v>
      </c>
      <c r="H4818" s="138" t="e">
        <f aca="false">$F4818&amp;$C4818</f>
        <v>#N/A</v>
      </c>
    </row>
    <row r="4819" customFormat="false" ht="12.75" hidden="false" customHeight="false" outlineLevel="0" collapsed="false">
      <c r="D4819" s="138"/>
      <c r="E4819" s="138"/>
      <c r="F4819" s="143" t="e">
        <f aca="false">IF(REF_DT&lt;=LastDay,INDEX(IntraMonth_Buckets,MATCH($A4819,IntraSumMonths,0),1),INDEX(BucketTable,MATCH($A4819,SumMonths,0),1))</f>
        <v>#N/A</v>
      </c>
      <c r="G4819" s="138" t="e">
        <f aca="false">INDEX(Book_Type,MATCH($B4819,Book,0),1)</f>
        <v>#N/A</v>
      </c>
      <c r="H4819" s="138" t="e">
        <f aca="false">$F4819&amp;$C4819</f>
        <v>#N/A</v>
      </c>
    </row>
    <row r="4820" customFormat="false" ht="12.75" hidden="false" customHeight="false" outlineLevel="0" collapsed="false">
      <c r="D4820" s="138"/>
      <c r="E4820" s="138"/>
      <c r="F4820" s="143" t="e">
        <f aca="false">IF(REF_DT&lt;=LastDay,INDEX(IntraMonth_Buckets,MATCH($A4820,IntraSumMonths,0),1),INDEX(BucketTable,MATCH($A4820,SumMonths,0),1))</f>
        <v>#N/A</v>
      </c>
      <c r="G4820" s="138" t="e">
        <f aca="false">INDEX(Book_Type,MATCH($B4820,Book,0),1)</f>
        <v>#N/A</v>
      </c>
      <c r="H4820" s="138" t="e">
        <f aca="false">$F4820&amp;$C4820</f>
        <v>#N/A</v>
      </c>
    </row>
    <row r="4821" customFormat="false" ht="12.75" hidden="false" customHeight="false" outlineLevel="0" collapsed="false">
      <c r="D4821" s="138"/>
      <c r="E4821" s="138"/>
      <c r="F4821" s="143" t="e">
        <f aca="false">IF(REF_DT&lt;=LastDay,INDEX(IntraMonth_Buckets,MATCH($A4821,IntraSumMonths,0),1),INDEX(BucketTable,MATCH($A4821,SumMonths,0),1))</f>
        <v>#N/A</v>
      </c>
      <c r="G4821" s="138" t="e">
        <f aca="false">INDEX(Book_Type,MATCH($B4821,Book,0),1)</f>
        <v>#N/A</v>
      </c>
      <c r="H4821" s="138" t="e">
        <f aca="false">$F4821&amp;$C4821</f>
        <v>#N/A</v>
      </c>
    </row>
    <row r="4822" customFormat="false" ht="12.75" hidden="false" customHeight="false" outlineLevel="0" collapsed="false">
      <c r="D4822" s="138"/>
      <c r="E4822" s="138"/>
      <c r="F4822" s="143" t="e">
        <f aca="false">IF(REF_DT&lt;=LastDay,INDEX(IntraMonth_Buckets,MATCH($A4822,IntraSumMonths,0),1),INDEX(BucketTable,MATCH($A4822,SumMonths,0),1))</f>
        <v>#N/A</v>
      </c>
      <c r="G4822" s="138" t="e">
        <f aca="false">INDEX(Book_Type,MATCH($B4822,Book,0),1)</f>
        <v>#N/A</v>
      </c>
      <c r="H4822" s="138" t="e">
        <f aca="false">$F4822&amp;$C4822</f>
        <v>#N/A</v>
      </c>
    </row>
    <row r="4823" customFormat="false" ht="12.75" hidden="false" customHeight="false" outlineLevel="0" collapsed="false">
      <c r="D4823" s="138"/>
      <c r="E4823" s="138"/>
      <c r="F4823" s="143" t="e">
        <f aca="false">IF(REF_DT&lt;=LastDay,INDEX(IntraMonth_Buckets,MATCH($A4823,IntraSumMonths,0),1),INDEX(BucketTable,MATCH($A4823,SumMonths,0),1))</f>
        <v>#N/A</v>
      </c>
      <c r="G4823" s="138" t="e">
        <f aca="false">INDEX(Book_Type,MATCH($B4823,Book,0),1)</f>
        <v>#N/A</v>
      </c>
      <c r="H4823" s="138" t="e">
        <f aca="false">$F4823&amp;$C4823</f>
        <v>#N/A</v>
      </c>
    </row>
    <row r="4824" customFormat="false" ht="12.75" hidden="false" customHeight="false" outlineLevel="0" collapsed="false">
      <c r="D4824" s="138"/>
      <c r="E4824" s="138"/>
      <c r="F4824" s="143" t="e">
        <f aca="false">IF(REF_DT&lt;=LastDay,INDEX(IntraMonth_Buckets,MATCH($A4824,IntraSumMonths,0),1),INDEX(BucketTable,MATCH($A4824,SumMonths,0),1))</f>
        <v>#N/A</v>
      </c>
      <c r="G4824" s="138" t="e">
        <f aca="false">INDEX(Book_Type,MATCH($B4824,Book,0),1)</f>
        <v>#N/A</v>
      </c>
      <c r="H4824" s="138" t="e">
        <f aca="false">$F4824&amp;$C4824</f>
        <v>#N/A</v>
      </c>
    </row>
    <row r="4825" customFormat="false" ht="12.75" hidden="false" customHeight="false" outlineLevel="0" collapsed="false">
      <c r="D4825" s="138"/>
      <c r="E4825" s="138"/>
      <c r="F4825" s="143" t="e">
        <f aca="false">IF(REF_DT&lt;=LastDay,INDEX(IntraMonth_Buckets,MATCH($A4825,IntraSumMonths,0),1),INDEX(BucketTable,MATCH($A4825,SumMonths,0),1))</f>
        <v>#N/A</v>
      </c>
      <c r="G4825" s="138" t="e">
        <f aca="false">INDEX(Book_Type,MATCH($B4825,Book,0),1)</f>
        <v>#N/A</v>
      </c>
      <c r="H4825" s="138" t="e">
        <f aca="false">$F4825&amp;$C4825</f>
        <v>#N/A</v>
      </c>
    </row>
    <row r="4826" customFormat="false" ht="12.75" hidden="false" customHeight="false" outlineLevel="0" collapsed="false">
      <c r="D4826" s="138"/>
      <c r="E4826" s="138"/>
      <c r="F4826" s="143" t="e">
        <f aca="false">IF(REF_DT&lt;=LastDay,INDEX(IntraMonth_Buckets,MATCH($A4826,IntraSumMonths,0),1),INDEX(BucketTable,MATCH($A4826,SumMonths,0),1))</f>
        <v>#N/A</v>
      </c>
      <c r="G4826" s="138" t="e">
        <f aca="false">INDEX(Book_Type,MATCH($B4826,Book,0),1)</f>
        <v>#N/A</v>
      </c>
      <c r="H4826" s="138" t="e">
        <f aca="false">$F4826&amp;$C4826</f>
        <v>#N/A</v>
      </c>
    </row>
    <row r="4827" customFormat="false" ht="12.75" hidden="false" customHeight="false" outlineLevel="0" collapsed="false">
      <c r="D4827" s="138"/>
      <c r="E4827" s="138"/>
      <c r="F4827" s="143" t="e">
        <f aca="false">IF(REF_DT&lt;=LastDay,INDEX(IntraMonth_Buckets,MATCH($A4827,IntraSumMonths,0),1),INDEX(BucketTable,MATCH($A4827,SumMonths,0),1))</f>
        <v>#N/A</v>
      </c>
      <c r="G4827" s="138" t="e">
        <f aca="false">INDEX(Book_Type,MATCH($B4827,Book,0),1)</f>
        <v>#N/A</v>
      </c>
      <c r="H4827" s="138" t="e">
        <f aca="false">$F4827&amp;$C4827</f>
        <v>#N/A</v>
      </c>
    </row>
    <row r="4828" customFormat="false" ht="12.75" hidden="false" customHeight="false" outlineLevel="0" collapsed="false">
      <c r="D4828" s="138"/>
      <c r="E4828" s="138"/>
      <c r="F4828" s="143" t="e">
        <f aca="false">IF(REF_DT&lt;=LastDay,INDEX(IntraMonth_Buckets,MATCH($A4828,IntraSumMonths,0),1),INDEX(BucketTable,MATCH($A4828,SumMonths,0),1))</f>
        <v>#N/A</v>
      </c>
      <c r="G4828" s="138" t="e">
        <f aca="false">INDEX(Book_Type,MATCH($B4828,Book,0),1)</f>
        <v>#N/A</v>
      </c>
      <c r="H4828" s="138" t="e">
        <f aca="false">$F4828&amp;$C4828</f>
        <v>#N/A</v>
      </c>
    </row>
    <row r="4829" customFormat="false" ht="12.75" hidden="false" customHeight="false" outlineLevel="0" collapsed="false">
      <c r="D4829" s="138"/>
      <c r="E4829" s="138"/>
      <c r="F4829" s="143" t="e">
        <f aca="false">IF(REF_DT&lt;=LastDay,INDEX(IntraMonth_Buckets,MATCH($A4829,IntraSumMonths,0),1),INDEX(BucketTable,MATCH($A4829,SumMonths,0),1))</f>
        <v>#N/A</v>
      </c>
      <c r="G4829" s="138" t="e">
        <f aca="false">INDEX(Book_Type,MATCH($B4829,Book,0),1)</f>
        <v>#N/A</v>
      </c>
      <c r="H4829" s="138" t="e">
        <f aca="false">$F4829&amp;$C4829</f>
        <v>#N/A</v>
      </c>
    </row>
    <row r="4830" customFormat="false" ht="12.75" hidden="false" customHeight="false" outlineLevel="0" collapsed="false">
      <c r="D4830" s="138"/>
      <c r="E4830" s="138"/>
      <c r="F4830" s="143" t="e">
        <f aca="false">IF(REF_DT&lt;=LastDay,INDEX(IntraMonth_Buckets,MATCH($A4830,IntraSumMonths,0),1),INDEX(BucketTable,MATCH($A4830,SumMonths,0),1))</f>
        <v>#N/A</v>
      </c>
      <c r="G4830" s="138" t="e">
        <f aca="false">INDEX(Book_Type,MATCH($B4830,Book,0),1)</f>
        <v>#N/A</v>
      </c>
      <c r="H4830" s="138" t="e">
        <f aca="false">$F4830&amp;$C4830</f>
        <v>#N/A</v>
      </c>
    </row>
    <row r="4831" customFormat="false" ht="12.75" hidden="false" customHeight="false" outlineLevel="0" collapsed="false">
      <c r="D4831" s="138"/>
      <c r="E4831" s="138"/>
      <c r="F4831" s="143" t="e">
        <f aca="false">IF(REF_DT&lt;=LastDay,INDEX(IntraMonth_Buckets,MATCH($A4831,IntraSumMonths,0),1),INDEX(BucketTable,MATCH($A4831,SumMonths,0),1))</f>
        <v>#N/A</v>
      </c>
      <c r="G4831" s="138" t="e">
        <f aca="false">INDEX(Book_Type,MATCH($B4831,Book,0),1)</f>
        <v>#N/A</v>
      </c>
      <c r="H4831" s="138" t="e">
        <f aca="false">$F4831&amp;$C4831</f>
        <v>#N/A</v>
      </c>
    </row>
    <row r="4832" customFormat="false" ht="12.75" hidden="false" customHeight="false" outlineLevel="0" collapsed="false">
      <c r="D4832" s="138"/>
      <c r="E4832" s="138"/>
      <c r="F4832" s="143" t="e">
        <f aca="false">IF(REF_DT&lt;=LastDay,INDEX(IntraMonth_Buckets,MATCH($A4832,IntraSumMonths,0),1),INDEX(BucketTable,MATCH($A4832,SumMonths,0),1))</f>
        <v>#N/A</v>
      </c>
      <c r="G4832" s="138" t="e">
        <f aca="false">INDEX(Book_Type,MATCH($B4832,Book,0),1)</f>
        <v>#N/A</v>
      </c>
      <c r="H4832" s="138" t="e">
        <f aca="false">$F4832&amp;$C4832</f>
        <v>#N/A</v>
      </c>
    </row>
    <row r="4833" customFormat="false" ht="12.75" hidden="false" customHeight="false" outlineLevel="0" collapsed="false">
      <c r="D4833" s="138"/>
      <c r="E4833" s="138"/>
      <c r="F4833" s="143" t="e">
        <f aca="false">IF(REF_DT&lt;=LastDay,INDEX(IntraMonth_Buckets,MATCH($A4833,IntraSumMonths,0),1),INDEX(BucketTable,MATCH($A4833,SumMonths,0),1))</f>
        <v>#N/A</v>
      </c>
      <c r="G4833" s="138" t="e">
        <f aca="false">INDEX(Book_Type,MATCH($B4833,Book,0),1)</f>
        <v>#N/A</v>
      </c>
      <c r="H4833" s="138" t="e">
        <f aca="false">$F4833&amp;$C4833</f>
        <v>#N/A</v>
      </c>
    </row>
    <row r="4834" customFormat="false" ht="12.75" hidden="false" customHeight="false" outlineLevel="0" collapsed="false">
      <c r="D4834" s="138"/>
      <c r="E4834" s="138"/>
      <c r="F4834" s="143" t="e">
        <f aca="false">IF(REF_DT&lt;=LastDay,INDEX(IntraMonth_Buckets,MATCH($A4834,IntraSumMonths,0),1),INDEX(BucketTable,MATCH($A4834,SumMonths,0),1))</f>
        <v>#N/A</v>
      </c>
      <c r="G4834" s="138" t="e">
        <f aca="false">INDEX(Book_Type,MATCH($B4834,Book,0),1)</f>
        <v>#N/A</v>
      </c>
      <c r="H4834" s="138" t="e">
        <f aca="false">$F4834&amp;$C4834</f>
        <v>#N/A</v>
      </c>
    </row>
    <row r="4835" customFormat="false" ht="12.75" hidden="false" customHeight="false" outlineLevel="0" collapsed="false">
      <c r="D4835" s="138"/>
      <c r="E4835" s="138"/>
      <c r="F4835" s="143" t="e">
        <f aca="false">IF(REF_DT&lt;=LastDay,INDEX(IntraMonth_Buckets,MATCH($A4835,IntraSumMonths,0),1),INDEX(BucketTable,MATCH($A4835,SumMonths,0),1))</f>
        <v>#N/A</v>
      </c>
      <c r="G4835" s="138" t="e">
        <f aca="false">INDEX(Book_Type,MATCH($B4835,Book,0),1)</f>
        <v>#N/A</v>
      </c>
      <c r="H4835" s="138" t="e">
        <f aca="false">$F4835&amp;$C4835</f>
        <v>#N/A</v>
      </c>
    </row>
    <row r="4836" customFormat="false" ht="12.75" hidden="false" customHeight="false" outlineLevel="0" collapsed="false">
      <c r="D4836" s="138"/>
      <c r="E4836" s="138"/>
      <c r="F4836" s="143" t="e">
        <f aca="false">IF(REF_DT&lt;=LastDay,INDEX(IntraMonth_Buckets,MATCH($A4836,IntraSumMonths,0),1),INDEX(BucketTable,MATCH($A4836,SumMonths,0),1))</f>
        <v>#N/A</v>
      </c>
      <c r="G4836" s="138" t="e">
        <f aca="false">INDEX(Book_Type,MATCH($B4836,Book,0),1)</f>
        <v>#N/A</v>
      </c>
      <c r="H4836" s="138" t="e">
        <f aca="false">$F4836&amp;$C4836</f>
        <v>#N/A</v>
      </c>
    </row>
    <row r="4837" customFormat="false" ht="12.75" hidden="false" customHeight="false" outlineLevel="0" collapsed="false">
      <c r="D4837" s="138"/>
      <c r="E4837" s="138"/>
      <c r="F4837" s="143" t="e">
        <f aca="false">IF(REF_DT&lt;=LastDay,INDEX(IntraMonth_Buckets,MATCH($A4837,IntraSumMonths,0),1),INDEX(BucketTable,MATCH($A4837,SumMonths,0),1))</f>
        <v>#N/A</v>
      </c>
      <c r="G4837" s="138" t="e">
        <f aca="false">INDEX(Book_Type,MATCH($B4837,Book,0),1)</f>
        <v>#N/A</v>
      </c>
      <c r="H4837" s="138" t="e">
        <f aca="false">$F4837&amp;$C4837</f>
        <v>#N/A</v>
      </c>
    </row>
    <row r="4838" customFormat="false" ht="12.75" hidden="false" customHeight="false" outlineLevel="0" collapsed="false">
      <c r="D4838" s="138"/>
      <c r="E4838" s="138"/>
      <c r="F4838" s="143" t="e">
        <f aca="false">IF(REF_DT&lt;=LastDay,INDEX(IntraMonth_Buckets,MATCH($A4838,IntraSumMonths,0),1),INDEX(BucketTable,MATCH($A4838,SumMonths,0),1))</f>
        <v>#N/A</v>
      </c>
      <c r="G4838" s="138" t="e">
        <f aca="false">INDEX(Book_Type,MATCH($B4838,Book,0),1)</f>
        <v>#N/A</v>
      </c>
      <c r="H4838" s="138" t="e">
        <f aca="false">$F4838&amp;$C4838</f>
        <v>#N/A</v>
      </c>
    </row>
    <row r="4839" customFormat="false" ht="12.75" hidden="false" customHeight="false" outlineLevel="0" collapsed="false">
      <c r="D4839" s="138"/>
      <c r="E4839" s="138"/>
      <c r="F4839" s="143" t="e">
        <f aca="false">IF(REF_DT&lt;=LastDay,INDEX(IntraMonth_Buckets,MATCH($A4839,IntraSumMonths,0),1),INDEX(BucketTable,MATCH($A4839,SumMonths,0),1))</f>
        <v>#N/A</v>
      </c>
      <c r="G4839" s="138" t="e">
        <f aca="false">INDEX(Book_Type,MATCH($B4839,Book,0),1)</f>
        <v>#N/A</v>
      </c>
      <c r="H4839" s="138" t="e">
        <f aca="false">$F4839&amp;$C4839</f>
        <v>#N/A</v>
      </c>
    </row>
    <row r="4840" customFormat="false" ht="12.75" hidden="false" customHeight="false" outlineLevel="0" collapsed="false">
      <c r="D4840" s="138"/>
      <c r="E4840" s="138"/>
      <c r="F4840" s="143" t="e">
        <f aca="false">IF(REF_DT&lt;=LastDay,INDEX(IntraMonth_Buckets,MATCH($A4840,IntraSumMonths,0),1),INDEX(BucketTable,MATCH($A4840,SumMonths,0),1))</f>
        <v>#N/A</v>
      </c>
      <c r="G4840" s="138" t="e">
        <f aca="false">INDEX(Book_Type,MATCH($B4840,Book,0),1)</f>
        <v>#N/A</v>
      </c>
      <c r="H4840" s="138" t="e">
        <f aca="false">$F4840&amp;$C4840</f>
        <v>#N/A</v>
      </c>
    </row>
    <row r="4841" customFormat="false" ht="12.75" hidden="false" customHeight="false" outlineLevel="0" collapsed="false">
      <c r="D4841" s="138"/>
      <c r="E4841" s="138"/>
      <c r="F4841" s="143" t="e">
        <f aca="false">IF(REF_DT&lt;=LastDay,INDEX(IntraMonth_Buckets,MATCH($A4841,IntraSumMonths,0),1),INDEX(BucketTable,MATCH($A4841,SumMonths,0),1))</f>
        <v>#N/A</v>
      </c>
      <c r="G4841" s="138" t="e">
        <f aca="false">INDEX(Book_Type,MATCH($B4841,Book,0),1)</f>
        <v>#N/A</v>
      </c>
      <c r="H4841" s="138" t="e">
        <f aca="false">$F4841&amp;$C4841</f>
        <v>#N/A</v>
      </c>
    </row>
    <row r="4842" customFormat="false" ht="12.75" hidden="false" customHeight="false" outlineLevel="0" collapsed="false">
      <c r="D4842" s="138"/>
      <c r="E4842" s="138"/>
      <c r="F4842" s="143" t="e">
        <f aca="false">IF(REF_DT&lt;=LastDay,INDEX(IntraMonth_Buckets,MATCH($A4842,IntraSumMonths,0),1),INDEX(BucketTable,MATCH($A4842,SumMonths,0),1))</f>
        <v>#N/A</v>
      </c>
      <c r="G4842" s="138" t="e">
        <f aca="false">INDEX(Book_Type,MATCH($B4842,Book,0),1)</f>
        <v>#N/A</v>
      </c>
      <c r="H4842" s="138" t="e">
        <f aca="false">$F4842&amp;$C4842</f>
        <v>#N/A</v>
      </c>
    </row>
    <row r="4843" customFormat="false" ht="12.75" hidden="false" customHeight="false" outlineLevel="0" collapsed="false">
      <c r="D4843" s="138"/>
      <c r="E4843" s="138"/>
      <c r="F4843" s="143" t="e">
        <f aca="false">IF(REF_DT&lt;=LastDay,INDEX(IntraMonth_Buckets,MATCH($A4843,IntraSumMonths,0),1),INDEX(BucketTable,MATCH($A4843,SumMonths,0),1))</f>
        <v>#N/A</v>
      </c>
      <c r="G4843" s="138" t="e">
        <f aca="false">INDEX(Book_Type,MATCH($B4843,Book,0),1)</f>
        <v>#N/A</v>
      </c>
      <c r="H4843" s="138" t="e">
        <f aca="false">$F4843&amp;$C4843</f>
        <v>#N/A</v>
      </c>
    </row>
    <row r="4844" customFormat="false" ht="12.75" hidden="false" customHeight="false" outlineLevel="0" collapsed="false">
      <c r="D4844" s="138"/>
      <c r="E4844" s="138"/>
      <c r="F4844" s="143" t="e">
        <f aca="false">IF(REF_DT&lt;=LastDay,INDEX(IntraMonth_Buckets,MATCH($A4844,IntraSumMonths,0),1),INDEX(BucketTable,MATCH($A4844,SumMonths,0),1))</f>
        <v>#N/A</v>
      </c>
      <c r="G4844" s="138" t="e">
        <f aca="false">INDEX(Book_Type,MATCH($B4844,Book,0),1)</f>
        <v>#N/A</v>
      </c>
      <c r="H4844" s="138" t="e">
        <f aca="false">$F4844&amp;$C4844</f>
        <v>#N/A</v>
      </c>
    </row>
    <row r="4845" customFormat="false" ht="12.75" hidden="false" customHeight="false" outlineLevel="0" collapsed="false">
      <c r="D4845" s="138"/>
      <c r="E4845" s="138"/>
      <c r="F4845" s="143" t="e">
        <f aca="false">IF(REF_DT&lt;=LastDay,INDEX(IntraMonth_Buckets,MATCH($A4845,IntraSumMonths,0),1),INDEX(BucketTable,MATCH($A4845,SumMonths,0),1))</f>
        <v>#N/A</v>
      </c>
      <c r="G4845" s="138" t="e">
        <f aca="false">INDEX(Book_Type,MATCH($B4845,Book,0),1)</f>
        <v>#N/A</v>
      </c>
      <c r="H4845" s="138" t="e">
        <f aca="false">$F4845&amp;$C4845</f>
        <v>#N/A</v>
      </c>
    </row>
    <row r="4846" customFormat="false" ht="12.75" hidden="false" customHeight="false" outlineLevel="0" collapsed="false">
      <c r="D4846" s="138"/>
      <c r="E4846" s="138"/>
      <c r="F4846" s="143" t="e">
        <f aca="false">IF(REF_DT&lt;=LastDay,INDEX(IntraMonth_Buckets,MATCH($A4846,IntraSumMonths,0),1),INDEX(BucketTable,MATCH($A4846,SumMonths,0),1))</f>
        <v>#N/A</v>
      </c>
      <c r="G4846" s="138" t="e">
        <f aca="false">INDEX(Book_Type,MATCH($B4846,Book,0),1)</f>
        <v>#N/A</v>
      </c>
      <c r="H4846" s="138" t="e">
        <f aca="false">$F4846&amp;$C4846</f>
        <v>#N/A</v>
      </c>
    </row>
    <row r="4847" customFormat="false" ht="12.75" hidden="false" customHeight="false" outlineLevel="0" collapsed="false">
      <c r="D4847" s="138"/>
      <c r="E4847" s="138"/>
      <c r="F4847" s="143" t="e">
        <f aca="false">IF(REF_DT&lt;=LastDay,INDEX(IntraMonth_Buckets,MATCH($A4847,IntraSumMonths,0),1),INDEX(BucketTable,MATCH($A4847,SumMonths,0),1))</f>
        <v>#N/A</v>
      </c>
      <c r="G4847" s="138" t="e">
        <f aca="false">INDEX(Book_Type,MATCH($B4847,Book,0),1)</f>
        <v>#N/A</v>
      </c>
      <c r="H4847" s="138" t="e">
        <f aca="false">$F4847&amp;$C4847</f>
        <v>#N/A</v>
      </c>
    </row>
    <row r="4848" customFormat="false" ht="12.75" hidden="false" customHeight="false" outlineLevel="0" collapsed="false">
      <c r="D4848" s="138"/>
      <c r="E4848" s="138"/>
      <c r="F4848" s="143" t="e">
        <f aca="false">IF(REF_DT&lt;=LastDay,INDEX(IntraMonth_Buckets,MATCH($A4848,IntraSumMonths,0),1),INDEX(BucketTable,MATCH($A4848,SumMonths,0),1))</f>
        <v>#N/A</v>
      </c>
      <c r="G4848" s="138" t="e">
        <f aca="false">INDEX(Book_Type,MATCH($B4848,Book,0),1)</f>
        <v>#N/A</v>
      </c>
      <c r="H4848" s="138" t="e">
        <f aca="false">$F4848&amp;$C4848</f>
        <v>#N/A</v>
      </c>
    </row>
    <row r="4849" customFormat="false" ht="12.75" hidden="false" customHeight="false" outlineLevel="0" collapsed="false">
      <c r="D4849" s="138"/>
      <c r="E4849" s="138"/>
      <c r="F4849" s="143" t="e">
        <f aca="false">IF(REF_DT&lt;=LastDay,INDEX(IntraMonth_Buckets,MATCH($A4849,IntraSumMonths,0),1),INDEX(BucketTable,MATCH($A4849,SumMonths,0),1))</f>
        <v>#N/A</v>
      </c>
      <c r="G4849" s="138" t="e">
        <f aca="false">INDEX(Book_Type,MATCH($B4849,Book,0),1)</f>
        <v>#N/A</v>
      </c>
      <c r="H4849" s="138" t="e">
        <f aca="false">$F4849&amp;$C4849</f>
        <v>#N/A</v>
      </c>
    </row>
    <row r="4850" customFormat="false" ht="12.75" hidden="false" customHeight="false" outlineLevel="0" collapsed="false">
      <c r="D4850" s="138"/>
      <c r="E4850" s="138"/>
      <c r="F4850" s="143" t="e">
        <f aca="false">IF(REF_DT&lt;=LastDay,INDEX(IntraMonth_Buckets,MATCH($A4850,IntraSumMonths,0),1),INDEX(BucketTable,MATCH($A4850,SumMonths,0),1))</f>
        <v>#N/A</v>
      </c>
      <c r="G4850" s="138" t="e">
        <f aca="false">INDEX(Book_Type,MATCH($B4850,Book,0),1)</f>
        <v>#N/A</v>
      </c>
      <c r="H4850" s="138" t="e">
        <f aca="false">$F4850&amp;$C4850</f>
        <v>#N/A</v>
      </c>
    </row>
    <row r="4851" customFormat="false" ht="12.75" hidden="false" customHeight="false" outlineLevel="0" collapsed="false">
      <c r="D4851" s="138"/>
      <c r="E4851" s="138"/>
      <c r="F4851" s="143" t="e">
        <f aca="false">IF(REF_DT&lt;=LastDay,INDEX(IntraMonth_Buckets,MATCH($A4851,IntraSumMonths,0),1),INDEX(BucketTable,MATCH($A4851,SumMonths,0),1))</f>
        <v>#N/A</v>
      </c>
      <c r="G4851" s="138" t="e">
        <f aca="false">INDEX(Book_Type,MATCH($B4851,Book,0),1)</f>
        <v>#N/A</v>
      </c>
      <c r="H4851" s="138" t="e">
        <f aca="false">$F4851&amp;$C4851</f>
        <v>#N/A</v>
      </c>
    </row>
    <row r="4852" customFormat="false" ht="12.75" hidden="false" customHeight="false" outlineLevel="0" collapsed="false">
      <c r="D4852" s="138"/>
      <c r="E4852" s="138"/>
      <c r="F4852" s="143" t="e">
        <f aca="false">IF(REF_DT&lt;=LastDay,INDEX(IntraMonth_Buckets,MATCH($A4852,IntraSumMonths,0),1),INDEX(BucketTable,MATCH($A4852,SumMonths,0),1))</f>
        <v>#N/A</v>
      </c>
      <c r="G4852" s="138" t="e">
        <f aca="false">INDEX(Book_Type,MATCH($B4852,Book,0),1)</f>
        <v>#N/A</v>
      </c>
      <c r="H4852" s="138" t="e">
        <f aca="false">$F4852&amp;$C4852</f>
        <v>#N/A</v>
      </c>
    </row>
    <row r="4853" customFormat="false" ht="12.75" hidden="false" customHeight="false" outlineLevel="0" collapsed="false">
      <c r="D4853" s="138"/>
      <c r="E4853" s="138"/>
      <c r="F4853" s="143" t="e">
        <f aca="false">IF(REF_DT&lt;=LastDay,INDEX(IntraMonth_Buckets,MATCH($A4853,IntraSumMonths,0),1),INDEX(BucketTable,MATCH($A4853,SumMonths,0),1))</f>
        <v>#N/A</v>
      </c>
      <c r="G4853" s="138" t="e">
        <f aca="false">INDEX(Book_Type,MATCH($B4853,Book,0),1)</f>
        <v>#N/A</v>
      </c>
      <c r="H4853" s="138" t="e">
        <f aca="false">$F4853&amp;$C4853</f>
        <v>#N/A</v>
      </c>
    </row>
    <row r="4854" customFormat="false" ht="12.75" hidden="false" customHeight="false" outlineLevel="0" collapsed="false">
      <c r="D4854" s="138"/>
      <c r="E4854" s="138"/>
      <c r="F4854" s="143" t="e">
        <f aca="false">IF(REF_DT&lt;=LastDay,INDEX(IntraMonth_Buckets,MATCH($A4854,IntraSumMonths,0),1),INDEX(BucketTable,MATCH($A4854,SumMonths,0),1))</f>
        <v>#N/A</v>
      </c>
      <c r="G4854" s="138" t="e">
        <f aca="false">INDEX(Book_Type,MATCH($B4854,Book,0),1)</f>
        <v>#N/A</v>
      </c>
      <c r="H4854" s="138" t="e">
        <f aca="false">$F4854&amp;$C4854</f>
        <v>#N/A</v>
      </c>
    </row>
    <row r="4855" customFormat="false" ht="12.75" hidden="false" customHeight="false" outlineLevel="0" collapsed="false">
      <c r="D4855" s="138"/>
      <c r="E4855" s="138"/>
      <c r="F4855" s="143" t="e">
        <f aca="false">IF(REF_DT&lt;=LastDay,INDEX(IntraMonth_Buckets,MATCH($A4855,IntraSumMonths,0),1),INDEX(BucketTable,MATCH($A4855,SumMonths,0),1))</f>
        <v>#N/A</v>
      </c>
      <c r="G4855" s="138" t="e">
        <f aca="false">INDEX(Book_Type,MATCH($B4855,Book,0),1)</f>
        <v>#N/A</v>
      </c>
      <c r="H4855" s="138" t="e">
        <f aca="false">$F4855&amp;$C4855</f>
        <v>#N/A</v>
      </c>
    </row>
    <row r="4856" customFormat="false" ht="12.75" hidden="false" customHeight="false" outlineLevel="0" collapsed="false">
      <c r="D4856" s="138"/>
      <c r="E4856" s="138"/>
      <c r="F4856" s="143" t="e">
        <f aca="false">IF(REF_DT&lt;=LastDay,INDEX(IntraMonth_Buckets,MATCH($A4856,IntraSumMonths,0),1),INDEX(BucketTable,MATCH($A4856,SumMonths,0),1))</f>
        <v>#N/A</v>
      </c>
      <c r="G4856" s="138" t="e">
        <f aca="false">INDEX(Book_Type,MATCH($B4856,Book,0),1)</f>
        <v>#N/A</v>
      </c>
      <c r="H4856" s="138" t="e">
        <f aca="false">$F4856&amp;$C4856</f>
        <v>#N/A</v>
      </c>
    </row>
    <row r="4857" customFormat="false" ht="12.75" hidden="false" customHeight="false" outlineLevel="0" collapsed="false">
      <c r="D4857" s="138"/>
      <c r="E4857" s="138"/>
      <c r="F4857" s="143" t="e">
        <f aca="false">IF(REF_DT&lt;=LastDay,INDEX(IntraMonth_Buckets,MATCH($A4857,IntraSumMonths,0),1),INDEX(BucketTable,MATCH($A4857,SumMonths,0),1))</f>
        <v>#N/A</v>
      </c>
      <c r="G4857" s="138" t="e">
        <f aca="false">INDEX(Book_Type,MATCH($B4857,Book,0),1)</f>
        <v>#N/A</v>
      </c>
      <c r="H4857" s="138" t="e">
        <f aca="false">$F4857&amp;$C4857</f>
        <v>#N/A</v>
      </c>
    </row>
    <row r="4858" customFormat="false" ht="12.75" hidden="false" customHeight="false" outlineLevel="0" collapsed="false">
      <c r="D4858" s="138"/>
      <c r="E4858" s="138"/>
      <c r="F4858" s="143" t="e">
        <f aca="false">IF(REF_DT&lt;=LastDay,INDEX(IntraMonth_Buckets,MATCH($A4858,IntraSumMonths,0),1),INDEX(BucketTable,MATCH($A4858,SumMonths,0),1))</f>
        <v>#N/A</v>
      </c>
      <c r="G4858" s="138" t="e">
        <f aca="false">INDEX(Book_Type,MATCH($B4858,Book,0),1)</f>
        <v>#N/A</v>
      </c>
      <c r="H4858" s="138" t="e">
        <f aca="false">$F4858&amp;$C4858</f>
        <v>#N/A</v>
      </c>
    </row>
    <row r="4859" customFormat="false" ht="12.75" hidden="false" customHeight="false" outlineLevel="0" collapsed="false">
      <c r="D4859" s="138"/>
      <c r="E4859" s="138"/>
      <c r="F4859" s="143" t="e">
        <f aca="false">IF(REF_DT&lt;=LastDay,INDEX(IntraMonth_Buckets,MATCH($A4859,IntraSumMonths,0),1),INDEX(BucketTable,MATCH($A4859,SumMonths,0),1))</f>
        <v>#N/A</v>
      </c>
      <c r="G4859" s="138" t="e">
        <f aca="false">INDEX(Book_Type,MATCH($B4859,Book,0),1)</f>
        <v>#N/A</v>
      </c>
      <c r="H4859" s="138" t="e">
        <f aca="false">$F4859&amp;$C4859</f>
        <v>#N/A</v>
      </c>
    </row>
    <row r="4860" customFormat="false" ht="12.75" hidden="false" customHeight="false" outlineLevel="0" collapsed="false">
      <c r="D4860" s="138"/>
      <c r="E4860" s="138"/>
      <c r="F4860" s="143" t="e">
        <f aca="false">IF(REF_DT&lt;=LastDay,INDEX(IntraMonth_Buckets,MATCH($A4860,IntraSumMonths,0),1),INDEX(BucketTable,MATCH($A4860,SumMonths,0),1))</f>
        <v>#N/A</v>
      </c>
      <c r="G4860" s="138" t="e">
        <f aca="false">INDEX(Book_Type,MATCH($B4860,Book,0),1)</f>
        <v>#N/A</v>
      </c>
      <c r="H4860" s="138" t="e">
        <f aca="false">$F4860&amp;$C4860</f>
        <v>#N/A</v>
      </c>
    </row>
    <row r="4861" customFormat="false" ht="12.75" hidden="false" customHeight="false" outlineLevel="0" collapsed="false">
      <c r="D4861" s="138"/>
      <c r="E4861" s="138"/>
      <c r="F4861" s="143" t="e">
        <f aca="false">IF(REF_DT&lt;=LastDay,INDEX(IntraMonth_Buckets,MATCH($A4861,IntraSumMonths,0),1),INDEX(BucketTable,MATCH($A4861,SumMonths,0),1))</f>
        <v>#N/A</v>
      </c>
      <c r="G4861" s="138" t="e">
        <f aca="false">INDEX(Book_Type,MATCH($B4861,Book,0),1)</f>
        <v>#N/A</v>
      </c>
      <c r="H4861" s="138" t="e">
        <f aca="false">$F4861&amp;$C4861</f>
        <v>#N/A</v>
      </c>
    </row>
    <row r="4862" customFormat="false" ht="12.75" hidden="false" customHeight="false" outlineLevel="0" collapsed="false">
      <c r="D4862" s="138"/>
      <c r="E4862" s="138"/>
      <c r="F4862" s="143" t="e">
        <f aca="false">IF(REF_DT&lt;=LastDay,INDEX(IntraMonth_Buckets,MATCH($A4862,IntraSumMonths,0),1),INDEX(BucketTable,MATCH($A4862,SumMonths,0),1))</f>
        <v>#N/A</v>
      </c>
      <c r="G4862" s="138" t="e">
        <f aca="false">INDEX(Book_Type,MATCH($B4862,Book,0),1)</f>
        <v>#N/A</v>
      </c>
      <c r="H4862" s="138" t="e">
        <f aca="false">$F4862&amp;$C4862</f>
        <v>#N/A</v>
      </c>
    </row>
    <row r="4863" customFormat="false" ht="12.75" hidden="false" customHeight="false" outlineLevel="0" collapsed="false">
      <c r="D4863" s="138"/>
      <c r="E4863" s="138"/>
      <c r="F4863" s="143" t="e">
        <f aca="false">IF(REF_DT&lt;=LastDay,INDEX(IntraMonth_Buckets,MATCH($A4863,IntraSumMonths,0),1),INDEX(BucketTable,MATCH($A4863,SumMonths,0),1))</f>
        <v>#N/A</v>
      </c>
      <c r="G4863" s="138" t="e">
        <f aca="false">INDEX(Book_Type,MATCH($B4863,Book,0),1)</f>
        <v>#N/A</v>
      </c>
      <c r="H4863" s="138" t="e">
        <f aca="false">$F4863&amp;$C4863</f>
        <v>#N/A</v>
      </c>
    </row>
    <row r="4864" customFormat="false" ht="12.75" hidden="false" customHeight="false" outlineLevel="0" collapsed="false">
      <c r="D4864" s="138"/>
      <c r="E4864" s="138"/>
      <c r="F4864" s="143" t="e">
        <f aca="false">IF(REF_DT&lt;=LastDay,INDEX(IntraMonth_Buckets,MATCH($A4864,IntraSumMonths,0),1),INDEX(BucketTable,MATCH($A4864,SumMonths,0),1))</f>
        <v>#N/A</v>
      </c>
      <c r="G4864" s="138" t="e">
        <f aca="false">INDEX(Book_Type,MATCH($B4864,Book,0),1)</f>
        <v>#N/A</v>
      </c>
      <c r="H4864" s="138" t="e">
        <f aca="false">$F4864&amp;$C4864</f>
        <v>#N/A</v>
      </c>
    </row>
    <row r="4865" customFormat="false" ht="12.75" hidden="false" customHeight="false" outlineLevel="0" collapsed="false">
      <c r="D4865" s="138"/>
      <c r="E4865" s="138"/>
      <c r="F4865" s="143" t="e">
        <f aca="false">IF(REF_DT&lt;=LastDay,INDEX(IntraMonth_Buckets,MATCH($A4865,IntraSumMonths,0),1),INDEX(BucketTable,MATCH($A4865,SumMonths,0),1))</f>
        <v>#N/A</v>
      </c>
      <c r="G4865" s="138" t="e">
        <f aca="false">INDEX(Book_Type,MATCH($B4865,Book,0),1)</f>
        <v>#N/A</v>
      </c>
      <c r="H4865" s="138" t="e">
        <f aca="false">$F4865&amp;$C4865</f>
        <v>#N/A</v>
      </c>
    </row>
    <row r="4866" customFormat="false" ht="12.75" hidden="false" customHeight="false" outlineLevel="0" collapsed="false">
      <c r="D4866" s="138"/>
      <c r="E4866" s="138"/>
      <c r="F4866" s="143" t="e">
        <f aca="false">IF(REF_DT&lt;=LastDay,INDEX(IntraMonth_Buckets,MATCH($A4866,IntraSumMonths,0),1),INDEX(BucketTable,MATCH($A4866,SumMonths,0),1))</f>
        <v>#N/A</v>
      </c>
      <c r="G4866" s="138" t="e">
        <f aca="false">INDEX(Book_Type,MATCH($B4866,Book,0),1)</f>
        <v>#N/A</v>
      </c>
      <c r="H4866" s="138" t="e">
        <f aca="false">$F4866&amp;$C4866</f>
        <v>#N/A</v>
      </c>
    </row>
    <row r="4867" customFormat="false" ht="12.75" hidden="false" customHeight="false" outlineLevel="0" collapsed="false">
      <c r="D4867" s="138"/>
      <c r="E4867" s="138"/>
      <c r="F4867" s="143" t="e">
        <f aca="false">IF(REF_DT&lt;=LastDay,INDEX(IntraMonth_Buckets,MATCH($A4867,IntraSumMonths,0),1),INDEX(BucketTable,MATCH($A4867,SumMonths,0),1))</f>
        <v>#N/A</v>
      </c>
      <c r="G4867" s="138" t="e">
        <f aca="false">INDEX(Book_Type,MATCH($B4867,Book,0),1)</f>
        <v>#N/A</v>
      </c>
      <c r="H4867" s="138" t="e">
        <f aca="false">$F4867&amp;$C4867</f>
        <v>#N/A</v>
      </c>
    </row>
    <row r="4868" customFormat="false" ht="12.75" hidden="false" customHeight="false" outlineLevel="0" collapsed="false">
      <c r="D4868" s="138"/>
      <c r="E4868" s="138"/>
      <c r="F4868" s="143" t="e">
        <f aca="false">IF(REF_DT&lt;=LastDay,INDEX(IntraMonth_Buckets,MATCH($A4868,IntraSumMonths,0),1),INDEX(BucketTable,MATCH($A4868,SumMonths,0),1))</f>
        <v>#N/A</v>
      </c>
      <c r="G4868" s="138" t="e">
        <f aca="false">INDEX(Book_Type,MATCH($B4868,Book,0),1)</f>
        <v>#N/A</v>
      </c>
      <c r="H4868" s="138" t="e">
        <f aca="false">$F4868&amp;$C4868</f>
        <v>#N/A</v>
      </c>
    </row>
    <row r="4869" customFormat="false" ht="12.75" hidden="false" customHeight="false" outlineLevel="0" collapsed="false">
      <c r="D4869" s="138"/>
      <c r="E4869" s="138"/>
      <c r="F4869" s="143" t="e">
        <f aca="false">IF(REF_DT&lt;=LastDay,INDEX(IntraMonth_Buckets,MATCH($A4869,IntraSumMonths,0),1),INDEX(BucketTable,MATCH($A4869,SumMonths,0),1))</f>
        <v>#N/A</v>
      </c>
      <c r="G4869" s="138" t="e">
        <f aca="false">INDEX(Book_Type,MATCH($B4869,Book,0),1)</f>
        <v>#N/A</v>
      </c>
      <c r="H4869" s="138" t="e">
        <f aca="false">$F4869&amp;$C4869</f>
        <v>#N/A</v>
      </c>
    </row>
    <row r="4870" customFormat="false" ht="12.75" hidden="false" customHeight="false" outlineLevel="0" collapsed="false">
      <c r="D4870" s="138"/>
      <c r="E4870" s="138"/>
      <c r="F4870" s="143" t="e">
        <f aca="false">IF(REF_DT&lt;=LastDay,INDEX(IntraMonth_Buckets,MATCH($A4870,IntraSumMonths,0),1),INDEX(BucketTable,MATCH($A4870,SumMonths,0),1))</f>
        <v>#N/A</v>
      </c>
      <c r="G4870" s="138" t="e">
        <f aca="false">INDEX(Book_Type,MATCH($B4870,Book,0),1)</f>
        <v>#N/A</v>
      </c>
      <c r="H4870" s="138" t="e">
        <f aca="false">$F4870&amp;$C4870</f>
        <v>#N/A</v>
      </c>
    </row>
    <row r="4871" customFormat="false" ht="12.75" hidden="false" customHeight="false" outlineLevel="0" collapsed="false">
      <c r="D4871" s="138"/>
      <c r="E4871" s="138"/>
      <c r="F4871" s="143" t="e">
        <f aca="false">IF(REF_DT&lt;=LastDay,INDEX(IntraMonth_Buckets,MATCH($A4871,IntraSumMonths,0),1),INDEX(BucketTable,MATCH($A4871,SumMonths,0),1))</f>
        <v>#N/A</v>
      </c>
      <c r="G4871" s="138" t="e">
        <f aca="false">INDEX(Book_Type,MATCH($B4871,Book,0),1)</f>
        <v>#N/A</v>
      </c>
      <c r="H4871" s="138" t="e">
        <f aca="false">$F4871&amp;$C4871</f>
        <v>#N/A</v>
      </c>
    </row>
    <row r="4872" customFormat="false" ht="12.75" hidden="false" customHeight="false" outlineLevel="0" collapsed="false">
      <c r="D4872" s="138"/>
      <c r="E4872" s="138"/>
      <c r="F4872" s="143" t="e">
        <f aca="false">IF(REF_DT&lt;=LastDay,INDEX(IntraMonth_Buckets,MATCH($A4872,IntraSumMonths,0),1),INDEX(BucketTable,MATCH($A4872,SumMonths,0),1))</f>
        <v>#N/A</v>
      </c>
      <c r="G4872" s="138" t="e">
        <f aca="false">INDEX(Book_Type,MATCH($B4872,Book,0),1)</f>
        <v>#N/A</v>
      </c>
      <c r="H4872" s="138" t="e">
        <f aca="false">$F4872&amp;$C4872</f>
        <v>#N/A</v>
      </c>
    </row>
    <row r="4873" customFormat="false" ht="12.75" hidden="false" customHeight="false" outlineLevel="0" collapsed="false">
      <c r="D4873" s="138"/>
      <c r="E4873" s="138"/>
      <c r="F4873" s="143" t="e">
        <f aca="false">IF(REF_DT&lt;=LastDay,INDEX(IntraMonth_Buckets,MATCH($A4873,IntraSumMonths,0),1),INDEX(BucketTable,MATCH($A4873,SumMonths,0),1))</f>
        <v>#N/A</v>
      </c>
      <c r="G4873" s="138" t="e">
        <f aca="false">INDEX(Book_Type,MATCH($B4873,Book,0),1)</f>
        <v>#N/A</v>
      </c>
      <c r="H4873" s="138" t="e">
        <f aca="false">$F4873&amp;$C4873</f>
        <v>#N/A</v>
      </c>
    </row>
    <row r="4874" customFormat="false" ht="12.75" hidden="false" customHeight="false" outlineLevel="0" collapsed="false">
      <c r="D4874" s="138"/>
      <c r="E4874" s="138"/>
      <c r="F4874" s="143" t="e">
        <f aca="false">IF(REF_DT&lt;=LastDay,INDEX(IntraMonth_Buckets,MATCH($A4874,IntraSumMonths,0),1),INDEX(BucketTable,MATCH($A4874,SumMonths,0),1))</f>
        <v>#N/A</v>
      </c>
      <c r="G4874" s="138" t="e">
        <f aca="false">INDEX(Book_Type,MATCH($B4874,Book,0),1)</f>
        <v>#N/A</v>
      </c>
      <c r="H4874" s="138" t="e">
        <f aca="false">$F4874&amp;$C4874</f>
        <v>#N/A</v>
      </c>
    </row>
    <row r="4875" customFormat="false" ht="12.75" hidden="false" customHeight="false" outlineLevel="0" collapsed="false">
      <c r="D4875" s="138"/>
      <c r="E4875" s="138"/>
      <c r="F4875" s="143" t="e">
        <f aca="false">IF(REF_DT&lt;=LastDay,INDEX(IntraMonth_Buckets,MATCH($A4875,IntraSumMonths,0),1),INDEX(BucketTable,MATCH($A4875,SumMonths,0),1))</f>
        <v>#N/A</v>
      </c>
      <c r="G4875" s="138" t="e">
        <f aca="false">INDEX(Book_Type,MATCH($B4875,Book,0),1)</f>
        <v>#N/A</v>
      </c>
      <c r="H4875" s="138" t="e">
        <f aca="false">$F4875&amp;$C4875</f>
        <v>#N/A</v>
      </c>
    </row>
    <row r="4876" customFormat="false" ht="12.75" hidden="false" customHeight="false" outlineLevel="0" collapsed="false">
      <c r="D4876" s="138"/>
      <c r="E4876" s="138"/>
      <c r="F4876" s="143" t="e">
        <f aca="false">IF(REF_DT&lt;=LastDay,INDEX(IntraMonth_Buckets,MATCH($A4876,IntraSumMonths,0),1),INDEX(BucketTable,MATCH($A4876,SumMonths,0),1))</f>
        <v>#N/A</v>
      </c>
      <c r="G4876" s="138" t="e">
        <f aca="false">INDEX(Book_Type,MATCH($B4876,Book,0),1)</f>
        <v>#N/A</v>
      </c>
      <c r="H4876" s="138" t="e">
        <f aca="false">$F4876&amp;$C4876</f>
        <v>#N/A</v>
      </c>
    </row>
    <row r="4877" customFormat="false" ht="12.75" hidden="false" customHeight="false" outlineLevel="0" collapsed="false">
      <c r="D4877" s="138"/>
      <c r="E4877" s="138"/>
      <c r="F4877" s="143" t="e">
        <f aca="false">IF(REF_DT&lt;=LastDay,INDEX(IntraMonth_Buckets,MATCH($A4877,IntraSumMonths,0),1),INDEX(BucketTable,MATCH($A4877,SumMonths,0),1))</f>
        <v>#N/A</v>
      </c>
      <c r="G4877" s="138" t="e">
        <f aca="false">INDEX(Book_Type,MATCH($B4877,Book,0),1)</f>
        <v>#N/A</v>
      </c>
      <c r="H4877" s="138" t="e">
        <f aca="false">$F4877&amp;$C4877</f>
        <v>#N/A</v>
      </c>
    </row>
    <row r="4878" customFormat="false" ht="12.75" hidden="false" customHeight="false" outlineLevel="0" collapsed="false">
      <c r="D4878" s="138"/>
      <c r="E4878" s="138"/>
      <c r="F4878" s="143" t="e">
        <f aca="false">IF(REF_DT&lt;=LastDay,INDEX(IntraMonth_Buckets,MATCH($A4878,IntraSumMonths,0),1),INDEX(BucketTable,MATCH($A4878,SumMonths,0),1))</f>
        <v>#N/A</v>
      </c>
      <c r="G4878" s="138" t="e">
        <f aca="false">INDEX(Book_Type,MATCH($B4878,Book,0),1)</f>
        <v>#N/A</v>
      </c>
      <c r="H4878" s="138" t="e">
        <f aca="false">$F4878&amp;$C4878</f>
        <v>#N/A</v>
      </c>
    </row>
    <row r="4879" customFormat="false" ht="12.75" hidden="false" customHeight="false" outlineLevel="0" collapsed="false">
      <c r="D4879" s="138"/>
      <c r="E4879" s="138"/>
      <c r="F4879" s="143" t="e">
        <f aca="false">IF(REF_DT&lt;=LastDay,INDEX(IntraMonth_Buckets,MATCH($A4879,IntraSumMonths,0),1),INDEX(BucketTable,MATCH($A4879,SumMonths,0),1))</f>
        <v>#N/A</v>
      </c>
      <c r="G4879" s="138" t="e">
        <f aca="false">INDEX(Book_Type,MATCH($B4879,Book,0),1)</f>
        <v>#N/A</v>
      </c>
      <c r="H4879" s="138" t="e">
        <f aca="false">$F4879&amp;$C4879</f>
        <v>#N/A</v>
      </c>
    </row>
    <row r="4880" customFormat="false" ht="12.75" hidden="false" customHeight="false" outlineLevel="0" collapsed="false">
      <c r="D4880" s="138"/>
      <c r="E4880" s="138"/>
      <c r="F4880" s="143" t="e">
        <f aca="false">IF(REF_DT&lt;=LastDay,INDEX(IntraMonth_Buckets,MATCH($A4880,IntraSumMonths,0),1),INDEX(BucketTable,MATCH($A4880,SumMonths,0),1))</f>
        <v>#N/A</v>
      </c>
      <c r="G4880" s="138" t="e">
        <f aca="false">INDEX(Book_Type,MATCH($B4880,Book,0),1)</f>
        <v>#N/A</v>
      </c>
      <c r="H4880" s="138" t="e">
        <f aca="false">$F4880&amp;$C4880</f>
        <v>#N/A</v>
      </c>
    </row>
    <row r="4881" customFormat="false" ht="12.75" hidden="false" customHeight="false" outlineLevel="0" collapsed="false">
      <c r="D4881" s="138"/>
      <c r="E4881" s="138"/>
      <c r="F4881" s="143" t="e">
        <f aca="false">IF(REF_DT&lt;=LastDay,INDEX(IntraMonth_Buckets,MATCH($A4881,IntraSumMonths,0),1),INDEX(BucketTable,MATCH($A4881,SumMonths,0),1))</f>
        <v>#N/A</v>
      </c>
      <c r="G4881" s="138" t="e">
        <f aca="false">INDEX(Book_Type,MATCH($B4881,Book,0),1)</f>
        <v>#N/A</v>
      </c>
      <c r="H4881" s="138" t="e">
        <f aca="false">$F4881&amp;$C4881</f>
        <v>#N/A</v>
      </c>
    </row>
    <row r="4882" customFormat="false" ht="12.75" hidden="false" customHeight="false" outlineLevel="0" collapsed="false">
      <c r="D4882" s="138"/>
      <c r="E4882" s="138"/>
      <c r="F4882" s="143" t="e">
        <f aca="false">IF(REF_DT&lt;=LastDay,INDEX(IntraMonth_Buckets,MATCH($A4882,IntraSumMonths,0),1),INDEX(BucketTable,MATCH($A4882,SumMonths,0),1))</f>
        <v>#N/A</v>
      </c>
      <c r="G4882" s="138" t="e">
        <f aca="false">INDEX(Book_Type,MATCH($B4882,Book,0),1)</f>
        <v>#N/A</v>
      </c>
      <c r="H4882" s="138" t="e">
        <f aca="false">$F4882&amp;$C4882</f>
        <v>#N/A</v>
      </c>
    </row>
    <row r="4883" customFormat="false" ht="12.75" hidden="false" customHeight="false" outlineLevel="0" collapsed="false">
      <c r="D4883" s="138"/>
      <c r="E4883" s="138"/>
      <c r="F4883" s="143" t="e">
        <f aca="false">IF(REF_DT&lt;=LastDay,INDEX(IntraMonth_Buckets,MATCH($A4883,IntraSumMonths,0),1),INDEX(BucketTable,MATCH($A4883,SumMonths,0),1))</f>
        <v>#N/A</v>
      </c>
      <c r="G4883" s="138" t="e">
        <f aca="false">INDEX(Book_Type,MATCH($B4883,Book,0),1)</f>
        <v>#N/A</v>
      </c>
      <c r="H4883" s="138" t="e">
        <f aca="false">$F4883&amp;$C4883</f>
        <v>#N/A</v>
      </c>
    </row>
    <row r="4884" customFormat="false" ht="12.75" hidden="false" customHeight="false" outlineLevel="0" collapsed="false">
      <c r="D4884" s="138"/>
      <c r="E4884" s="138"/>
      <c r="F4884" s="143" t="e">
        <f aca="false">IF(REF_DT&lt;=LastDay,INDEX(IntraMonth_Buckets,MATCH($A4884,IntraSumMonths,0),1),INDEX(BucketTable,MATCH($A4884,SumMonths,0),1))</f>
        <v>#N/A</v>
      </c>
      <c r="G4884" s="138" t="e">
        <f aca="false">INDEX(Book_Type,MATCH($B4884,Book,0),1)</f>
        <v>#N/A</v>
      </c>
      <c r="H4884" s="138" t="e">
        <f aca="false">$F4884&amp;$C4884</f>
        <v>#N/A</v>
      </c>
    </row>
    <row r="4885" customFormat="false" ht="12.75" hidden="false" customHeight="false" outlineLevel="0" collapsed="false">
      <c r="D4885" s="138"/>
      <c r="E4885" s="138"/>
      <c r="F4885" s="143" t="e">
        <f aca="false">IF(REF_DT&lt;=LastDay,INDEX(IntraMonth_Buckets,MATCH($A4885,IntraSumMonths,0),1),INDEX(BucketTable,MATCH($A4885,SumMonths,0),1))</f>
        <v>#N/A</v>
      </c>
      <c r="G4885" s="138" t="e">
        <f aca="false">INDEX(Book_Type,MATCH($B4885,Book,0),1)</f>
        <v>#N/A</v>
      </c>
      <c r="H4885" s="138" t="e">
        <f aca="false">$F4885&amp;$C4885</f>
        <v>#N/A</v>
      </c>
    </row>
    <row r="4886" customFormat="false" ht="12.75" hidden="false" customHeight="false" outlineLevel="0" collapsed="false">
      <c r="D4886" s="138"/>
      <c r="E4886" s="138"/>
      <c r="F4886" s="143" t="e">
        <f aca="false">IF(REF_DT&lt;=LastDay,INDEX(IntraMonth_Buckets,MATCH($A4886,IntraSumMonths,0),1),INDEX(BucketTable,MATCH($A4886,SumMonths,0),1))</f>
        <v>#N/A</v>
      </c>
      <c r="G4886" s="138" t="e">
        <f aca="false">INDEX(Book_Type,MATCH($B4886,Book,0),1)</f>
        <v>#N/A</v>
      </c>
      <c r="H4886" s="138" t="e">
        <f aca="false">$F4886&amp;$C4886</f>
        <v>#N/A</v>
      </c>
    </row>
    <row r="4887" customFormat="false" ht="12.75" hidden="false" customHeight="false" outlineLevel="0" collapsed="false">
      <c r="D4887" s="138"/>
      <c r="E4887" s="138"/>
      <c r="F4887" s="143" t="e">
        <f aca="false">IF(REF_DT&lt;=LastDay,INDEX(IntraMonth_Buckets,MATCH($A4887,IntraSumMonths,0),1),INDEX(BucketTable,MATCH($A4887,SumMonths,0),1))</f>
        <v>#N/A</v>
      </c>
      <c r="G4887" s="138" t="e">
        <f aca="false">INDEX(Book_Type,MATCH($B4887,Book,0),1)</f>
        <v>#N/A</v>
      </c>
      <c r="H4887" s="138" t="e">
        <f aca="false">$F4887&amp;$C4887</f>
        <v>#N/A</v>
      </c>
    </row>
    <row r="4888" customFormat="false" ht="12.75" hidden="false" customHeight="false" outlineLevel="0" collapsed="false">
      <c r="D4888" s="138"/>
      <c r="E4888" s="138"/>
      <c r="F4888" s="143" t="e">
        <f aca="false">IF(REF_DT&lt;=LastDay,INDEX(IntraMonth_Buckets,MATCH($A4888,IntraSumMonths,0),1),INDEX(BucketTable,MATCH($A4888,SumMonths,0),1))</f>
        <v>#N/A</v>
      </c>
      <c r="G4888" s="138" t="e">
        <f aca="false">INDEX(Book_Type,MATCH($B4888,Book,0),1)</f>
        <v>#N/A</v>
      </c>
      <c r="H4888" s="138" t="e">
        <f aca="false">$F4888&amp;$C4888</f>
        <v>#N/A</v>
      </c>
    </row>
    <row r="4889" customFormat="false" ht="12.75" hidden="false" customHeight="false" outlineLevel="0" collapsed="false">
      <c r="D4889" s="138"/>
      <c r="E4889" s="138"/>
      <c r="F4889" s="143" t="e">
        <f aca="false">IF(REF_DT&lt;=LastDay,INDEX(IntraMonth_Buckets,MATCH($A4889,IntraSumMonths,0),1),INDEX(BucketTable,MATCH($A4889,SumMonths,0),1))</f>
        <v>#N/A</v>
      </c>
      <c r="G4889" s="138" t="e">
        <f aca="false">INDEX(Book_Type,MATCH($B4889,Book,0),1)</f>
        <v>#N/A</v>
      </c>
      <c r="H4889" s="138" t="e">
        <f aca="false">$F4889&amp;$C4889</f>
        <v>#N/A</v>
      </c>
    </row>
    <row r="4890" customFormat="false" ht="12.75" hidden="false" customHeight="false" outlineLevel="0" collapsed="false">
      <c r="D4890" s="138"/>
      <c r="E4890" s="138"/>
      <c r="F4890" s="143" t="e">
        <f aca="false">IF(REF_DT&lt;=LastDay,INDEX(IntraMonth_Buckets,MATCH($A4890,IntraSumMonths,0),1),INDEX(BucketTable,MATCH($A4890,SumMonths,0),1))</f>
        <v>#N/A</v>
      </c>
      <c r="G4890" s="138" t="e">
        <f aca="false">INDEX(Book_Type,MATCH($B4890,Book,0),1)</f>
        <v>#N/A</v>
      </c>
      <c r="H4890" s="138" t="e">
        <f aca="false">$F4890&amp;$C4890</f>
        <v>#N/A</v>
      </c>
    </row>
    <row r="4891" customFormat="false" ht="12.75" hidden="false" customHeight="false" outlineLevel="0" collapsed="false">
      <c r="D4891" s="138"/>
      <c r="E4891" s="138"/>
      <c r="F4891" s="143" t="e">
        <f aca="false">IF(REF_DT&lt;=LastDay,INDEX(IntraMonth_Buckets,MATCH($A4891,IntraSumMonths,0),1),INDEX(BucketTable,MATCH($A4891,SumMonths,0),1))</f>
        <v>#N/A</v>
      </c>
      <c r="G4891" s="138" t="e">
        <f aca="false">INDEX(Book_Type,MATCH($B4891,Book,0),1)</f>
        <v>#N/A</v>
      </c>
      <c r="H4891" s="138" t="e">
        <f aca="false">$F4891&amp;$C4891</f>
        <v>#N/A</v>
      </c>
    </row>
    <row r="4892" customFormat="false" ht="12.75" hidden="false" customHeight="false" outlineLevel="0" collapsed="false">
      <c r="D4892" s="138"/>
      <c r="E4892" s="138"/>
      <c r="F4892" s="143" t="e">
        <f aca="false">IF(REF_DT&lt;=LastDay,INDEX(IntraMonth_Buckets,MATCH($A4892,IntraSumMonths,0),1),INDEX(BucketTable,MATCH($A4892,SumMonths,0),1))</f>
        <v>#N/A</v>
      </c>
      <c r="G4892" s="138" t="e">
        <f aca="false">INDEX(Book_Type,MATCH($B4892,Book,0),1)</f>
        <v>#N/A</v>
      </c>
      <c r="H4892" s="138" t="e">
        <f aca="false">$F4892&amp;$C4892</f>
        <v>#N/A</v>
      </c>
    </row>
    <row r="4893" customFormat="false" ht="12.75" hidden="false" customHeight="false" outlineLevel="0" collapsed="false">
      <c r="D4893" s="138"/>
      <c r="E4893" s="138"/>
      <c r="F4893" s="143" t="e">
        <f aca="false">IF(REF_DT&lt;=LastDay,INDEX(IntraMonth_Buckets,MATCH($A4893,IntraSumMonths,0),1),INDEX(BucketTable,MATCH($A4893,SumMonths,0),1))</f>
        <v>#N/A</v>
      </c>
      <c r="G4893" s="138" t="e">
        <f aca="false">INDEX(Book_Type,MATCH($B4893,Book,0),1)</f>
        <v>#N/A</v>
      </c>
      <c r="H4893" s="138" t="e">
        <f aca="false">$F4893&amp;$C4893</f>
        <v>#N/A</v>
      </c>
    </row>
    <row r="4894" customFormat="false" ht="12.75" hidden="false" customHeight="false" outlineLevel="0" collapsed="false">
      <c r="D4894" s="138"/>
      <c r="E4894" s="138"/>
      <c r="F4894" s="143" t="e">
        <f aca="false">IF(REF_DT&lt;=LastDay,INDEX(IntraMonth_Buckets,MATCH($A4894,IntraSumMonths,0),1),INDEX(BucketTable,MATCH($A4894,SumMonths,0),1))</f>
        <v>#N/A</v>
      </c>
      <c r="G4894" s="138" t="e">
        <f aca="false">INDEX(Book_Type,MATCH($B4894,Book,0),1)</f>
        <v>#N/A</v>
      </c>
      <c r="H4894" s="138" t="e">
        <f aca="false">$F4894&amp;$C4894</f>
        <v>#N/A</v>
      </c>
    </row>
    <row r="4895" customFormat="false" ht="12.75" hidden="false" customHeight="false" outlineLevel="0" collapsed="false">
      <c r="D4895" s="138"/>
      <c r="E4895" s="138"/>
      <c r="F4895" s="143" t="e">
        <f aca="false">IF(REF_DT&lt;=LastDay,INDEX(IntraMonth_Buckets,MATCH($A4895,IntraSumMonths,0),1),INDEX(BucketTable,MATCH($A4895,SumMonths,0),1))</f>
        <v>#N/A</v>
      </c>
      <c r="G4895" s="138" t="e">
        <f aca="false">INDEX(Book_Type,MATCH($B4895,Book,0),1)</f>
        <v>#N/A</v>
      </c>
      <c r="H4895" s="138" t="e">
        <f aca="false">$F4895&amp;$C4895</f>
        <v>#N/A</v>
      </c>
    </row>
    <row r="4896" customFormat="false" ht="12.75" hidden="false" customHeight="false" outlineLevel="0" collapsed="false">
      <c r="D4896" s="138"/>
      <c r="E4896" s="138"/>
      <c r="F4896" s="143" t="e">
        <f aca="false">IF(REF_DT&lt;=LastDay,INDEX(IntraMonth_Buckets,MATCH($A4896,IntraSumMonths,0),1),INDEX(BucketTable,MATCH($A4896,SumMonths,0),1))</f>
        <v>#N/A</v>
      </c>
      <c r="G4896" s="138" t="e">
        <f aca="false">INDEX(Book_Type,MATCH($B4896,Book,0),1)</f>
        <v>#N/A</v>
      </c>
      <c r="H4896" s="138" t="e">
        <f aca="false">$F4896&amp;$C4896</f>
        <v>#N/A</v>
      </c>
    </row>
    <row r="4897" customFormat="false" ht="12.75" hidden="false" customHeight="false" outlineLevel="0" collapsed="false">
      <c r="D4897" s="138"/>
      <c r="E4897" s="138"/>
      <c r="F4897" s="143" t="e">
        <f aca="false">IF(REF_DT&lt;=LastDay,INDEX(IntraMonth_Buckets,MATCH($A4897,IntraSumMonths,0),1),INDEX(BucketTable,MATCH($A4897,SumMonths,0),1))</f>
        <v>#N/A</v>
      </c>
      <c r="G4897" s="138" t="e">
        <f aca="false">INDEX(Book_Type,MATCH($B4897,Book,0),1)</f>
        <v>#N/A</v>
      </c>
      <c r="H4897" s="138" t="e">
        <f aca="false">$F4897&amp;$C4897</f>
        <v>#N/A</v>
      </c>
    </row>
    <row r="4898" customFormat="false" ht="12.75" hidden="false" customHeight="false" outlineLevel="0" collapsed="false">
      <c r="D4898" s="138"/>
      <c r="E4898" s="138"/>
      <c r="F4898" s="143" t="e">
        <f aca="false">IF(REF_DT&lt;=LastDay,INDEX(IntraMonth_Buckets,MATCH($A4898,IntraSumMonths,0),1),INDEX(BucketTable,MATCH($A4898,SumMonths,0),1))</f>
        <v>#N/A</v>
      </c>
      <c r="G4898" s="138" t="e">
        <f aca="false">INDEX(Book_Type,MATCH($B4898,Book,0),1)</f>
        <v>#N/A</v>
      </c>
      <c r="H4898" s="138" t="e">
        <f aca="false">$F4898&amp;$C4898</f>
        <v>#N/A</v>
      </c>
    </row>
    <row r="4899" customFormat="false" ht="12.75" hidden="false" customHeight="false" outlineLevel="0" collapsed="false">
      <c r="D4899" s="138"/>
      <c r="E4899" s="138"/>
      <c r="F4899" s="143" t="e">
        <f aca="false">IF(REF_DT&lt;=LastDay,INDEX(IntraMonth_Buckets,MATCH($A4899,IntraSumMonths,0),1),INDEX(BucketTable,MATCH($A4899,SumMonths,0),1))</f>
        <v>#N/A</v>
      </c>
      <c r="G4899" s="138" t="e">
        <f aca="false">INDEX(Book_Type,MATCH($B4899,Book,0),1)</f>
        <v>#N/A</v>
      </c>
      <c r="H4899" s="138" t="e">
        <f aca="false">$F4899&amp;$C4899</f>
        <v>#N/A</v>
      </c>
    </row>
    <row r="4900" customFormat="false" ht="12.75" hidden="false" customHeight="false" outlineLevel="0" collapsed="false">
      <c r="D4900" s="138"/>
      <c r="E4900" s="138"/>
      <c r="F4900" s="143" t="e">
        <f aca="false">IF(REF_DT&lt;=LastDay,INDEX(IntraMonth_Buckets,MATCH($A4900,IntraSumMonths,0),1),INDEX(BucketTable,MATCH($A4900,SumMonths,0),1))</f>
        <v>#N/A</v>
      </c>
      <c r="G4900" s="138" t="e">
        <f aca="false">INDEX(Book_Type,MATCH($B4900,Book,0),1)</f>
        <v>#N/A</v>
      </c>
      <c r="H4900" s="138" t="e">
        <f aca="false">$F4900&amp;$C4900</f>
        <v>#N/A</v>
      </c>
    </row>
    <row r="4901" customFormat="false" ht="12.75" hidden="false" customHeight="false" outlineLevel="0" collapsed="false">
      <c r="D4901" s="138"/>
      <c r="E4901" s="138"/>
      <c r="F4901" s="143" t="e">
        <f aca="false">IF(REF_DT&lt;=LastDay,INDEX(IntraMonth_Buckets,MATCH($A4901,IntraSumMonths,0),1),INDEX(BucketTable,MATCH($A4901,SumMonths,0),1))</f>
        <v>#N/A</v>
      </c>
      <c r="G4901" s="138" t="e">
        <f aca="false">INDEX(Book_Type,MATCH($B4901,Book,0),1)</f>
        <v>#N/A</v>
      </c>
      <c r="H4901" s="138" t="e">
        <f aca="false">$F4901&amp;$C4901</f>
        <v>#N/A</v>
      </c>
    </row>
    <row r="4902" customFormat="false" ht="12.75" hidden="false" customHeight="false" outlineLevel="0" collapsed="false">
      <c r="D4902" s="138"/>
      <c r="E4902" s="138"/>
      <c r="F4902" s="143" t="e">
        <f aca="false">IF(REF_DT&lt;=LastDay,INDEX(IntraMonth_Buckets,MATCH($A4902,IntraSumMonths,0),1),INDEX(BucketTable,MATCH($A4902,SumMonths,0),1))</f>
        <v>#N/A</v>
      </c>
      <c r="G4902" s="138" t="e">
        <f aca="false">INDEX(Book_Type,MATCH($B4902,Book,0),1)</f>
        <v>#N/A</v>
      </c>
      <c r="H4902" s="138" t="e">
        <f aca="false">$F4902&amp;$C4902</f>
        <v>#N/A</v>
      </c>
    </row>
    <row r="4903" customFormat="false" ht="12.75" hidden="false" customHeight="false" outlineLevel="0" collapsed="false">
      <c r="D4903" s="138"/>
      <c r="E4903" s="138"/>
      <c r="F4903" s="143" t="e">
        <f aca="false">IF(REF_DT&lt;=LastDay,INDEX(IntraMonth_Buckets,MATCH($A4903,IntraSumMonths,0),1),INDEX(BucketTable,MATCH($A4903,SumMonths,0),1))</f>
        <v>#N/A</v>
      </c>
      <c r="G4903" s="138" t="e">
        <f aca="false">INDEX(Book_Type,MATCH($B4903,Book,0),1)</f>
        <v>#N/A</v>
      </c>
      <c r="H4903" s="138" t="e">
        <f aca="false">$F4903&amp;$C4903</f>
        <v>#N/A</v>
      </c>
    </row>
    <row r="4904" customFormat="false" ht="12.75" hidden="false" customHeight="false" outlineLevel="0" collapsed="false">
      <c r="D4904" s="138"/>
      <c r="E4904" s="138"/>
      <c r="F4904" s="143" t="e">
        <f aca="false">IF(REF_DT&lt;=LastDay,INDEX(IntraMonth_Buckets,MATCH($A4904,IntraSumMonths,0),1),INDEX(BucketTable,MATCH($A4904,SumMonths,0),1))</f>
        <v>#N/A</v>
      </c>
      <c r="G4904" s="138" t="e">
        <f aca="false">INDEX(Book_Type,MATCH($B4904,Book,0),1)</f>
        <v>#N/A</v>
      </c>
      <c r="H4904" s="138" t="e">
        <f aca="false">$F4904&amp;$C4904</f>
        <v>#N/A</v>
      </c>
    </row>
    <row r="4905" customFormat="false" ht="12.75" hidden="false" customHeight="false" outlineLevel="0" collapsed="false">
      <c r="D4905" s="138"/>
      <c r="E4905" s="138"/>
      <c r="F4905" s="143" t="e">
        <f aca="false">IF(REF_DT&lt;=LastDay,INDEX(IntraMonth_Buckets,MATCH($A4905,IntraSumMonths,0),1),INDEX(BucketTable,MATCH($A4905,SumMonths,0),1))</f>
        <v>#N/A</v>
      </c>
      <c r="G4905" s="138" t="e">
        <f aca="false">INDEX(Book_Type,MATCH($B4905,Book,0),1)</f>
        <v>#N/A</v>
      </c>
      <c r="H4905" s="138" t="e">
        <f aca="false">$F4905&amp;$C4905</f>
        <v>#N/A</v>
      </c>
    </row>
    <row r="4906" customFormat="false" ht="12.75" hidden="false" customHeight="false" outlineLevel="0" collapsed="false">
      <c r="D4906" s="138"/>
      <c r="E4906" s="138"/>
      <c r="F4906" s="143" t="e">
        <f aca="false">IF(REF_DT&lt;=LastDay,INDEX(IntraMonth_Buckets,MATCH($A4906,IntraSumMonths,0),1),INDEX(BucketTable,MATCH($A4906,SumMonths,0),1))</f>
        <v>#N/A</v>
      </c>
      <c r="G4906" s="138" t="e">
        <f aca="false">INDEX(Book_Type,MATCH($B4906,Book,0),1)</f>
        <v>#N/A</v>
      </c>
      <c r="H4906" s="138" t="e">
        <f aca="false">$F4906&amp;$C4906</f>
        <v>#N/A</v>
      </c>
    </row>
    <row r="4907" customFormat="false" ht="12.75" hidden="false" customHeight="false" outlineLevel="0" collapsed="false">
      <c r="D4907" s="138"/>
      <c r="E4907" s="138"/>
      <c r="F4907" s="143" t="e">
        <f aca="false">IF(REF_DT&lt;=LastDay,INDEX(IntraMonth_Buckets,MATCH($A4907,IntraSumMonths,0),1),INDEX(BucketTable,MATCH($A4907,SumMonths,0),1))</f>
        <v>#N/A</v>
      </c>
      <c r="G4907" s="138" t="e">
        <f aca="false">INDEX(Book_Type,MATCH($B4907,Book,0),1)</f>
        <v>#N/A</v>
      </c>
      <c r="H4907" s="138" t="e">
        <f aca="false">$F4907&amp;$C4907</f>
        <v>#N/A</v>
      </c>
    </row>
    <row r="4908" customFormat="false" ht="12.75" hidden="false" customHeight="false" outlineLevel="0" collapsed="false">
      <c r="D4908" s="138"/>
      <c r="E4908" s="138"/>
      <c r="F4908" s="143" t="e">
        <f aca="false">IF(REF_DT&lt;=LastDay,INDEX(IntraMonth_Buckets,MATCH($A4908,IntraSumMonths,0),1),INDEX(BucketTable,MATCH($A4908,SumMonths,0),1))</f>
        <v>#N/A</v>
      </c>
      <c r="G4908" s="138" t="e">
        <f aca="false">INDEX(Book_Type,MATCH($B4908,Book,0),1)</f>
        <v>#N/A</v>
      </c>
      <c r="H4908" s="138" t="e">
        <f aca="false">$F4908&amp;$C4908</f>
        <v>#N/A</v>
      </c>
    </row>
    <row r="4909" customFormat="false" ht="12.75" hidden="false" customHeight="false" outlineLevel="0" collapsed="false">
      <c r="D4909" s="138"/>
      <c r="E4909" s="138"/>
      <c r="F4909" s="143" t="e">
        <f aca="false">IF(REF_DT&lt;=LastDay,INDEX(IntraMonth_Buckets,MATCH($A4909,IntraSumMonths,0),1),INDEX(BucketTable,MATCH($A4909,SumMonths,0),1))</f>
        <v>#N/A</v>
      </c>
      <c r="G4909" s="138" t="e">
        <f aca="false">INDEX(Book_Type,MATCH($B4909,Book,0),1)</f>
        <v>#N/A</v>
      </c>
      <c r="H4909" s="138" t="e">
        <f aca="false">$F4909&amp;$C4909</f>
        <v>#N/A</v>
      </c>
    </row>
    <row r="4910" customFormat="false" ht="12.75" hidden="false" customHeight="false" outlineLevel="0" collapsed="false">
      <c r="D4910" s="138"/>
      <c r="E4910" s="138"/>
      <c r="F4910" s="143" t="e">
        <f aca="false">IF(REF_DT&lt;=LastDay,INDEX(IntraMonth_Buckets,MATCH($A4910,IntraSumMonths,0),1),INDEX(BucketTable,MATCH($A4910,SumMonths,0),1))</f>
        <v>#N/A</v>
      </c>
      <c r="G4910" s="138" t="e">
        <f aca="false">INDEX(Book_Type,MATCH($B4910,Book,0),1)</f>
        <v>#N/A</v>
      </c>
      <c r="H4910" s="138" t="e">
        <f aca="false">$F4910&amp;$C4910</f>
        <v>#N/A</v>
      </c>
    </row>
    <row r="4911" customFormat="false" ht="12.75" hidden="false" customHeight="false" outlineLevel="0" collapsed="false">
      <c r="D4911" s="138"/>
      <c r="E4911" s="138"/>
      <c r="F4911" s="143" t="e">
        <f aca="false">IF(REF_DT&lt;=LastDay,INDEX(IntraMonth_Buckets,MATCH($A4911,IntraSumMonths,0),1),INDEX(BucketTable,MATCH($A4911,SumMonths,0),1))</f>
        <v>#N/A</v>
      </c>
      <c r="G4911" s="138" t="e">
        <f aca="false">INDEX(Book_Type,MATCH($B4911,Book,0),1)</f>
        <v>#N/A</v>
      </c>
      <c r="H4911" s="138" t="e">
        <f aca="false">$F4911&amp;$C4911</f>
        <v>#N/A</v>
      </c>
    </row>
    <row r="4912" customFormat="false" ht="12.75" hidden="false" customHeight="false" outlineLevel="0" collapsed="false">
      <c r="D4912" s="138"/>
      <c r="E4912" s="138"/>
      <c r="F4912" s="143" t="e">
        <f aca="false">IF(REF_DT&lt;=LastDay,INDEX(IntraMonth_Buckets,MATCH($A4912,IntraSumMonths,0),1),INDEX(BucketTable,MATCH($A4912,SumMonths,0),1))</f>
        <v>#N/A</v>
      </c>
      <c r="G4912" s="138" t="e">
        <f aca="false">INDEX(Book_Type,MATCH($B4912,Book,0),1)</f>
        <v>#N/A</v>
      </c>
      <c r="H4912" s="138" t="e">
        <f aca="false">$F4912&amp;$C4912</f>
        <v>#N/A</v>
      </c>
    </row>
    <row r="4913" customFormat="false" ht="12.75" hidden="false" customHeight="false" outlineLevel="0" collapsed="false">
      <c r="D4913" s="138"/>
      <c r="E4913" s="138"/>
      <c r="F4913" s="143" t="e">
        <f aca="false">IF(REF_DT&lt;=LastDay,INDEX(IntraMonth_Buckets,MATCH($A4913,IntraSumMonths,0),1),INDEX(BucketTable,MATCH($A4913,SumMonths,0),1))</f>
        <v>#N/A</v>
      </c>
      <c r="G4913" s="138" t="e">
        <f aca="false">INDEX(Book_Type,MATCH($B4913,Book,0),1)</f>
        <v>#N/A</v>
      </c>
      <c r="H4913" s="138" t="e">
        <f aca="false">$F4913&amp;$C4913</f>
        <v>#N/A</v>
      </c>
    </row>
    <row r="4914" customFormat="false" ht="12.75" hidden="false" customHeight="false" outlineLevel="0" collapsed="false">
      <c r="D4914" s="138"/>
      <c r="E4914" s="138"/>
      <c r="F4914" s="143" t="e">
        <f aca="false">IF(REF_DT&lt;=LastDay,INDEX(IntraMonth_Buckets,MATCH($A4914,IntraSumMonths,0),1),INDEX(BucketTable,MATCH($A4914,SumMonths,0),1))</f>
        <v>#N/A</v>
      </c>
      <c r="G4914" s="138" t="e">
        <f aca="false">INDEX(Book_Type,MATCH($B4914,Book,0),1)</f>
        <v>#N/A</v>
      </c>
      <c r="H4914" s="138" t="e">
        <f aca="false">$F4914&amp;$C4914</f>
        <v>#N/A</v>
      </c>
    </row>
    <row r="4915" customFormat="false" ht="12.75" hidden="false" customHeight="false" outlineLevel="0" collapsed="false">
      <c r="D4915" s="138"/>
      <c r="E4915" s="138"/>
      <c r="F4915" s="143" t="e">
        <f aca="false">IF(REF_DT&lt;=LastDay,INDEX(IntraMonth_Buckets,MATCH($A4915,IntraSumMonths,0),1),INDEX(BucketTable,MATCH($A4915,SumMonths,0),1))</f>
        <v>#N/A</v>
      </c>
      <c r="G4915" s="138" t="e">
        <f aca="false">INDEX(Book_Type,MATCH($B4915,Book,0),1)</f>
        <v>#N/A</v>
      </c>
      <c r="H4915" s="138" t="e">
        <f aca="false">$F4915&amp;$C4915</f>
        <v>#N/A</v>
      </c>
    </row>
    <row r="4916" customFormat="false" ht="12.75" hidden="false" customHeight="false" outlineLevel="0" collapsed="false">
      <c r="D4916" s="138"/>
      <c r="E4916" s="138"/>
      <c r="F4916" s="143" t="e">
        <f aca="false">IF(REF_DT&lt;=LastDay,INDEX(IntraMonth_Buckets,MATCH($A4916,IntraSumMonths,0),1),INDEX(BucketTable,MATCH($A4916,SumMonths,0),1))</f>
        <v>#N/A</v>
      </c>
      <c r="G4916" s="138" t="e">
        <f aca="false">INDEX(Book_Type,MATCH($B4916,Book,0),1)</f>
        <v>#N/A</v>
      </c>
      <c r="H4916" s="138" t="e">
        <f aca="false">$F4916&amp;$C4916</f>
        <v>#N/A</v>
      </c>
    </row>
    <row r="4917" customFormat="false" ht="12.75" hidden="false" customHeight="false" outlineLevel="0" collapsed="false">
      <c r="D4917" s="138"/>
      <c r="E4917" s="138"/>
      <c r="F4917" s="143" t="e">
        <f aca="false">IF(REF_DT&lt;=LastDay,INDEX(IntraMonth_Buckets,MATCH($A4917,IntraSumMonths,0),1),INDEX(BucketTable,MATCH($A4917,SumMonths,0),1))</f>
        <v>#N/A</v>
      </c>
      <c r="G4917" s="138" t="e">
        <f aca="false">INDEX(Book_Type,MATCH($B4917,Book,0),1)</f>
        <v>#N/A</v>
      </c>
      <c r="H4917" s="138" t="e">
        <f aca="false">$F4917&amp;$C4917</f>
        <v>#N/A</v>
      </c>
    </row>
    <row r="4918" customFormat="false" ht="12.75" hidden="false" customHeight="false" outlineLevel="0" collapsed="false">
      <c r="D4918" s="138"/>
      <c r="E4918" s="138"/>
      <c r="F4918" s="143" t="e">
        <f aca="false">IF(REF_DT&lt;=LastDay,INDEX(IntraMonth_Buckets,MATCH($A4918,IntraSumMonths,0),1),INDEX(BucketTable,MATCH($A4918,SumMonths,0),1))</f>
        <v>#N/A</v>
      </c>
      <c r="G4918" s="138" t="e">
        <f aca="false">INDEX(Book_Type,MATCH($B4918,Book,0),1)</f>
        <v>#N/A</v>
      </c>
      <c r="H4918" s="138" t="e">
        <f aca="false">$F4918&amp;$C4918</f>
        <v>#N/A</v>
      </c>
    </row>
    <row r="4919" customFormat="false" ht="12.75" hidden="false" customHeight="false" outlineLevel="0" collapsed="false">
      <c r="D4919" s="138"/>
      <c r="E4919" s="138"/>
      <c r="F4919" s="143" t="e">
        <f aca="false">IF(REF_DT&lt;=LastDay,INDEX(IntraMonth_Buckets,MATCH($A4919,IntraSumMonths,0),1),INDEX(BucketTable,MATCH($A4919,SumMonths,0),1))</f>
        <v>#N/A</v>
      </c>
      <c r="G4919" s="138" t="e">
        <f aca="false">INDEX(Book_Type,MATCH($B4919,Book,0),1)</f>
        <v>#N/A</v>
      </c>
      <c r="H4919" s="138" t="e">
        <f aca="false">$F4919&amp;$C4919</f>
        <v>#N/A</v>
      </c>
    </row>
    <row r="4920" customFormat="false" ht="12.75" hidden="false" customHeight="false" outlineLevel="0" collapsed="false">
      <c r="D4920" s="138"/>
      <c r="E4920" s="138"/>
      <c r="F4920" s="143" t="e">
        <f aca="false">IF(REF_DT&lt;=LastDay,INDEX(IntraMonth_Buckets,MATCH($A4920,IntraSumMonths,0),1),INDEX(BucketTable,MATCH($A4920,SumMonths,0),1))</f>
        <v>#N/A</v>
      </c>
      <c r="G4920" s="138" t="e">
        <f aca="false">INDEX(Book_Type,MATCH($B4920,Book,0),1)</f>
        <v>#N/A</v>
      </c>
      <c r="H4920" s="138" t="e">
        <f aca="false">$F4920&amp;$C4920</f>
        <v>#N/A</v>
      </c>
    </row>
    <row r="4921" customFormat="false" ht="12.75" hidden="false" customHeight="false" outlineLevel="0" collapsed="false">
      <c r="D4921" s="138"/>
      <c r="E4921" s="138"/>
      <c r="F4921" s="143" t="e">
        <f aca="false">IF(REF_DT&lt;=LastDay,INDEX(IntraMonth_Buckets,MATCH($A4921,IntraSumMonths,0),1),INDEX(BucketTable,MATCH($A4921,SumMonths,0),1))</f>
        <v>#N/A</v>
      </c>
      <c r="G4921" s="138" t="e">
        <f aca="false">INDEX(Book_Type,MATCH($B4921,Book,0),1)</f>
        <v>#N/A</v>
      </c>
      <c r="H4921" s="138" t="e">
        <f aca="false">$F4921&amp;$C4921</f>
        <v>#N/A</v>
      </c>
    </row>
    <row r="4922" customFormat="false" ht="12.75" hidden="false" customHeight="false" outlineLevel="0" collapsed="false">
      <c r="D4922" s="138"/>
      <c r="E4922" s="138"/>
      <c r="F4922" s="143" t="e">
        <f aca="false">IF(REF_DT&lt;=LastDay,INDEX(IntraMonth_Buckets,MATCH($A4922,IntraSumMonths,0),1),INDEX(BucketTable,MATCH($A4922,SumMonths,0),1))</f>
        <v>#N/A</v>
      </c>
      <c r="G4922" s="138" t="e">
        <f aca="false">INDEX(Book_Type,MATCH($B4922,Book,0),1)</f>
        <v>#N/A</v>
      </c>
      <c r="H4922" s="138" t="e">
        <f aca="false">$F4922&amp;$C4922</f>
        <v>#N/A</v>
      </c>
    </row>
    <row r="4923" customFormat="false" ht="12.75" hidden="false" customHeight="false" outlineLevel="0" collapsed="false">
      <c r="D4923" s="138"/>
      <c r="E4923" s="138"/>
      <c r="F4923" s="143" t="e">
        <f aca="false">IF(REF_DT&lt;=LastDay,INDEX(IntraMonth_Buckets,MATCH($A4923,IntraSumMonths,0),1),INDEX(BucketTable,MATCH($A4923,SumMonths,0),1))</f>
        <v>#N/A</v>
      </c>
      <c r="G4923" s="138" t="e">
        <f aca="false">INDEX(Book_Type,MATCH($B4923,Book,0),1)</f>
        <v>#N/A</v>
      </c>
      <c r="H4923" s="138" t="e">
        <f aca="false">$F4923&amp;$C4923</f>
        <v>#N/A</v>
      </c>
    </row>
    <row r="4924" customFormat="false" ht="12.75" hidden="false" customHeight="false" outlineLevel="0" collapsed="false">
      <c r="D4924" s="138"/>
      <c r="E4924" s="138"/>
      <c r="F4924" s="143" t="e">
        <f aca="false">IF(REF_DT&lt;=LastDay,INDEX(IntraMonth_Buckets,MATCH($A4924,IntraSumMonths,0),1),INDEX(BucketTable,MATCH($A4924,SumMonths,0),1))</f>
        <v>#N/A</v>
      </c>
      <c r="G4924" s="138" t="e">
        <f aca="false">INDEX(Book_Type,MATCH($B4924,Book,0),1)</f>
        <v>#N/A</v>
      </c>
      <c r="H4924" s="138" t="e">
        <f aca="false">$F4924&amp;$C4924</f>
        <v>#N/A</v>
      </c>
    </row>
    <row r="4925" customFormat="false" ht="12.75" hidden="false" customHeight="false" outlineLevel="0" collapsed="false">
      <c r="D4925" s="138"/>
      <c r="E4925" s="138"/>
      <c r="F4925" s="143" t="e">
        <f aca="false">IF(REF_DT&lt;=LastDay,INDEX(IntraMonth_Buckets,MATCH($A4925,IntraSumMonths,0),1),INDEX(BucketTable,MATCH($A4925,SumMonths,0),1))</f>
        <v>#N/A</v>
      </c>
      <c r="G4925" s="138" t="e">
        <f aca="false">INDEX(Book_Type,MATCH($B4925,Book,0),1)</f>
        <v>#N/A</v>
      </c>
      <c r="H4925" s="138" t="e">
        <f aca="false">$F4925&amp;$C4925</f>
        <v>#N/A</v>
      </c>
    </row>
    <row r="4926" customFormat="false" ht="12.75" hidden="false" customHeight="false" outlineLevel="0" collapsed="false">
      <c r="D4926" s="138"/>
      <c r="E4926" s="138"/>
      <c r="F4926" s="143" t="e">
        <f aca="false">IF(REF_DT&lt;=LastDay,INDEX(IntraMonth_Buckets,MATCH($A4926,IntraSumMonths,0),1),INDEX(BucketTable,MATCH($A4926,SumMonths,0),1))</f>
        <v>#N/A</v>
      </c>
      <c r="G4926" s="138" t="e">
        <f aca="false">INDEX(Book_Type,MATCH($B4926,Book,0),1)</f>
        <v>#N/A</v>
      </c>
      <c r="H4926" s="138" t="e">
        <f aca="false">$F4926&amp;$C4926</f>
        <v>#N/A</v>
      </c>
    </row>
    <row r="4927" customFormat="false" ht="12.75" hidden="false" customHeight="false" outlineLevel="0" collapsed="false">
      <c r="D4927" s="138"/>
      <c r="E4927" s="138"/>
      <c r="F4927" s="143" t="e">
        <f aca="false">IF(REF_DT&lt;=LastDay,INDEX(IntraMonth_Buckets,MATCH($A4927,IntraSumMonths,0),1),INDEX(BucketTable,MATCH($A4927,SumMonths,0),1))</f>
        <v>#N/A</v>
      </c>
      <c r="G4927" s="138" t="e">
        <f aca="false">INDEX(Book_Type,MATCH($B4927,Book,0),1)</f>
        <v>#N/A</v>
      </c>
      <c r="H4927" s="138" t="e">
        <f aca="false">$F4927&amp;$C4927</f>
        <v>#N/A</v>
      </c>
    </row>
    <row r="4928" customFormat="false" ht="12.75" hidden="false" customHeight="false" outlineLevel="0" collapsed="false">
      <c r="D4928" s="138"/>
      <c r="E4928" s="138"/>
      <c r="F4928" s="143" t="e">
        <f aca="false">IF(REF_DT&lt;=LastDay,INDEX(IntraMonth_Buckets,MATCH($A4928,IntraSumMonths,0),1),INDEX(BucketTable,MATCH($A4928,SumMonths,0),1))</f>
        <v>#N/A</v>
      </c>
      <c r="G4928" s="138" t="e">
        <f aca="false">INDEX(Book_Type,MATCH($B4928,Book,0),1)</f>
        <v>#N/A</v>
      </c>
      <c r="H4928" s="138" t="e">
        <f aca="false">$F4928&amp;$C4928</f>
        <v>#N/A</v>
      </c>
    </row>
    <row r="4929" customFormat="false" ht="12.75" hidden="false" customHeight="false" outlineLevel="0" collapsed="false">
      <c r="D4929" s="138"/>
      <c r="E4929" s="138"/>
      <c r="F4929" s="143" t="e">
        <f aca="false">IF(REF_DT&lt;=LastDay,INDEX(IntraMonth_Buckets,MATCH($A4929,IntraSumMonths,0),1),INDEX(BucketTable,MATCH($A4929,SumMonths,0),1))</f>
        <v>#N/A</v>
      </c>
      <c r="G4929" s="138" t="e">
        <f aca="false">INDEX(Book_Type,MATCH($B4929,Book,0),1)</f>
        <v>#N/A</v>
      </c>
      <c r="H4929" s="138" t="e">
        <f aca="false">$F4929&amp;$C4929</f>
        <v>#N/A</v>
      </c>
    </row>
    <row r="4930" customFormat="false" ht="12.75" hidden="false" customHeight="false" outlineLevel="0" collapsed="false">
      <c r="D4930" s="138"/>
      <c r="E4930" s="138"/>
      <c r="F4930" s="143" t="e">
        <f aca="false">IF(REF_DT&lt;=LastDay,INDEX(IntraMonth_Buckets,MATCH($A4930,IntraSumMonths,0),1),INDEX(BucketTable,MATCH($A4930,SumMonths,0),1))</f>
        <v>#N/A</v>
      </c>
      <c r="G4930" s="138" t="e">
        <f aca="false">INDEX(Book_Type,MATCH($B4930,Book,0),1)</f>
        <v>#N/A</v>
      </c>
      <c r="H4930" s="138" t="e">
        <f aca="false">$F4930&amp;$C4930</f>
        <v>#N/A</v>
      </c>
    </row>
    <row r="4931" customFormat="false" ht="12.75" hidden="false" customHeight="false" outlineLevel="0" collapsed="false">
      <c r="D4931" s="138"/>
      <c r="E4931" s="138"/>
      <c r="F4931" s="143" t="e">
        <f aca="false">IF(REF_DT&lt;=LastDay,INDEX(IntraMonth_Buckets,MATCH($A4931,IntraSumMonths,0),1),INDEX(BucketTable,MATCH($A4931,SumMonths,0),1))</f>
        <v>#N/A</v>
      </c>
      <c r="G4931" s="138" t="e">
        <f aca="false">INDEX(Book_Type,MATCH($B4931,Book,0),1)</f>
        <v>#N/A</v>
      </c>
      <c r="H4931" s="138" t="e">
        <f aca="false">$F4931&amp;$C4931</f>
        <v>#N/A</v>
      </c>
    </row>
    <row r="4932" customFormat="false" ht="12.75" hidden="false" customHeight="false" outlineLevel="0" collapsed="false">
      <c r="D4932" s="138"/>
      <c r="E4932" s="138"/>
      <c r="F4932" s="143" t="e">
        <f aca="false">IF(REF_DT&lt;=LastDay,INDEX(IntraMonth_Buckets,MATCH($A4932,IntraSumMonths,0),1),INDEX(BucketTable,MATCH($A4932,SumMonths,0),1))</f>
        <v>#N/A</v>
      </c>
      <c r="G4932" s="138" t="e">
        <f aca="false">INDEX(Book_Type,MATCH($B4932,Book,0),1)</f>
        <v>#N/A</v>
      </c>
      <c r="H4932" s="138" t="e">
        <f aca="false">$F4932&amp;$C4932</f>
        <v>#N/A</v>
      </c>
    </row>
    <row r="4933" customFormat="false" ht="12.75" hidden="false" customHeight="false" outlineLevel="0" collapsed="false">
      <c r="D4933" s="138"/>
      <c r="E4933" s="138"/>
      <c r="F4933" s="143" t="e">
        <f aca="false">IF(REF_DT&lt;=LastDay,INDEX(IntraMonth_Buckets,MATCH($A4933,IntraSumMonths,0),1),INDEX(BucketTable,MATCH($A4933,SumMonths,0),1))</f>
        <v>#N/A</v>
      </c>
      <c r="G4933" s="138" t="e">
        <f aca="false">INDEX(Book_Type,MATCH($B4933,Book,0),1)</f>
        <v>#N/A</v>
      </c>
      <c r="H4933" s="138" t="e">
        <f aca="false">$F4933&amp;$C4933</f>
        <v>#N/A</v>
      </c>
    </row>
    <row r="4934" customFormat="false" ht="12.75" hidden="false" customHeight="false" outlineLevel="0" collapsed="false">
      <c r="D4934" s="138"/>
      <c r="E4934" s="138"/>
      <c r="F4934" s="143" t="e">
        <f aca="false">IF(REF_DT&lt;=LastDay,INDEX(IntraMonth_Buckets,MATCH($A4934,IntraSumMonths,0),1),INDEX(BucketTable,MATCH($A4934,SumMonths,0),1))</f>
        <v>#N/A</v>
      </c>
      <c r="G4934" s="138" t="e">
        <f aca="false">INDEX(Book_Type,MATCH($B4934,Book,0),1)</f>
        <v>#N/A</v>
      </c>
      <c r="H4934" s="138" t="e">
        <f aca="false">$F4934&amp;$C4934</f>
        <v>#N/A</v>
      </c>
    </row>
    <row r="4935" customFormat="false" ht="12.75" hidden="false" customHeight="false" outlineLevel="0" collapsed="false">
      <c r="D4935" s="138"/>
      <c r="E4935" s="138"/>
      <c r="F4935" s="143" t="e">
        <f aca="false">IF(REF_DT&lt;=LastDay,INDEX(IntraMonth_Buckets,MATCH($A4935,IntraSumMonths,0),1),INDEX(BucketTable,MATCH($A4935,SumMonths,0),1))</f>
        <v>#N/A</v>
      </c>
      <c r="G4935" s="138" t="e">
        <f aca="false">INDEX(Book_Type,MATCH($B4935,Book,0),1)</f>
        <v>#N/A</v>
      </c>
      <c r="H4935" s="138" t="e">
        <f aca="false">$F4935&amp;$C4935</f>
        <v>#N/A</v>
      </c>
    </row>
    <row r="4936" customFormat="false" ht="12.75" hidden="false" customHeight="false" outlineLevel="0" collapsed="false">
      <c r="D4936" s="138"/>
      <c r="E4936" s="138"/>
      <c r="F4936" s="143" t="e">
        <f aca="false">IF(REF_DT&lt;=LastDay,INDEX(IntraMonth_Buckets,MATCH($A4936,IntraSumMonths,0),1),INDEX(BucketTable,MATCH($A4936,SumMonths,0),1))</f>
        <v>#N/A</v>
      </c>
      <c r="G4936" s="138" t="e">
        <f aca="false">INDEX(Book_Type,MATCH($B4936,Book,0),1)</f>
        <v>#N/A</v>
      </c>
      <c r="H4936" s="138" t="e">
        <f aca="false">$F4936&amp;$C4936</f>
        <v>#N/A</v>
      </c>
    </row>
    <row r="4937" customFormat="false" ht="12.75" hidden="false" customHeight="false" outlineLevel="0" collapsed="false">
      <c r="D4937" s="138"/>
      <c r="E4937" s="138"/>
      <c r="F4937" s="143" t="e">
        <f aca="false">IF(REF_DT&lt;=LastDay,INDEX(IntraMonth_Buckets,MATCH($A4937,IntraSumMonths,0),1),INDEX(BucketTable,MATCH($A4937,SumMonths,0),1))</f>
        <v>#N/A</v>
      </c>
      <c r="G4937" s="138" t="e">
        <f aca="false">INDEX(Book_Type,MATCH($B4937,Book,0),1)</f>
        <v>#N/A</v>
      </c>
      <c r="H4937" s="138" t="e">
        <f aca="false">$F4937&amp;$C4937</f>
        <v>#N/A</v>
      </c>
    </row>
    <row r="4938" customFormat="false" ht="12.75" hidden="false" customHeight="false" outlineLevel="0" collapsed="false">
      <c r="D4938" s="138"/>
      <c r="E4938" s="138"/>
      <c r="F4938" s="143" t="e">
        <f aca="false">IF(REF_DT&lt;=LastDay,INDEX(IntraMonth_Buckets,MATCH($A4938,IntraSumMonths,0),1),INDEX(BucketTable,MATCH($A4938,SumMonths,0),1))</f>
        <v>#N/A</v>
      </c>
      <c r="G4938" s="138" t="e">
        <f aca="false">INDEX(Book_Type,MATCH($B4938,Book,0),1)</f>
        <v>#N/A</v>
      </c>
      <c r="H4938" s="138" t="e">
        <f aca="false">$F4938&amp;$C4938</f>
        <v>#N/A</v>
      </c>
    </row>
    <row r="4939" customFormat="false" ht="12.75" hidden="false" customHeight="false" outlineLevel="0" collapsed="false">
      <c r="D4939" s="138"/>
      <c r="E4939" s="138"/>
      <c r="F4939" s="143" t="e">
        <f aca="false">IF(REF_DT&lt;=LastDay,INDEX(IntraMonth_Buckets,MATCH($A4939,IntraSumMonths,0),1),INDEX(BucketTable,MATCH($A4939,SumMonths,0),1))</f>
        <v>#N/A</v>
      </c>
      <c r="G4939" s="138" t="e">
        <f aca="false">INDEX(Book_Type,MATCH($B4939,Book,0),1)</f>
        <v>#N/A</v>
      </c>
      <c r="H4939" s="138" t="e">
        <f aca="false">$F4939&amp;$C4939</f>
        <v>#N/A</v>
      </c>
    </row>
    <row r="4940" customFormat="false" ht="12.75" hidden="false" customHeight="false" outlineLevel="0" collapsed="false">
      <c r="D4940" s="138"/>
      <c r="E4940" s="138"/>
      <c r="F4940" s="143" t="e">
        <f aca="false">IF(REF_DT&lt;=LastDay,INDEX(IntraMonth_Buckets,MATCH($A4940,IntraSumMonths,0),1),INDEX(BucketTable,MATCH($A4940,SumMonths,0),1))</f>
        <v>#N/A</v>
      </c>
      <c r="G4940" s="138" t="e">
        <f aca="false">INDEX(Book_Type,MATCH($B4940,Book,0),1)</f>
        <v>#N/A</v>
      </c>
      <c r="H4940" s="138" t="e">
        <f aca="false">$F4940&amp;$C4940</f>
        <v>#N/A</v>
      </c>
    </row>
    <row r="4941" customFormat="false" ht="12.75" hidden="false" customHeight="false" outlineLevel="0" collapsed="false">
      <c r="D4941" s="138"/>
      <c r="E4941" s="138"/>
      <c r="F4941" s="143" t="e">
        <f aca="false">IF(REF_DT&lt;=LastDay,INDEX(IntraMonth_Buckets,MATCH($A4941,IntraSumMonths,0),1),INDEX(BucketTable,MATCH($A4941,SumMonths,0),1))</f>
        <v>#N/A</v>
      </c>
      <c r="G4941" s="138" t="e">
        <f aca="false">INDEX(Book_Type,MATCH($B4941,Book,0),1)</f>
        <v>#N/A</v>
      </c>
      <c r="H4941" s="138" t="e">
        <f aca="false">$F4941&amp;$C4941</f>
        <v>#N/A</v>
      </c>
    </row>
    <row r="4942" customFormat="false" ht="12.75" hidden="false" customHeight="false" outlineLevel="0" collapsed="false">
      <c r="D4942" s="138"/>
      <c r="E4942" s="138"/>
      <c r="F4942" s="143" t="e">
        <f aca="false">IF(REF_DT&lt;=LastDay,INDEX(IntraMonth_Buckets,MATCH($A4942,IntraSumMonths,0),1),INDEX(BucketTable,MATCH($A4942,SumMonths,0),1))</f>
        <v>#N/A</v>
      </c>
      <c r="G4942" s="138" t="e">
        <f aca="false">INDEX(Book_Type,MATCH($B4942,Book,0),1)</f>
        <v>#N/A</v>
      </c>
      <c r="H4942" s="138" t="e">
        <f aca="false">$F4942&amp;$C4942</f>
        <v>#N/A</v>
      </c>
    </row>
    <row r="4943" customFormat="false" ht="12.75" hidden="false" customHeight="false" outlineLevel="0" collapsed="false">
      <c r="D4943" s="138"/>
      <c r="E4943" s="138"/>
      <c r="F4943" s="143" t="e">
        <f aca="false">IF(REF_DT&lt;=LastDay,INDEX(IntraMonth_Buckets,MATCH($A4943,IntraSumMonths,0),1),INDEX(BucketTable,MATCH($A4943,SumMonths,0),1))</f>
        <v>#N/A</v>
      </c>
      <c r="G4943" s="138" t="e">
        <f aca="false">INDEX(Book_Type,MATCH($B4943,Book,0),1)</f>
        <v>#N/A</v>
      </c>
      <c r="H4943" s="138" t="e">
        <f aca="false">$F4943&amp;$C4943</f>
        <v>#N/A</v>
      </c>
    </row>
    <row r="4944" customFormat="false" ht="12.75" hidden="false" customHeight="false" outlineLevel="0" collapsed="false">
      <c r="D4944" s="138"/>
      <c r="E4944" s="138"/>
      <c r="F4944" s="143" t="e">
        <f aca="false">IF(REF_DT&lt;=LastDay,INDEX(IntraMonth_Buckets,MATCH($A4944,IntraSumMonths,0),1),INDEX(BucketTable,MATCH($A4944,SumMonths,0),1))</f>
        <v>#N/A</v>
      </c>
      <c r="G4944" s="138" t="e">
        <f aca="false">INDEX(Book_Type,MATCH($B4944,Book,0),1)</f>
        <v>#N/A</v>
      </c>
      <c r="H4944" s="138" t="e">
        <f aca="false">$F4944&amp;$C4944</f>
        <v>#N/A</v>
      </c>
    </row>
    <row r="4945" customFormat="false" ht="12.75" hidden="false" customHeight="false" outlineLevel="0" collapsed="false">
      <c r="D4945" s="138"/>
      <c r="E4945" s="138"/>
      <c r="F4945" s="143" t="e">
        <f aca="false">IF(REF_DT&lt;=LastDay,INDEX(IntraMonth_Buckets,MATCH($A4945,IntraSumMonths,0),1),INDEX(BucketTable,MATCH($A4945,SumMonths,0),1))</f>
        <v>#N/A</v>
      </c>
      <c r="G4945" s="138" t="e">
        <f aca="false">INDEX(Book_Type,MATCH($B4945,Book,0),1)</f>
        <v>#N/A</v>
      </c>
      <c r="H4945" s="138" t="e">
        <f aca="false">$F4945&amp;$C4945</f>
        <v>#N/A</v>
      </c>
    </row>
    <row r="4946" customFormat="false" ht="12.75" hidden="false" customHeight="false" outlineLevel="0" collapsed="false">
      <c r="D4946" s="138"/>
      <c r="E4946" s="138"/>
      <c r="F4946" s="143" t="e">
        <f aca="false">IF(REF_DT&lt;=LastDay,INDEX(IntraMonth_Buckets,MATCH($A4946,IntraSumMonths,0),1),INDEX(BucketTable,MATCH($A4946,SumMonths,0),1))</f>
        <v>#N/A</v>
      </c>
      <c r="G4946" s="138" t="e">
        <f aca="false">INDEX(Book_Type,MATCH($B4946,Book,0),1)</f>
        <v>#N/A</v>
      </c>
      <c r="H4946" s="138" t="e">
        <f aca="false">$F4946&amp;$C4946</f>
        <v>#N/A</v>
      </c>
    </row>
    <row r="4947" customFormat="false" ht="12.75" hidden="false" customHeight="false" outlineLevel="0" collapsed="false">
      <c r="D4947" s="138"/>
      <c r="E4947" s="138"/>
      <c r="F4947" s="143" t="e">
        <f aca="false">IF(REF_DT&lt;=LastDay,INDEX(IntraMonth_Buckets,MATCH($A4947,IntraSumMonths,0),1),INDEX(BucketTable,MATCH($A4947,SumMonths,0),1))</f>
        <v>#N/A</v>
      </c>
      <c r="G4947" s="138" t="e">
        <f aca="false">INDEX(Book_Type,MATCH($B4947,Book,0),1)</f>
        <v>#N/A</v>
      </c>
      <c r="H4947" s="138" t="e">
        <f aca="false">$F4947&amp;$C4947</f>
        <v>#N/A</v>
      </c>
    </row>
    <row r="4948" customFormat="false" ht="12.75" hidden="false" customHeight="false" outlineLevel="0" collapsed="false">
      <c r="D4948" s="138"/>
      <c r="E4948" s="138"/>
      <c r="F4948" s="143" t="e">
        <f aca="false">IF(REF_DT&lt;=LastDay,INDEX(IntraMonth_Buckets,MATCH($A4948,IntraSumMonths,0),1),INDEX(BucketTable,MATCH($A4948,SumMonths,0),1))</f>
        <v>#N/A</v>
      </c>
      <c r="G4948" s="138" t="e">
        <f aca="false">INDEX(Book_Type,MATCH($B4948,Book,0),1)</f>
        <v>#N/A</v>
      </c>
      <c r="H4948" s="138" t="e">
        <f aca="false">$F4948&amp;$C4948</f>
        <v>#N/A</v>
      </c>
    </row>
    <row r="4949" customFormat="false" ht="12.75" hidden="false" customHeight="false" outlineLevel="0" collapsed="false">
      <c r="D4949" s="138"/>
      <c r="E4949" s="138"/>
      <c r="F4949" s="143" t="e">
        <f aca="false">IF(REF_DT&lt;=LastDay,INDEX(IntraMonth_Buckets,MATCH($A4949,IntraSumMonths,0),1),INDEX(BucketTable,MATCH($A4949,SumMonths,0),1))</f>
        <v>#N/A</v>
      </c>
      <c r="G4949" s="138" t="e">
        <f aca="false">INDEX(Book_Type,MATCH($B4949,Book,0),1)</f>
        <v>#N/A</v>
      </c>
      <c r="H4949" s="138" t="e">
        <f aca="false">$F4949&amp;$C4949</f>
        <v>#N/A</v>
      </c>
    </row>
    <row r="4950" customFormat="false" ht="12.75" hidden="false" customHeight="false" outlineLevel="0" collapsed="false">
      <c r="D4950" s="138"/>
      <c r="E4950" s="138"/>
      <c r="F4950" s="143" t="e">
        <f aca="false">IF(REF_DT&lt;=LastDay,INDEX(IntraMonth_Buckets,MATCH($A4950,IntraSumMonths,0),1),INDEX(BucketTable,MATCH($A4950,SumMonths,0),1))</f>
        <v>#N/A</v>
      </c>
      <c r="G4950" s="138" t="e">
        <f aca="false">INDEX(Book_Type,MATCH($B4950,Book,0),1)</f>
        <v>#N/A</v>
      </c>
      <c r="H4950" s="138" t="e">
        <f aca="false">$F4950&amp;$C4950</f>
        <v>#N/A</v>
      </c>
    </row>
    <row r="4951" customFormat="false" ht="12.75" hidden="false" customHeight="false" outlineLevel="0" collapsed="false">
      <c r="D4951" s="138"/>
      <c r="E4951" s="138"/>
      <c r="F4951" s="143" t="e">
        <f aca="false">IF(REF_DT&lt;=LastDay,INDEX(IntraMonth_Buckets,MATCH($A4951,IntraSumMonths,0),1),INDEX(BucketTable,MATCH($A4951,SumMonths,0),1))</f>
        <v>#N/A</v>
      </c>
      <c r="G4951" s="138" t="e">
        <f aca="false">INDEX(Book_Type,MATCH($B4951,Book,0),1)</f>
        <v>#N/A</v>
      </c>
      <c r="H4951" s="138" t="e">
        <f aca="false">$F4951&amp;$C4951</f>
        <v>#N/A</v>
      </c>
    </row>
    <row r="4952" customFormat="false" ht="12.75" hidden="false" customHeight="false" outlineLevel="0" collapsed="false">
      <c r="D4952" s="138"/>
      <c r="E4952" s="138"/>
      <c r="F4952" s="143" t="e">
        <f aca="false">IF(REF_DT&lt;=LastDay,INDEX(IntraMonth_Buckets,MATCH($A4952,IntraSumMonths,0),1),INDEX(BucketTable,MATCH($A4952,SumMonths,0),1))</f>
        <v>#N/A</v>
      </c>
      <c r="G4952" s="138" t="e">
        <f aca="false">INDEX(Book_Type,MATCH($B4952,Book,0),1)</f>
        <v>#N/A</v>
      </c>
      <c r="H4952" s="138" t="e">
        <f aca="false">$F4952&amp;$C4952</f>
        <v>#N/A</v>
      </c>
    </row>
    <row r="4953" customFormat="false" ht="12.75" hidden="false" customHeight="false" outlineLevel="0" collapsed="false">
      <c r="D4953" s="138"/>
      <c r="E4953" s="138"/>
      <c r="F4953" s="143" t="e">
        <f aca="false">IF(REF_DT&lt;=LastDay,INDEX(IntraMonth_Buckets,MATCH($A4953,IntraSumMonths,0),1),INDEX(BucketTable,MATCH($A4953,SumMonths,0),1))</f>
        <v>#N/A</v>
      </c>
      <c r="G4953" s="138" t="e">
        <f aca="false">INDEX(Book_Type,MATCH($B4953,Book,0),1)</f>
        <v>#N/A</v>
      </c>
      <c r="H4953" s="138" t="e">
        <f aca="false">$F4953&amp;$C4953</f>
        <v>#N/A</v>
      </c>
    </row>
    <row r="4954" customFormat="false" ht="12.75" hidden="false" customHeight="false" outlineLevel="0" collapsed="false">
      <c r="D4954" s="138"/>
      <c r="E4954" s="138"/>
      <c r="F4954" s="143" t="e">
        <f aca="false">IF(REF_DT&lt;=LastDay,INDEX(IntraMonth_Buckets,MATCH($A4954,IntraSumMonths,0),1),INDEX(BucketTable,MATCH($A4954,SumMonths,0),1))</f>
        <v>#N/A</v>
      </c>
      <c r="G4954" s="138" t="e">
        <f aca="false">INDEX(Book_Type,MATCH($B4954,Book,0),1)</f>
        <v>#N/A</v>
      </c>
      <c r="H4954" s="138" t="e">
        <f aca="false">$F4954&amp;$C4954</f>
        <v>#N/A</v>
      </c>
    </row>
    <row r="4955" customFormat="false" ht="12.75" hidden="false" customHeight="false" outlineLevel="0" collapsed="false">
      <c r="D4955" s="138"/>
      <c r="E4955" s="138"/>
      <c r="F4955" s="143" t="e">
        <f aca="false">IF(REF_DT&lt;=LastDay,INDEX(IntraMonth_Buckets,MATCH($A4955,IntraSumMonths,0),1),INDEX(BucketTable,MATCH($A4955,SumMonths,0),1))</f>
        <v>#N/A</v>
      </c>
      <c r="G4955" s="138" t="e">
        <f aca="false">INDEX(Book_Type,MATCH($B4955,Book,0),1)</f>
        <v>#N/A</v>
      </c>
      <c r="H4955" s="138" t="e">
        <f aca="false">$F4955&amp;$C4955</f>
        <v>#N/A</v>
      </c>
    </row>
    <row r="4956" customFormat="false" ht="12.75" hidden="false" customHeight="false" outlineLevel="0" collapsed="false">
      <c r="D4956" s="138"/>
      <c r="E4956" s="138"/>
      <c r="F4956" s="143" t="e">
        <f aca="false">IF(REF_DT&lt;=LastDay,INDEX(IntraMonth_Buckets,MATCH($A4956,IntraSumMonths,0),1),INDEX(BucketTable,MATCH($A4956,SumMonths,0),1))</f>
        <v>#N/A</v>
      </c>
      <c r="G4956" s="138" t="e">
        <f aca="false">INDEX(Book_Type,MATCH($B4956,Book,0),1)</f>
        <v>#N/A</v>
      </c>
      <c r="H4956" s="138" t="e">
        <f aca="false">$F4956&amp;$C4956</f>
        <v>#N/A</v>
      </c>
    </row>
    <row r="4957" customFormat="false" ht="12.75" hidden="false" customHeight="false" outlineLevel="0" collapsed="false">
      <c r="D4957" s="138"/>
      <c r="E4957" s="138"/>
      <c r="F4957" s="143" t="e">
        <f aca="false">IF(REF_DT&lt;=LastDay,INDEX(IntraMonth_Buckets,MATCH($A4957,IntraSumMonths,0),1),INDEX(BucketTable,MATCH($A4957,SumMonths,0),1))</f>
        <v>#N/A</v>
      </c>
      <c r="G4957" s="138" t="e">
        <f aca="false">INDEX(Book_Type,MATCH($B4957,Book,0),1)</f>
        <v>#N/A</v>
      </c>
      <c r="H4957" s="138" t="e">
        <f aca="false">$F4957&amp;$C4957</f>
        <v>#N/A</v>
      </c>
    </row>
    <row r="4958" customFormat="false" ht="12.75" hidden="false" customHeight="false" outlineLevel="0" collapsed="false">
      <c r="D4958" s="138"/>
      <c r="E4958" s="138"/>
      <c r="F4958" s="143" t="e">
        <f aca="false">IF(REF_DT&lt;=LastDay,INDEX(IntraMonth_Buckets,MATCH($A4958,IntraSumMonths,0),1),INDEX(BucketTable,MATCH($A4958,SumMonths,0),1))</f>
        <v>#N/A</v>
      </c>
      <c r="G4958" s="138" t="e">
        <f aca="false">INDEX(Book_Type,MATCH($B4958,Book,0),1)</f>
        <v>#N/A</v>
      </c>
      <c r="H4958" s="138" t="e">
        <f aca="false">$F4958&amp;$C4958</f>
        <v>#N/A</v>
      </c>
    </row>
    <row r="4959" customFormat="false" ht="12.75" hidden="false" customHeight="false" outlineLevel="0" collapsed="false">
      <c r="D4959" s="138"/>
      <c r="E4959" s="138"/>
      <c r="F4959" s="143" t="e">
        <f aca="false">IF(REF_DT&lt;=LastDay,INDEX(IntraMonth_Buckets,MATCH($A4959,IntraSumMonths,0),1),INDEX(BucketTable,MATCH($A4959,SumMonths,0),1))</f>
        <v>#N/A</v>
      </c>
      <c r="G4959" s="138" t="e">
        <f aca="false">INDEX(Book_Type,MATCH($B4959,Book,0),1)</f>
        <v>#N/A</v>
      </c>
      <c r="H4959" s="138" t="e">
        <f aca="false">$F4959&amp;$C4959</f>
        <v>#N/A</v>
      </c>
    </row>
    <row r="4960" customFormat="false" ht="12.75" hidden="false" customHeight="false" outlineLevel="0" collapsed="false">
      <c r="D4960" s="138"/>
      <c r="E4960" s="138"/>
      <c r="F4960" s="143" t="e">
        <f aca="false">IF(REF_DT&lt;=LastDay,INDEX(IntraMonth_Buckets,MATCH($A4960,IntraSumMonths,0),1),INDEX(BucketTable,MATCH($A4960,SumMonths,0),1))</f>
        <v>#N/A</v>
      </c>
      <c r="G4960" s="138" t="e">
        <f aca="false">INDEX(Book_Type,MATCH($B4960,Book,0),1)</f>
        <v>#N/A</v>
      </c>
      <c r="H4960" s="138" t="e">
        <f aca="false">$F4960&amp;$C4960</f>
        <v>#N/A</v>
      </c>
    </row>
    <row r="4961" customFormat="false" ht="12.75" hidden="false" customHeight="false" outlineLevel="0" collapsed="false">
      <c r="D4961" s="138"/>
      <c r="E4961" s="138"/>
      <c r="F4961" s="143" t="e">
        <f aca="false">IF(REF_DT&lt;=LastDay,INDEX(IntraMonth_Buckets,MATCH($A4961,IntraSumMonths,0),1),INDEX(BucketTable,MATCH($A4961,SumMonths,0),1))</f>
        <v>#N/A</v>
      </c>
      <c r="G4961" s="138" t="e">
        <f aca="false">INDEX(Book_Type,MATCH($B4961,Book,0),1)</f>
        <v>#N/A</v>
      </c>
      <c r="H4961" s="138" t="e">
        <f aca="false">$F4961&amp;$C4961</f>
        <v>#N/A</v>
      </c>
    </row>
    <row r="4962" customFormat="false" ht="12.75" hidden="false" customHeight="false" outlineLevel="0" collapsed="false">
      <c r="D4962" s="138"/>
      <c r="E4962" s="138"/>
      <c r="F4962" s="143" t="e">
        <f aca="false">IF(REF_DT&lt;=LastDay,INDEX(IntraMonth_Buckets,MATCH($A4962,IntraSumMonths,0),1),INDEX(BucketTable,MATCH($A4962,SumMonths,0),1))</f>
        <v>#N/A</v>
      </c>
      <c r="G4962" s="138" t="e">
        <f aca="false">INDEX(Book_Type,MATCH($B4962,Book,0),1)</f>
        <v>#N/A</v>
      </c>
      <c r="H4962" s="138" t="e">
        <f aca="false">$F4962&amp;$C4962</f>
        <v>#N/A</v>
      </c>
    </row>
    <row r="4963" customFormat="false" ht="12.75" hidden="false" customHeight="false" outlineLevel="0" collapsed="false">
      <c r="D4963" s="138"/>
      <c r="E4963" s="138"/>
      <c r="F4963" s="143" t="e">
        <f aca="false">IF(REF_DT&lt;=LastDay,INDEX(IntraMonth_Buckets,MATCH($A4963,IntraSumMonths,0),1),INDEX(BucketTable,MATCH($A4963,SumMonths,0),1))</f>
        <v>#N/A</v>
      </c>
      <c r="G4963" s="138" t="e">
        <f aca="false">INDEX(Book_Type,MATCH($B4963,Book,0),1)</f>
        <v>#N/A</v>
      </c>
      <c r="H4963" s="138" t="e">
        <f aca="false">$F4963&amp;$C4963</f>
        <v>#N/A</v>
      </c>
    </row>
    <row r="4964" customFormat="false" ht="12.75" hidden="false" customHeight="false" outlineLevel="0" collapsed="false">
      <c r="D4964" s="138"/>
      <c r="E4964" s="138"/>
      <c r="F4964" s="143" t="e">
        <f aca="false">IF(REF_DT&lt;=LastDay,INDEX(IntraMonth_Buckets,MATCH($A4964,IntraSumMonths,0),1),INDEX(BucketTable,MATCH($A4964,SumMonths,0),1))</f>
        <v>#N/A</v>
      </c>
      <c r="G4964" s="138" t="e">
        <f aca="false">INDEX(Book_Type,MATCH($B4964,Book,0),1)</f>
        <v>#N/A</v>
      </c>
      <c r="H4964" s="138" t="e">
        <f aca="false">$F4964&amp;$C4964</f>
        <v>#N/A</v>
      </c>
    </row>
    <row r="4965" customFormat="false" ht="12.75" hidden="false" customHeight="false" outlineLevel="0" collapsed="false">
      <c r="D4965" s="138"/>
      <c r="E4965" s="138"/>
      <c r="F4965" s="143" t="e">
        <f aca="false">IF(REF_DT&lt;=LastDay,INDEX(IntraMonth_Buckets,MATCH($A4965,IntraSumMonths,0),1),INDEX(BucketTable,MATCH($A4965,SumMonths,0),1))</f>
        <v>#N/A</v>
      </c>
      <c r="G4965" s="138" t="e">
        <f aca="false">INDEX(Book_Type,MATCH($B4965,Book,0),1)</f>
        <v>#N/A</v>
      </c>
      <c r="H4965" s="138" t="e">
        <f aca="false">$F4965&amp;$C4965</f>
        <v>#N/A</v>
      </c>
    </row>
    <row r="4966" customFormat="false" ht="12.75" hidden="false" customHeight="false" outlineLevel="0" collapsed="false">
      <c r="D4966" s="138"/>
      <c r="E4966" s="138"/>
      <c r="F4966" s="143" t="e">
        <f aca="false">IF(REF_DT&lt;=LastDay,INDEX(IntraMonth_Buckets,MATCH($A4966,IntraSumMonths,0),1),INDEX(BucketTable,MATCH($A4966,SumMonths,0),1))</f>
        <v>#N/A</v>
      </c>
      <c r="G4966" s="138" t="e">
        <f aca="false">INDEX(Book_Type,MATCH($B4966,Book,0),1)</f>
        <v>#N/A</v>
      </c>
      <c r="H4966" s="138" t="e">
        <f aca="false">$F4966&amp;$C4966</f>
        <v>#N/A</v>
      </c>
    </row>
    <row r="4967" customFormat="false" ht="12.75" hidden="false" customHeight="false" outlineLevel="0" collapsed="false">
      <c r="D4967" s="138"/>
      <c r="E4967" s="138"/>
      <c r="F4967" s="143" t="e">
        <f aca="false">IF(REF_DT&lt;=LastDay,INDEX(IntraMonth_Buckets,MATCH($A4967,IntraSumMonths,0),1),INDEX(BucketTable,MATCH($A4967,SumMonths,0),1))</f>
        <v>#N/A</v>
      </c>
      <c r="G4967" s="138" t="e">
        <f aca="false">INDEX(Book_Type,MATCH($B4967,Book,0),1)</f>
        <v>#N/A</v>
      </c>
      <c r="H4967" s="138" t="e">
        <f aca="false">$F4967&amp;$C4967</f>
        <v>#N/A</v>
      </c>
    </row>
    <row r="4968" customFormat="false" ht="12.75" hidden="false" customHeight="false" outlineLevel="0" collapsed="false">
      <c r="D4968" s="138"/>
      <c r="E4968" s="138"/>
      <c r="F4968" s="143" t="e">
        <f aca="false">IF(REF_DT&lt;=LastDay,INDEX(IntraMonth_Buckets,MATCH($A4968,IntraSumMonths,0),1),INDEX(BucketTable,MATCH($A4968,SumMonths,0),1))</f>
        <v>#N/A</v>
      </c>
      <c r="G4968" s="138" t="e">
        <f aca="false">INDEX(Book_Type,MATCH($B4968,Book,0),1)</f>
        <v>#N/A</v>
      </c>
      <c r="H4968" s="138" t="e">
        <f aca="false">$F4968&amp;$C4968</f>
        <v>#N/A</v>
      </c>
    </row>
    <row r="4969" customFormat="false" ht="12.75" hidden="false" customHeight="false" outlineLevel="0" collapsed="false">
      <c r="D4969" s="138"/>
      <c r="E4969" s="138"/>
      <c r="F4969" s="143" t="e">
        <f aca="false">IF(REF_DT&lt;=LastDay,INDEX(IntraMonth_Buckets,MATCH($A4969,IntraSumMonths,0),1),INDEX(BucketTable,MATCH($A4969,SumMonths,0),1))</f>
        <v>#N/A</v>
      </c>
      <c r="G4969" s="138" t="e">
        <f aca="false">INDEX(Book_Type,MATCH($B4969,Book,0),1)</f>
        <v>#N/A</v>
      </c>
      <c r="H4969" s="138" t="e">
        <f aca="false">$F4969&amp;$C4969</f>
        <v>#N/A</v>
      </c>
    </row>
    <row r="4970" customFormat="false" ht="12.75" hidden="false" customHeight="false" outlineLevel="0" collapsed="false">
      <c r="D4970" s="138"/>
      <c r="E4970" s="138"/>
      <c r="F4970" s="143" t="e">
        <f aca="false">IF(REF_DT&lt;=LastDay,INDEX(IntraMonth_Buckets,MATCH($A4970,IntraSumMonths,0),1),INDEX(BucketTable,MATCH($A4970,SumMonths,0),1))</f>
        <v>#N/A</v>
      </c>
      <c r="G4970" s="138" t="e">
        <f aca="false">INDEX(Book_Type,MATCH($B4970,Book,0),1)</f>
        <v>#N/A</v>
      </c>
      <c r="H4970" s="138" t="e">
        <f aca="false">$F4970&amp;$C4970</f>
        <v>#N/A</v>
      </c>
    </row>
    <row r="4971" customFormat="false" ht="12.75" hidden="false" customHeight="false" outlineLevel="0" collapsed="false">
      <c r="D4971" s="138"/>
      <c r="E4971" s="138"/>
      <c r="F4971" s="143" t="e">
        <f aca="false">IF(REF_DT&lt;=LastDay,INDEX(IntraMonth_Buckets,MATCH($A4971,IntraSumMonths,0),1),INDEX(BucketTable,MATCH($A4971,SumMonths,0),1))</f>
        <v>#N/A</v>
      </c>
      <c r="G4971" s="138" t="e">
        <f aca="false">INDEX(Book_Type,MATCH($B4971,Book,0),1)</f>
        <v>#N/A</v>
      </c>
      <c r="H4971" s="138" t="e">
        <f aca="false">$F4971&amp;$C4971</f>
        <v>#N/A</v>
      </c>
    </row>
    <row r="4972" customFormat="false" ht="12.75" hidden="false" customHeight="false" outlineLevel="0" collapsed="false">
      <c r="D4972" s="138"/>
      <c r="E4972" s="138"/>
      <c r="F4972" s="143" t="e">
        <f aca="false">IF(REF_DT&lt;=LastDay,INDEX(IntraMonth_Buckets,MATCH($A4972,IntraSumMonths,0),1),INDEX(BucketTable,MATCH($A4972,SumMonths,0),1))</f>
        <v>#N/A</v>
      </c>
      <c r="G4972" s="138" t="e">
        <f aca="false">INDEX(Book_Type,MATCH($B4972,Book,0),1)</f>
        <v>#N/A</v>
      </c>
      <c r="H4972" s="138" t="e">
        <f aca="false">$F4972&amp;$C4972</f>
        <v>#N/A</v>
      </c>
    </row>
    <row r="4973" customFormat="false" ht="12.75" hidden="false" customHeight="false" outlineLevel="0" collapsed="false">
      <c r="D4973" s="138"/>
      <c r="E4973" s="138"/>
      <c r="F4973" s="143" t="e">
        <f aca="false">IF(REF_DT&lt;=LastDay,INDEX(IntraMonth_Buckets,MATCH($A4973,IntraSumMonths,0),1),INDEX(BucketTable,MATCH($A4973,SumMonths,0),1))</f>
        <v>#N/A</v>
      </c>
      <c r="G4973" s="138" t="e">
        <f aca="false">INDEX(Book_Type,MATCH($B4973,Book,0),1)</f>
        <v>#N/A</v>
      </c>
      <c r="H4973" s="138" t="e">
        <f aca="false">$F4973&amp;$C4973</f>
        <v>#N/A</v>
      </c>
    </row>
    <row r="4974" customFormat="false" ht="12.75" hidden="false" customHeight="false" outlineLevel="0" collapsed="false">
      <c r="D4974" s="138"/>
      <c r="E4974" s="138"/>
      <c r="F4974" s="143" t="e">
        <f aca="false">IF(REF_DT&lt;=LastDay,INDEX(IntraMonth_Buckets,MATCH($A4974,IntraSumMonths,0),1),INDEX(BucketTable,MATCH($A4974,SumMonths,0),1))</f>
        <v>#N/A</v>
      </c>
      <c r="G4974" s="138" t="e">
        <f aca="false">INDEX(Book_Type,MATCH($B4974,Book,0),1)</f>
        <v>#N/A</v>
      </c>
      <c r="H4974" s="138" t="e">
        <f aca="false">$F4974&amp;$C4974</f>
        <v>#N/A</v>
      </c>
    </row>
    <row r="4975" customFormat="false" ht="12.75" hidden="false" customHeight="false" outlineLevel="0" collapsed="false">
      <c r="D4975" s="138"/>
      <c r="E4975" s="138"/>
      <c r="F4975" s="143" t="e">
        <f aca="false">IF(REF_DT&lt;=LastDay,INDEX(IntraMonth_Buckets,MATCH($A4975,IntraSumMonths,0),1),INDEX(BucketTable,MATCH($A4975,SumMonths,0),1))</f>
        <v>#N/A</v>
      </c>
      <c r="G4975" s="138" t="e">
        <f aca="false">INDEX(Book_Type,MATCH($B4975,Book,0),1)</f>
        <v>#N/A</v>
      </c>
      <c r="H4975" s="138" t="e">
        <f aca="false">$F4975&amp;$C4975</f>
        <v>#N/A</v>
      </c>
    </row>
    <row r="4976" customFormat="false" ht="12.75" hidden="false" customHeight="false" outlineLevel="0" collapsed="false">
      <c r="D4976" s="138"/>
      <c r="E4976" s="138"/>
      <c r="F4976" s="143" t="e">
        <f aca="false">IF(REF_DT&lt;=LastDay,INDEX(IntraMonth_Buckets,MATCH($A4976,IntraSumMonths,0),1),INDEX(BucketTable,MATCH($A4976,SumMonths,0),1))</f>
        <v>#N/A</v>
      </c>
      <c r="G4976" s="138" t="e">
        <f aca="false">INDEX(Book_Type,MATCH($B4976,Book,0),1)</f>
        <v>#N/A</v>
      </c>
      <c r="H4976" s="138" t="e">
        <f aca="false">$F4976&amp;$C4976</f>
        <v>#N/A</v>
      </c>
    </row>
    <row r="4977" customFormat="false" ht="12.75" hidden="false" customHeight="false" outlineLevel="0" collapsed="false">
      <c r="D4977" s="138"/>
      <c r="E4977" s="138"/>
      <c r="F4977" s="143" t="e">
        <f aca="false">IF(REF_DT&lt;=LastDay,INDEX(IntraMonth_Buckets,MATCH($A4977,IntraSumMonths,0),1),INDEX(BucketTable,MATCH($A4977,SumMonths,0),1))</f>
        <v>#N/A</v>
      </c>
      <c r="G4977" s="138" t="e">
        <f aca="false">INDEX(Book_Type,MATCH($B4977,Book,0),1)</f>
        <v>#N/A</v>
      </c>
      <c r="H4977" s="138" t="e">
        <f aca="false">$F4977&amp;$C4977</f>
        <v>#N/A</v>
      </c>
    </row>
    <row r="4978" customFormat="false" ht="12.75" hidden="false" customHeight="false" outlineLevel="0" collapsed="false">
      <c r="D4978" s="138"/>
      <c r="E4978" s="138"/>
      <c r="F4978" s="143" t="e">
        <f aca="false">IF(REF_DT&lt;=LastDay,INDEX(IntraMonth_Buckets,MATCH($A4978,IntraSumMonths,0),1),INDEX(BucketTable,MATCH($A4978,SumMonths,0),1))</f>
        <v>#N/A</v>
      </c>
      <c r="G4978" s="138" t="e">
        <f aca="false">INDEX(Book_Type,MATCH($B4978,Book,0),1)</f>
        <v>#N/A</v>
      </c>
      <c r="H4978" s="138" t="e">
        <f aca="false">$F4978&amp;$C4978</f>
        <v>#N/A</v>
      </c>
    </row>
    <row r="4979" customFormat="false" ht="12.75" hidden="false" customHeight="false" outlineLevel="0" collapsed="false">
      <c r="D4979" s="138"/>
      <c r="E4979" s="138"/>
      <c r="F4979" s="143" t="e">
        <f aca="false">IF(REF_DT&lt;=LastDay,INDEX(IntraMonth_Buckets,MATCH($A4979,IntraSumMonths,0),1),INDEX(BucketTable,MATCH($A4979,SumMonths,0),1))</f>
        <v>#N/A</v>
      </c>
      <c r="G4979" s="138" t="e">
        <f aca="false">INDEX(Book_Type,MATCH($B4979,Book,0),1)</f>
        <v>#N/A</v>
      </c>
      <c r="H4979" s="138" t="e">
        <f aca="false">$F4979&amp;$C4979</f>
        <v>#N/A</v>
      </c>
    </row>
    <row r="4980" customFormat="false" ht="12.75" hidden="false" customHeight="false" outlineLevel="0" collapsed="false">
      <c r="D4980" s="138"/>
      <c r="E4980" s="138"/>
      <c r="F4980" s="143" t="e">
        <f aca="false">IF(REF_DT&lt;=LastDay,INDEX(IntraMonth_Buckets,MATCH($A4980,IntraSumMonths,0),1),INDEX(BucketTable,MATCH($A4980,SumMonths,0),1))</f>
        <v>#N/A</v>
      </c>
      <c r="G4980" s="138" t="e">
        <f aca="false">INDEX(Book_Type,MATCH($B4980,Book,0),1)</f>
        <v>#N/A</v>
      </c>
      <c r="H4980" s="138" t="e">
        <f aca="false">$F4980&amp;$C4980</f>
        <v>#N/A</v>
      </c>
    </row>
    <row r="4981" customFormat="false" ht="12.75" hidden="false" customHeight="false" outlineLevel="0" collapsed="false">
      <c r="D4981" s="138"/>
      <c r="E4981" s="138"/>
      <c r="F4981" s="143" t="e">
        <f aca="false">IF(REF_DT&lt;=LastDay,INDEX(IntraMonth_Buckets,MATCH($A4981,IntraSumMonths,0),1),INDEX(BucketTable,MATCH($A4981,SumMonths,0),1))</f>
        <v>#N/A</v>
      </c>
      <c r="G4981" s="138" t="e">
        <f aca="false">INDEX(Book_Type,MATCH($B4981,Book,0),1)</f>
        <v>#N/A</v>
      </c>
      <c r="H4981" s="138" t="e">
        <f aca="false">$F4981&amp;$C4981</f>
        <v>#N/A</v>
      </c>
    </row>
    <row r="4982" customFormat="false" ht="12.75" hidden="false" customHeight="false" outlineLevel="0" collapsed="false">
      <c r="D4982" s="138"/>
      <c r="E4982" s="138"/>
      <c r="F4982" s="143" t="e">
        <f aca="false">IF(REF_DT&lt;=LastDay,INDEX(IntraMonth_Buckets,MATCH($A4982,IntraSumMonths,0),1),INDEX(BucketTable,MATCH($A4982,SumMonths,0),1))</f>
        <v>#N/A</v>
      </c>
      <c r="G4982" s="138" t="e">
        <f aca="false">INDEX(Book_Type,MATCH($B4982,Book,0),1)</f>
        <v>#N/A</v>
      </c>
      <c r="H4982" s="138" t="e">
        <f aca="false">$F4982&amp;$C4982</f>
        <v>#N/A</v>
      </c>
    </row>
    <row r="4983" customFormat="false" ht="12.75" hidden="false" customHeight="false" outlineLevel="0" collapsed="false">
      <c r="D4983" s="138"/>
      <c r="E4983" s="138"/>
      <c r="F4983" s="143" t="e">
        <f aca="false">IF(REF_DT&lt;=LastDay,INDEX(IntraMonth_Buckets,MATCH($A4983,IntraSumMonths,0),1),INDEX(BucketTable,MATCH($A4983,SumMonths,0),1))</f>
        <v>#N/A</v>
      </c>
      <c r="G4983" s="138" t="e">
        <f aca="false">INDEX(Book_Type,MATCH($B4983,Book,0),1)</f>
        <v>#N/A</v>
      </c>
      <c r="H4983" s="138" t="e">
        <f aca="false">$F4983&amp;$C4983</f>
        <v>#N/A</v>
      </c>
    </row>
    <row r="4984" customFormat="false" ht="12.75" hidden="false" customHeight="false" outlineLevel="0" collapsed="false">
      <c r="D4984" s="138"/>
      <c r="E4984" s="138"/>
      <c r="F4984" s="143" t="e">
        <f aca="false">IF(REF_DT&lt;=LastDay,INDEX(IntraMonth_Buckets,MATCH($A4984,IntraSumMonths,0),1),INDEX(BucketTable,MATCH($A4984,SumMonths,0),1))</f>
        <v>#N/A</v>
      </c>
      <c r="G4984" s="138" t="e">
        <f aca="false">INDEX(Book_Type,MATCH($B4984,Book,0),1)</f>
        <v>#N/A</v>
      </c>
      <c r="H4984" s="138" t="e">
        <f aca="false">$F4984&amp;$C4984</f>
        <v>#N/A</v>
      </c>
    </row>
    <row r="4985" customFormat="false" ht="12.75" hidden="false" customHeight="false" outlineLevel="0" collapsed="false">
      <c r="D4985" s="138"/>
      <c r="E4985" s="138"/>
      <c r="F4985" s="143" t="e">
        <f aca="false">IF(REF_DT&lt;=LastDay,INDEX(IntraMonth_Buckets,MATCH($A4985,IntraSumMonths,0),1),INDEX(BucketTable,MATCH($A4985,SumMonths,0),1))</f>
        <v>#N/A</v>
      </c>
      <c r="G4985" s="138" t="e">
        <f aca="false">INDEX(Book_Type,MATCH($B4985,Book,0),1)</f>
        <v>#N/A</v>
      </c>
      <c r="H4985" s="138" t="e">
        <f aca="false">$F4985&amp;$C4985</f>
        <v>#N/A</v>
      </c>
    </row>
    <row r="4986" customFormat="false" ht="12.75" hidden="false" customHeight="false" outlineLevel="0" collapsed="false">
      <c r="D4986" s="138"/>
      <c r="E4986" s="138"/>
      <c r="F4986" s="143" t="e">
        <f aca="false">IF(REF_DT&lt;=LastDay,INDEX(IntraMonth_Buckets,MATCH($A4986,IntraSumMonths,0),1),INDEX(BucketTable,MATCH($A4986,SumMonths,0),1))</f>
        <v>#N/A</v>
      </c>
      <c r="G4986" s="138" t="e">
        <f aca="false">INDEX(Book_Type,MATCH($B4986,Book,0),1)</f>
        <v>#N/A</v>
      </c>
      <c r="H4986" s="138" t="e">
        <f aca="false">$F4986&amp;$C4986</f>
        <v>#N/A</v>
      </c>
    </row>
    <row r="4987" customFormat="false" ht="12.75" hidden="false" customHeight="false" outlineLevel="0" collapsed="false">
      <c r="D4987" s="138"/>
      <c r="E4987" s="138"/>
      <c r="F4987" s="143" t="e">
        <f aca="false">IF(REF_DT&lt;=LastDay,INDEX(IntraMonth_Buckets,MATCH($A4987,IntraSumMonths,0),1),INDEX(BucketTable,MATCH($A4987,SumMonths,0),1))</f>
        <v>#N/A</v>
      </c>
      <c r="G4987" s="138" t="e">
        <f aca="false">INDEX(Book_Type,MATCH($B4987,Book,0),1)</f>
        <v>#N/A</v>
      </c>
      <c r="H4987" s="138" t="e">
        <f aca="false">$F4987&amp;$C4987</f>
        <v>#N/A</v>
      </c>
    </row>
    <row r="4988" customFormat="false" ht="12.75" hidden="false" customHeight="false" outlineLevel="0" collapsed="false">
      <c r="D4988" s="138"/>
      <c r="E4988" s="138"/>
      <c r="F4988" s="143" t="e">
        <f aca="false">IF(REF_DT&lt;=LastDay,INDEX(IntraMonth_Buckets,MATCH($A4988,IntraSumMonths,0),1),INDEX(BucketTable,MATCH($A4988,SumMonths,0),1))</f>
        <v>#N/A</v>
      </c>
      <c r="G4988" s="138" t="e">
        <f aca="false">INDEX(Book_Type,MATCH($B4988,Book,0),1)</f>
        <v>#N/A</v>
      </c>
      <c r="H4988" s="138" t="e">
        <f aca="false">$F4988&amp;$C4988</f>
        <v>#N/A</v>
      </c>
    </row>
    <row r="4989" customFormat="false" ht="12.75" hidden="false" customHeight="false" outlineLevel="0" collapsed="false">
      <c r="D4989" s="138"/>
      <c r="E4989" s="138"/>
      <c r="F4989" s="143" t="e">
        <f aca="false">IF(REF_DT&lt;=LastDay,INDEX(IntraMonth_Buckets,MATCH($A4989,IntraSumMonths,0),1),INDEX(BucketTable,MATCH($A4989,SumMonths,0),1))</f>
        <v>#N/A</v>
      </c>
      <c r="G4989" s="138" t="e">
        <f aca="false">INDEX(Book_Type,MATCH($B4989,Book,0),1)</f>
        <v>#N/A</v>
      </c>
      <c r="H4989" s="138" t="e">
        <f aca="false">$F4989&amp;$C4989</f>
        <v>#N/A</v>
      </c>
    </row>
    <row r="4990" customFormat="false" ht="12.75" hidden="false" customHeight="false" outlineLevel="0" collapsed="false">
      <c r="D4990" s="138"/>
      <c r="E4990" s="138"/>
      <c r="F4990" s="143" t="e">
        <f aca="false">IF(REF_DT&lt;=LastDay,INDEX(IntraMonth_Buckets,MATCH($A4990,IntraSumMonths,0),1),INDEX(BucketTable,MATCH($A4990,SumMonths,0),1))</f>
        <v>#N/A</v>
      </c>
      <c r="G4990" s="138" t="e">
        <f aca="false">INDEX(Book_Type,MATCH($B4990,Book,0),1)</f>
        <v>#N/A</v>
      </c>
      <c r="H4990" s="138" t="e">
        <f aca="false">$F4990&amp;$C4990</f>
        <v>#N/A</v>
      </c>
    </row>
    <row r="4991" customFormat="false" ht="12.75" hidden="false" customHeight="false" outlineLevel="0" collapsed="false">
      <c r="D4991" s="138"/>
      <c r="E4991" s="138"/>
      <c r="F4991" s="143" t="e">
        <f aca="false">IF(REF_DT&lt;=LastDay,INDEX(IntraMonth_Buckets,MATCH($A4991,IntraSumMonths,0),1),INDEX(BucketTable,MATCH($A4991,SumMonths,0),1))</f>
        <v>#N/A</v>
      </c>
      <c r="G4991" s="138" t="e">
        <f aca="false">INDEX(Book_Type,MATCH($B4991,Book,0),1)</f>
        <v>#N/A</v>
      </c>
      <c r="H4991" s="138" t="e">
        <f aca="false">$F4991&amp;$C4991</f>
        <v>#N/A</v>
      </c>
    </row>
    <row r="4992" customFormat="false" ht="12.75" hidden="false" customHeight="false" outlineLevel="0" collapsed="false">
      <c r="D4992" s="138"/>
      <c r="E4992" s="138"/>
      <c r="F4992" s="143" t="e">
        <f aca="false">IF(REF_DT&lt;=LastDay,INDEX(IntraMonth_Buckets,MATCH($A4992,IntraSumMonths,0),1),INDEX(BucketTable,MATCH($A4992,SumMonths,0),1))</f>
        <v>#N/A</v>
      </c>
      <c r="G4992" s="138" t="e">
        <f aca="false">INDEX(Book_Type,MATCH($B4992,Book,0),1)</f>
        <v>#N/A</v>
      </c>
      <c r="H4992" s="138" t="e">
        <f aca="false">$F4992&amp;$C4992</f>
        <v>#N/A</v>
      </c>
    </row>
    <row r="4993" customFormat="false" ht="12.75" hidden="false" customHeight="false" outlineLevel="0" collapsed="false">
      <c r="D4993" s="138"/>
      <c r="E4993" s="138"/>
      <c r="F4993" s="143" t="e">
        <f aca="false">IF(REF_DT&lt;=LastDay,INDEX(IntraMonth_Buckets,MATCH($A4993,IntraSumMonths,0),1),INDEX(BucketTable,MATCH($A4993,SumMonths,0),1))</f>
        <v>#N/A</v>
      </c>
      <c r="G4993" s="138" t="e">
        <f aca="false">INDEX(Book_Type,MATCH($B4993,Book,0),1)</f>
        <v>#N/A</v>
      </c>
      <c r="H4993" s="138" t="e">
        <f aca="false">$F4993&amp;$C4993</f>
        <v>#N/A</v>
      </c>
    </row>
    <row r="4994" customFormat="false" ht="12.75" hidden="false" customHeight="false" outlineLevel="0" collapsed="false">
      <c r="D4994" s="138"/>
      <c r="E4994" s="138"/>
      <c r="F4994" s="143" t="e">
        <f aca="false">IF(REF_DT&lt;=LastDay,INDEX(IntraMonth_Buckets,MATCH($A4994,IntraSumMonths,0),1),INDEX(BucketTable,MATCH($A4994,SumMonths,0),1))</f>
        <v>#N/A</v>
      </c>
      <c r="G4994" s="138" t="e">
        <f aca="false">INDEX(Book_Type,MATCH($B4994,Book,0),1)</f>
        <v>#N/A</v>
      </c>
      <c r="H4994" s="138" t="e">
        <f aca="false">$F4994&amp;$C4994</f>
        <v>#N/A</v>
      </c>
    </row>
    <row r="4995" customFormat="false" ht="12.75" hidden="false" customHeight="false" outlineLevel="0" collapsed="false">
      <c r="D4995" s="138"/>
      <c r="E4995" s="138"/>
      <c r="F4995" s="143" t="e">
        <f aca="false">IF(REF_DT&lt;=LastDay,INDEX(IntraMonth_Buckets,MATCH($A4995,IntraSumMonths,0),1),INDEX(BucketTable,MATCH($A4995,SumMonths,0),1))</f>
        <v>#N/A</v>
      </c>
      <c r="G4995" s="138" t="e">
        <f aca="false">INDEX(Book_Type,MATCH($B4995,Book,0),1)</f>
        <v>#N/A</v>
      </c>
      <c r="H4995" s="138" t="e">
        <f aca="false">$F4995&amp;$C4995</f>
        <v>#N/A</v>
      </c>
    </row>
    <row r="4996" customFormat="false" ht="12.75" hidden="false" customHeight="false" outlineLevel="0" collapsed="false">
      <c r="D4996" s="138"/>
      <c r="E4996" s="138"/>
      <c r="F4996" s="143" t="e">
        <f aca="false">IF(REF_DT&lt;=LastDay,INDEX(IntraMonth_Buckets,MATCH($A4996,IntraSumMonths,0),1),INDEX(BucketTable,MATCH($A4996,SumMonths,0),1))</f>
        <v>#N/A</v>
      </c>
      <c r="G4996" s="138" t="e">
        <f aca="false">INDEX(Book_Type,MATCH($B4996,Book,0),1)</f>
        <v>#N/A</v>
      </c>
      <c r="H4996" s="138" t="e">
        <f aca="false">$F4996&amp;$C4996</f>
        <v>#N/A</v>
      </c>
    </row>
    <row r="4997" customFormat="false" ht="12.75" hidden="false" customHeight="false" outlineLevel="0" collapsed="false">
      <c r="D4997" s="138"/>
      <c r="E4997" s="138"/>
      <c r="F4997" s="143" t="e">
        <f aca="false">IF(REF_DT&lt;=LastDay,INDEX(IntraMonth_Buckets,MATCH($A4997,IntraSumMonths,0),1),INDEX(BucketTable,MATCH($A4997,SumMonths,0),1))</f>
        <v>#N/A</v>
      </c>
      <c r="G4997" s="138" t="e">
        <f aca="false">INDEX(Book_Type,MATCH($B4997,Book,0),1)</f>
        <v>#N/A</v>
      </c>
      <c r="H4997" s="138" t="e">
        <f aca="false">$F4997&amp;$C4997</f>
        <v>#N/A</v>
      </c>
    </row>
    <row r="4998" customFormat="false" ht="12.75" hidden="false" customHeight="false" outlineLevel="0" collapsed="false">
      <c r="D4998" s="138"/>
      <c r="E4998" s="138"/>
      <c r="F4998" s="143" t="e">
        <f aca="false">IF(REF_DT&lt;=LastDay,INDEX(IntraMonth_Buckets,MATCH($A4998,IntraSumMonths,0),1),INDEX(BucketTable,MATCH($A4998,SumMonths,0),1))</f>
        <v>#N/A</v>
      </c>
      <c r="G4998" s="138" t="e">
        <f aca="false">INDEX(Book_Type,MATCH($B4998,Book,0),1)</f>
        <v>#N/A</v>
      </c>
      <c r="H4998" s="138" t="e">
        <f aca="false">$F4998&amp;$C4998</f>
        <v>#N/A</v>
      </c>
    </row>
    <row r="4999" customFormat="false" ht="12.75" hidden="false" customHeight="false" outlineLevel="0" collapsed="false">
      <c r="D4999" s="138"/>
      <c r="E4999" s="138"/>
      <c r="F4999" s="143" t="e">
        <f aca="false">IF(REF_DT&lt;=LastDay,INDEX(IntraMonth_Buckets,MATCH($A4999,IntraSumMonths,0),1),INDEX(BucketTable,MATCH($A4999,SumMonths,0),1))</f>
        <v>#N/A</v>
      </c>
      <c r="G4999" s="138" t="e">
        <f aca="false">INDEX(Book_Type,MATCH($B4999,Book,0),1)</f>
        <v>#N/A</v>
      </c>
      <c r="H4999" s="138" t="e">
        <f aca="false">$F4999&amp;$C4999</f>
        <v>#N/A</v>
      </c>
    </row>
    <row r="5000" customFormat="false" ht="12.75" hidden="false" customHeight="false" outlineLevel="0" collapsed="false">
      <c r="D5000" s="138"/>
      <c r="E5000" s="138"/>
      <c r="F5000" s="143" t="e">
        <f aca="false">IF(REF_DT&lt;=LastDay,INDEX(IntraMonth_Buckets,MATCH($A5000,IntraSumMonths,0),1),INDEX(BucketTable,MATCH($A5000,SumMonths,0),1))</f>
        <v>#N/A</v>
      </c>
      <c r="G5000" s="138" t="e">
        <f aca="false">INDEX(Book_Type,MATCH($B5000,Book,0),1)</f>
        <v>#N/A</v>
      </c>
      <c r="H5000" s="138" t="e">
        <f aca="false">$F5000&amp;$C5000</f>
        <v>#N/A</v>
      </c>
    </row>
    <row r="5001" customFormat="false" ht="12.75" hidden="false" customHeight="false" outlineLevel="0" collapsed="false">
      <c r="D5001" s="138"/>
      <c r="E5001" s="138"/>
      <c r="F5001" s="143" t="e">
        <f aca="false">IF(REF_DT&lt;=LastDay,INDEX(IntraMonth_Buckets,MATCH($A5001,IntraSumMonths,0),1),INDEX(BucketTable,MATCH($A5001,SumMonths,0),1))</f>
        <v>#N/A</v>
      </c>
      <c r="G5001" s="138" t="e">
        <f aca="false">INDEX(Book_Type,MATCH($B5001,Book,0),1)</f>
        <v>#N/A</v>
      </c>
      <c r="H5001" s="138" t="e">
        <f aca="false">$F5001&amp;$C5001</f>
        <v>#N/A</v>
      </c>
    </row>
    <row r="5002" customFormat="false" ht="12.75" hidden="false" customHeight="false" outlineLevel="0" collapsed="false">
      <c r="D5002" s="138"/>
      <c r="E5002" s="138"/>
      <c r="F5002" s="143" t="e">
        <f aca="false">IF(REF_DT&lt;=LastDay,INDEX(IntraMonth_Buckets,MATCH($A5002,IntraSumMonths,0),1),INDEX(BucketTable,MATCH($A5002,SumMonths,0),1))</f>
        <v>#N/A</v>
      </c>
      <c r="G5002" s="138" t="e">
        <f aca="false">INDEX(Book_Type,MATCH($B5002,Book,0),1)</f>
        <v>#N/A</v>
      </c>
      <c r="H5002" s="138" t="e">
        <f aca="false">$F5002&amp;$C5002</f>
        <v>#N/A</v>
      </c>
    </row>
    <row r="5003" customFormat="false" ht="12.75" hidden="false" customHeight="false" outlineLevel="0" collapsed="false">
      <c r="D5003" s="138"/>
      <c r="E5003" s="138"/>
      <c r="F5003" s="143" t="e">
        <f aca="false">IF(REF_DT&lt;=LastDay,INDEX(IntraMonth_Buckets,MATCH($A5003,IntraSumMonths,0),1),INDEX(BucketTable,MATCH($A5003,SumMonths,0),1))</f>
        <v>#N/A</v>
      </c>
      <c r="G5003" s="138" t="e">
        <f aca="false">INDEX(Book_Type,MATCH($B5003,Book,0),1)</f>
        <v>#N/A</v>
      </c>
      <c r="H5003" s="138" t="e">
        <f aca="false">$F5003&amp;$C5003</f>
        <v>#N/A</v>
      </c>
    </row>
    <row r="5004" customFormat="false" ht="12.75" hidden="false" customHeight="false" outlineLevel="0" collapsed="false">
      <c r="D5004" s="138"/>
      <c r="E5004" s="138"/>
      <c r="F5004" s="143" t="e">
        <f aca="false">IF(REF_DT&lt;=LastDay,INDEX(IntraMonth_Buckets,MATCH($A5004,IntraSumMonths,0),1),INDEX(BucketTable,MATCH($A5004,SumMonths,0),1))</f>
        <v>#N/A</v>
      </c>
      <c r="G5004" s="138" t="e">
        <f aca="false">INDEX(Book_Type,MATCH($B5004,Book,0),1)</f>
        <v>#N/A</v>
      </c>
      <c r="H5004" s="138" t="e">
        <f aca="false">$F5004&amp;$C5004</f>
        <v>#N/A</v>
      </c>
    </row>
    <row r="5005" customFormat="false" ht="12.75" hidden="false" customHeight="false" outlineLevel="0" collapsed="false">
      <c r="D5005" s="138"/>
      <c r="E5005" s="138"/>
      <c r="F5005" s="143" t="e">
        <f aca="false">IF(REF_DT&lt;=LastDay,INDEX(IntraMonth_Buckets,MATCH($A5005,IntraSumMonths,0),1),INDEX(BucketTable,MATCH($A5005,SumMonths,0),1))</f>
        <v>#N/A</v>
      </c>
      <c r="G5005" s="138" t="e">
        <f aca="false">INDEX(Book_Type,MATCH($B5005,Book,0),1)</f>
        <v>#N/A</v>
      </c>
      <c r="H5005" s="138" t="e">
        <f aca="false">$F5005&amp;$C5005</f>
        <v>#N/A</v>
      </c>
    </row>
    <row r="5006" customFormat="false" ht="12.75" hidden="false" customHeight="false" outlineLevel="0" collapsed="false">
      <c r="D5006" s="138"/>
      <c r="E5006" s="138"/>
      <c r="F5006" s="143" t="e">
        <f aca="false">IF(REF_DT&lt;=LastDay,INDEX(IntraMonth_Buckets,MATCH($A5006,IntraSumMonths,0),1),INDEX(BucketTable,MATCH($A5006,SumMonths,0),1))</f>
        <v>#N/A</v>
      </c>
      <c r="G5006" s="138" t="e">
        <f aca="false">INDEX(Book_Type,MATCH($B5006,Book,0),1)</f>
        <v>#N/A</v>
      </c>
      <c r="H5006" s="138" t="e">
        <f aca="false">$F5006&amp;$C5006</f>
        <v>#N/A</v>
      </c>
    </row>
    <row r="5007" customFormat="false" ht="12.75" hidden="false" customHeight="false" outlineLevel="0" collapsed="false">
      <c r="D5007" s="138"/>
      <c r="E5007" s="138"/>
      <c r="F5007" s="143" t="e">
        <f aca="false">IF(REF_DT&lt;=LastDay,INDEX(IntraMonth_Buckets,MATCH($A5007,IntraSumMonths,0),1),INDEX(BucketTable,MATCH($A5007,SumMonths,0),1))</f>
        <v>#N/A</v>
      </c>
      <c r="G5007" s="138" t="e">
        <f aca="false">INDEX(Book_Type,MATCH($B5007,Book,0),1)</f>
        <v>#N/A</v>
      </c>
      <c r="H5007" s="138" t="e">
        <f aca="false">$F5007&amp;$C5007</f>
        <v>#N/A</v>
      </c>
    </row>
    <row r="5008" customFormat="false" ht="12.75" hidden="false" customHeight="false" outlineLevel="0" collapsed="false">
      <c r="D5008" s="138"/>
      <c r="E5008" s="138"/>
      <c r="F5008" s="143" t="e">
        <f aca="false">IF(REF_DT&lt;=LastDay,INDEX(IntraMonth_Buckets,MATCH($A5008,IntraSumMonths,0),1),INDEX(BucketTable,MATCH($A5008,SumMonths,0),1))</f>
        <v>#N/A</v>
      </c>
      <c r="G5008" s="138" t="e">
        <f aca="false">INDEX(Book_Type,MATCH($B5008,Book,0),1)</f>
        <v>#N/A</v>
      </c>
      <c r="H5008" s="138" t="e">
        <f aca="false">$F5008&amp;$C5008</f>
        <v>#N/A</v>
      </c>
    </row>
    <row r="5009" customFormat="false" ht="12.75" hidden="false" customHeight="false" outlineLevel="0" collapsed="false">
      <c r="D5009" s="138"/>
      <c r="E5009" s="138"/>
      <c r="F5009" s="143" t="e">
        <f aca="false">IF(REF_DT&lt;=LastDay,INDEX(IntraMonth_Buckets,MATCH($A5009,IntraSumMonths,0),1),INDEX(BucketTable,MATCH($A5009,SumMonths,0),1))</f>
        <v>#N/A</v>
      </c>
      <c r="G5009" s="138" t="e">
        <f aca="false">INDEX(Book_Type,MATCH($B5009,Book,0),1)</f>
        <v>#N/A</v>
      </c>
      <c r="H5009" s="138" t="e">
        <f aca="false">$F5009&amp;$C5009</f>
        <v>#N/A</v>
      </c>
    </row>
    <row r="5010" customFormat="false" ht="12.75" hidden="false" customHeight="false" outlineLevel="0" collapsed="false">
      <c r="D5010" s="138"/>
      <c r="E5010" s="138"/>
      <c r="F5010" s="143" t="e">
        <f aca="false">IF(REF_DT&lt;=LastDay,INDEX(IntraMonth_Buckets,MATCH($A5010,IntraSumMonths,0),1),INDEX(BucketTable,MATCH($A5010,SumMonths,0),1))</f>
        <v>#N/A</v>
      </c>
      <c r="G5010" s="138" t="e">
        <f aca="false">INDEX(Book_Type,MATCH($B5010,Book,0),1)</f>
        <v>#N/A</v>
      </c>
      <c r="H5010" s="138" t="e">
        <f aca="false">$F5010&amp;$C5010</f>
        <v>#N/A</v>
      </c>
    </row>
    <row r="5011" customFormat="false" ht="12.75" hidden="false" customHeight="false" outlineLevel="0" collapsed="false">
      <c r="D5011" s="138"/>
      <c r="E5011" s="138"/>
      <c r="F5011" s="143" t="e">
        <f aca="false">IF(REF_DT&lt;=LastDay,INDEX(IntraMonth_Buckets,MATCH($A5011,IntraSumMonths,0),1),INDEX(BucketTable,MATCH($A5011,SumMonths,0),1))</f>
        <v>#N/A</v>
      </c>
      <c r="G5011" s="138" t="e">
        <f aca="false">INDEX(Book_Type,MATCH($B5011,Book,0),1)</f>
        <v>#N/A</v>
      </c>
      <c r="H5011" s="138" t="e">
        <f aca="false">$F5011&amp;$C5011</f>
        <v>#N/A</v>
      </c>
    </row>
    <row r="5012" customFormat="false" ht="12.75" hidden="false" customHeight="false" outlineLevel="0" collapsed="false">
      <c r="D5012" s="138"/>
      <c r="E5012" s="138"/>
      <c r="F5012" s="143" t="e">
        <f aca="false">IF(REF_DT&lt;=LastDay,INDEX(IntraMonth_Buckets,MATCH($A5012,IntraSumMonths,0),1),INDEX(BucketTable,MATCH($A5012,SumMonths,0),1))</f>
        <v>#N/A</v>
      </c>
      <c r="G5012" s="138" t="e">
        <f aca="false">INDEX(Book_Type,MATCH($B5012,Book,0),1)</f>
        <v>#N/A</v>
      </c>
      <c r="H5012" s="138" t="e">
        <f aca="false">$F5012&amp;$C5012</f>
        <v>#N/A</v>
      </c>
    </row>
    <row r="5013" customFormat="false" ht="12.75" hidden="false" customHeight="false" outlineLevel="0" collapsed="false">
      <c r="D5013" s="138"/>
      <c r="E5013" s="138"/>
      <c r="F5013" s="143" t="e">
        <f aca="false">IF(REF_DT&lt;=LastDay,INDEX(IntraMonth_Buckets,MATCH($A5013,IntraSumMonths,0),1),INDEX(BucketTable,MATCH($A5013,SumMonths,0),1))</f>
        <v>#N/A</v>
      </c>
      <c r="G5013" s="138" t="e">
        <f aca="false">INDEX(Book_Type,MATCH($B5013,Book,0),1)</f>
        <v>#N/A</v>
      </c>
      <c r="H5013" s="138" t="e">
        <f aca="false">$F5013&amp;$C5013</f>
        <v>#N/A</v>
      </c>
    </row>
    <row r="5014" customFormat="false" ht="12.75" hidden="false" customHeight="false" outlineLevel="0" collapsed="false">
      <c r="D5014" s="138"/>
      <c r="E5014" s="138"/>
      <c r="F5014" s="143" t="e">
        <f aca="false">IF(REF_DT&lt;=LastDay,INDEX(IntraMonth_Buckets,MATCH($A5014,IntraSumMonths,0),1),INDEX(BucketTable,MATCH($A5014,SumMonths,0),1))</f>
        <v>#N/A</v>
      </c>
      <c r="G5014" s="138" t="e">
        <f aca="false">INDEX(Book_Type,MATCH($B5014,Book,0),1)</f>
        <v>#N/A</v>
      </c>
      <c r="H5014" s="138" t="e">
        <f aca="false">$F5014&amp;$C5014</f>
        <v>#N/A</v>
      </c>
    </row>
    <row r="5015" customFormat="false" ht="12.75" hidden="false" customHeight="false" outlineLevel="0" collapsed="false">
      <c r="D5015" s="138"/>
      <c r="E5015" s="138"/>
      <c r="F5015" s="143" t="e">
        <f aca="false">IF(REF_DT&lt;=LastDay,INDEX(IntraMonth_Buckets,MATCH($A5015,IntraSumMonths,0),1),INDEX(BucketTable,MATCH($A5015,SumMonths,0),1))</f>
        <v>#N/A</v>
      </c>
      <c r="G5015" s="138" t="e">
        <f aca="false">INDEX(Book_Type,MATCH($B5015,Book,0),1)</f>
        <v>#N/A</v>
      </c>
      <c r="H5015" s="138" t="e">
        <f aca="false">$F5015&amp;$C5015</f>
        <v>#N/A</v>
      </c>
    </row>
    <row r="5016" customFormat="false" ht="12.75" hidden="false" customHeight="false" outlineLevel="0" collapsed="false">
      <c r="D5016" s="138"/>
      <c r="E5016" s="138"/>
      <c r="F5016" s="143" t="e">
        <f aca="false">IF(REF_DT&lt;=LastDay,INDEX(IntraMonth_Buckets,MATCH($A5016,IntraSumMonths,0),1),INDEX(BucketTable,MATCH($A5016,SumMonths,0),1))</f>
        <v>#N/A</v>
      </c>
      <c r="G5016" s="138" t="e">
        <f aca="false">INDEX(Book_Type,MATCH($B5016,Book,0),1)</f>
        <v>#N/A</v>
      </c>
      <c r="H5016" s="138" t="e">
        <f aca="false">$F5016&amp;$C5016</f>
        <v>#N/A</v>
      </c>
    </row>
    <row r="5017" customFormat="false" ht="12.75" hidden="false" customHeight="false" outlineLevel="0" collapsed="false">
      <c r="D5017" s="138"/>
      <c r="E5017" s="138"/>
      <c r="F5017" s="143" t="e">
        <f aca="false">IF(REF_DT&lt;=LastDay,INDEX(IntraMonth_Buckets,MATCH($A5017,IntraSumMonths,0),1),INDEX(BucketTable,MATCH($A5017,SumMonths,0),1))</f>
        <v>#N/A</v>
      </c>
      <c r="G5017" s="138" t="e">
        <f aca="false">INDEX(Book_Type,MATCH($B5017,Book,0),1)</f>
        <v>#N/A</v>
      </c>
      <c r="H5017" s="138" t="e">
        <f aca="false">$F5017&amp;$C5017</f>
        <v>#N/A</v>
      </c>
    </row>
    <row r="5018" customFormat="false" ht="12.75" hidden="false" customHeight="false" outlineLevel="0" collapsed="false">
      <c r="D5018" s="138"/>
      <c r="E5018" s="138"/>
      <c r="F5018" s="143" t="e">
        <f aca="false">IF(REF_DT&lt;=LastDay,INDEX(IntraMonth_Buckets,MATCH($A5018,IntraSumMonths,0),1),INDEX(BucketTable,MATCH($A5018,SumMonths,0),1))</f>
        <v>#N/A</v>
      </c>
      <c r="G5018" s="138" t="e">
        <f aca="false">INDEX(Book_Type,MATCH($B5018,Book,0),1)</f>
        <v>#N/A</v>
      </c>
      <c r="H5018" s="138" t="e">
        <f aca="false">$F5018&amp;$C5018</f>
        <v>#N/A</v>
      </c>
    </row>
    <row r="5019" customFormat="false" ht="12.75" hidden="false" customHeight="false" outlineLevel="0" collapsed="false">
      <c r="D5019" s="138"/>
      <c r="E5019" s="138"/>
      <c r="F5019" s="143" t="e">
        <f aca="false">IF(REF_DT&lt;=LastDay,INDEX(IntraMonth_Buckets,MATCH($A5019,IntraSumMonths,0),1),INDEX(BucketTable,MATCH($A5019,SumMonths,0),1))</f>
        <v>#N/A</v>
      </c>
      <c r="G5019" s="138" t="e">
        <f aca="false">INDEX(Book_Type,MATCH($B5019,Book,0),1)</f>
        <v>#N/A</v>
      </c>
      <c r="H5019" s="138" t="e">
        <f aca="false">$F5019&amp;$C5019</f>
        <v>#N/A</v>
      </c>
    </row>
    <row r="5020" customFormat="false" ht="12.75" hidden="false" customHeight="false" outlineLevel="0" collapsed="false">
      <c r="D5020" s="138"/>
      <c r="E5020" s="138"/>
      <c r="F5020" s="143" t="e">
        <f aca="false">IF(REF_DT&lt;=LastDay,INDEX(IntraMonth_Buckets,MATCH($A5020,IntraSumMonths,0),1),INDEX(BucketTable,MATCH($A5020,SumMonths,0),1))</f>
        <v>#N/A</v>
      </c>
      <c r="G5020" s="138" t="e">
        <f aca="false">INDEX(Book_Type,MATCH($B5020,Book,0),1)</f>
        <v>#N/A</v>
      </c>
      <c r="H5020" s="138" t="e">
        <f aca="false">$F5020&amp;$C5020</f>
        <v>#N/A</v>
      </c>
    </row>
    <row r="5021" customFormat="false" ht="12.75" hidden="false" customHeight="false" outlineLevel="0" collapsed="false">
      <c r="D5021" s="138"/>
      <c r="E5021" s="138"/>
      <c r="F5021" s="143" t="e">
        <f aca="false">IF(REF_DT&lt;=LastDay,INDEX(IntraMonth_Buckets,MATCH($A5021,IntraSumMonths,0),1),INDEX(BucketTable,MATCH($A5021,SumMonths,0),1))</f>
        <v>#N/A</v>
      </c>
      <c r="G5021" s="138" t="e">
        <f aca="false">INDEX(Book_Type,MATCH($B5021,Book,0),1)</f>
        <v>#N/A</v>
      </c>
      <c r="H5021" s="138" t="e">
        <f aca="false">$F5021&amp;$C5021</f>
        <v>#N/A</v>
      </c>
    </row>
    <row r="5022" customFormat="false" ht="12.75" hidden="false" customHeight="false" outlineLevel="0" collapsed="false">
      <c r="D5022" s="138"/>
      <c r="E5022" s="138"/>
      <c r="F5022" s="143" t="e">
        <f aca="false">IF(REF_DT&lt;=LastDay,INDEX(IntraMonth_Buckets,MATCH($A5022,IntraSumMonths,0),1),INDEX(BucketTable,MATCH($A5022,SumMonths,0),1))</f>
        <v>#N/A</v>
      </c>
      <c r="G5022" s="138" t="e">
        <f aca="false">INDEX(Book_Type,MATCH($B5022,Book,0),1)</f>
        <v>#N/A</v>
      </c>
      <c r="H5022" s="138" t="e">
        <f aca="false">$F5022&amp;$C5022</f>
        <v>#N/A</v>
      </c>
    </row>
    <row r="5023" customFormat="false" ht="12.75" hidden="false" customHeight="false" outlineLevel="0" collapsed="false">
      <c r="D5023" s="138"/>
      <c r="E5023" s="138"/>
      <c r="F5023" s="143" t="e">
        <f aca="false">IF(REF_DT&lt;=LastDay,INDEX(IntraMonth_Buckets,MATCH($A5023,IntraSumMonths,0),1),INDEX(BucketTable,MATCH($A5023,SumMonths,0),1))</f>
        <v>#N/A</v>
      </c>
      <c r="G5023" s="138" t="e">
        <f aca="false">INDEX(Book_Type,MATCH($B5023,Book,0),1)</f>
        <v>#N/A</v>
      </c>
      <c r="H5023" s="138" t="e">
        <f aca="false">$F5023&amp;$C5023</f>
        <v>#N/A</v>
      </c>
    </row>
    <row r="5024" customFormat="false" ht="12.75" hidden="false" customHeight="false" outlineLevel="0" collapsed="false">
      <c r="D5024" s="138"/>
      <c r="E5024" s="138"/>
      <c r="F5024" s="143" t="e">
        <f aca="false">IF(REF_DT&lt;=LastDay,INDEX(IntraMonth_Buckets,MATCH($A5024,IntraSumMonths,0),1),INDEX(BucketTable,MATCH($A5024,SumMonths,0),1))</f>
        <v>#N/A</v>
      </c>
      <c r="G5024" s="138" t="e">
        <f aca="false">INDEX(Book_Type,MATCH($B5024,Book,0),1)</f>
        <v>#N/A</v>
      </c>
      <c r="H5024" s="138" t="e">
        <f aca="false">$F5024&amp;$C5024</f>
        <v>#N/A</v>
      </c>
    </row>
    <row r="5025" customFormat="false" ht="12.75" hidden="false" customHeight="false" outlineLevel="0" collapsed="false">
      <c r="D5025" s="138"/>
      <c r="E5025" s="138"/>
      <c r="F5025" s="143" t="e">
        <f aca="false">IF(REF_DT&lt;=LastDay,INDEX(IntraMonth_Buckets,MATCH($A5025,IntraSumMonths,0),1),INDEX(BucketTable,MATCH($A5025,SumMonths,0),1))</f>
        <v>#N/A</v>
      </c>
      <c r="G5025" s="138" t="e">
        <f aca="false">INDEX(Book_Type,MATCH($B5025,Book,0),1)</f>
        <v>#N/A</v>
      </c>
      <c r="H5025" s="138" t="e">
        <f aca="false">$F5025&amp;$C5025</f>
        <v>#N/A</v>
      </c>
    </row>
    <row r="5026" customFormat="false" ht="12.75" hidden="false" customHeight="false" outlineLevel="0" collapsed="false">
      <c r="D5026" s="138"/>
      <c r="E5026" s="138"/>
      <c r="F5026" s="143" t="e">
        <f aca="false">IF(REF_DT&lt;=LastDay,INDEX(IntraMonth_Buckets,MATCH($A5026,IntraSumMonths,0),1),INDEX(BucketTable,MATCH($A5026,SumMonths,0),1))</f>
        <v>#N/A</v>
      </c>
      <c r="G5026" s="138" t="e">
        <f aca="false">INDEX(Book_Type,MATCH($B5026,Book,0),1)</f>
        <v>#N/A</v>
      </c>
      <c r="H5026" s="138" t="e">
        <f aca="false">$F5026&amp;$C5026</f>
        <v>#N/A</v>
      </c>
    </row>
    <row r="5027" customFormat="false" ht="12.75" hidden="false" customHeight="false" outlineLevel="0" collapsed="false">
      <c r="D5027" s="138"/>
      <c r="E5027" s="138"/>
      <c r="F5027" s="143" t="e">
        <f aca="false">IF(REF_DT&lt;=LastDay,INDEX(IntraMonth_Buckets,MATCH($A5027,IntraSumMonths,0),1),INDEX(BucketTable,MATCH($A5027,SumMonths,0),1))</f>
        <v>#N/A</v>
      </c>
      <c r="G5027" s="138" t="e">
        <f aca="false">INDEX(Book_Type,MATCH($B5027,Book,0),1)</f>
        <v>#N/A</v>
      </c>
      <c r="H5027" s="138" t="e">
        <f aca="false">$F5027&amp;$C5027</f>
        <v>#N/A</v>
      </c>
    </row>
    <row r="5028" customFormat="false" ht="12.75" hidden="false" customHeight="false" outlineLevel="0" collapsed="false">
      <c r="D5028" s="138"/>
      <c r="E5028" s="138"/>
      <c r="F5028" s="143" t="e">
        <f aca="false">IF(REF_DT&lt;=LastDay,INDEX(IntraMonth_Buckets,MATCH($A5028,IntraSumMonths,0),1),INDEX(BucketTable,MATCH($A5028,SumMonths,0),1))</f>
        <v>#N/A</v>
      </c>
      <c r="G5028" s="138" t="e">
        <f aca="false">INDEX(Book_Type,MATCH($B5028,Book,0),1)</f>
        <v>#N/A</v>
      </c>
      <c r="H5028" s="138" t="e">
        <f aca="false">$F5028&amp;$C5028</f>
        <v>#N/A</v>
      </c>
    </row>
    <row r="5029" customFormat="false" ht="12.75" hidden="false" customHeight="false" outlineLevel="0" collapsed="false">
      <c r="D5029" s="138"/>
      <c r="E5029" s="138"/>
      <c r="F5029" s="143" t="e">
        <f aca="false">IF(REF_DT&lt;=LastDay,INDEX(IntraMonth_Buckets,MATCH($A5029,IntraSumMonths,0),1),INDEX(BucketTable,MATCH($A5029,SumMonths,0),1))</f>
        <v>#N/A</v>
      </c>
      <c r="G5029" s="138" t="e">
        <f aca="false">INDEX(Book_Type,MATCH($B5029,Book,0),1)</f>
        <v>#N/A</v>
      </c>
      <c r="H5029" s="138" t="e">
        <f aca="false">$F5029&amp;$C5029</f>
        <v>#N/A</v>
      </c>
    </row>
    <row r="5030" customFormat="false" ht="12.75" hidden="false" customHeight="false" outlineLevel="0" collapsed="false">
      <c r="D5030" s="138"/>
      <c r="E5030" s="138"/>
      <c r="F5030" s="143" t="e">
        <f aca="false">IF(REF_DT&lt;=LastDay,INDEX(IntraMonth_Buckets,MATCH($A5030,IntraSumMonths,0),1),INDEX(BucketTable,MATCH($A5030,SumMonths,0),1))</f>
        <v>#N/A</v>
      </c>
      <c r="G5030" s="138" t="e">
        <f aca="false">INDEX(Book_Type,MATCH($B5030,Book,0),1)</f>
        <v>#N/A</v>
      </c>
      <c r="H5030" s="138" t="e">
        <f aca="false">$F5030&amp;$C5030</f>
        <v>#N/A</v>
      </c>
    </row>
    <row r="5031" customFormat="false" ht="12.75" hidden="false" customHeight="false" outlineLevel="0" collapsed="false">
      <c r="D5031" s="138"/>
      <c r="E5031" s="138"/>
      <c r="F5031" s="143" t="e">
        <f aca="false">IF(REF_DT&lt;=LastDay,INDEX(IntraMonth_Buckets,MATCH($A5031,IntraSumMonths,0),1),INDEX(BucketTable,MATCH($A5031,SumMonths,0),1))</f>
        <v>#N/A</v>
      </c>
      <c r="G5031" s="138" t="e">
        <f aca="false">INDEX(Book_Type,MATCH($B5031,Book,0),1)</f>
        <v>#N/A</v>
      </c>
      <c r="H5031" s="138" t="e">
        <f aca="false">$F5031&amp;$C5031</f>
        <v>#N/A</v>
      </c>
    </row>
    <row r="5032" customFormat="false" ht="12.75" hidden="false" customHeight="false" outlineLevel="0" collapsed="false">
      <c r="D5032" s="138"/>
      <c r="E5032" s="138"/>
      <c r="F5032" s="143" t="e">
        <f aca="false">IF(REF_DT&lt;=LastDay,INDEX(IntraMonth_Buckets,MATCH($A5032,IntraSumMonths,0),1),INDEX(BucketTable,MATCH($A5032,SumMonths,0),1))</f>
        <v>#N/A</v>
      </c>
      <c r="G5032" s="138" t="e">
        <f aca="false">INDEX(Book_Type,MATCH($B5032,Book,0),1)</f>
        <v>#N/A</v>
      </c>
      <c r="H5032" s="138" t="e">
        <f aca="false">$F5032&amp;$C5032</f>
        <v>#N/A</v>
      </c>
    </row>
    <row r="5033" customFormat="false" ht="12.75" hidden="false" customHeight="false" outlineLevel="0" collapsed="false">
      <c r="D5033" s="138"/>
      <c r="E5033" s="138"/>
      <c r="F5033" s="143" t="e">
        <f aca="false">IF(REF_DT&lt;=LastDay,INDEX(IntraMonth_Buckets,MATCH($A5033,IntraSumMonths,0),1),INDEX(BucketTable,MATCH($A5033,SumMonths,0),1))</f>
        <v>#N/A</v>
      </c>
      <c r="G5033" s="138" t="e">
        <f aca="false">INDEX(Book_Type,MATCH($B5033,Book,0),1)</f>
        <v>#N/A</v>
      </c>
      <c r="H5033" s="138" t="e">
        <f aca="false">$F5033&amp;$C5033</f>
        <v>#N/A</v>
      </c>
    </row>
    <row r="5034" customFormat="false" ht="12.75" hidden="false" customHeight="false" outlineLevel="0" collapsed="false">
      <c r="D5034" s="138"/>
      <c r="E5034" s="138"/>
      <c r="F5034" s="143" t="e">
        <f aca="false">IF(REF_DT&lt;=LastDay,INDEX(IntraMonth_Buckets,MATCH($A5034,IntraSumMonths,0),1),INDEX(BucketTable,MATCH($A5034,SumMonths,0),1))</f>
        <v>#N/A</v>
      </c>
      <c r="G5034" s="138" t="e">
        <f aca="false">INDEX(Book_Type,MATCH($B5034,Book,0),1)</f>
        <v>#N/A</v>
      </c>
      <c r="H5034" s="138" t="e">
        <f aca="false">$F5034&amp;$C5034</f>
        <v>#N/A</v>
      </c>
    </row>
    <row r="5035" customFormat="false" ht="12.75" hidden="false" customHeight="false" outlineLevel="0" collapsed="false">
      <c r="D5035" s="138"/>
      <c r="E5035" s="138"/>
      <c r="F5035" s="143" t="e">
        <f aca="false">IF(REF_DT&lt;=LastDay,INDEX(IntraMonth_Buckets,MATCH($A5035,IntraSumMonths,0),1),INDEX(BucketTable,MATCH($A5035,SumMonths,0),1))</f>
        <v>#N/A</v>
      </c>
      <c r="G5035" s="138" t="e">
        <f aca="false">INDEX(Book_Type,MATCH($B5035,Book,0),1)</f>
        <v>#N/A</v>
      </c>
      <c r="H5035" s="138" t="e">
        <f aca="false">$F5035&amp;$C5035</f>
        <v>#N/A</v>
      </c>
    </row>
    <row r="5036" customFormat="false" ht="12.75" hidden="false" customHeight="false" outlineLevel="0" collapsed="false">
      <c r="D5036" s="138"/>
      <c r="E5036" s="138"/>
      <c r="F5036" s="143" t="e">
        <f aca="false">IF(REF_DT&lt;=LastDay,INDEX(IntraMonth_Buckets,MATCH($A5036,IntraSumMonths,0),1),INDEX(BucketTable,MATCH($A5036,SumMonths,0),1))</f>
        <v>#N/A</v>
      </c>
      <c r="G5036" s="138" t="e">
        <f aca="false">INDEX(Book_Type,MATCH($B5036,Book,0),1)</f>
        <v>#N/A</v>
      </c>
      <c r="H5036" s="138" t="e">
        <f aca="false">$F5036&amp;$C5036</f>
        <v>#N/A</v>
      </c>
    </row>
    <row r="5037" customFormat="false" ht="12.75" hidden="false" customHeight="false" outlineLevel="0" collapsed="false">
      <c r="D5037" s="138"/>
      <c r="E5037" s="138"/>
      <c r="F5037" s="143" t="e">
        <f aca="false">IF(REF_DT&lt;=LastDay,INDEX(IntraMonth_Buckets,MATCH($A5037,IntraSumMonths,0),1),INDEX(BucketTable,MATCH($A5037,SumMonths,0),1))</f>
        <v>#N/A</v>
      </c>
      <c r="G5037" s="138" t="e">
        <f aca="false">INDEX(Book_Type,MATCH($B5037,Book,0),1)</f>
        <v>#N/A</v>
      </c>
      <c r="H5037" s="138" t="e">
        <f aca="false">$F5037&amp;$C5037</f>
        <v>#N/A</v>
      </c>
    </row>
    <row r="5038" customFormat="false" ht="12.75" hidden="false" customHeight="false" outlineLevel="0" collapsed="false">
      <c r="D5038" s="138"/>
      <c r="E5038" s="138"/>
      <c r="F5038" s="143" t="e">
        <f aca="false">IF(REF_DT&lt;=LastDay,INDEX(IntraMonth_Buckets,MATCH($A5038,IntraSumMonths,0),1),INDEX(BucketTable,MATCH($A5038,SumMonths,0),1))</f>
        <v>#N/A</v>
      </c>
      <c r="G5038" s="138" t="e">
        <f aca="false">INDEX(Book_Type,MATCH($B5038,Book,0),1)</f>
        <v>#N/A</v>
      </c>
      <c r="H5038" s="138" t="e">
        <f aca="false">$F5038&amp;$C5038</f>
        <v>#N/A</v>
      </c>
    </row>
    <row r="5039" customFormat="false" ht="12.75" hidden="false" customHeight="false" outlineLevel="0" collapsed="false">
      <c r="D5039" s="138"/>
      <c r="E5039" s="138"/>
      <c r="F5039" s="143" t="e">
        <f aca="false">IF(REF_DT&lt;=LastDay,INDEX(IntraMonth_Buckets,MATCH($A5039,IntraSumMonths,0),1),INDEX(BucketTable,MATCH($A5039,SumMonths,0),1))</f>
        <v>#N/A</v>
      </c>
      <c r="G5039" s="138" t="e">
        <f aca="false">INDEX(Book_Type,MATCH($B5039,Book,0),1)</f>
        <v>#N/A</v>
      </c>
      <c r="H5039" s="138" t="e">
        <f aca="false">$F5039&amp;$C5039</f>
        <v>#N/A</v>
      </c>
    </row>
    <row r="5040" customFormat="false" ht="12.75" hidden="false" customHeight="false" outlineLevel="0" collapsed="false">
      <c r="D5040" s="138"/>
      <c r="E5040" s="138"/>
      <c r="F5040" s="143" t="e">
        <f aca="false">IF(REF_DT&lt;=LastDay,INDEX(IntraMonth_Buckets,MATCH($A5040,IntraSumMonths,0),1),INDEX(BucketTable,MATCH($A5040,SumMonths,0),1))</f>
        <v>#N/A</v>
      </c>
      <c r="G5040" s="138" t="e">
        <f aca="false">INDEX(Book_Type,MATCH($B5040,Book,0),1)</f>
        <v>#N/A</v>
      </c>
      <c r="H5040" s="138" t="e">
        <f aca="false">$F5040&amp;$C5040</f>
        <v>#N/A</v>
      </c>
    </row>
    <row r="5041" customFormat="false" ht="12.75" hidden="false" customHeight="false" outlineLevel="0" collapsed="false">
      <c r="D5041" s="138"/>
      <c r="E5041" s="138"/>
      <c r="F5041" s="143" t="e">
        <f aca="false">IF(REF_DT&lt;=LastDay,INDEX(IntraMonth_Buckets,MATCH($A5041,IntraSumMonths,0),1),INDEX(BucketTable,MATCH($A5041,SumMonths,0),1))</f>
        <v>#N/A</v>
      </c>
      <c r="G5041" s="138" t="e">
        <f aca="false">INDEX(Book_Type,MATCH($B5041,Book,0),1)</f>
        <v>#N/A</v>
      </c>
      <c r="H5041" s="138" t="e">
        <f aca="false">$F5041&amp;$C5041</f>
        <v>#N/A</v>
      </c>
    </row>
    <row r="5042" customFormat="false" ht="12.75" hidden="false" customHeight="false" outlineLevel="0" collapsed="false">
      <c r="D5042" s="138"/>
      <c r="E5042" s="138"/>
      <c r="F5042" s="143" t="e">
        <f aca="false">IF(REF_DT&lt;=LastDay,INDEX(IntraMonth_Buckets,MATCH($A5042,IntraSumMonths,0),1),INDEX(BucketTable,MATCH($A5042,SumMonths,0),1))</f>
        <v>#N/A</v>
      </c>
      <c r="G5042" s="138" t="e">
        <f aca="false">INDEX(Book_Type,MATCH($B5042,Book,0),1)</f>
        <v>#N/A</v>
      </c>
      <c r="H5042" s="138" t="e">
        <f aca="false">$F5042&amp;$C5042</f>
        <v>#N/A</v>
      </c>
    </row>
    <row r="5043" customFormat="false" ht="12.75" hidden="false" customHeight="false" outlineLevel="0" collapsed="false">
      <c r="D5043" s="138"/>
      <c r="E5043" s="138"/>
      <c r="F5043" s="143" t="e">
        <f aca="false">IF(REF_DT&lt;=LastDay,INDEX(IntraMonth_Buckets,MATCH($A5043,IntraSumMonths,0),1),INDEX(BucketTable,MATCH($A5043,SumMonths,0),1))</f>
        <v>#N/A</v>
      </c>
      <c r="G5043" s="138" t="e">
        <f aca="false">INDEX(Book_Type,MATCH($B5043,Book,0),1)</f>
        <v>#N/A</v>
      </c>
      <c r="H5043" s="138" t="e">
        <f aca="false">$F5043&amp;$C5043</f>
        <v>#N/A</v>
      </c>
    </row>
    <row r="5044" customFormat="false" ht="12.75" hidden="false" customHeight="false" outlineLevel="0" collapsed="false">
      <c r="D5044" s="138"/>
      <c r="E5044" s="138"/>
      <c r="F5044" s="143" t="e">
        <f aca="false">IF(REF_DT&lt;=LastDay,INDEX(IntraMonth_Buckets,MATCH($A5044,IntraSumMonths,0),1),INDEX(BucketTable,MATCH($A5044,SumMonths,0),1))</f>
        <v>#N/A</v>
      </c>
      <c r="G5044" s="138" t="e">
        <f aca="false">INDEX(Book_Type,MATCH($B5044,Book,0),1)</f>
        <v>#N/A</v>
      </c>
      <c r="H5044" s="138" t="e">
        <f aca="false">$F5044&amp;$C5044</f>
        <v>#N/A</v>
      </c>
    </row>
    <row r="5045" customFormat="false" ht="12.75" hidden="false" customHeight="false" outlineLevel="0" collapsed="false">
      <c r="D5045" s="138"/>
      <c r="E5045" s="138"/>
      <c r="F5045" s="143" t="e">
        <f aca="false">IF(REF_DT&lt;=LastDay,INDEX(IntraMonth_Buckets,MATCH($A5045,IntraSumMonths,0),1),INDEX(BucketTable,MATCH($A5045,SumMonths,0),1))</f>
        <v>#N/A</v>
      </c>
      <c r="G5045" s="138" t="e">
        <f aca="false">INDEX(Book_Type,MATCH($B5045,Book,0),1)</f>
        <v>#N/A</v>
      </c>
      <c r="H5045" s="138" t="e">
        <f aca="false">$F5045&amp;$C5045</f>
        <v>#N/A</v>
      </c>
    </row>
    <row r="5046" customFormat="false" ht="12.75" hidden="false" customHeight="false" outlineLevel="0" collapsed="false">
      <c r="D5046" s="138"/>
      <c r="E5046" s="138"/>
      <c r="F5046" s="143" t="e">
        <f aca="false">IF(REF_DT&lt;=LastDay,INDEX(IntraMonth_Buckets,MATCH($A5046,IntraSumMonths,0),1),INDEX(BucketTable,MATCH($A5046,SumMonths,0),1))</f>
        <v>#N/A</v>
      </c>
      <c r="G5046" s="138" t="e">
        <f aca="false">INDEX(Book_Type,MATCH($B5046,Book,0),1)</f>
        <v>#N/A</v>
      </c>
      <c r="H5046" s="138" t="e">
        <f aca="false">$F5046&amp;$C5046</f>
        <v>#N/A</v>
      </c>
    </row>
    <row r="5047" customFormat="false" ht="12.75" hidden="false" customHeight="false" outlineLevel="0" collapsed="false">
      <c r="D5047" s="138"/>
      <c r="E5047" s="138"/>
      <c r="F5047" s="143" t="e">
        <f aca="false">IF(REF_DT&lt;=LastDay,INDEX(IntraMonth_Buckets,MATCH($A5047,IntraSumMonths,0),1),INDEX(BucketTable,MATCH($A5047,SumMonths,0),1))</f>
        <v>#N/A</v>
      </c>
      <c r="G5047" s="138" t="e">
        <f aca="false">INDEX(Book_Type,MATCH($B5047,Book,0),1)</f>
        <v>#N/A</v>
      </c>
      <c r="H5047" s="138" t="e">
        <f aca="false">$F5047&amp;$C5047</f>
        <v>#N/A</v>
      </c>
    </row>
    <row r="5048" customFormat="false" ht="12.75" hidden="false" customHeight="false" outlineLevel="0" collapsed="false">
      <c r="D5048" s="138"/>
      <c r="E5048" s="138"/>
      <c r="F5048" s="143" t="e">
        <f aca="false">IF(REF_DT&lt;=LastDay,INDEX(IntraMonth_Buckets,MATCH($A5048,IntraSumMonths,0),1),INDEX(BucketTable,MATCH($A5048,SumMonths,0),1))</f>
        <v>#N/A</v>
      </c>
      <c r="G5048" s="138" t="e">
        <f aca="false">INDEX(Book_Type,MATCH($B5048,Book,0),1)</f>
        <v>#N/A</v>
      </c>
      <c r="H5048" s="138" t="e">
        <f aca="false">$F5048&amp;$C5048</f>
        <v>#N/A</v>
      </c>
    </row>
    <row r="5049" customFormat="false" ht="12.75" hidden="false" customHeight="false" outlineLevel="0" collapsed="false">
      <c r="D5049" s="138"/>
      <c r="E5049" s="138"/>
      <c r="F5049" s="143" t="e">
        <f aca="false">IF(REF_DT&lt;=LastDay,INDEX(IntraMonth_Buckets,MATCH($A5049,IntraSumMonths,0),1),INDEX(BucketTable,MATCH($A5049,SumMonths,0),1))</f>
        <v>#N/A</v>
      </c>
      <c r="G5049" s="138" t="e">
        <f aca="false">INDEX(Book_Type,MATCH($B5049,Book,0),1)</f>
        <v>#N/A</v>
      </c>
      <c r="H5049" s="138" t="e">
        <f aca="false">$F5049&amp;$C5049</f>
        <v>#N/A</v>
      </c>
    </row>
    <row r="5050" customFormat="false" ht="12.75" hidden="false" customHeight="false" outlineLevel="0" collapsed="false">
      <c r="D5050" s="138"/>
      <c r="E5050" s="138"/>
      <c r="F5050" s="143" t="e">
        <f aca="false">IF(REF_DT&lt;=LastDay,INDEX(IntraMonth_Buckets,MATCH($A5050,IntraSumMonths,0),1),INDEX(BucketTable,MATCH($A5050,SumMonths,0),1))</f>
        <v>#N/A</v>
      </c>
      <c r="G5050" s="138" t="e">
        <f aca="false">INDEX(Book_Type,MATCH($B5050,Book,0),1)</f>
        <v>#N/A</v>
      </c>
      <c r="H5050" s="138" t="e">
        <f aca="false">$F5050&amp;$C5050</f>
        <v>#N/A</v>
      </c>
    </row>
    <row r="5051" customFormat="false" ht="12.75" hidden="false" customHeight="false" outlineLevel="0" collapsed="false">
      <c r="D5051" s="138"/>
      <c r="E5051" s="138"/>
      <c r="F5051" s="143" t="e">
        <f aca="false">IF(REF_DT&lt;=LastDay,INDEX(IntraMonth_Buckets,MATCH($A5051,IntraSumMonths,0),1),INDEX(BucketTable,MATCH($A5051,SumMonths,0),1))</f>
        <v>#N/A</v>
      </c>
      <c r="G5051" s="138" t="e">
        <f aca="false">INDEX(Book_Type,MATCH($B5051,Book,0),1)</f>
        <v>#N/A</v>
      </c>
      <c r="H5051" s="138" t="e">
        <f aca="false">$F5051&amp;$C5051</f>
        <v>#N/A</v>
      </c>
    </row>
    <row r="5052" customFormat="false" ht="12.75" hidden="false" customHeight="false" outlineLevel="0" collapsed="false">
      <c r="D5052" s="138"/>
      <c r="E5052" s="138"/>
      <c r="F5052" s="143" t="e">
        <f aca="false">IF(REF_DT&lt;=LastDay,INDEX(IntraMonth_Buckets,MATCH($A5052,IntraSumMonths,0),1),INDEX(BucketTable,MATCH($A5052,SumMonths,0),1))</f>
        <v>#N/A</v>
      </c>
      <c r="G5052" s="138" t="e">
        <f aca="false">INDEX(Book_Type,MATCH($B5052,Book,0),1)</f>
        <v>#N/A</v>
      </c>
      <c r="H5052" s="138" t="e">
        <f aca="false">$F5052&amp;$C5052</f>
        <v>#N/A</v>
      </c>
    </row>
    <row r="5053" customFormat="false" ht="12.75" hidden="false" customHeight="false" outlineLevel="0" collapsed="false">
      <c r="D5053" s="138"/>
      <c r="E5053" s="138"/>
      <c r="F5053" s="143" t="e">
        <f aca="false">IF(REF_DT&lt;=LastDay,INDEX(IntraMonth_Buckets,MATCH($A5053,IntraSumMonths,0),1),INDEX(BucketTable,MATCH($A5053,SumMonths,0),1))</f>
        <v>#N/A</v>
      </c>
      <c r="G5053" s="138" t="e">
        <f aca="false">INDEX(Book_Type,MATCH($B5053,Book,0),1)</f>
        <v>#N/A</v>
      </c>
      <c r="H5053" s="138" t="e">
        <f aca="false">$F5053&amp;$C5053</f>
        <v>#N/A</v>
      </c>
    </row>
    <row r="5054" customFormat="false" ht="12.75" hidden="false" customHeight="false" outlineLevel="0" collapsed="false">
      <c r="D5054" s="138"/>
      <c r="E5054" s="138"/>
      <c r="F5054" s="143" t="e">
        <f aca="false">IF(REF_DT&lt;=LastDay,INDEX(IntraMonth_Buckets,MATCH($A5054,IntraSumMonths,0),1),INDEX(BucketTable,MATCH($A5054,SumMonths,0),1))</f>
        <v>#N/A</v>
      </c>
      <c r="G5054" s="138" t="e">
        <f aca="false">INDEX(Book_Type,MATCH($B5054,Book,0),1)</f>
        <v>#N/A</v>
      </c>
      <c r="H5054" s="138" t="e">
        <f aca="false">$F5054&amp;$C5054</f>
        <v>#N/A</v>
      </c>
    </row>
    <row r="5055" customFormat="false" ht="12.75" hidden="false" customHeight="false" outlineLevel="0" collapsed="false">
      <c r="D5055" s="138"/>
      <c r="E5055" s="138"/>
      <c r="F5055" s="143" t="e">
        <f aca="false">IF(REF_DT&lt;=LastDay,INDEX(IntraMonth_Buckets,MATCH($A5055,IntraSumMonths,0),1),INDEX(BucketTable,MATCH($A5055,SumMonths,0),1))</f>
        <v>#N/A</v>
      </c>
      <c r="G5055" s="138" t="e">
        <f aca="false">INDEX(Book_Type,MATCH($B5055,Book,0),1)</f>
        <v>#N/A</v>
      </c>
      <c r="H5055" s="138" t="e">
        <f aca="false">$F5055&amp;$C5055</f>
        <v>#N/A</v>
      </c>
    </row>
    <row r="5056" customFormat="false" ht="12.75" hidden="false" customHeight="false" outlineLevel="0" collapsed="false">
      <c r="D5056" s="138"/>
      <c r="E5056" s="138"/>
      <c r="F5056" s="143" t="e">
        <f aca="false">IF(REF_DT&lt;=LastDay,INDEX(IntraMonth_Buckets,MATCH($A5056,IntraSumMonths,0),1),INDEX(BucketTable,MATCH($A5056,SumMonths,0),1))</f>
        <v>#N/A</v>
      </c>
      <c r="G5056" s="138" t="e">
        <f aca="false">INDEX(Book_Type,MATCH($B5056,Book,0),1)</f>
        <v>#N/A</v>
      </c>
      <c r="H5056" s="138" t="e">
        <f aca="false">$F5056&amp;$C5056</f>
        <v>#N/A</v>
      </c>
    </row>
    <row r="5057" customFormat="false" ht="12.75" hidden="false" customHeight="false" outlineLevel="0" collapsed="false">
      <c r="D5057" s="138"/>
      <c r="E5057" s="138"/>
      <c r="F5057" s="143" t="e">
        <f aca="false">IF(REF_DT&lt;=LastDay,INDEX(IntraMonth_Buckets,MATCH($A5057,IntraSumMonths,0),1),INDEX(BucketTable,MATCH($A5057,SumMonths,0),1))</f>
        <v>#N/A</v>
      </c>
      <c r="G5057" s="138" t="e">
        <f aca="false">INDEX(Book_Type,MATCH($B5057,Book,0),1)</f>
        <v>#N/A</v>
      </c>
      <c r="H5057" s="138" t="e">
        <f aca="false">$F5057&amp;$C5057</f>
        <v>#N/A</v>
      </c>
    </row>
    <row r="5058" customFormat="false" ht="12.75" hidden="false" customHeight="false" outlineLevel="0" collapsed="false">
      <c r="D5058" s="138"/>
      <c r="E5058" s="138"/>
      <c r="F5058" s="143" t="e">
        <f aca="false">IF(REF_DT&lt;=LastDay,INDEX(IntraMonth_Buckets,MATCH($A5058,IntraSumMonths,0),1),INDEX(BucketTable,MATCH($A5058,SumMonths,0),1))</f>
        <v>#N/A</v>
      </c>
      <c r="G5058" s="138" t="e">
        <f aca="false">INDEX(Book_Type,MATCH($B5058,Book,0),1)</f>
        <v>#N/A</v>
      </c>
      <c r="H5058" s="138" t="e">
        <f aca="false">$F5058&amp;$C5058</f>
        <v>#N/A</v>
      </c>
    </row>
    <row r="5059" customFormat="false" ht="12.75" hidden="false" customHeight="false" outlineLevel="0" collapsed="false">
      <c r="D5059" s="138"/>
      <c r="E5059" s="138"/>
      <c r="F5059" s="143" t="e">
        <f aca="false">IF(REF_DT&lt;=LastDay,INDEX(IntraMonth_Buckets,MATCH($A5059,IntraSumMonths,0),1),INDEX(BucketTable,MATCH($A5059,SumMonths,0),1))</f>
        <v>#N/A</v>
      </c>
      <c r="G5059" s="138" t="e">
        <f aca="false">INDEX(Book_Type,MATCH($B5059,Book,0),1)</f>
        <v>#N/A</v>
      </c>
      <c r="H5059" s="138" t="e">
        <f aca="false">$F5059&amp;$C5059</f>
        <v>#N/A</v>
      </c>
    </row>
    <row r="5060" customFormat="false" ht="12.75" hidden="false" customHeight="false" outlineLevel="0" collapsed="false">
      <c r="D5060" s="138"/>
      <c r="E5060" s="138"/>
      <c r="F5060" s="143" t="e">
        <f aca="false">IF(REF_DT&lt;=LastDay,INDEX(IntraMonth_Buckets,MATCH($A5060,IntraSumMonths,0),1),INDEX(BucketTable,MATCH($A5060,SumMonths,0),1))</f>
        <v>#N/A</v>
      </c>
      <c r="G5060" s="138" t="e">
        <f aca="false">INDEX(Book_Type,MATCH($B5060,Book,0),1)</f>
        <v>#N/A</v>
      </c>
      <c r="H5060" s="138" t="e">
        <f aca="false">$F5060&amp;$C5060</f>
        <v>#N/A</v>
      </c>
    </row>
    <row r="5061" customFormat="false" ht="12.75" hidden="false" customHeight="false" outlineLevel="0" collapsed="false">
      <c r="D5061" s="138"/>
      <c r="E5061" s="138"/>
      <c r="F5061" s="143" t="e">
        <f aca="false">IF(REF_DT&lt;=LastDay,INDEX(IntraMonth_Buckets,MATCH($A5061,IntraSumMonths,0),1),INDEX(BucketTable,MATCH($A5061,SumMonths,0),1))</f>
        <v>#N/A</v>
      </c>
      <c r="G5061" s="138" t="e">
        <f aca="false">INDEX(Book_Type,MATCH($B5061,Book,0),1)</f>
        <v>#N/A</v>
      </c>
      <c r="H5061" s="138" t="e">
        <f aca="false">$F5061&amp;$C5061</f>
        <v>#N/A</v>
      </c>
    </row>
    <row r="5062" customFormat="false" ht="12.75" hidden="false" customHeight="false" outlineLevel="0" collapsed="false">
      <c r="D5062" s="138"/>
      <c r="E5062" s="138"/>
      <c r="F5062" s="143" t="e">
        <f aca="false">IF(REF_DT&lt;=LastDay,INDEX(IntraMonth_Buckets,MATCH($A5062,IntraSumMonths,0),1),INDEX(BucketTable,MATCH($A5062,SumMonths,0),1))</f>
        <v>#N/A</v>
      </c>
      <c r="G5062" s="138" t="e">
        <f aca="false">INDEX(Book_Type,MATCH($B5062,Book,0),1)</f>
        <v>#N/A</v>
      </c>
      <c r="H5062" s="138" t="e">
        <f aca="false">$F5062&amp;$C5062</f>
        <v>#N/A</v>
      </c>
    </row>
    <row r="5063" customFormat="false" ht="12.75" hidden="false" customHeight="false" outlineLevel="0" collapsed="false">
      <c r="D5063" s="138"/>
      <c r="E5063" s="138"/>
      <c r="F5063" s="143" t="e">
        <f aca="false">IF(REF_DT&lt;=LastDay,INDEX(IntraMonth_Buckets,MATCH($A5063,IntraSumMonths,0),1),INDEX(BucketTable,MATCH($A5063,SumMonths,0),1))</f>
        <v>#N/A</v>
      </c>
      <c r="G5063" s="138" t="e">
        <f aca="false">INDEX(Book_Type,MATCH($B5063,Book,0),1)</f>
        <v>#N/A</v>
      </c>
      <c r="H5063" s="138" t="e">
        <f aca="false">$F5063&amp;$C5063</f>
        <v>#N/A</v>
      </c>
    </row>
    <row r="5064" customFormat="false" ht="12.75" hidden="false" customHeight="false" outlineLevel="0" collapsed="false">
      <c r="D5064" s="138"/>
      <c r="E5064" s="138"/>
      <c r="F5064" s="143" t="e">
        <f aca="false">IF(REF_DT&lt;=LastDay,INDEX(IntraMonth_Buckets,MATCH($A5064,IntraSumMonths,0),1),INDEX(BucketTable,MATCH($A5064,SumMonths,0),1))</f>
        <v>#N/A</v>
      </c>
      <c r="G5064" s="138" t="e">
        <f aca="false">INDEX(Book_Type,MATCH($B5064,Book,0),1)</f>
        <v>#N/A</v>
      </c>
      <c r="H5064" s="138" t="e">
        <f aca="false">$F5064&amp;$C5064</f>
        <v>#N/A</v>
      </c>
    </row>
    <row r="5065" customFormat="false" ht="12.75" hidden="false" customHeight="false" outlineLevel="0" collapsed="false">
      <c r="D5065" s="138"/>
      <c r="E5065" s="138"/>
      <c r="F5065" s="143" t="e">
        <f aca="false">IF(REF_DT&lt;=LastDay,INDEX(IntraMonth_Buckets,MATCH($A5065,IntraSumMonths,0),1),INDEX(BucketTable,MATCH($A5065,SumMonths,0),1))</f>
        <v>#N/A</v>
      </c>
      <c r="G5065" s="138" t="e">
        <f aca="false">INDEX(Book_Type,MATCH($B5065,Book,0),1)</f>
        <v>#N/A</v>
      </c>
      <c r="H5065" s="138" t="e">
        <f aca="false">$F5065&amp;$C5065</f>
        <v>#N/A</v>
      </c>
    </row>
    <row r="5066" customFormat="false" ht="12.75" hidden="false" customHeight="false" outlineLevel="0" collapsed="false">
      <c r="D5066" s="138"/>
      <c r="E5066" s="138"/>
      <c r="F5066" s="143" t="e">
        <f aca="false">IF(REF_DT&lt;=LastDay,INDEX(IntraMonth_Buckets,MATCH($A5066,IntraSumMonths,0),1),INDEX(BucketTable,MATCH($A5066,SumMonths,0),1))</f>
        <v>#N/A</v>
      </c>
      <c r="G5066" s="138" t="e">
        <f aca="false">INDEX(Book_Type,MATCH($B5066,Book,0),1)</f>
        <v>#N/A</v>
      </c>
      <c r="H5066" s="138" t="e">
        <f aca="false">$F5066&amp;$C5066</f>
        <v>#N/A</v>
      </c>
    </row>
    <row r="5067" customFormat="false" ht="12.75" hidden="false" customHeight="false" outlineLevel="0" collapsed="false">
      <c r="D5067" s="138"/>
      <c r="E5067" s="138"/>
      <c r="F5067" s="143" t="e">
        <f aca="false">IF(REF_DT&lt;=LastDay,INDEX(IntraMonth_Buckets,MATCH($A5067,IntraSumMonths,0),1),INDEX(BucketTable,MATCH($A5067,SumMonths,0),1))</f>
        <v>#N/A</v>
      </c>
      <c r="G5067" s="138" t="e">
        <f aca="false">INDEX(Book_Type,MATCH($B5067,Book,0),1)</f>
        <v>#N/A</v>
      </c>
      <c r="H5067" s="138" t="e">
        <f aca="false">$F5067&amp;$C5067</f>
        <v>#N/A</v>
      </c>
    </row>
    <row r="5068" customFormat="false" ht="12.75" hidden="false" customHeight="false" outlineLevel="0" collapsed="false">
      <c r="D5068" s="138"/>
      <c r="E5068" s="138"/>
      <c r="F5068" s="143" t="e">
        <f aca="false">IF(REF_DT&lt;=LastDay,INDEX(IntraMonth_Buckets,MATCH($A5068,IntraSumMonths,0),1),INDEX(BucketTable,MATCH($A5068,SumMonths,0),1))</f>
        <v>#N/A</v>
      </c>
      <c r="G5068" s="138" t="e">
        <f aca="false">INDEX(Book_Type,MATCH($B5068,Book,0),1)</f>
        <v>#N/A</v>
      </c>
      <c r="H5068" s="138" t="e">
        <f aca="false">$F5068&amp;$C5068</f>
        <v>#N/A</v>
      </c>
    </row>
    <row r="5069" customFormat="false" ht="12.75" hidden="false" customHeight="false" outlineLevel="0" collapsed="false">
      <c r="D5069" s="138"/>
      <c r="E5069" s="138"/>
      <c r="F5069" s="143" t="e">
        <f aca="false">IF(REF_DT&lt;=LastDay,INDEX(IntraMonth_Buckets,MATCH($A5069,IntraSumMonths,0),1),INDEX(BucketTable,MATCH($A5069,SumMonths,0),1))</f>
        <v>#N/A</v>
      </c>
      <c r="G5069" s="138" t="e">
        <f aca="false">INDEX(Book_Type,MATCH($B5069,Book,0),1)</f>
        <v>#N/A</v>
      </c>
      <c r="H5069" s="138" t="e">
        <f aca="false">$F5069&amp;$C5069</f>
        <v>#N/A</v>
      </c>
    </row>
    <row r="5070" customFormat="false" ht="12.75" hidden="false" customHeight="false" outlineLevel="0" collapsed="false">
      <c r="D5070" s="138"/>
      <c r="E5070" s="138"/>
      <c r="F5070" s="143" t="e">
        <f aca="false">IF(REF_DT&lt;=LastDay,INDEX(IntraMonth_Buckets,MATCH($A5070,IntraSumMonths,0),1),INDEX(BucketTable,MATCH($A5070,SumMonths,0),1))</f>
        <v>#N/A</v>
      </c>
      <c r="G5070" s="138" t="e">
        <f aca="false">INDEX(Book_Type,MATCH($B5070,Book,0),1)</f>
        <v>#N/A</v>
      </c>
      <c r="H5070" s="138" t="e">
        <f aca="false">$F5070&amp;$C5070</f>
        <v>#N/A</v>
      </c>
    </row>
    <row r="5071" customFormat="false" ht="12.75" hidden="false" customHeight="false" outlineLevel="0" collapsed="false">
      <c r="D5071" s="138"/>
      <c r="E5071" s="138"/>
      <c r="F5071" s="143" t="e">
        <f aca="false">IF(REF_DT&lt;=LastDay,INDEX(IntraMonth_Buckets,MATCH($A5071,IntraSumMonths,0),1),INDEX(BucketTable,MATCH($A5071,SumMonths,0),1))</f>
        <v>#N/A</v>
      </c>
      <c r="G5071" s="138" t="e">
        <f aca="false">INDEX(Book_Type,MATCH($B5071,Book,0),1)</f>
        <v>#N/A</v>
      </c>
      <c r="H5071" s="138" t="e">
        <f aca="false">$F5071&amp;$C5071</f>
        <v>#N/A</v>
      </c>
    </row>
    <row r="5072" customFormat="false" ht="12.75" hidden="false" customHeight="false" outlineLevel="0" collapsed="false">
      <c r="D5072" s="138"/>
      <c r="E5072" s="138"/>
      <c r="F5072" s="143" t="e">
        <f aca="false">IF(REF_DT&lt;=LastDay,INDEX(IntraMonth_Buckets,MATCH($A5072,IntraSumMonths,0),1),INDEX(BucketTable,MATCH($A5072,SumMonths,0),1))</f>
        <v>#N/A</v>
      </c>
      <c r="G5072" s="138" t="e">
        <f aca="false">INDEX(Book_Type,MATCH($B5072,Book,0),1)</f>
        <v>#N/A</v>
      </c>
      <c r="H5072" s="138" t="e">
        <f aca="false">$F5072&amp;$C5072</f>
        <v>#N/A</v>
      </c>
    </row>
    <row r="5073" customFormat="false" ht="12.75" hidden="false" customHeight="false" outlineLevel="0" collapsed="false">
      <c r="D5073" s="138"/>
      <c r="E5073" s="138"/>
      <c r="F5073" s="143" t="e">
        <f aca="false">IF(REF_DT&lt;=LastDay,INDEX(IntraMonth_Buckets,MATCH($A5073,IntraSumMonths,0),1),INDEX(BucketTable,MATCH($A5073,SumMonths,0),1))</f>
        <v>#N/A</v>
      </c>
      <c r="G5073" s="138" t="e">
        <f aca="false">INDEX(Book_Type,MATCH($B5073,Book,0),1)</f>
        <v>#N/A</v>
      </c>
      <c r="H5073" s="138" t="e">
        <f aca="false">$F5073&amp;$C5073</f>
        <v>#N/A</v>
      </c>
    </row>
    <row r="5074" customFormat="false" ht="12.75" hidden="false" customHeight="false" outlineLevel="0" collapsed="false">
      <c r="D5074" s="138"/>
      <c r="E5074" s="138"/>
      <c r="F5074" s="143" t="e">
        <f aca="false">IF(REF_DT&lt;=LastDay,INDEX(IntraMonth_Buckets,MATCH($A5074,IntraSumMonths,0),1),INDEX(BucketTable,MATCH($A5074,SumMonths,0),1))</f>
        <v>#N/A</v>
      </c>
      <c r="G5074" s="138" t="e">
        <f aca="false">INDEX(Book_Type,MATCH($B5074,Book,0),1)</f>
        <v>#N/A</v>
      </c>
      <c r="H5074" s="138" t="e">
        <f aca="false">$F5074&amp;$C5074</f>
        <v>#N/A</v>
      </c>
    </row>
    <row r="5075" customFormat="false" ht="12.75" hidden="false" customHeight="false" outlineLevel="0" collapsed="false">
      <c r="D5075" s="138"/>
      <c r="E5075" s="138"/>
      <c r="F5075" s="143" t="e">
        <f aca="false">IF(REF_DT&lt;=LastDay,INDEX(IntraMonth_Buckets,MATCH($A5075,IntraSumMonths,0),1),INDEX(BucketTable,MATCH($A5075,SumMonths,0),1))</f>
        <v>#N/A</v>
      </c>
      <c r="G5075" s="138" t="e">
        <f aca="false">INDEX(Book_Type,MATCH($B5075,Book,0),1)</f>
        <v>#N/A</v>
      </c>
      <c r="H5075" s="138" t="e">
        <f aca="false">$F5075&amp;$C5075</f>
        <v>#N/A</v>
      </c>
    </row>
    <row r="5076" customFormat="false" ht="12.75" hidden="false" customHeight="false" outlineLevel="0" collapsed="false">
      <c r="D5076" s="138"/>
      <c r="E5076" s="138"/>
      <c r="F5076" s="143" t="e">
        <f aca="false">IF(REF_DT&lt;=LastDay,INDEX(IntraMonth_Buckets,MATCH($A5076,IntraSumMonths,0),1),INDEX(BucketTable,MATCH($A5076,SumMonths,0),1))</f>
        <v>#N/A</v>
      </c>
      <c r="G5076" s="138" t="e">
        <f aca="false">INDEX(Book_Type,MATCH($B5076,Book,0),1)</f>
        <v>#N/A</v>
      </c>
      <c r="H5076" s="138" t="e">
        <f aca="false">$F5076&amp;$C5076</f>
        <v>#N/A</v>
      </c>
    </row>
    <row r="5077" customFormat="false" ht="12.75" hidden="false" customHeight="false" outlineLevel="0" collapsed="false">
      <c r="D5077" s="138"/>
      <c r="E5077" s="138"/>
      <c r="F5077" s="143" t="e">
        <f aca="false">IF(REF_DT&lt;=LastDay,INDEX(IntraMonth_Buckets,MATCH($A5077,IntraSumMonths,0),1),INDEX(BucketTable,MATCH($A5077,SumMonths,0),1))</f>
        <v>#N/A</v>
      </c>
      <c r="G5077" s="138" t="e">
        <f aca="false">INDEX(Book_Type,MATCH($B5077,Book,0),1)</f>
        <v>#N/A</v>
      </c>
      <c r="H5077" s="138" t="e">
        <f aca="false">$F5077&amp;$C5077</f>
        <v>#N/A</v>
      </c>
    </row>
    <row r="5078" customFormat="false" ht="12.75" hidden="false" customHeight="false" outlineLevel="0" collapsed="false">
      <c r="D5078" s="138"/>
      <c r="E5078" s="138"/>
      <c r="F5078" s="143" t="e">
        <f aca="false">IF(REF_DT&lt;=LastDay,INDEX(IntraMonth_Buckets,MATCH($A5078,IntraSumMonths,0),1),INDEX(BucketTable,MATCH($A5078,SumMonths,0),1))</f>
        <v>#N/A</v>
      </c>
      <c r="G5078" s="138" t="e">
        <f aca="false">INDEX(Book_Type,MATCH($B5078,Book,0),1)</f>
        <v>#N/A</v>
      </c>
      <c r="H5078" s="138" t="e">
        <f aca="false">$F5078&amp;$C5078</f>
        <v>#N/A</v>
      </c>
    </row>
    <row r="5079" customFormat="false" ht="12.75" hidden="false" customHeight="false" outlineLevel="0" collapsed="false">
      <c r="D5079" s="138"/>
      <c r="E5079" s="138"/>
      <c r="F5079" s="143" t="e">
        <f aca="false">IF(REF_DT&lt;=LastDay,INDEX(IntraMonth_Buckets,MATCH($A5079,IntraSumMonths,0),1),INDEX(BucketTable,MATCH($A5079,SumMonths,0),1))</f>
        <v>#N/A</v>
      </c>
      <c r="G5079" s="138" t="e">
        <f aca="false">INDEX(Book_Type,MATCH($B5079,Book,0),1)</f>
        <v>#N/A</v>
      </c>
      <c r="H5079" s="138" t="e">
        <f aca="false">$F5079&amp;$C5079</f>
        <v>#N/A</v>
      </c>
    </row>
    <row r="5080" customFormat="false" ht="12.75" hidden="false" customHeight="false" outlineLevel="0" collapsed="false">
      <c r="D5080" s="138"/>
      <c r="E5080" s="138"/>
      <c r="F5080" s="143" t="e">
        <f aca="false">IF(REF_DT&lt;=LastDay,INDEX(IntraMonth_Buckets,MATCH($A5080,IntraSumMonths,0),1),INDEX(BucketTable,MATCH($A5080,SumMonths,0),1))</f>
        <v>#N/A</v>
      </c>
      <c r="G5080" s="138" t="e">
        <f aca="false">INDEX(Book_Type,MATCH($B5080,Book,0),1)</f>
        <v>#N/A</v>
      </c>
      <c r="H5080" s="138" t="e">
        <f aca="false">$F5080&amp;$C5080</f>
        <v>#N/A</v>
      </c>
    </row>
    <row r="5081" customFormat="false" ht="12.75" hidden="false" customHeight="false" outlineLevel="0" collapsed="false">
      <c r="D5081" s="138"/>
      <c r="E5081" s="138"/>
      <c r="F5081" s="143" t="e">
        <f aca="false">IF(REF_DT&lt;=LastDay,INDEX(IntraMonth_Buckets,MATCH($A5081,IntraSumMonths,0),1),INDEX(BucketTable,MATCH($A5081,SumMonths,0),1))</f>
        <v>#N/A</v>
      </c>
      <c r="G5081" s="138" t="e">
        <f aca="false">INDEX(Book_Type,MATCH($B5081,Book,0),1)</f>
        <v>#N/A</v>
      </c>
      <c r="H5081" s="138" t="e">
        <f aca="false">$F5081&amp;$C5081</f>
        <v>#N/A</v>
      </c>
    </row>
    <row r="5082" customFormat="false" ht="12.75" hidden="false" customHeight="false" outlineLevel="0" collapsed="false">
      <c r="D5082" s="138"/>
      <c r="E5082" s="138"/>
      <c r="F5082" s="143" t="e">
        <f aca="false">IF(REF_DT&lt;=LastDay,INDEX(IntraMonth_Buckets,MATCH($A5082,IntraSumMonths,0),1),INDEX(BucketTable,MATCH($A5082,SumMonths,0),1))</f>
        <v>#N/A</v>
      </c>
      <c r="G5082" s="138" t="e">
        <f aca="false">INDEX(Book_Type,MATCH($B5082,Book,0),1)</f>
        <v>#N/A</v>
      </c>
      <c r="H5082" s="138" t="e">
        <f aca="false">$F5082&amp;$C5082</f>
        <v>#N/A</v>
      </c>
    </row>
    <row r="5083" customFormat="false" ht="12.75" hidden="false" customHeight="false" outlineLevel="0" collapsed="false">
      <c r="D5083" s="138"/>
      <c r="E5083" s="138"/>
      <c r="F5083" s="143" t="e">
        <f aca="false">IF(REF_DT&lt;=LastDay,INDEX(IntraMonth_Buckets,MATCH($A5083,IntraSumMonths,0),1),INDEX(BucketTable,MATCH($A5083,SumMonths,0),1))</f>
        <v>#N/A</v>
      </c>
      <c r="G5083" s="138" t="e">
        <f aca="false">INDEX(Book_Type,MATCH($B5083,Book,0),1)</f>
        <v>#N/A</v>
      </c>
      <c r="H5083" s="138" t="e">
        <f aca="false">$F5083&amp;$C5083</f>
        <v>#N/A</v>
      </c>
    </row>
    <row r="5084" customFormat="false" ht="12.75" hidden="false" customHeight="false" outlineLevel="0" collapsed="false">
      <c r="D5084" s="138"/>
      <c r="E5084" s="138"/>
      <c r="F5084" s="143" t="e">
        <f aca="false">IF(REF_DT&lt;=LastDay,INDEX(IntraMonth_Buckets,MATCH($A5084,IntraSumMonths,0),1),INDEX(BucketTable,MATCH($A5084,SumMonths,0),1))</f>
        <v>#N/A</v>
      </c>
      <c r="G5084" s="138" t="e">
        <f aca="false">INDEX(Book_Type,MATCH($B5084,Book,0),1)</f>
        <v>#N/A</v>
      </c>
      <c r="H5084" s="138" t="e">
        <f aca="false">$F5084&amp;$C5084</f>
        <v>#N/A</v>
      </c>
    </row>
    <row r="5085" customFormat="false" ht="12.75" hidden="false" customHeight="false" outlineLevel="0" collapsed="false">
      <c r="D5085" s="138"/>
      <c r="E5085" s="138"/>
      <c r="F5085" s="143" t="e">
        <f aca="false">IF(REF_DT&lt;=LastDay,INDEX(IntraMonth_Buckets,MATCH($A5085,IntraSumMonths,0),1),INDEX(BucketTable,MATCH($A5085,SumMonths,0),1))</f>
        <v>#N/A</v>
      </c>
      <c r="G5085" s="138" t="e">
        <f aca="false">INDEX(Book_Type,MATCH($B5085,Book,0),1)</f>
        <v>#N/A</v>
      </c>
      <c r="H5085" s="138" t="e">
        <f aca="false">$F5085&amp;$C5085</f>
        <v>#N/A</v>
      </c>
    </row>
    <row r="5086" customFormat="false" ht="12.75" hidden="false" customHeight="false" outlineLevel="0" collapsed="false">
      <c r="D5086" s="138"/>
      <c r="E5086" s="138"/>
      <c r="F5086" s="143" t="e">
        <f aca="false">IF(REF_DT&lt;=LastDay,INDEX(IntraMonth_Buckets,MATCH($A5086,IntraSumMonths,0),1),INDEX(BucketTable,MATCH($A5086,SumMonths,0),1))</f>
        <v>#N/A</v>
      </c>
      <c r="G5086" s="138" t="e">
        <f aca="false">INDEX(Book_Type,MATCH($B5086,Book,0),1)</f>
        <v>#N/A</v>
      </c>
      <c r="H5086" s="138" t="e">
        <f aca="false">$F5086&amp;$C5086</f>
        <v>#N/A</v>
      </c>
    </row>
    <row r="5087" customFormat="false" ht="12.75" hidden="false" customHeight="false" outlineLevel="0" collapsed="false">
      <c r="D5087" s="138"/>
      <c r="E5087" s="138"/>
      <c r="F5087" s="143" t="e">
        <f aca="false">IF(REF_DT&lt;=LastDay,INDEX(IntraMonth_Buckets,MATCH($A5087,IntraSumMonths,0),1),INDEX(BucketTable,MATCH($A5087,SumMonths,0),1))</f>
        <v>#N/A</v>
      </c>
      <c r="G5087" s="138" t="e">
        <f aca="false">INDEX(Book_Type,MATCH($B5087,Book,0),1)</f>
        <v>#N/A</v>
      </c>
      <c r="H5087" s="138" t="e">
        <f aca="false">$F5087&amp;$C5087</f>
        <v>#N/A</v>
      </c>
    </row>
    <row r="5088" customFormat="false" ht="12.75" hidden="false" customHeight="false" outlineLevel="0" collapsed="false">
      <c r="D5088" s="138"/>
      <c r="E5088" s="138"/>
      <c r="F5088" s="143" t="e">
        <f aca="false">IF(REF_DT&lt;=LastDay,INDEX(IntraMonth_Buckets,MATCH($A5088,IntraSumMonths,0),1),INDEX(BucketTable,MATCH($A5088,SumMonths,0),1))</f>
        <v>#N/A</v>
      </c>
      <c r="G5088" s="138" t="e">
        <f aca="false">INDEX(Book_Type,MATCH($B5088,Book,0),1)</f>
        <v>#N/A</v>
      </c>
      <c r="H5088" s="138" t="e">
        <f aca="false">$F5088&amp;$C5088</f>
        <v>#N/A</v>
      </c>
    </row>
    <row r="5089" customFormat="false" ht="12.75" hidden="false" customHeight="false" outlineLevel="0" collapsed="false">
      <c r="D5089" s="138"/>
      <c r="E5089" s="138"/>
      <c r="F5089" s="143" t="e">
        <f aca="false">IF(REF_DT&lt;=LastDay,INDEX(IntraMonth_Buckets,MATCH($A5089,IntraSumMonths,0),1),INDEX(BucketTable,MATCH($A5089,SumMonths,0),1))</f>
        <v>#N/A</v>
      </c>
      <c r="G5089" s="138" t="e">
        <f aca="false">INDEX(Book_Type,MATCH($B5089,Book,0),1)</f>
        <v>#N/A</v>
      </c>
      <c r="H5089" s="138" t="e">
        <f aca="false">$F5089&amp;$C5089</f>
        <v>#N/A</v>
      </c>
    </row>
    <row r="5090" customFormat="false" ht="12.75" hidden="false" customHeight="false" outlineLevel="0" collapsed="false">
      <c r="D5090" s="138"/>
      <c r="E5090" s="138"/>
      <c r="F5090" s="143" t="e">
        <f aca="false">IF(REF_DT&lt;=LastDay,INDEX(IntraMonth_Buckets,MATCH($A5090,IntraSumMonths,0),1),INDEX(BucketTable,MATCH($A5090,SumMonths,0),1))</f>
        <v>#N/A</v>
      </c>
      <c r="G5090" s="138" t="e">
        <f aca="false">INDEX(Book_Type,MATCH($B5090,Book,0),1)</f>
        <v>#N/A</v>
      </c>
      <c r="H5090" s="138" t="e">
        <f aca="false">$F5090&amp;$C5090</f>
        <v>#N/A</v>
      </c>
    </row>
    <row r="5091" customFormat="false" ht="12.75" hidden="false" customHeight="false" outlineLevel="0" collapsed="false">
      <c r="D5091" s="138"/>
      <c r="E5091" s="138"/>
      <c r="F5091" s="143" t="e">
        <f aca="false">IF(REF_DT&lt;=LastDay,INDEX(IntraMonth_Buckets,MATCH($A5091,IntraSumMonths,0),1),INDEX(BucketTable,MATCH($A5091,SumMonths,0),1))</f>
        <v>#N/A</v>
      </c>
      <c r="G5091" s="138" t="e">
        <f aca="false">INDEX(Book_Type,MATCH($B5091,Book,0),1)</f>
        <v>#N/A</v>
      </c>
      <c r="H5091" s="138" t="e">
        <f aca="false">$F5091&amp;$C5091</f>
        <v>#N/A</v>
      </c>
    </row>
    <row r="5092" customFormat="false" ht="12.75" hidden="false" customHeight="false" outlineLevel="0" collapsed="false">
      <c r="D5092" s="138"/>
      <c r="E5092" s="138"/>
      <c r="F5092" s="143" t="e">
        <f aca="false">IF(REF_DT&lt;=LastDay,INDEX(IntraMonth_Buckets,MATCH($A5092,IntraSumMonths,0),1),INDEX(BucketTable,MATCH($A5092,SumMonths,0),1))</f>
        <v>#N/A</v>
      </c>
      <c r="G5092" s="138" t="e">
        <f aca="false">INDEX(Book_Type,MATCH($B5092,Book,0),1)</f>
        <v>#N/A</v>
      </c>
      <c r="H5092" s="138" t="e">
        <f aca="false">$F5092&amp;$C5092</f>
        <v>#N/A</v>
      </c>
    </row>
    <row r="5093" customFormat="false" ht="12.75" hidden="false" customHeight="false" outlineLevel="0" collapsed="false">
      <c r="D5093" s="138"/>
      <c r="E5093" s="138"/>
      <c r="F5093" s="143" t="e">
        <f aca="false">IF(REF_DT&lt;=LastDay,INDEX(IntraMonth_Buckets,MATCH($A5093,IntraSumMonths,0),1),INDEX(BucketTable,MATCH($A5093,SumMonths,0),1))</f>
        <v>#N/A</v>
      </c>
      <c r="G5093" s="138" t="e">
        <f aca="false">INDEX(Book_Type,MATCH($B5093,Book,0),1)</f>
        <v>#N/A</v>
      </c>
      <c r="H5093" s="138" t="e">
        <f aca="false">$F5093&amp;$C5093</f>
        <v>#N/A</v>
      </c>
    </row>
    <row r="5094" customFormat="false" ht="12.75" hidden="false" customHeight="false" outlineLevel="0" collapsed="false">
      <c r="D5094" s="138"/>
      <c r="E5094" s="138"/>
      <c r="F5094" s="143" t="e">
        <f aca="false">IF(REF_DT&lt;=LastDay,INDEX(IntraMonth_Buckets,MATCH($A5094,IntraSumMonths,0),1),INDEX(BucketTable,MATCH($A5094,SumMonths,0),1))</f>
        <v>#N/A</v>
      </c>
      <c r="G5094" s="138" t="e">
        <f aca="false">INDEX(Book_Type,MATCH($B5094,Book,0),1)</f>
        <v>#N/A</v>
      </c>
      <c r="H5094" s="138" t="e">
        <f aca="false">$F5094&amp;$C5094</f>
        <v>#N/A</v>
      </c>
    </row>
    <row r="5095" customFormat="false" ht="12.75" hidden="false" customHeight="false" outlineLevel="0" collapsed="false">
      <c r="D5095" s="138"/>
      <c r="E5095" s="138"/>
      <c r="F5095" s="143" t="e">
        <f aca="false">IF(REF_DT&lt;=LastDay,INDEX(IntraMonth_Buckets,MATCH($A5095,IntraSumMonths,0),1),INDEX(BucketTable,MATCH($A5095,SumMonths,0),1))</f>
        <v>#N/A</v>
      </c>
      <c r="G5095" s="138" t="e">
        <f aca="false">INDEX(Book_Type,MATCH($B5095,Book,0),1)</f>
        <v>#N/A</v>
      </c>
      <c r="H5095" s="138" t="e">
        <f aca="false">$F5095&amp;$C5095</f>
        <v>#N/A</v>
      </c>
    </row>
    <row r="5096" customFormat="false" ht="12.75" hidden="false" customHeight="false" outlineLevel="0" collapsed="false">
      <c r="D5096" s="138"/>
      <c r="E5096" s="138"/>
      <c r="F5096" s="143" t="e">
        <f aca="false">IF(REF_DT&lt;=LastDay,INDEX(IntraMonth_Buckets,MATCH($A5096,IntraSumMonths,0),1),INDEX(BucketTable,MATCH($A5096,SumMonths,0),1))</f>
        <v>#N/A</v>
      </c>
      <c r="G5096" s="138" t="e">
        <f aca="false">INDEX(Book_Type,MATCH($B5096,Book,0),1)</f>
        <v>#N/A</v>
      </c>
      <c r="H5096" s="138" t="e">
        <f aca="false">$F5096&amp;$C5096</f>
        <v>#N/A</v>
      </c>
    </row>
    <row r="5097" customFormat="false" ht="12.75" hidden="false" customHeight="false" outlineLevel="0" collapsed="false">
      <c r="D5097" s="138"/>
      <c r="E5097" s="138"/>
      <c r="F5097" s="143" t="e">
        <f aca="false">IF(REF_DT&lt;=LastDay,INDEX(IntraMonth_Buckets,MATCH($A5097,IntraSumMonths,0),1),INDEX(BucketTable,MATCH($A5097,SumMonths,0),1))</f>
        <v>#N/A</v>
      </c>
      <c r="G5097" s="138" t="e">
        <f aca="false">INDEX(Book_Type,MATCH($B5097,Book,0),1)</f>
        <v>#N/A</v>
      </c>
      <c r="H5097" s="138" t="e">
        <f aca="false">$F5097&amp;$C5097</f>
        <v>#N/A</v>
      </c>
    </row>
    <row r="5098" customFormat="false" ht="12.75" hidden="false" customHeight="false" outlineLevel="0" collapsed="false">
      <c r="D5098" s="138"/>
      <c r="E5098" s="138"/>
      <c r="F5098" s="143" t="e">
        <f aca="false">IF(REF_DT&lt;=LastDay,INDEX(IntraMonth_Buckets,MATCH($A5098,IntraSumMonths,0),1),INDEX(BucketTable,MATCH($A5098,SumMonths,0),1))</f>
        <v>#N/A</v>
      </c>
      <c r="G5098" s="138" t="e">
        <f aca="false">INDEX(Book_Type,MATCH($B5098,Book,0),1)</f>
        <v>#N/A</v>
      </c>
      <c r="H5098" s="138" t="e">
        <f aca="false">$F5098&amp;$C5098</f>
        <v>#N/A</v>
      </c>
    </row>
    <row r="5099" customFormat="false" ht="12.75" hidden="false" customHeight="false" outlineLevel="0" collapsed="false">
      <c r="D5099" s="138"/>
      <c r="E5099" s="138"/>
      <c r="F5099" s="143" t="e">
        <f aca="false">IF(REF_DT&lt;=LastDay,INDEX(IntraMonth_Buckets,MATCH($A5099,IntraSumMonths,0),1),INDEX(BucketTable,MATCH($A5099,SumMonths,0),1))</f>
        <v>#N/A</v>
      </c>
      <c r="G5099" s="138" t="e">
        <f aca="false">INDEX(Book_Type,MATCH($B5099,Book,0),1)</f>
        <v>#N/A</v>
      </c>
      <c r="H5099" s="138" t="e">
        <f aca="false">$F5099&amp;$C5099</f>
        <v>#N/A</v>
      </c>
    </row>
    <row r="5100" customFormat="false" ht="12.75" hidden="false" customHeight="false" outlineLevel="0" collapsed="false">
      <c r="D5100" s="138"/>
      <c r="E5100" s="138"/>
      <c r="F5100" s="143" t="e">
        <f aca="false">IF(REF_DT&lt;=LastDay,INDEX(IntraMonth_Buckets,MATCH($A5100,IntraSumMonths,0),1),INDEX(BucketTable,MATCH($A5100,SumMonths,0),1))</f>
        <v>#N/A</v>
      </c>
      <c r="G5100" s="138" t="e">
        <f aca="false">INDEX(Book_Type,MATCH($B5100,Book,0),1)</f>
        <v>#N/A</v>
      </c>
      <c r="H5100" s="138" t="e">
        <f aca="false">$F5100&amp;$C5100</f>
        <v>#N/A</v>
      </c>
    </row>
    <row r="5101" customFormat="false" ht="12.75" hidden="false" customHeight="false" outlineLevel="0" collapsed="false">
      <c r="D5101" s="138"/>
      <c r="E5101" s="138"/>
      <c r="F5101" s="143" t="e">
        <f aca="false">IF(REF_DT&lt;=LastDay,INDEX(IntraMonth_Buckets,MATCH($A5101,IntraSumMonths,0),1),INDEX(BucketTable,MATCH($A5101,SumMonths,0),1))</f>
        <v>#N/A</v>
      </c>
      <c r="G5101" s="138" t="e">
        <f aca="false">INDEX(Book_Type,MATCH($B5101,Book,0),1)</f>
        <v>#N/A</v>
      </c>
      <c r="H5101" s="138" t="e">
        <f aca="false">$F5101&amp;$C5101</f>
        <v>#N/A</v>
      </c>
    </row>
    <row r="5102" customFormat="false" ht="12.75" hidden="false" customHeight="false" outlineLevel="0" collapsed="false">
      <c r="D5102" s="138"/>
      <c r="E5102" s="138"/>
      <c r="F5102" s="143" t="e">
        <f aca="false">IF(REF_DT&lt;=LastDay,INDEX(IntraMonth_Buckets,MATCH($A5102,IntraSumMonths,0),1),INDEX(BucketTable,MATCH($A5102,SumMonths,0),1))</f>
        <v>#N/A</v>
      </c>
      <c r="G5102" s="138" t="e">
        <f aca="false">INDEX(Book_Type,MATCH($B5102,Book,0),1)</f>
        <v>#N/A</v>
      </c>
      <c r="H5102" s="138" t="e">
        <f aca="false">$F5102&amp;$C5102</f>
        <v>#N/A</v>
      </c>
    </row>
    <row r="5103" customFormat="false" ht="12.75" hidden="false" customHeight="false" outlineLevel="0" collapsed="false">
      <c r="D5103" s="138"/>
      <c r="E5103" s="138"/>
      <c r="F5103" s="143" t="e">
        <f aca="false">IF(REF_DT&lt;=LastDay,INDEX(IntraMonth_Buckets,MATCH($A5103,IntraSumMonths,0),1),INDEX(BucketTable,MATCH($A5103,SumMonths,0),1))</f>
        <v>#N/A</v>
      </c>
      <c r="G5103" s="138" t="e">
        <f aca="false">INDEX(Book_Type,MATCH($B5103,Book,0),1)</f>
        <v>#N/A</v>
      </c>
      <c r="H5103" s="138" t="e">
        <f aca="false">$F5103&amp;$C5103</f>
        <v>#N/A</v>
      </c>
    </row>
    <row r="5104" customFormat="false" ht="12.75" hidden="false" customHeight="false" outlineLevel="0" collapsed="false">
      <c r="D5104" s="138"/>
      <c r="E5104" s="138"/>
      <c r="F5104" s="143" t="e">
        <f aca="false">IF(REF_DT&lt;=LastDay,INDEX(IntraMonth_Buckets,MATCH($A5104,IntraSumMonths,0),1),INDEX(BucketTable,MATCH($A5104,SumMonths,0),1))</f>
        <v>#N/A</v>
      </c>
      <c r="G5104" s="138" t="e">
        <f aca="false">INDEX(Book_Type,MATCH($B5104,Book,0),1)</f>
        <v>#N/A</v>
      </c>
      <c r="H5104" s="138" t="e">
        <f aca="false">$F5104&amp;$C5104</f>
        <v>#N/A</v>
      </c>
    </row>
    <row r="5105" customFormat="false" ht="12.75" hidden="false" customHeight="false" outlineLevel="0" collapsed="false">
      <c r="D5105" s="138"/>
      <c r="E5105" s="138"/>
      <c r="F5105" s="143" t="e">
        <f aca="false">IF(REF_DT&lt;=LastDay,INDEX(IntraMonth_Buckets,MATCH($A5105,IntraSumMonths,0),1),INDEX(BucketTable,MATCH($A5105,SumMonths,0),1))</f>
        <v>#N/A</v>
      </c>
      <c r="G5105" s="138" t="e">
        <f aca="false">INDEX(Book_Type,MATCH($B5105,Book,0),1)</f>
        <v>#N/A</v>
      </c>
      <c r="H5105" s="138" t="e">
        <f aca="false">$F5105&amp;$C5105</f>
        <v>#N/A</v>
      </c>
    </row>
    <row r="5106" customFormat="false" ht="12.75" hidden="false" customHeight="false" outlineLevel="0" collapsed="false">
      <c r="D5106" s="138"/>
      <c r="E5106" s="138"/>
      <c r="F5106" s="143" t="e">
        <f aca="false">IF(REF_DT&lt;=LastDay,INDEX(IntraMonth_Buckets,MATCH($A5106,IntraSumMonths,0),1),INDEX(BucketTable,MATCH($A5106,SumMonths,0),1))</f>
        <v>#N/A</v>
      </c>
      <c r="G5106" s="138" t="e">
        <f aca="false">INDEX(Book_Type,MATCH($B5106,Book,0),1)</f>
        <v>#N/A</v>
      </c>
      <c r="H5106" s="138" t="e">
        <f aca="false">$F5106&amp;$C5106</f>
        <v>#N/A</v>
      </c>
    </row>
    <row r="5107" customFormat="false" ht="12.75" hidden="false" customHeight="false" outlineLevel="0" collapsed="false">
      <c r="D5107" s="138"/>
      <c r="E5107" s="138"/>
      <c r="F5107" s="143" t="e">
        <f aca="false">IF(REF_DT&lt;=LastDay,INDEX(IntraMonth_Buckets,MATCH($A5107,IntraSumMonths,0),1),INDEX(BucketTable,MATCH($A5107,SumMonths,0),1))</f>
        <v>#N/A</v>
      </c>
      <c r="G5107" s="138" t="e">
        <f aca="false">INDEX(Book_Type,MATCH($B5107,Book,0),1)</f>
        <v>#N/A</v>
      </c>
      <c r="H5107" s="138" t="e">
        <f aca="false">$F5107&amp;$C5107</f>
        <v>#N/A</v>
      </c>
    </row>
    <row r="5108" customFormat="false" ht="12.75" hidden="false" customHeight="false" outlineLevel="0" collapsed="false">
      <c r="D5108" s="138"/>
      <c r="E5108" s="138"/>
      <c r="F5108" s="143" t="e">
        <f aca="false">IF(REF_DT&lt;=LastDay,INDEX(IntraMonth_Buckets,MATCH($A5108,IntraSumMonths,0),1),INDEX(BucketTable,MATCH($A5108,SumMonths,0),1))</f>
        <v>#N/A</v>
      </c>
      <c r="G5108" s="138" t="e">
        <f aca="false">INDEX(Book_Type,MATCH($B5108,Book,0),1)</f>
        <v>#N/A</v>
      </c>
      <c r="H5108" s="138" t="e">
        <f aca="false">$F5108&amp;$C5108</f>
        <v>#N/A</v>
      </c>
    </row>
    <row r="5109" customFormat="false" ht="12.75" hidden="false" customHeight="false" outlineLevel="0" collapsed="false">
      <c r="D5109" s="138"/>
      <c r="E5109" s="138"/>
      <c r="F5109" s="143" t="e">
        <f aca="false">IF(REF_DT&lt;=LastDay,INDEX(IntraMonth_Buckets,MATCH($A5109,IntraSumMonths,0),1),INDEX(BucketTable,MATCH($A5109,SumMonths,0),1))</f>
        <v>#N/A</v>
      </c>
      <c r="G5109" s="138" t="e">
        <f aca="false">INDEX(Book_Type,MATCH($B5109,Book,0),1)</f>
        <v>#N/A</v>
      </c>
      <c r="H5109" s="138" t="e">
        <f aca="false">$F5109&amp;$C5109</f>
        <v>#N/A</v>
      </c>
    </row>
    <row r="5110" customFormat="false" ht="12.75" hidden="false" customHeight="false" outlineLevel="0" collapsed="false">
      <c r="D5110" s="138"/>
      <c r="E5110" s="138"/>
      <c r="F5110" s="143" t="e">
        <f aca="false">IF(REF_DT&lt;=LastDay,INDEX(IntraMonth_Buckets,MATCH($A5110,IntraSumMonths,0),1),INDEX(BucketTable,MATCH($A5110,SumMonths,0),1))</f>
        <v>#N/A</v>
      </c>
      <c r="G5110" s="138" t="e">
        <f aca="false">INDEX(Book_Type,MATCH($B5110,Book,0),1)</f>
        <v>#N/A</v>
      </c>
      <c r="H5110" s="138" t="e">
        <f aca="false">$F5110&amp;$C5110</f>
        <v>#N/A</v>
      </c>
    </row>
    <row r="5111" customFormat="false" ht="12.75" hidden="false" customHeight="false" outlineLevel="0" collapsed="false">
      <c r="D5111" s="138"/>
      <c r="E5111" s="138"/>
      <c r="F5111" s="143" t="e">
        <f aca="false">IF(REF_DT&lt;=LastDay,INDEX(IntraMonth_Buckets,MATCH($A5111,IntraSumMonths,0),1),INDEX(BucketTable,MATCH($A5111,SumMonths,0),1))</f>
        <v>#N/A</v>
      </c>
      <c r="G5111" s="138" t="e">
        <f aca="false">INDEX(Book_Type,MATCH($B5111,Book,0),1)</f>
        <v>#N/A</v>
      </c>
      <c r="H5111" s="138" t="e">
        <f aca="false">$F5111&amp;$C5111</f>
        <v>#N/A</v>
      </c>
    </row>
    <row r="5112" customFormat="false" ht="12.75" hidden="false" customHeight="false" outlineLevel="0" collapsed="false">
      <c r="D5112" s="138"/>
      <c r="E5112" s="138"/>
      <c r="F5112" s="143" t="e">
        <f aca="false">IF(REF_DT&lt;=LastDay,INDEX(IntraMonth_Buckets,MATCH($A5112,IntraSumMonths,0),1),INDEX(BucketTable,MATCH($A5112,SumMonths,0),1))</f>
        <v>#N/A</v>
      </c>
      <c r="G5112" s="138" t="e">
        <f aca="false">INDEX(Book_Type,MATCH($B5112,Book,0),1)</f>
        <v>#N/A</v>
      </c>
      <c r="H5112" s="138" t="e">
        <f aca="false">$F5112&amp;$C5112</f>
        <v>#N/A</v>
      </c>
    </row>
    <row r="5113" customFormat="false" ht="12.75" hidden="false" customHeight="false" outlineLevel="0" collapsed="false">
      <c r="D5113" s="138"/>
      <c r="E5113" s="138"/>
      <c r="F5113" s="143" t="e">
        <f aca="false">IF(REF_DT&lt;=LastDay,INDEX(IntraMonth_Buckets,MATCH($A5113,IntraSumMonths,0),1),INDEX(BucketTable,MATCH($A5113,SumMonths,0),1))</f>
        <v>#N/A</v>
      </c>
      <c r="G5113" s="138" t="e">
        <f aca="false">INDEX(Book_Type,MATCH($B5113,Book,0),1)</f>
        <v>#N/A</v>
      </c>
      <c r="H5113" s="138" t="e">
        <f aca="false">$F5113&amp;$C5113</f>
        <v>#N/A</v>
      </c>
    </row>
    <row r="5114" customFormat="false" ht="12.75" hidden="false" customHeight="false" outlineLevel="0" collapsed="false">
      <c r="D5114" s="138"/>
      <c r="E5114" s="138"/>
      <c r="F5114" s="143" t="e">
        <f aca="false">IF(REF_DT&lt;=LastDay,INDEX(IntraMonth_Buckets,MATCH($A5114,IntraSumMonths,0),1),INDEX(BucketTable,MATCH($A5114,SumMonths,0),1))</f>
        <v>#N/A</v>
      </c>
      <c r="G5114" s="138" t="e">
        <f aca="false">INDEX(Book_Type,MATCH($B5114,Book,0),1)</f>
        <v>#N/A</v>
      </c>
      <c r="H5114" s="138" t="e">
        <f aca="false">$F5114&amp;$C5114</f>
        <v>#N/A</v>
      </c>
    </row>
    <row r="5115" customFormat="false" ht="12.75" hidden="false" customHeight="false" outlineLevel="0" collapsed="false">
      <c r="D5115" s="138"/>
      <c r="E5115" s="138"/>
      <c r="F5115" s="143" t="e">
        <f aca="false">IF(REF_DT&lt;=LastDay,INDEX(IntraMonth_Buckets,MATCH($A5115,IntraSumMonths,0),1),INDEX(BucketTable,MATCH($A5115,SumMonths,0),1))</f>
        <v>#N/A</v>
      </c>
      <c r="G5115" s="138" t="e">
        <f aca="false">INDEX(Book_Type,MATCH($B5115,Book,0),1)</f>
        <v>#N/A</v>
      </c>
      <c r="H5115" s="138" t="e">
        <f aca="false">$F5115&amp;$C5115</f>
        <v>#N/A</v>
      </c>
    </row>
    <row r="5116" customFormat="false" ht="12.75" hidden="false" customHeight="false" outlineLevel="0" collapsed="false">
      <c r="D5116" s="138"/>
      <c r="E5116" s="138"/>
      <c r="F5116" s="143" t="e">
        <f aca="false">IF(REF_DT&lt;=LastDay,INDEX(IntraMonth_Buckets,MATCH($A5116,IntraSumMonths,0),1),INDEX(BucketTable,MATCH($A5116,SumMonths,0),1))</f>
        <v>#N/A</v>
      </c>
      <c r="G5116" s="138" t="e">
        <f aca="false">INDEX(Book_Type,MATCH($B5116,Book,0),1)</f>
        <v>#N/A</v>
      </c>
      <c r="H5116" s="138" t="e">
        <f aca="false">$F5116&amp;$C5116</f>
        <v>#N/A</v>
      </c>
    </row>
    <row r="5117" customFormat="false" ht="12.75" hidden="false" customHeight="false" outlineLevel="0" collapsed="false">
      <c r="D5117" s="138"/>
      <c r="E5117" s="138"/>
      <c r="F5117" s="143" t="e">
        <f aca="false">IF(REF_DT&lt;=LastDay,INDEX(IntraMonth_Buckets,MATCH($A5117,IntraSumMonths,0),1),INDEX(BucketTable,MATCH($A5117,SumMonths,0),1))</f>
        <v>#N/A</v>
      </c>
      <c r="G5117" s="138" t="e">
        <f aca="false">INDEX(Book_Type,MATCH($B5117,Book,0),1)</f>
        <v>#N/A</v>
      </c>
      <c r="H5117" s="138" t="e">
        <f aca="false">$F5117&amp;$C5117</f>
        <v>#N/A</v>
      </c>
    </row>
    <row r="5118" customFormat="false" ht="12.75" hidden="false" customHeight="false" outlineLevel="0" collapsed="false">
      <c r="D5118" s="138"/>
      <c r="E5118" s="138"/>
      <c r="F5118" s="143" t="e">
        <f aca="false">IF(REF_DT&lt;=LastDay,INDEX(IntraMonth_Buckets,MATCH($A5118,IntraSumMonths,0),1),INDEX(BucketTable,MATCH($A5118,SumMonths,0),1))</f>
        <v>#N/A</v>
      </c>
      <c r="G5118" s="138" t="e">
        <f aca="false">INDEX(Book_Type,MATCH($B5118,Book,0),1)</f>
        <v>#N/A</v>
      </c>
      <c r="H5118" s="138" t="e">
        <f aca="false">$F5118&amp;$C5118</f>
        <v>#N/A</v>
      </c>
    </row>
    <row r="5119" customFormat="false" ht="12.75" hidden="false" customHeight="false" outlineLevel="0" collapsed="false">
      <c r="D5119" s="138"/>
      <c r="E5119" s="138"/>
      <c r="F5119" s="143" t="e">
        <f aca="false">IF(REF_DT&lt;=LastDay,INDEX(IntraMonth_Buckets,MATCH($A5119,IntraSumMonths,0),1),INDEX(BucketTable,MATCH($A5119,SumMonths,0),1))</f>
        <v>#N/A</v>
      </c>
      <c r="G5119" s="138" t="e">
        <f aca="false">INDEX(Book_Type,MATCH($B5119,Book,0),1)</f>
        <v>#N/A</v>
      </c>
      <c r="H5119" s="138" t="e">
        <f aca="false">$F5119&amp;$C5119</f>
        <v>#N/A</v>
      </c>
    </row>
    <row r="5120" customFormat="false" ht="12.75" hidden="false" customHeight="false" outlineLevel="0" collapsed="false">
      <c r="D5120" s="138"/>
      <c r="E5120" s="138"/>
      <c r="F5120" s="143" t="e">
        <f aca="false">IF(REF_DT&lt;=LastDay,INDEX(IntraMonth_Buckets,MATCH($A5120,IntraSumMonths,0),1),INDEX(BucketTable,MATCH($A5120,SumMonths,0),1))</f>
        <v>#N/A</v>
      </c>
      <c r="G5120" s="138" t="e">
        <f aca="false">INDEX(Book_Type,MATCH($B5120,Book,0),1)</f>
        <v>#N/A</v>
      </c>
      <c r="H5120" s="138" t="e">
        <f aca="false">$F5120&amp;$C5120</f>
        <v>#N/A</v>
      </c>
    </row>
    <row r="5121" customFormat="false" ht="12.75" hidden="false" customHeight="false" outlineLevel="0" collapsed="false">
      <c r="D5121" s="138"/>
      <c r="E5121" s="138"/>
      <c r="F5121" s="143" t="e">
        <f aca="false">IF(REF_DT&lt;=LastDay,INDEX(IntraMonth_Buckets,MATCH($A5121,IntraSumMonths,0),1),INDEX(BucketTable,MATCH($A5121,SumMonths,0),1))</f>
        <v>#N/A</v>
      </c>
      <c r="G5121" s="138" t="e">
        <f aca="false">INDEX(Book_Type,MATCH($B5121,Book,0),1)</f>
        <v>#N/A</v>
      </c>
      <c r="H5121" s="138" t="e">
        <f aca="false">$F5121&amp;$C5121</f>
        <v>#N/A</v>
      </c>
    </row>
    <row r="5122" customFormat="false" ht="12.75" hidden="false" customHeight="false" outlineLevel="0" collapsed="false">
      <c r="D5122" s="138"/>
      <c r="E5122" s="138"/>
      <c r="F5122" s="143" t="e">
        <f aca="false">IF(REF_DT&lt;=LastDay,INDEX(IntraMonth_Buckets,MATCH($A5122,IntraSumMonths,0),1),INDEX(BucketTable,MATCH($A5122,SumMonths,0),1))</f>
        <v>#N/A</v>
      </c>
      <c r="G5122" s="138" t="e">
        <f aca="false">INDEX(Book_Type,MATCH($B5122,Book,0),1)</f>
        <v>#N/A</v>
      </c>
      <c r="H5122" s="138" t="e">
        <f aca="false">$F5122&amp;$C5122</f>
        <v>#N/A</v>
      </c>
    </row>
    <row r="5123" customFormat="false" ht="12.75" hidden="false" customHeight="false" outlineLevel="0" collapsed="false">
      <c r="D5123" s="138"/>
      <c r="E5123" s="138"/>
      <c r="F5123" s="143" t="e">
        <f aca="false">IF(REF_DT&lt;=LastDay,INDEX(IntraMonth_Buckets,MATCH($A5123,IntraSumMonths,0),1),INDEX(BucketTable,MATCH($A5123,SumMonths,0),1))</f>
        <v>#N/A</v>
      </c>
      <c r="G5123" s="138" t="e">
        <f aca="false">INDEX(Book_Type,MATCH($B5123,Book,0),1)</f>
        <v>#N/A</v>
      </c>
      <c r="H5123" s="138" t="e">
        <f aca="false">$F5123&amp;$C5123</f>
        <v>#N/A</v>
      </c>
    </row>
    <row r="5124" customFormat="false" ht="12.75" hidden="false" customHeight="false" outlineLevel="0" collapsed="false">
      <c r="D5124" s="138"/>
      <c r="E5124" s="138"/>
      <c r="F5124" s="143" t="e">
        <f aca="false">IF(REF_DT&lt;=LastDay,INDEX(IntraMonth_Buckets,MATCH($A5124,IntraSumMonths,0),1),INDEX(BucketTable,MATCH($A5124,SumMonths,0),1))</f>
        <v>#N/A</v>
      </c>
      <c r="G5124" s="138" t="e">
        <f aca="false">INDEX(Book_Type,MATCH($B5124,Book,0),1)</f>
        <v>#N/A</v>
      </c>
      <c r="H5124" s="138" t="e">
        <f aca="false">$F5124&amp;$C5124</f>
        <v>#N/A</v>
      </c>
    </row>
    <row r="5125" customFormat="false" ht="12.75" hidden="false" customHeight="false" outlineLevel="0" collapsed="false">
      <c r="D5125" s="138"/>
      <c r="E5125" s="138"/>
      <c r="F5125" s="143" t="e">
        <f aca="false">IF(REF_DT&lt;=LastDay,INDEX(IntraMonth_Buckets,MATCH($A5125,IntraSumMonths,0),1),INDEX(BucketTable,MATCH($A5125,SumMonths,0),1))</f>
        <v>#N/A</v>
      </c>
      <c r="G5125" s="138" t="e">
        <f aca="false">INDEX(Book_Type,MATCH($B5125,Book,0),1)</f>
        <v>#N/A</v>
      </c>
      <c r="H5125" s="138" t="e">
        <f aca="false">$F5125&amp;$C5125</f>
        <v>#N/A</v>
      </c>
    </row>
    <row r="5126" customFormat="false" ht="12.75" hidden="false" customHeight="false" outlineLevel="0" collapsed="false">
      <c r="D5126" s="138"/>
      <c r="E5126" s="138"/>
      <c r="F5126" s="143" t="e">
        <f aca="false">IF(REF_DT&lt;=LastDay,INDEX(IntraMonth_Buckets,MATCH($A5126,IntraSumMonths,0),1),INDEX(BucketTable,MATCH($A5126,SumMonths,0),1))</f>
        <v>#N/A</v>
      </c>
      <c r="G5126" s="138" t="e">
        <f aca="false">INDEX(Book_Type,MATCH($B5126,Book,0),1)</f>
        <v>#N/A</v>
      </c>
      <c r="H5126" s="138" t="e">
        <f aca="false">$F5126&amp;$C5126</f>
        <v>#N/A</v>
      </c>
    </row>
    <row r="5127" customFormat="false" ht="12.75" hidden="false" customHeight="false" outlineLevel="0" collapsed="false">
      <c r="D5127" s="138"/>
      <c r="E5127" s="138"/>
      <c r="F5127" s="143" t="e">
        <f aca="false">IF(REF_DT&lt;=LastDay,INDEX(IntraMonth_Buckets,MATCH($A5127,IntraSumMonths,0),1),INDEX(BucketTable,MATCH($A5127,SumMonths,0),1))</f>
        <v>#N/A</v>
      </c>
      <c r="G5127" s="138" t="e">
        <f aca="false">INDEX(Book_Type,MATCH($B5127,Book,0),1)</f>
        <v>#N/A</v>
      </c>
      <c r="H5127" s="138" t="e">
        <f aca="false">$F5127&amp;$C5127</f>
        <v>#N/A</v>
      </c>
    </row>
    <row r="5128" customFormat="false" ht="12.75" hidden="false" customHeight="false" outlineLevel="0" collapsed="false">
      <c r="D5128" s="138"/>
      <c r="E5128" s="138"/>
      <c r="F5128" s="143" t="e">
        <f aca="false">IF(REF_DT&lt;=LastDay,INDEX(IntraMonth_Buckets,MATCH($A5128,IntraSumMonths,0),1),INDEX(BucketTable,MATCH($A5128,SumMonths,0),1))</f>
        <v>#N/A</v>
      </c>
      <c r="G5128" s="138" t="e">
        <f aca="false">INDEX(Book_Type,MATCH($B5128,Book,0),1)</f>
        <v>#N/A</v>
      </c>
      <c r="H5128" s="138" t="e">
        <f aca="false">$F5128&amp;$C5128</f>
        <v>#N/A</v>
      </c>
    </row>
    <row r="5129" customFormat="false" ht="12.75" hidden="false" customHeight="false" outlineLevel="0" collapsed="false">
      <c r="D5129" s="138"/>
      <c r="E5129" s="138"/>
      <c r="F5129" s="143" t="e">
        <f aca="false">IF(REF_DT&lt;=LastDay,INDEX(IntraMonth_Buckets,MATCH($A5129,IntraSumMonths,0),1),INDEX(BucketTable,MATCH($A5129,SumMonths,0),1))</f>
        <v>#N/A</v>
      </c>
      <c r="G5129" s="138" t="e">
        <f aca="false">INDEX(Book_Type,MATCH($B5129,Book,0),1)</f>
        <v>#N/A</v>
      </c>
      <c r="H5129" s="138" t="e">
        <f aca="false">$F5129&amp;$C5129</f>
        <v>#N/A</v>
      </c>
    </row>
    <row r="5130" customFormat="false" ht="12.75" hidden="false" customHeight="false" outlineLevel="0" collapsed="false">
      <c r="D5130" s="138"/>
      <c r="E5130" s="138"/>
      <c r="F5130" s="143" t="e">
        <f aca="false">IF(REF_DT&lt;=LastDay,INDEX(IntraMonth_Buckets,MATCH($A5130,IntraSumMonths,0),1),INDEX(BucketTable,MATCH($A5130,SumMonths,0),1))</f>
        <v>#N/A</v>
      </c>
      <c r="G5130" s="138" t="e">
        <f aca="false">INDEX(Book_Type,MATCH($B5130,Book,0),1)</f>
        <v>#N/A</v>
      </c>
      <c r="H5130" s="138" t="e">
        <f aca="false">$F5130&amp;$C5130</f>
        <v>#N/A</v>
      </c>
    </row>
    <row r="5131" customFormat="false" ht="12.75" hidden="false" customHeight="false" outlineLevel="0" collapsed="false">
      <c r="D5131" s="138"/>
      <c r="E5131" s="138"/>
      <c r="F5131" s="143" t="e">
        <f aca="false">IF(REF_DT&lt;=LastDay,INDEX(IntraMonth_Buckets,MATCH($A5131,IntraSumMonths,0),1),INDEX(BucketTable,MATCH($A5131,SumMonths,0),1))</f>
        <v>#N/A</v>
      </c>
      <c r="G5131" s="138" t="e">
        <f aca="false">INDEX(Book_Type,MATCH($B5131,Book,0),1)</f>
        <v>#N/A</v>
      </c>
      <c r="H5131" s="138" t="e">
        <f aca="false">$F5131&amp;$C5131</f>
        <v>#N/A</v>
      </c>
    </row>
    <row r="5132" customFormat="false" ht="12.75" hidden="false" customHeight="false" outlineLevel="0" collapsed="false">
      <c r="D5132" s="138"/>
      <c r="E5132" s="138"/>
      <c r="F5132" s="143" t="e">
        <f aca="false">IF(REF_DT&lt;=LastDay,INDEX(IntraMonth_Buckets,MATCH($A5132,IntraSumMonths,0),1),INDEX(BucketTable,MATCH($A5132,SumMonths,0),1))</f>
        <v>#N/A</v>
      </c>
      <c r="G5132" s="138" t="e">
        <f aca="false">INDEX(Book_Type,MATCH($B5132,Book,0),1)</f>
        <v>#N/A</v>
      </c>
      <c r="H5132" s="138" t="e">
        <f aca="false">$F5132&amp;$C5132</f>
        <v>#N/A</v>
      </c>
    </row>
    <row r="5133" customFormat="false" ht="12.75" hidden="false" customHeight="false" outlineLevel="0" collapsed="false">
      <c r="D5133" s="138"/>
      <c r="E5133" s="138"/>
      <c r="F5133" s="143" t="e">
        <f aca="false">IF(REF_DT&lt;=LastDay,INDEX(IntraMonth_Buckets,MATCH($A5133,IntraSumMonths,0),1),INDEX(BucketTable,MATCH($A5133,SumMonths,0),1))</f>
        <v>#N/A</v>
      </c>
      <c r="G5133" s="138" t="e">
        <f aca="false">INDEX(Book_Type,MATCH($B5133,Book,0),1)</f>
        <v>#N/A</v>
      </c>
      <c r="H5133" s="138" t="e">
        <f aca="false">$F5133&amp;$C5133</f>
        <v>#N/A</v>
      </c>
    </row>
    <row r="5134" customFormat="false" ht="12.75" hidden="false" customHeight="false" outlineLevel="0" collapsed="false">
      <c r="D5134" s="138"/>
      <c r="E5134" s="138"/>
      <c r="F5134" s="143" t="e">
        <f aca="false">IF(REF_DT&lt;=LastDay,INDEX(IntraMonth_Buckets,MATCH($A5134,IntraSumMonths,0),1),INDEX(BucketTable,MATCH($A5134,SumMonths,0),1))</f>
        <v>#N/A</v>
      </c>
      <c r="G5134" s="138" t="e">
        <f aca="false">INDEX(Book_Type,MATCH($B5134,Book,0),1)</f>
        <v>#N/A</v>
      </c>
      <c r="H5134" s="138" t="e">
        <f aca="false">$F5134&amp;$C5134</f>
        <v>#N/A</v>
      </c>
    </row>
    <row r="5135" customFormat="false" ht="12.75" hidden="false" customHeight="false" outlineLevel="0" collapsed="false">
      <c r="D5135" s="138"/>
      <c r="E5135" s="138"/>
      <c r="F5135" s="143" t="e">
        <f aca="false">IF(REF_DT&lt;=LastDay,INDEX(IntraMonth_Buckets,MATCH($A5135,IntraSumMonths,0),1),INDEX(BucketTable,MATCH($A5135,SumMonths,0),1))</f>
        <v>#N/A</v>
      </c>
      <c r="G5135" s="138" t="e">
        <f aca="false">INDEX(Book_Type,MATCH($B5135,Book,0),1)</f>
        <v>#N/A</v>
      </c>
      <c r="H5135" s="138" t="e">
        <f aca="false">$F5135&amp;$C5135</f>
        <v>#N/A</v>
      </c>
    </row>
    <row r="5136" customFormat="false" ht="12.75" hidden="false" customHeight="false" outlineLevel="0" collapsed="false">
      <c r="D5136" s="138"/>
      <c r="E5136" s="138"/>
      <c r="F5136" s="143" t="e">
        <f aca="false">IF(REF_DT&lt;=LastDay,INDEX(IntraMonth_Buckets,MATCH($A5136,IntraSumMonths,0),1),INDEX(BucketTable,MATCH($A5136,SumMonths,0),1))</f>
        <v>#N/A</v>
      </c>
      <c r="G5136" s="138" t="e">
        <f aca="false">INDEX(Book_Type,MATCH($B5136,Book,0),1)</f>
        <v>#N/A</v>
      </c>
      <c r="H5136" s="138" t="e">
        <f aca="false">$F5136&amp;$C5136</f>
        <v>#N/A</v>
      </c>
    </row>
    <row r="5137" customFormat="false" ht="12.75" hidden="false" customHeight="false" outlineLevel="0" collapsed="false">
      <c r="D5137" s="138"/>
      <c r="E5137" s="138"/>
      <c r="F5137" s="143" t="e">
        <f aca="false">IF(REF_DT&lt;=LastDay,INDEX(IntraMonth_Buckets,MATCH($A5137,IntraSumMonths,0),1),INDEX(BucketTable,MATCH($A5137,SumMonths,0),1))</f>
        <v>#N/A</v>
      </c>
      <c r="G5137" s="138" t="e">
        <f aca="false">INDEX(Book_Type,MATCH($B5137,Book,0),1)</f>
        <v>#N/A</v>
      </c>
      <c r="H5137" s="138" t="e">
        <f aca="false">$F5137&amp;$C5137</f>
        <v>#N/A</v>
      </c>
    </row>
    <row r="5138" customFormat="false" ht="12.75" hidden="false" customHeight="false" outlineLevel="0" collapsed="false">
      <c r="D5138" s="138"/>
      <c r="E5138" s="138"/>
      <c r="F5138" s="143" t="e">
        <f aca="false">IF(REF_DT&lt;=LastDay,INDEX(IntraMonth_Buckets,MATCH($A5138,IntraSumMonths,0),1),INDEX(BucketTable,MATCH($A5138,SumMonths,0),1))</f>
        <v>#N/A</v>
      </c>
      <c r="G5138" s="138" t="e">
        <f aca="false">INDEX(Book_Type,MATCH($B5138,Book,0),1)</f>
        <v>#N/A</v>
      </c>
      <c r="H5138" s="138" t="e">
        <f aca="false">$F5138&amp;$C5138</f>
        <v>#N/A</v>
      </c>
    </row>
    <row r="5139" customFormat="false" ht="12.75" hidden="false" customHeight="false" outlineLevel="0" collapsed="false">
      <c r="D5139" s="138"/>
      <c r="E5139" s="138"/>
      <c r="F5139" s="143" t="e">
        <f aca="false">IF(REF_DT&lt;=LastDay,INDEX(IntraMonth_Buckets,MATCH($A5139,IntraSumMonths,0),1),INDEX(BucketTable,MATCH($A5139,SumMonths,0),1))</f>
        <v>#N/A</v>
      </c>
      <c r="G5139" s="138" t="e">
        <f aca="false">INDEX(Book_Type,MATCH($B5139,Book,0),1)</f>
        <v>#N/A</v>
      </c>
      <c r="H5139" s="138" t="e">
        <f aca="false">$F5139&amp;$C5139</f>
        <v>#N/A</v>
      </c>
    </row>
    <row r="5140" customFormat="false" ht="12.75" hidden="false" customHeight="false" outlineLevel="0" collapsed="false">
      <c r="D5140" s="138"/>
      <c r="E5140" s="138"/>
      <c r="F5140" s="143" t="e">
        <f aca="false">IF(REF_DT&lt;=LastDay,INDEX(IntraMonth_Buckets,MATCH($A5140,IntraSumMonths,0),1),INDEX(BucketTable,MATCH($A5140,SumMonths,0),1))</f>
        <v>#N/A</v>
      </c>
      <c r="G5140" s="138" t="e">
        <f aca="false">INDEX(Book_Type,MATCH($B5140,Book,0),1)</f>
        <v>#N/A</v>
      </c>
      <c r="H5140" s="138" t="e">
        <f aca="false">$F5140&amp;$C5140</f>
        <v>#N/A</v>
      </c>
    </row>
    <row r="5141" customFormat="false" ht="12.75" hidden="false" customHeight="false" outlineLevel="0" collapsed="false">
      <c r="D5141" s="138"/>
      <c r="E5141" s="138"/>
      <c r="F5141" s="143" t="e">
        <f aca="false">IF(REF_DT&lt;=LastDay,INDEX(IntraMonth_Buckets,MATCH($A5141,IntraSumMonths,0),1),INDEX(BucketTable,MATCH($A5141,SumMonths,0),1))</f>
        <v>#N/A</v>
      </c>
      <c r="G5141" s="138" t="e">
        <f aca="false">INDEX(Book_Type,MATCH($B5141,Book,0),1)</f>
        <v>#N/A</v>
      </c>
      <c r="H5141" s="138" t="e">
        <f aca="false">$F5141&amp;$C5141</f>
        <v>#N/A</v>
      </c>
    </row>
    <row r="5142" customFormat="false" ht="12.75" hidden="false" customHeight="false" outlineLevel="0" collapsed="false">
      <c r="D5142" s="138"/>
      <c r="E5142" s="138"/>
      <c r="F5142" s="143" t="e">
        <f aca="false">IF(REF_DT&lt;=LastDay,INDEX(IntraMonth_Buckets,MATCH($A5142,IntraSumMonths,0),1),INDEX(BucketTable,MATCH($A5142,SumMonths,0),1))</f>
        <v>#N/A</v>
      </c>
      <c r="G5142" s="138" t="e">
        <f aca="false">INDEX(Book_Type,MATCH($B5142,Book,0),1)</f>
        <v>#N/A</v>
      </c>
      <c r="H5142" s="138" t="e">
        <f aca="false">$F5142&amp;$C5142</f>
        <v>#N/A</v>
      </c>
    </row>
    <row r="5143" customFormat="false" ht="12.75" hidden="false" customHeight="false" outlineLevel="0" collapsed="false">
      <c r="D5143" s="138"/>
      <c r="E5143" s="138"/>
      <c r="F5143" s="143" t="e">
        <f aca="false">IF(REF_DT&lt;=LastDay,INDEX(IntraMonth_Buckets,MATCH($A5143,IntraSumMonths,0),1),INDEX(BucketTable,MATCH($A5143,SumMonths,0),1))</f>
        <v>#N/A</v>
      </c>
      <c r="G5143" s="138" t="e">
        <f aca="false">INDEX(Book_Type,MATCH($B5143,Book,0),1)</f>
        <v>#N/A</v>
      </c>
      <c r="H5143" s="138" t="e">
        <f aca="false">$F5143&amp;$C5143</f>
        <v>#N/A</v>
      </c>
    </row>
    <row r="5144" customFormat="false" ht="12.75" hidden="false" customHeight="false" outlineLevel="0" collapsed="false">
      <c r="D5144" s="138"/>
      <c r="E5144" s="138"/>
      <c r="F5144" s="143" t="e">
        <f aca="false">IF(REF_DT&lt;=LastDay,INDEX(IntraMonth_Buckets,MATCH($A5144,IntraSumMonths,0),1),INDEX(BucketTable,MATCH($A5144,SumMonths,0),1))</f>
        <v>#N/A</v>
      </c>
      <c r="G5144" s="138" t="e">
        <f aca="false">INDEX(Book_Type,MATCH($B5144,Book,0),1)</f>
        <v>#N/A</v>
      </c>
      <c r="H5144" s="138" t="e">
        <f aca="false">$F5144&amp;$C5144</f>
        <v>#N/A</v>
      </c>
    </row>
    <row r="5145" customFormat="false" ht="12.75" hidden="false" customHeight="false" outlineLevel="0" collapsed="false">
      <c r="D5145" s="138"/>
      <c r="E5145" s="138"/>
      <c r="F5145" s="143" t="e">
        <f aca="false">IF(REF_DT&lt;=LastDay,INDEX(IntraMonth_Buckets,MATCH($A5145,IntraSumMonths,0),1),INDEX(BucketTable,MATCH($A5145,SumMonths,0),1))</f>
        <v>#N/A</v>
      </c>
      <c r="G5145" s="138" t="e">
        <f aca="false">INDEX(Book_Type,MATCH($B5145,Book,0),1)</f>
        <v>#N/A</v>
      </c>
      <c r="H5145" s="138" t="e">
        <f aca="false">$F5145&amp;$C5145</f>
        <v>#N/A</v>
      </c>
    </row>
    <row r="5146" customFormat="false" ht="12.75" hidden="false" customHeight="false" outlineLevel="0" collapsed="false">
      <c r="D5146" s="138"/>
      <c r="E5146" s="138"/>
      <c r="F5146" s="143" t="e">
        <f aca="false">IF(REF_DT&lt;=LastDay,INDEX(IntraMonth_Buckets,MATCH($A5146,IntraSumMonths,0),1),INDEX(BucketTable,MATCH($A5146,SumMonths,0),1))</f>
        <v>#N/A</v>
      </c>
      <c r="G5146" s="138" t="e">
        <f aca="false">INDEX(Book_Type,MATCH($B5146,Book,0),1)</f>
        <v>#N/A</v>
      </c>
      <c r="H5146" s="138" t="e">
        <f aca="false">$F5146&amp;$C5146</f>
        <v>#N/A</v>
      </c>
    </row>
    <row r="5147" customFormat="false" ht="12.75" hidden="false" customHeight="false" outlineLevel="0" collapsed="false">
      <c r="D5147" s="138"/>
      <c r="E5147" s="138"/>
      <c r="F5147" s="143" t="e">
        <f aca="false">IF(REF_DT&lt;=LastDay,INDEX(IntraMonth_Buckets,MATCH($A5147,IntraSumMonths,0),1),INDEX(BucketTable,MATCH($A5147,SumMonths,0),1))</f>
        <v>#N/A</v>
      </c>
      <c r="G5147" s="138" t="e">
        <f aca="false">INDEX(Book_Type,MATCH($B5147,Book,0),1)</f>
        <v>#N/A</v>
      </c>
      <c r="H5147" s="138" t="e">
        <f aca="false">$F5147&amp;$C5147</f>
        <v>#N/A</v>
      </c>
    </row>
    <row r="5148" customFormat="false" ht="12.75" hidden="false" customHeight="false" outlineLevel="0" collapsed="false">
      <c r="D5148" s="138"/>
      <c r="E5148" s="138"/>
      <c r="F5148" s="143" t="e">
        <f aca="false">IF(REF_DT&lt;=LastDay,INDEX(IntraMonth_Buckets,MATCH($A5148,IntraSumMonths,0),1),INDEX(BucketTable,MATCH($A5148,SumMonths,0),1))</f>
        <v>#N/A</v>
      </c>
      <c r="G5148" s="138" t="e">
        <f aca="false">INDEX(Book_Type,MATCH($B5148,Book,0),1)</f>
        <v>#N/A</v>
      </c>
      <c r="H5148" s="138" t="e">
        <f aca="false">$F5148&amp;$C5148</f>
        <v>#N/A</v>
      </c>
    </row>
    <row r="5149" customFormat="false" ht="12.75" hidden="false" customHeight="false" outlineLevel="0" collapsed="false">
      <c r="D5149" s="138"/>
      <c r="E5149" s="138"/>
      <c r="F5149" s="143" t="e">
        <f aca="false">IF(REF_DT&lt;=LastDay,INDEX(IntraMonth_Buckets,MATCH($A5149,IntraSumMonths,0),1),INDEX(BucketTable,MATCH($A5149,SumMonths,0),1))</f>
        <v>#N/A</v>
      </c>
      <c r="G5149" s="138" t="e">
        <f aca="false">INDEX(Book_Type,MATCH($B5149,Book,0),1)</f>
        <v>#N/A</v>
      </c>
      <c r="H5149" s="138" t="e">
        <f aca="false">$F5149&amp;$C5149</f>
        <v>#N/A</v>
      </c>
    </row>
    <row r="5150" customFormat="false" ht="12.75" hidden="false" customHeight="false" outlineLevel="0" collapsed="false">
      <c r="D5150" s="138"/>
      <c r="E5150" s="138"/>
      <c r="F5150" s="143" t="e">
        <f aca="false">IF(REF_DT&lt;=LastDay,INDEX(IntraMonth_Buckets,MATCH($A5150,IntraSumMonths,0),1),INDEX(BucketTable,MATCH($A5150,SumMonths,0),1))</f>
        <v>#N/A</v>
      </c>
      <c r="G5150" s="138" t="e">
        <f aca="false">INDEX(Book_Type,MATCH($B5150,Book,0),1)</f>
        <v>#N/A</v>
      </c>
      <c r="H5150" s="138" t="e">
        <f aca="false">$F5150&amp;$C5150</f>
        <v>#N/A</v>
      </c>
    </row>
    <row r="5151" customFormat="false" ht="12.75" hidden="false" customHeight="false" outlineLevel="0" collapsed="false">
      <c r="D5151" s="138"/>
      <c r="E5151" s="138"/>
      <c r="F5151" s="143" t="e">
        <f aca="false">IF(REF_DT&lt;=LastDay,INDEX(IntraMonth_Buckets,MATCH($A5151,IntraSumMonths,0),1),INDEX(BucketTable,MATCH($A5151,SumMonths,0),1))</f>
        <v>#N/A</v>
      </c>
      <c r="G5151" s="138" t="e">
        <f aca="false">INDEX(Book_Type,MATCH($B5151,Book,0),1)</f>
        <v>#N/A</v>
      </c>
      <c r="H5151" s="138" t="e">
        <f aca="false">$F5151&amp;$C5151</f>
        <v>#N/A</v>
      </c>
    </row>
    <row r="5152" customFormat="false" ht="12.75" hidden="false" customHeight="false" outlineLevel="0" collapsed="false">
      <c r="D5152" s="138"/>
      <c r="E5152" s="138"/>
      <c r="F5152" s="143" t="e">
        <f aca="false">IF(REF_DT&lt;=LastDay,INDEX(IntraMonth_Buckets,MATCH($A5152,IntraSumMonths,0),1),INDEX(BucketTable,MATCH($A5152,SumMonths,0),1))</f>
        <v>#N/A</v>
      </c>
      <c r="G5152" s="138" t="e">
        <f aca="false">INDEX(Book_Type,MATCH($B5152,Book,0),1)</f>
        <v>#N/A</v>
      </c>
      <c r="H5152" s="138" t="e">
        <f aca="false">$F5152&amp;$C5152</f>
        <v>#N/A</v>
      </c>
    </row>
    <row r="5153" customFormat="false" ht="12.75" hidden="false" customHeight="false" outlineLevel="0" collapsed="false">
      <c r="D5153" s="138"/>
      <c r="E5153" s="138"/>
      <c r="F5153" s="143" t="e">
        <f aca="false">IF(REF_DT&lt;=LastDay,INDEX(IntraMonth_Buckets,MATCH($A5153,IntraSumMonths,0),1),INDEX(BucketTable,MATCH($A5153,SumMonths,0),1))</f>
        <v>#N/A</v>
      </c>
      <c r="G5153" s="138" t="e">
        <f aca="false">INDEX(Book_Type,MATCH($B5153,Book,0),1)</f>
        <v>#N/A</v>
      </c>
      <c r="H5153" s="138" t="e">
        <f aca="false">$F5153&amp;$C5153</f>
        <v>#N/A</v>
      </c>
    </row>
    <row r="5154" customFormat="false" ht="12.75" hidden="false" customHeight="false" outlineLevel="0" collapsed="false">
      <c r="D5154" s="138"/>
      <c r="E5154" s="138"/>
      <c r="F5154" s="143" t="e">
        <f aca="false">IF(REF_DT&lt;=LastDay,INDEX(IntraMonth_Buckets,MATCH($A5154,IntraSumMonths,0),1),INDEX(BucketTable,MATCH($A5154,SumMonths,0),1))</f>
        <v>#N/A</v>
      </c>
      <c r="G5154" s="138" t="e">
        <f aca="false">INDEX(Book_Type,MATCH($B5154,Book,0),1)</f>
        <v>#N/A</v>
      </c>
      <c r="H5154" s="138" t="e">
        <f aca="false">$F5154&amp;$C5154</f>
        <v>#N/A</v>
      </c>
    </row>
    <row r="5155" customFormat="false" ht="12.75" hidden="false" customHeight="false" outlineLevel="0" collapsed="false">
      <c r="D5155" s="138"/>
      <c r="E5155" s="138"/>
      <c r="F5155" s="143" t="e">
        <f aca="false">IF(REF_DT&lt;=LastDay,INDEX(IntraMonth_Buckets,MATCH($A5155,IntraSumMonths,0),1),INDEX(BucketTable,MATCH($A5155,SumMonths,0),1))</f>
        <v>#N/A</v>
      </c>
      <c r="G5155" s="138" t="e">
        <f aca="false">INDEX(Book_Type,MATCH($B5155,Book,0),1)</f>
        <v>#N/A</v>
      </c>
      <c r="H5155" s="138" t="e">
        <f aca="false">$F5155&amp;$C5155</f>
        <v>#N/A</v>
      </c>
    </row>
    <row r="5156" customFormat="false" ht="12.75" hidden="false" customHeight="false" outlineLevel="0" collapsed="false">
      <c r="D5156" s="138"/>
      <c r="E5156" s="138"/>
      <c r="F5156" s="143" t="e">
        <f aca="false">IF(REF_DT&lt;=LastDay,INDEX(IntraMonth_Buckets,MATCH($A5156,IntraSumMonths,0),1),INDEX(BucketTable,MATCH($A5156,SumMonths,0),1))</f>
        <v>#N/A</v>
      </c>
      <c r="G5156" s="138" t="e">
        <f aca="false">INDEX(Book_Type,MATCH($B5156,Book,0),1)</f>
        <v>#N/A</v>
      </c>
      <c r="H5156" s="138" t="e">
        <f aca="false">$F5156&amp;$C5156</f>
        <v>#N/A</v>
      </c>
    </row>
    <row r="5157" customFormat="false" ht="12.75" hidden="false" customHeight="false" outlineLevel="0" collapsed="false">
      <c r="D5157" s="138"/>
      <c r="E5157" s="138"/>
      <c r="F5157" s="143" t="e">
        <f aca="false">IF(REF_DT&lt;=LastDay,INDEX(IntraMonth_Buckets,MATCH($A5157,IntraSumMonths,0),1),INDEX(BucketTable,MATCH($A5157,SumMonths,0),1))</f>
        <v>#N/A</v>
      </c>
      <c r="G5157" s="138" t="e">
        <f aca="false">INDEX(Book_Type,MATCH($B5157,Book,0),1)</f>
        <v>#N/A</v>
      </c>
      <c r="H5157" s="138" t="e">
        <f aca="false">$F5157&amp;$C5157</f>
        <v>#N/A</v>
      </c>
    </row>
    <row r="5158" customFormat="false" ht="12.75" hidden="false" customHeight="false" outlineLevel="0" collapsed="false">
      <c r="D5158" s="138"/>
      <c r="E5158" s="138"/>
      <c r="F5158" s="143" t="e">
        <f aca="false">IF(REF_DT&lt;=LastDay,INDEX(IntraMonth_Buckets,MATCH($A5158,IntraSumMonths,0),1),INDEX(BucketTable,MATCH($A5158,SumMonths,0),1))</f>
        <v>#N/A</v>
      </c>
      <c r="G5158" s="138" t="e">
        <f aca="false">INDEX(Book_Type,MATCH($B5158,Book,0),1)</f>
        <v>#N/A</v>
      </c>
      <c r="H5158" s="138" t="e">
        <f aca="false">$F5158&amp;$C5158</f>
        <v>#N/A</v>
      </c>
    </row>
    <row r="5159" customFormat="false" ht="12.75" hidden="false" customHeight="false" outlineLevel="0" collapsed="false">
      <c r="D5159" s="138"/>
      <c r="E5159" s="138"/>
      <c r="F5159" s="143" t="e">
        <f aca="false">IF(REF_DT&lt;=LastDay,INDEX(IntraMonth_Buckets,MATCH($A5159,IntraSumMonths,0),1),INDEX(BucketTable,MATCH($A5159,SumMonths,0),1))</f>
        <v>#N/A</v>
      </c>
      <c r="G5159" s="138" t="e">
        <f aca="false">INDEX(Book_Type,MATCH($B5159,Book,0),1)</f>
        <v>#N/A</v>
      </c>
      <c r="H5159" s="138" t="e">
        <f aca="false">$F5159&amp;$C5159</f>
        <v>#N/A</v>
      </c>
    </row>
    <row r="5160" customFormat="false" ht="12.75" hidden="false" customHeight="false" outlineLevel="0" collapsed="false">
      <c r="D5160" s="138"/>
      <c r="E5160" s="138"/>
      <c r="F5160" s="143" t="e">
        <f aca="false">IF(REF_DT&lt;=LastDay,INDEX(IntraMonth_Buckets,MATCH($A5160,IntraSumMonths,0),1),INDEX(BucketTable,MATCH($A5160,SumMonths,0),1))</f>
        <v>#N/A</v>
      </c>
      <c r="G5160" s="138" t="e">
        <f aca="false">INDEX(Book_Type,MATCH($B5160,Book,0),1)</f>
        <v>#N/A</v>
      </c>
      <c r="H5160" s="138" t="e">
        <f aca="false">$F5160&amp;$C5160</f>
        <v>#N/A</v>
      </c>
    </row>
    <row r="5161" customFormat="false" ht="12.75" hidden="false" customHeight="false" outlineLevel="0" collapsed="false">
      <c r="D5161" s="138"/>
      <c r="E5161" s="138"/>
      <c r="F5161" s="143" t="e">
        <f aca="false">IF(REF_DT&lt;=LastDay,INDEX(IntraMonth_Buckets,MATCH($A5161,IntraSumMonths,0),1),INDEX(BucketTable,MATCH($A5161,SumMonths,0),1))</f>
        <v>#N/A</v>
      </c>
      <c r="G5161" s="138" t="e">
        <f aca="false">INDEX(Book_Type,MATCH($B5161,Book,0),1)</f>
        <v>#N/A</v>
      </c>
      <c r="H5161" s="138" t="e">
        <f aca="false">$F5161&amp;$C5161</f>
        <v>#N/A</v>
      </c>
    </row>
    <row r="5162" customFormat="false" ht="12.75" hidden="false" customHeight="false" outlineLevel="0" collapsed="false">
      <c r="D5162" s="138"/>
      <c r="E5162" s="138"/>
      <c r="F5162" s="143" t="e">
        <f aca="false">IF(REF_DT&lt;=LastDay,INDEX(IntraMonth_Buckets,MATCH($A5162,IntraSumMonths,0),1),INDEX(BucketTable,MATCH($A5162,SumMonths,0),1))</f>
        <v>#N/A</v>
      </c>
      <c r="G5162" s="138" t="e">
        <f aca="false">INDEX(Book_Type,MATCH($B5162,Book,0),1)</f>
        <v>#N/A</v>
      </c>
      <c r="H5162" s="138" t="e">
        <f aca="false">$F5162&amp;$C5162</f>
        <v>#N/A</v>
      </c>
    </row>
    <row r="5163" customFormat="false" ht="12.75" hidden="false" customHeight="false" outlineLevel="0" collapsed="false">
      <c r="D5163" s="138"/>
      <c r="E5163" s="138"/>
      <c r="F5163" s="143" t="e">
        <f aca="false">IF(REF_DT&lt;=LastDay,INDEX(IntraMonth_Buckets,MATCH($A5163,IntraSumMonths,0),1),INDEX(BucketTable,MATCH($A5163,SumMonths,0),1))</f>
        <v>#N/A</v>
      </c>
      <c r="G5163" s="138" t="e">
        <f aca="false">INDEX(Book_Type,MATCH($B5163,Book,0),1)</f>
        <v>#N/A</v>
      </c>
      <c r="H5163" s="138" t="e">
        <f aca="false">$F5163&amp;$C5163</f>
        <v>#N/A</v>
      </c>
    </row>
    <row r="5164" customFormat="false" ht="12.75" hidden="false" customHeight="false" outlineLevel="0" collapsed="false">
      <c r="D5164" s="138"/>
      <c r="E5164" s="138"/>
      <c r="F5164" s="143" t="e">
        <f aca="false">IF(REF_DT&lt;=LastDay,INDEX(IntraMonth_Buckets,MATCH($A5164,IntraSumMonths,0),1),INDEX(BucketTable,MATCH($A5164,SumMonths,0),1))</f>
        <v>#N/A</v>
      </c>
      <c r="G5164" s="138" t="e">
        <f aca="false">INDEX(Book_Type,MATCH($B5164,Book,0),1)</f>
        <v>#N/A</v>
      </c>
      <c r="H5164" s="138" t="e">
        <f aca="false">$F5164&amp;$C5164</f>
        <v>#N/A</v>
      </c>
    </row>
    <row r="5165" customFormat="false" ht="12.75" hidden="false" customHeight="false" outlineLevel="0" collapsed="false">
      <c r="D5165" s="138"/>
      <c r="E5165" s="138"/>
      <c r="F5165" s="143" t="e">
        <f aca="false">IF(REF_DT&lt;=LastDay,INDEX(IntraMonth_Buckets,MATCH($A5165,IntraSumMonths,0),1),INDEX(BucketTable,MATCH($A5165,SumMonths,0),1))</f>
        <v>#N/A</v>
      </c>
      <c r="G5165" s="138" t="e">
        <f aca="false">INDEX(Book_Type,MATCH($B5165,Book,0),1)</f>
        <v>#N/A</v>
      </c>
      <c r="H5165" s="138" t="e">
        <f aca="false">$F5165&amp;$C5165</f>
        <v>#N/A</v>
      </c>
    </row>
    <row r="5166" customFormat="false" ht="12.75" hidden="false" customHeight="false" outlineLevel="0" collapsed="false">
      <c r="D5166" s="138"/>
      <c r="E5166" s="138"/>
      <c r="F5166" s="143" t="e">
        <f aca="false">IF(REF_DT&lt;=LastDay,INDEX(IntraMonth_Buckets,MATCH($A5166,IntraSumMonths,0),1),INDEX(BucketTable,MATCH($A5166,SumMonths,0),1))</f>
        <v>#N/A</v>
      </c>
      <c r="G5166" s="138" t="e">
        <f aca="false">INDEX(Book_Type,MATCH($B5166,Book,0),1)</f>
        <v>#N/A</v>
      </c>
      <c r="H5166" s="138" t="e">
        <f aca="false">$F5166&amp;$C5166</f>
        <v>#N/A</v>
      </c>
    </row>
    <row r="5167" customFormat="false" ht="12.75" hidden="false" customHeight="false" outlineLevel="0" collapsed="false">
      <c r="D5167" s="138"/>
      <c r="E5167" s="138"/>
      <c r="F5167" s="143" t="e">
        <f aca="false">IF(REF_DT&lt;=LastDay,INDEX(IntraMonth_Buckets,MATCH($A5167,IntraSumMonths,0),1),INDEX(BucketTable,MATCH($A5167,SumMonths,0),1))</f>
        <v>#N/A</v>
      </c>
      <c r="G5167" s="138" t="e">
        <f aca="false">INDEX(Book_Type,MATCH($B5167,Book,0),1)</f>
        <v>#N/A</v>
      </c>
      <c r="H5167" s="138" t="e">
        <f aca="false">$F5167&amp;$C5167</f>
        <v>#N/A</v>
      </c>
    </row>
    <row r="5168" customFormat="false" ht="12.75" hidden="false" customHeight="false" outlineLevel="0" collapsed="false">
      <c r="D5168" s="138"/>
      <c r="E5168" s="138"/>
      <c r="F5168" s="143" t="e">
        <f aca="false">IF(REF_DT&lt;=LastDay,INDEX(IntraMonth_Buckets,MATCH($A5168,IntraSumMonths,0),1),INDEX(BucketTable,MATCH($A5168,SumMonths,0),1))</f>
        <v>#N/A</v>
      </c>
      <c r="G5168" s="138" t="e">
        <f aca="false">INDEX(Book_Type,MATCH($B5168,Book,0),1)</f>
        <v>#N/A</v>
      </c>
      <c r="H5168" s="138" t="e">
        <f aca="false">$F5168&amp;$C5168</f>
        <v>#N/A</v>
      </c>
    </row>
    <row r="5169" customFormat="false" ht="12.75" hidden="false" customHeight="false" outlineLevel="0" collapsed="false">
      <c r="D5169" s="138"/>
      <c r="E5169" s="138"/>
      <c r="F5169" s="143" t="e">
        <f aca="false">IF(REF_DT&lt;=LastDay,INDEX(IntraMonth_Buckets,MATCH($A5169,IntraSumMonths,0),1),INDEX(BucketTable,MATCH($A5169,SumMonths,0),1))</f>
        <v>#N/A</v>
      </c>
      <c r="G5169" s="138" t="e">
        <f aca="false">INDEX(Book_Type,MATCH($B5169,Book,0),1)</f>
        <v>#N/A</v>
      </c>
      <c r="H5169" s="138" t="e">
        <f aca="false">$F5169&amp;$C5169</f>
        <v>#N/A</v>
      </c>
    </row>
    <row r="5170" customFormat="false" ht="12.75" hidden="false" customHeight="false" outlineLevel="0" collapsed="false">
      <c r="D5170" s="138"/>
      <c r="E5170" s="138"/>
      <c r="F5170" s="143" t="e">
        <f aca="false">IF(REF_DT&lt;=LastDay,INDEX(IntraMonth_Buckets,MATCH($A5170,IntraSumMonths,0),1),INDEX(BucketTable,MATCH($A5170,SumMonths,0),1))</f>
        <v>#N/A</v>
      </c>
      <c r="G5170" s="138" t="e">
        <f aca="false">INDEX(Book_Type,MATCH($B5170,Book,0),1)</f>
        <v>#N/A</v>
      </c>
      <c r="H5170" s="138" t="e">
        <f aca="false">$F5170&amp;$C5170</f>
        <v>#N/A</v>
      </c>
    </row>
    <row r="5171" customFormat="false" ht="12.75" hidden="false" customHeight="false" outlineLevel="0" collapsed="false">
      <c r="D5171" s="138"/>
      <c r="E5171" s="138"/>
      <c r="F5171" s="143" t="e">
        <f aca="false">IF(REF_DT&lt;=LastDay,INDEX(IntraMonth_Buckets,MATCH($A5171,IntraSumMonths,0),1),INDEX(BucketTable,MATCH($A5171,SumMonths,0),1))</f>
        <v>#N/A</v>
      </c>
      <c r="G5171" s="138" t="e">
        <f aca="false">INDEX(Book_Type,MATCH($B5171,Book,0),1)</f>
        <v>#N/A</v>
      </c>
      <c r="H5171" s="138" t="e">
        <f aca="false">$F5171&amp;$C5171</f>
        <v>#N/A</v>
      </c>
    </row>
    <row r="5172" customFormat="false" ht="12.75" hidden="false" customHeight="false" outlineLevel="0" collapsed="false">
      <c r="D5172" s="138"/>
      <c r="E5172" s="138"/>
      <c r="F5172" s="143" t="e">
        <f aca="false">IF(REF_DT&lt;=LastDay,INDEX(IntraMonth_Buckets,MATCH($A5172,IntraSumMonths,0),1),INDEX(BucketTable,MATCH($A5172,SumMonths,0),1))</f>
        <v>#N/A</v>
      </c>
      <c r="G5172" s="138" t="e">
        <f aca="false">INDEX(Book_Type,MATCH($B5172,Book,0),1)</f>
        <v>#N/A</v>
      </c>
      <c r="H5172" s="138" t="e">
        <f aca="false">$F5172&amp;$C5172</f>
        <v>#N/A</v>
      </c>
    </row>
    <row r="5173" customFormat="false" ht="12.75" hidden="false" customHeight="false" outlineLevel="0" collapsed="false">
      <c r="D5173" s="138"/>
      <c r="E5173" s="138"/>
      <c r="F5173" s="143" t="e">
        <f aca="false">IF(REF_DT&lt;=LastDay,INDEX(IntraMonth_Buckets,MATCH($A5173,IntraSumMonths,0),1),INDEX(BucketTable,MATCH($A5173,SumMonths,0),1))</f>
        <v>#N/A</v>
      </c>
      <c r="G5173" s="138" t="e">
        <f aca="false">INDEX(Book_Type,MATCH($B5173,Book,0),1)</f>
        <v>#N/A</v>
      </c>
      <c r="H5173" s="138" t="e">
        <f aca="false">$F5173&amp;$C5173</f>
        <v>#N/A</v>
      </c>
    </row>
    <row r="5174" customFormat="false" ht="12.75" hidden="false" customHeight="false" outlineLevel="0" collapsed="false">
      <c r="D5174" s="138"/>
      <c r="E5174" s="138"/>
      <c r="F5174" s="143" t="e">
        <f aca="false">IF(REF_DT&lt;=LastDay,INDEX(IntraMonth_Buckets,MATCH($A5174,IntraSumMonths,0),1),INDEX(BucketTable,MATCH($A5174,SumMonths,0),1))</f>
        <v>#N/A</v>
      </c>
      <c r="G5174" s="138" t="e">
        <f aca="false">INDEX(Book_Type,MATCH($B5174,Book,0),1)</f>
        <v>#N/A</v>
      </c>
      <c r="H5174" s="138" t="e">
        <f aca="false">$F5174&amp;$C5174</f>
        <v>#N/A</v>
      </c>
    </row>
    <row r="5175" customFormat="false" ht="12.75" hidden="false" customHeight="false" outlineLevel="0" collapsed="false">
      <c r="D5175" s="138"/>
      <c r="E5175" s="138"/>
      <c r="F5175" s="143" t="e">
        <f aca="false">IF(REF_DT&lt;=LastDay,INDEX(IntraMonth_Buckets,MATCH($A5175,IntraSumMonths,0),1),INDEX(BucketTable,MATCH($A5175,SumMonths,0),1))</f>
        <v>#N/A</v>
      </c>
      <c r="G5175" s="138" t="e">
        <f aca="false">INDEX(Book_Type,MATCH($B5175,Book,0),1)</f>
        <v>#N/A</v>
      </c>
      <c r="H5175" s="138" t="e">
        <f aca="false">$F5175&amp;$C5175</f>
        <v>#N/A</v>
      </c>
    </row>
    <row r="5176" customFormat="false" ht="12.75" hidden="false" customHeight="false" outlineLevel="0" collapsed="false">
      <c r="D5176" s="138"/>
      <c r="E5176" s="138"/>
      <c r="F5176" s="143" t="e">
        <f aca="false">IF(REF_DT&lt;=LastDay,INDEX(IntraMonth_Buckets,MATCH($A5176,IntraSumMonths,0),1),INDEX(BucketTable,MATCH($A5176,SumMonths,0),1))</f>
        <v>#N/A</v>
      </c>
      <c r="G5176" s="138" t="e">
        <f aca="false">INDEX(Book_Type,MATCH($B5176,Book,0),1)</f>
        <v>#N/A</v>
      </c>
      <c r="H5176" s="138" t="e">
        <f aca="false">$F5176&amp;$C5176</f>
        <v>#N/A</v>
      </c>
    </row>
    <row r="5177" customFormat="false" ht="12.75" hidden="false" customHeight="false" outlineLevel="0" collapsed="false">
      <c r="D5177" s="138"/>
      <c r="E5177" s="138"/>
      <c r="F5177" s="143" t="e">
        <f aca="false">IF(REF_DT&lt;=LastDay,INDEX(IntraMonth_Buckets,MATCH($A5177,IntraSumMonths,0),1),INDEX(BucketTable,MATCH($A5177,SumMonths,0),1))</f>
        <v>#N/A</v>
      </c>
      <c r="G5177" s="138" t="e">
        <f aca="false">INDEX(Book_Type,MATCH($B5177,Book,0),1)</f>
        <v>#N/A</v>
      </c>
      <c r="H5177" s="138" t="e">
        <f aca="false">$F5177&amp;$C5177</f>
        <v>#N/A</v>
      </c>
    </row>
    <row r="5178" customFormat="false" ht="12.75" hidden="false" customHeight="false" outlineLevel="0" collapsed="false">
      <c r="D5178" s="138"/>
      <c r="E5178" s="138"/>
      <c r="F5178" s="143" t="e">
        <f aca="false">IF(REF_DT&lt;=LastDay,INDEX(IntraMonth_Buckets,MATCH($A5178,IntraSumMonths,0),1),INDEX(BucketTable,MATCH($A5178,SumMonths,0),1))</f>
        <v>#N/A</v>
      </c>
      <c r="G5178" s="138" t="e">
        <f aca="false">INDEX(Book_Type,MATCH($B5178,Book,0),1)</f>
        <v>#N/A</v>
      </c>
      <c r="H5178" s="138" t="e">
        <f aca="false">$F5178&amp;$C5178</f>
        <v>#N/A</v>
      </c>
    </row>
    <row r="5179" customFormat="false" ht="12.75" hidden="false" customHeight="false" outlineLevel="0" collapsed="false">
      <c r="D5179" s="138"/>
      <c r="E5179" s="138"/>
      <c r="F5179" s="143" t="e">
        <f aca="false">IF(REF_DT&lt;=LastDay,INDEX(IntraMonth_Buckets,MATCH($A5179,IntraSumMonths,0),1),INDEX(BucketTable,MATCH($A5179,SumMonths,0),1))</f>
        <v>#N/A</v>
      </c>
      <c r="G5179" s="138" t="e">
        <f aca="false">INDEX(Book_Type,MATCH($B5179,Book,0),1)</f>
        <v>#N/A</v>
      </c>
      <c r="H5179" s="138" t="e">
        <f aca="false">$F5179&amp;$C5179</f>
        <v>#N/A</v>
      </c>
    </row>
    <row r="5180" customFormat="false" ht="12.75" hidden="false" customHeight="false" outlineLevel="0" collapsed="false">
      <c r="D5180" s="138"/>
      <c r="E5180" s="138"/>
      <c r="F5180" s="143" t="e">
        <f aca="false">IF(REF_DT&lt;=LastDay,INDEX(IntraMonth_Buckets,MATCH($A5180,IntraSumMonths,0),1),INDEX(BucketTable,MATCH($A5180,SumMonths,0),1))</f>
        <v>#N/A</v>
      </c>
      <c r="G5180" s="138" t="e">
        <f aca="false">INDEX(Book_Type,MATCH($B5180,Book,0),1)</f>
        <v>#N/A</v>
      </c>
      <c r="H5180" s="138" t="e">
        <f aca="false">$F5180&amp;$C5180</f>
        <v>#N/A</v>
      </c>
    </row>
    <row r="5181" customFormat="false" ht="12.75" hidden="false" customHeight="false" outlineLevel="0" collapsed="false">
      <c r="D5181" s="138"/>
      <c r="E5181" s="138"/>
      <c r="F5181" s="143" t="e">
        <f aca="false">IF(REF_DT&lt;=LastDay,INDEX(IntraMonth_Buckets,MATCH($A5181,IntraSumMonths,0),1),INDEX(BucketTable,MATCH($A5181,SumMonths,0),1))</f>
        <v>#N/A</v>
      </c>
      <c r="G5181" s="138" t="e">
        <f aca="false">INDEX(Book_Type,MATCH($B5181,Book,0),1)</f>
        <v>#N/A</v>
      </c>
      <c r="H5181" s="138" t="e">
        <f aca="false">$F5181&amp;$C5181</f>
        <v>#N/A</v>
      </c>
    </row>
    <row r="5182" customFormat="false" ht="12.75" hidden="false" customHeight="false" outlineLevel="0" collapsed="false">
      <c r="D5182" s="138"/>
      <c r="E5182" s="138"/>
      <c r="F5182" s="143" t="e">
        <f aca="false">IF(REF_DT&lt;=LastDay,INDEX(IntraMonth_Buckets,MATCH($A5182,IntraSumMonths,0),1),INDEX(BucketTable,MATCH($A5182,SumMonths,0),1))</f>
        <v>#N/A</v>
      </c>
      <c r="G5182" s="138" t="e">
        <f aca="false">INDEX(Book_Type,MATCH($B5182,Book,0),1)</f>
        <v>#N/A</v>
      </c>
      <c r="H5182" s="138" t="e">
        <f aca="false">$F5182&amp;$C5182</f>
        <v>#N/A</v>
      </c>
    </row>
    <row r="5183" customFormat="false" ht="12.75" hidden="false" customHeight="false" outlineLevel="0" collapsed="false">
      <c r="D5183" s="138"/>
      <c r="E5183" s="138"/>
      <c r="F5183" s="143" t="e">
        <f aca="false">IF(REF_DT&lt;=LastDay,INDEX(IntraMonth_Buckets,MATCH($A5183,IntraSumMonths,0),1),INDEX(BucketTable,MATCH($A5183,SumMonths,0),1))</f>
        <v>#N/A</v>
      </c>
      <c r="G5183" s="138" t="e">
        <f aca="false">INDEX(Book_Type,MATCH($B5183,Book,0),1)</f>
        <v>#N/A</v>
      </c>
      <c r="H5183" s="138" t="e">
        <f aca="false">$F5183&amp;$C5183</f>
        <v>#N/A</v>
      </c>
    </row>
    <row r="5184" customFormat="false" ht="12.75" hidden="false" customHeight="false" outlineLevel="0" collapsed="false">
      <c r="D5184" s="138"/>
      <c r="E5184" s="138"/>
      <c r="F5184" s="143" t="e">
        <f aca="false">IF(REF_DT&lt;=LastDay,INDEX(IntraMonth_Buckets,MATCH($A5184,IntraSumMonths,0),1),INDEX(BucketTable,MATCH($A5184,SumMonths,0),1))</f>
        <v>#N/A</v>
      </c>
      <c r="G5184" s="138" t="e">
        <f aca="false">INDEX(Book_Type,MATCH($B5184,Book,0),1)</f>
        <v>#N/A</v>
      </c>
      <c r="H5184" s="138" t="e">
        <f aca="false">$F5184&amp;$C5184</f>
        <v>#N/A</v>
      </c>
    </row>
    <row r="5185" customFormat="false" ht="12.75" hidden="false" customHeight="false" outlineLevel="0" collapsed="false">
      <c r="D5185" s="138"/>
      <c r="E5185" s="138"/>
      <c r="F5185" s="143" t="e">
        <f aca="false">IF(REF_DT&lt;=LastDay,INDEX(IntraMonth_Buckets,MATCH($A5185,IntraSumMonths,0),1),INDEX(BucketTable,MATCH($A5185,SumMonths,0),1))</f>
        <v>#N/A</v>
      </c>
      <c r="G5185" s="138" t="e">
        <f aca="false">INDEX(Book_Type,MATCH($B5185,Book,0),1)</f>
        <v>#N/A</v>
      </c>
      <c r="H5185" s="138" t="e">
        <f aca="false">$F5185&amp;$C5185</f>
        <v>#N/A</v>
      </c>
    </row>
    <row r="5186" customFormat="false" ht="12.75" hidden="false" customHeight="false" outlineLevel="0" collapsed="false">
      <c r="D5186" s="138"/>
      <c r="E5186" s="138"/>
      <c r="F5186" s="143" t="e">
        <f aca="false">IF(REF_DT&lt;=LastDay,INDEX(IntraMonth_Buckets,MATCH($A5186,IntraSumMonths,0),1),INDEX(BucketTable,MATCH($A5186,SumMonths,0),1))</f>
        <v>#N/A</v>
      </c>
      <c r="G5186" s="138" t="e">
        <f aca="false">INDEX(Book_Type,MATCH($B5186,Book,0),1)</f>
        <v>#N/A</v>
      </c>
      <c r="H5186" s="138" t="e">
        <f aca="false">$F5186&amp;$C5186</f>
        <v>#N/A</v>
      </c>
    </row>
    <row r="5187" customFormat="false" ht="12.75" hidden="false" customHeight="false" outlineLevel="0" collapsed="false">
      <c r="D5187" s="138"/>
      <c r="E5187" s="138"/>
      <c r="F5187" s="143" t="e">
        <f aca="false">IF(REF_DT&lt;=LastDay,INDEX(IntraMonth_Buckets,MATCH($A5187,IntraSumMonths,0),1),INDEX(BucketTable,MATCH($A5187,SumMonths,0),1))</f>
        <v>#N/A</v>
      </c>
      <c r="G5187" s="138" t="e">
        <f aca="false">INDEX(Book_Type,MATCH($B5187,Book,0),1)</f>
        <v>#N/A</v>
      </c>
      <c r="H5187" s="138" t="e">
        <f aca="false">$F5187&amp;$C5187</f>
        <v>#N/A</v>
      </c>
    </row>
    <row r="5188" customFormat="false" ht="12.75" hidden="false" customHeight="false" outlineLevel="0" collapsed="false">
      <c r="D5188" s="138"/>
      <c r="E5188" s="138"/>
      <c r="F5188" s="143" t="e">
        <f aca="false">IF(REF_DT&lt;=LastDay,INDEX(IntraMonth_Buckets,MATCH($A5188,IntraSumMonths,0),1),INDEX(BucketTable,MATCH($A5188,SumMonths,0),1))</f>
        <v>#N/A</v>
      </c>
      <c r="G5188" s="138" t="e">
        <f aca="false">INDEX(Book_Type,MATCH($B5188,Book,0),1)</f>
        <v>#N/A</v>
      </c>
      <c r="H5188" s="138" t="e">
        <f aca="false">$F5188&amp;$C5188</f>
        <v>#N/A</v>
      </c>
    </row>
    <row r="5189" customFormat="false" ht="12.75" hidden="false" customHeight="false" outlineLevel="0" collapsed="false">
      <c r="D5189" s="138"/>
      <c r="E5189" s="138"/>
      <c r="F5189" s="143" t="e">
        <f aca="false">IF(REF_DT&lt;=LastDay,INDEX(IntraMonth_Buckets,MATCH($A5189,IntraSumMonths,0),1),INDEX(BucketTable,MATCH($A5189,SumMonths,0),1))</f>
        <v>#N/A</v>
      </c>
      <c r="G5189" s="138" t="e">
        <f aca="false">INDEX(Book_Type,MATCH($B5189,Book,0),1)</f>
        <v>#N/A</v>
      </c>
      <c r="H5189" s="138" t="e">
        <f aca="false">$F5189&amp;$C5189</f>
        <v>#N/A</v>
      </c>
    </row>
    <row r="5190" customFormat="false" ht="12.75" hidden="false" customHeight="false" outlineLevel="0" collapsed="false">
      <c r="D5190" s="138"/>
      <c r="E5190" s="138"/>
      <c r="F5190" s="143" t="e">
        <f aca="false">IF(REF_DT&lt;=LastDay,INDEX(IntraMonth_Buckets,MATCH($A5190,IntraSumMonths,0),1),INDEX(BucketTable,MATCH($A5190,SumMonths,0),1))</f>
        <v>#N/A</v>
      </c>
      <c r="G5190" s="138" t="e">
        <f aca="false">INDEX(Book_Type,MATCH($B5190,Book,0),1)</f>
        <v>#N/A</v>
      </c>
      <c r="H5190" s="138" t="e">
        <f aca="false">$F5190&amp;$C5190</f>
        <v>#N/A</v>
      </c>
    </row>
    <row r="5191" customFormat="false" ht="12.75" hidden="false" customHeight="false" outlineLevel="0" collapsed="false">
      <c r="D5191" s="138"/>
      <c r="E5191" s="138"/>
      <c r="F5191" s="143" t="e">
        <f aca="false">IF(REF_DT&lt;=LastDay,INDEX(IntraMonth_Buckets,MATCH($A5191,IntraSumMonths,0),1),INDEX(BucketTable,MATCH($A5191,SumMonths,0),1))</f>
        <v>#N/A</v>
      </c>
      <c r="G5191" s="138" t="e">
        <f aca="false">INDEX(Book_Type,MATCH($B5191,Book,0),1)</f>
        <v>#N/A</v>
      </c>
      <c r="H5191" s="138" t="e">
        <f aca="false">$F5191&amp;$C5191</f>
        <v>#N/A</v>
      </c>
    </row>
    <row r="5192" customFormat="false" ht="12.75" hidden="false" customHeight="false" outlineLevel="0" collapsed="false">
      <c r="D5192" s="138"/>
      <c r="E5192" s="138"/>
      <c r="F5192" s="143" t="e">
        <f aca="false">IF(REF_DT&lt;=LastDay,INDEX(IntraMonth_Buckets,MATCH($A5192,IntraSumMonths,0),1),INDEX(BucketTable,MATCH($A5192,SumMonths,0),1))</f>
        <v>#N/A</v>
      </c>
      <c r="G5192" s="138" t="e">
        <f aca="false">INDEX(Book_Type,MATCH($B5192,Book,0),1)</f>
        <v>#N/A</v>
      </c>
      <c r="H5192" s="138" t="e">
        <f aca="false">$F5192&amp;$C5192</f>
        <v>#N/A</v>
      </c>
    </row>
    <row r="5193" customFormat="false" ht="12.75" hidden="false" customHeight="false" outlineLevel="0" collapsed="false">
      <c r="D5193" s="138"/>
      <c r="E5193" s="138"/>
      <c r="F5193" s="143" t="e">
        <f aca="false">IF(REF_DT&lt;=LastDay,INDEX(IntraMonth_Buckets,MATCH($A5193,IntraSumMonths,0),1),INDEX(BucketTable,MATCH($A5193,SumMonths,0),1))</f>
        <v>#N/A</v>
      </c>
      <c r="G5193" s="138" t="e">
        <f aca="false">INDEX(Book_Type,MATCH($B5193,Book,0),1)</f>
        <v>#N/A</v>
      </c>
      <c r="H5193" s="138" t="e">
        <f aca="false">$F5193&amp;$C5193</f>
        <v>#N/A</v>
      </c>
    </row>
    <row r="5194" customFormat="false" ht="12.75" hidden="false" customHeight="false" outlineLevel="0" collapsed="false">
      <c r="D5194" s="138"/>
      <c r="E5194" s="138"/>
      <c r="F5194" s="143" t="e">
        <f aca="false">IF(REF_DT&lt;=LastDay,INDEX(IntraMonth_Buckets,MATCH($A5194,IntraSumMonths,0),1),INDEX(BucketTable,MATCH($A5194,SumMonths,0),1))</f>
        <v>#N/A</v>
      </c>
      <c r="G5194" s="138" t="e">
        <f aca="false">INDEX(Book_Type,MATCH($B5194,Book,0),1)</f>
        <v>#N/A</v>
      </c>
      <c r="H5194" s="138" t="e">
        <f aca="false">$F5194&amp;$C5194</f>
        <v>#N/A</v>
      </c>
    </row>
    <row r="5195" customFormat="false" ht="12.75" hidden="false" customHeight="false" outlineLevel="0" collapsed="false">
      <c r="D5195" s="138"/>
      <c r="E5195" s="138"/>
      <c r="F5195" s="143" t="e">
        <f aca="false">IF(REF_DT&lt;=LastDay,INDEX(IntraMonth_Buckets,MATCH($A5195,IntraSumMonths,0),1),INDEX(BucketTable,MATCH($A5195,SumMonths,0),1))</f>
        <v>#N/A</v>
      </c>
      <c r="G5195" s="138" t="e">
        <f aca="false">INDEX(Book_Type,MATCH($B5195,Book,0),1)</f>
        <v>#N/A</v>
      </c>
      <c r="H5195" s="138" t="e">
        <f aca="false">$F5195&amp;$C5195</f>
        <v>#N/A</v>
      </c>
    </row>
    <row r="5196" customFormat="false" ht="12.75" hidden="false" customHeight="false" outlineLevel="0" collapsed="false">
      <c r="D5196" s="138"/>
      <c r="E5196" s="138"/>
      <c r="F5196" s="143" t="e">
        <f aca="false">IF(REF_DT&lt;=LastDay,INDEX(IntraMonth_Buckets,MATCH($A5196,IntraSumMonths,0),1),INDEX(BucketTable,MATCH($A5196,SumMonths,0),1))</f>
        <v>#N/A</v>
      </c>
      <c r="G5196" s="138" t="e">
        <f aca="false">INDEX(Book_Type,MATCH($B5196,Book,0),1)</f>
        <v>#N/A</v>
      </c>
      <c r="H5196" s="138" t="e">
        <f aca="false">$F5196&amp;$C5196</f>
        <v>#N/A</v>
      </c>
    </row>
    <row r="5197" customFormat="false" ht="12.75" hidden="false" customHeight="false" outlineLevel="0" collapsed="false">
      <c r="D5197" s="138"/>
      <c r="E5197" s="138"/>
      <c r="F5197" s="143" t="e">
        <f aca="false">IF(REF_DT&lt;=LastDay,INDEX(IntraMonth_Buckets,MATCH($A5197,IntraSumMonths,0),1),INDEX(BucketTable,MATCH($A5197,SumMonths,0),1))</f>
        <v>#N/A</v>
      </c>
      <c r="G5197" s="138" t="e">
        <f aca="false">INDEX(Book_Type,MATCH($B5197,Book,0),1)</f>
        <v>#N/A</v>
      </c>
      <c r="H5197" s="138" t="e">
        <f aca="false">$F5197&amp;$C5197</f>
        <v>#N/A</v>
      </c>
    </row>
    <row r="5198" customFormat="false" ht="12.75" hidden="false" customHeight="false" outlineLevel="0" collapsed="false">
      <c r="D5198" s="138"/>
      <c r="E5198" s="138"/>
      <c r="F5198" s="143" t="e">
        <f aca="false">IF(REF_DT&lt;=LastDay,INDEX(IntraMonth_Buckets,MATCH($A5198,IntraSumMonths,0),1),INDEX(BucketTable,MATCH($A5198,SumMonths,0),1))</f>
        <v>#N/A</v>
      </c>
      <c r="G5198" s="138" t="e">
        <f aca="false">INDEX(Book_Type,MATCH($B5198,Book,0),1)</f>
        <v>#N/A</v>
      </c>
      <c r="H5198" s="138" t="e">
        <f aca="false">$F5198&amp;$C5198</f>
        <v>#N/A</v>
      </c>
    </row>
    <row r="5199" customFormat="false" ht="12.75" hidden="false" customHeight="false" outlineLevel="0" collapsed="false">
      <c r="D5199" s="138"/>
      <c r="E5199" s="138"/>
      <c r="F5199" s="143" t="e">
        <f aca="false">IF(REF_DT&lt;=LastDay,INDEX(IntraMonth_Buckets,MATCH($A5199,IntraSumMonths,0),1),INDEX(BucketTable,MATCH($A5199,SumMonths,0),1))</f>
        <v>#N/A</v>
      </c>
      <c r="G5199" s="138" t="e">
        <f aca="false">INDEX(Book_Type,MATCH($B5199,Book,0),1)</f>
        <v>#N/A</v>
      </c>
      <c r="H5199" s="138" t="e">
        <f aca="false">$F5199&amp;$C5199</f>
        <v>#N/A</v>
      </c>
    </row>
    <row r="5200" customFormat="false" ht="12.75" hidden="false" customHeight="false" outlineLevel="0" collapsed="false">
      <c r="D5200" s="138"/>
      <c r="E5200" s="138"/>
      <c r="F5200" s="143" t="e">
        <f aca="false">IF(REF_DT&lt;=LastDay,INDEX(IntraMonth_Buckets,MATCH($A5200,IntraSumMonths,0),1),INDEX(BucketTable,MATCH($A5200,SumMonths,0),1))</f>
        <v>#N/A</v>
      </c>
      <c r="G5200" s="138" t="e">
        <f aca="false">INDEX(Book_Type,MATCH($B5200,Book,0),1)</f>
        <v>#N/A</v>
      </c>
      <c r="H5200" s="138" t="e">
        <f aca="false">$F5200&amp;$C5200</f>
        <v>#N/A</v>
      </c>
    </row>
    <row r="5201" customFormat="false" ht="12.75" hidden="false" customHeight="false" outlineLevel="0" collapsed="false">
      <c r="D5201" s="138"/>
      <c r="E5201" s="138"/>
      <c r="F5201" s="143" t="e">
        <f aca="false">IF(REF_DT&lt;=LastDay,INDEX(IntraMonth_Buckets,MATCH($A5201,IntraSumMonths,0),1),INDEX(BucketTable,MATCH($A5201,SumMonths,0),1))</f>
        <v>#N/A</v>
      </c>
      <c r="G5201" s="138" t="e">
        <f aca="false">INDEX(Book_Type,MATCH($B5201,Book,0),1)</f>
        <v>#N/A</v>
      </c>
      <c r="H5201" s="138" t="e">
        <f aca="false">$F5201&amp;$C5201</f>
        <v>#N/A</v>
      </c>
    </row>
    <row r="5202" customFormat="false" ht="12.75" hidden="false" customHeight="false" outlineLevel="0" collapsed="false">
      <c r="D5202" s="138"/>
      <c r="E5202" s="138"/>
      <c r="F5202" s="143" t="e">
        <f aca="false">IF(REF_DT&lt;=LastDay,INDEX(IntraMonth_Buckets,MATCH($A5202,IntraSumMonths,0),1),INDEX(BucketTable,MATCH($A5202,SumMonths,0),1))</f>
        <v>#N/A</v>
      </c>
      <c r="G5202" s="138" t="e">
        <f aca="false">INDEX(Book_Type,MATCH($B5202,Book,0),1)</f>
        <v>#N/A</v>
      </c>
      <c r="H5202" s="138" t="e">
        <f aca="false">$F5202&amp;$C5202</f>
        <v>#N/A</v>
      </c>
    </row>
    <row r="5203" customFormat="false" ht="12.75" hidden="false" customHeight="false" outlineLevel="0" collapsed="false">
      <c r="D5203" s="138"/>
      <c r="E5203" s="138"/>
      <c r="F5203" s="143" t="e">
        <f aca="false">IF(REF_DT&lt;=LastDay,INDEX(IntraMonth_Buckets,MATCH($A5203,IntraSumMonths,0),1),INDEX(BucketTable,MATCH($A5203,SumMonths,0),1))</f>
        <v>#N/A</v>
      </c>
      <c r="G5203" s="138" t="e">
        <f aca="false">INDEX(Book_Type,MATCH($B5203,Book,0),1)</f>
        <v>#N/A</v>
      </c>
      <c r="H5203" s="138" t="e">
        <f aca="false">$F5203&amp;$C5203</f>
        <v>#N/A</v>
      </c>
    </row>
    <row r="5204" customFormat="false" ht="12.75" hidden="false" customHeight="false" outlineLevel="0" collapsed="false">
      <c r="D5204" s="138"/>
      <c r="E5204" s="138"/>
      <c r="F5204" s="143" t="e">
        <f aca="false">IF(REF_DT&lt;=LastDay,INDEX(IntraMonth_Buckets,MATCH($A5204,IntraSumMonths,0),1),INDEX(BucketTable,MATCH($A5204,SumMonths,0),1))</f>
        <v>#N/A</v>
      </c>
      <c r="G5204" s="138" t="e">
        <f aca="false">INDEX(Book_Type,MATCH($B5204,Book,0),1)</f>
        <v>#N/A</v>
      </c>
      <c r="H5204" s="138" t="e">
        <f aca="false">$F5204&amp;$C5204</f>
        <v>#N/A</v>
      </c>
    </row>
    <row r="5205" customFormat="false" ht="12.75" hidden="false" customHeight="false" outlineLevel="0" collapsed="false">
      <c r="D5205" s="138"/>
      <c r="E5205" s="138"/>
      <c r="F5205" s="143" t="e">
        <f aca="false">IF(REF_DT&lt;=LastDay,INDEX(IntraMonth_Buckets,MATCH($A5205,IntraSumMonths,0),1),INDEX(BucketTable,MATCH($A5205,SumMonths,0),1))</f>
        <v>#N/A</v>
      </c>
      <c r="G5205" s="138" t="e">
        <f aca="false">INDEX(Book_Type,MATCH($B5205,Book,0),1)</f>
        <v>#N/A</v>
      </c>
      <c r="H5205" s="138" t="e">
        <f aca="false">$F5205&amp;$C5205</f>
        <v>#N/A</v>
      </c>
    </row>
    <row r="5206" customFormat="false" ht="12.75" hidden="false" customHeight="false" outlineLevel="0" collapsed="false">
      <c r="D5206" s="138"/>
      <c r="E5206" s="138"/>
      <c r="F5206" s="143" t="e">
        <f aca="false">IF(REF_DT&lt;=LastDay,INDEX(IntraMonth_Buckets,MATCH($A5206,IntraSumMonths,0),1),INDEX(BucketTable,MATCH($A5206,SumMonths,0),1))</f>
        <v>#N/A</v>
      </c>
      <c r="G5206" s="138" t="e">
        <f aca="false">INDEX(Book_Type,MATCH($B5206,Book,0),1)</f>
        <v>#N/A</v>
      </c>
      <c r="H5206" s="138" t="e">
        <f aca="false">$F5206&amp;$C5206</f>
        <v>#N/A</v>
      </c>
    </row>
    <row r="5207" customFormat="false" ht="12.75" hidden="false" customHeight="false" outlineLevel="0" collapsed="false">
      <c r="D5207" s="138"/>
      <c r="E5207" s="138"/>
      <c r="F5207" s="143" t="e">
        <f aca="false">IF(REF_DT&lt;=LastDay,INDEX(IntraMonth_Buckets,MATCH($A5207,IntraSumMonths,0),1),INDEX(BucketTable,MATCH($A5207,SumMonths,0),1))</f>
        <v>#N/A</v>
      </c>
      <c r="G5207" s="138" t="e">
        <f aca="false">INDEX(Book_Type,MATCH($B5207,Book,0),1)</f>
        <v>#N/A</v>
      </c>
      <c r="H5207" s="138" t="e">
        <f aca="false">$F5207&amp;$C5207</f>
        <v>#N/A</v>
      </c>
    </row>
    <row r="5208" customFormat="false" ht="12.75" hidden="false" customHeight="false" outlineLevel="0" collapsed="false">
      <c r="D5208" s="138"/>
      <c r="E5208" s="138"/>
      <c r="F5208" s="143" t="e">
        <f aca="false">IF(REF_DT&lt;=LastDay,INDEX(IntraMonth_Buckets,MATCH($A5208,IntraSumMonths,0),1),INDEX(BucketTable,MATCH($A5208,SumMonths,0),1))</f>
        <v>#N/A</v>
      </c>
      <c r="G5208" s="138" t="e">
        <f aca="false">INDEX(Book_Type,MATCH($B5208,Book,0),1)</f>
        <v>#N/A</v>
      </c>
      <c r="H5208" s="138" t="e">
        <f aca="false">$F5208&amp;$C5208</f>
        <v>#N/A</v>
      </c>
    </row>
    <row r="5209" customFormat="false" ht="12.75" hidden="false" customHeight="false" outlineLevel="0" collapsed="false">
      <c r="D5209" s="138"/>
      <c r="E5209" s="138"/>
      <c r="F5209" s="143" t="e">
        <f aca="false">IF(REF_DT&lt;=LastDay,INDEX(IntraMonth_Buckets,MATCH($A5209,IntraSumMonths,0),1),INDEX(BucketTable,MATCH($A5209,SumMonths,0),1))</f>
        <v>#N/A</v>
      </c>
      <c r="G5209" s="138" t="e">
        <f aca="false">INDEX(Book_Type,MATCH($B5209,Book,0),1)</f>
        <v>#N/A</v>
      </c>
      <c r="H5209" s="138" t="e">
        <f aca="false">$F5209&amp;$C5209</f>
        <v>#N/A</v>
      </c>
    </row>
    <row r="5210" customFormat="false" ht="12.75" hidden="false" customHeight="false" outlineLevel="0" collapsed="false">
      <c r="D5210" s="138"/>
      <c r="E5210" s="138"/>
      <c r="F5210" s="143" t="e">
        <f aca="false">IF(REF_DT&lt;=LastDay,INDEX(IntraMonth_Buckets,MATCH($A5210,IntraSumMonths,0),1),INDEX(BucketTable,MATCH($A5210,SumMonths,0),1))</f>
        <v>#N/A</v>
      </c>
      <c r="G5210" s="138" t="e">
        <f aca="false">INDEX(Book_Type,MATCH($B5210,Book,0),1)</f>
        <v>#N/A</v>
      </c>
      <c r="H5210" s="138" t="e">
        <f aca="false">$F5210&amp;$C5210</f>
        <v>#N/A</v>
      </c>
    </row>
    <row r="5211" customFormat="false" ht="12.75" hidden="false" customHeight="false" outlineLevel="0" collapsed="false">
      <c r="D5211" s="138"/>
      <c r="E5211" s="138"/>
      <c r="F5211" s="143" t="e">
        <f aca="false">IF(REF_DT&lt;=LastDay,INDEX(IntraMonth_Buckets,MATCH($A5211,IntraSumMonths,0),1),INDEX(BucketTable,MATCH($A5211,SumMonths,0),1))</f>
        <v>#N/A</v>
      </c>
      <c r="G5211" s="138" t="e">
        <f aca="false">INDEX(Book_Type,MATCH($B5211,Book,0),1)</f>
        <v>#N/A</v>
      </c>
      <c r="H5211" s="138" t="e">
        <f aca="false">$F5211&amp;$C5211</f>
        <v>#N/A</v>
      </c>
    </row>
    <row r="5212" customFormat="false" ht="12.75" hidden="false" customHeight="false" outlineLevel="0" collapsed="false">
      <c r="D5212" s="138"/>
      <c r="E5212" s="138"/>
      <c r="F5212" s="143" t="e">
        <f aca="false">IF(REF_DT&lt;=LastDay,INDEX(IntraMonth_Buckets,MATCH($A5212,IntraSumMonths,0),1),INDEX(BucketTable,MATCH($A5212,SumMonths,0),1))</f>
        <v>#N/A</v>
      </c>
      <c r="G5212" s="138" t="e">
        <f aca="false">INDEX(Book_Type,MATCH($B5212,Book,0),1)</f>
        <v>#N/A</v>
      </c>
      <c r="H5212" s="138" t="e">
        <f aca="false">$F5212&amp;$C5212</f>
        <v>#N/A</v>
      </c>
    </row>
    <row r="5213" customFormat="false" ht="12.75" hidden="false" customHeight="false" outlineLevel="0" collapsed="false">
      <c r="D5213" s="138"/>
      <c r="E5213" s="138"/>
      <c r="F5213" s="143" t="e">
        <f aca="false">IF(REF_DT&lt;=LastDay,INDEX(IntraMonth_Buckets,MATCH($A5213,IntraSumMonths,0),1),INDEX(BucketTable,MATCH($A5213,SumMonths,0),1))</f>
        <v>#N/A</v>
      </c>
      <c r="G5213" s="138" t="e">
        <f aca="false">INDEX(Book_Type,MATCH($B5213,Book,0),1)</f>
        <v>#N/A</v>
      </c>
      <c r="H5213" s="138" t="e">
        <f aca="false">$F5213&amp;$C5213</f>
        <v>#N/A</v>
      </c>
    </row>
    <row r="5214" customFormat="false" ht="12.75" hidden="false" customHeight="false" outlineLevel="0" collapsed="false">
      <c r="D5214" s="138"/>
      <c r="E5214" s="138"/>
      <c r="F5214" s="143" t="e">
        <f aca="false">IF(REF_DT&lt;=LastDay,INDEX(IntraMonth_Buckets,MATCH($A5214,IntraSumMonths,0),1),INDEX(BucketTable,MATCH($A5214,SumMonths,0),1))</f>
        <v>#N/A</v>
      </c>
      <c r="G5214" s="138" t="e">
        <f aca="false">INDEX(Book_Type,MATCH($B5214,Book,0),1)</f>
        <v>#N/A</v>
      </c>
      <c r="H5214" s="138" t="e">
        <f aca="false">$F5214&amp;$C5214</f>
        <v>#N/A</v>
      </c>
    </row>
    <row r="5215" customFormat="false" ht="12.75" hidden="false" customHeight="false" outlineLevel="0" collapsed="false">
      <c r="D5215" s="138"/>
      <c r="E5215" s="138"/>
      <c r="F5215" s="143" t="e">
        <f aca="false">IF(REF_DT&lt;=LastDay,INDEX(IntraMonth_Buckets,MATCH($A5215,IntraSumMonths,0),1),INDEX(BucketTable,MATCH($A5215,SumMonths,0),1))</f>
        <v>#N/A</v>
      </c>
      <c r="G5215" s="138" t="e">
        <f aca="false">INDEX(Book_Type,MATCH($B5215,Book,0),1)</f>
        <v>#N/A</v>
      </c>
      <c r="H5215" s="138" t="e">
        <f aca="false">$F5215&amp;$C5215</f>
        <v>#N/A</v>
      </c>
    </row>
    <row r="5216" customFormat="false" ht="12.75" hidden="false" customHeight="false" outlineLevel="0" collapsed="false">
      <c r="D5216" s="138"/>
      <c r="E5216" s="138"/>
      <c r="F5216" s="143" t="e">
        <f aca="false">IF(REF_DT&lt;=LastDay,INDEX(IntraMonth_Buckets,MATCH($A5216,IntraSumMonths,0),1),INDEX(BucketTable,MATCH($A5216,SumMonths,0),1))</f>
        <v>#N/A</v>
      </c>
      <c r="G5216" s="138" t="e">
        <f aca="false">INDEX(Book_Type,MATCH($B5216,Book,0),1)</f>
        <v>#N/A</v>
      </c>
      <c r="H5216" s="138" t="e">
        <f aca="false">$F5216&amp;$C5216</f>
        <v>#N/A</v>
      </c>
    </row>
    <row r="5217" customFormat="false" ht="12.75" hidden="false" customHeight="false" outlineLevel="0" collapsed="false">
      <c r="D5217" s="138"/>
      <c r="E5217" s="138"/>
      <c r="F5217" s="143" t="e">
        <f aca="false">IF(REF_DT&lt;=LastDay,INDEX(IntraMonth_Buckets,MATCH($A5217,IntraSumMonths,0),1),INDEX(BucketTable,MATCH($A5217,SumMonths,0),1))</f>
        <v>#N/A</v>
      </c>
      <c r="G5217" s="138" t="e">
        <f aca="false">INDEX(Book_Type,MATCH($B5217,Book,0),1)</f>
        <v>#N/A</v>
      </c>
      <c r="H5217" s="138" t="e">
        <f aca="false">$F5217&amp;$C5217</f>
        <v>#N/A</v>
      </c>
    </row>
    <row r="5218" customFormat="false" ht="12.75" hidden="false" customHeight="false" outlineLevel="0" collapsed="false">
      <c r="D5218" s="138"/>
      <c r="E5218" s="138"/>
      <c r="F5218" s="143" t="e">
        <f aca="false">IF(REF_DT&lt;=LastDay,INDEX(IntraMonth_Buckets,MATCH($A5218,IntraSumMonths,0),1),INDEX(BucketTable,MATCH($A5218,SumMonths,0),1))</f>
        <v>#N/A</v>
      </c>
      <c r="G5218" s="138" t="e">
        <f aca="false">INDEX(Book_Type,MATCH($B5218,Book,0),1)</f>
        <v>#N/A</v>
      </c>
      <c r="H5218" s="138" t="e">
        <f aca="false">$F5218&amp;$C5218</f>
        <v>#N/A</v>
      </c>
    </row>
    <row r="5219" customFormat="false" ht="12.75" hidden="false" customHeight="false" outlineLevel="0" collapsed="false">
      <c r="D5219" s="138"/>
      <c r="E5219" s="138"/>
      <c r="F5219" s="143" t="e">
        <f aca="false">IF(REF_DT&lt;=LastDay,INDEX(IntraMonth_Buckets,MATCH($A5219,IntraSumMonths,0),1),INDEX(BucketTable,MATCH($A5219,SumMonths,0),1))</f>
        <v>#N/A</v>
      </c>
      <c r="G5219" s="138" t="e">
        <f aca="false">INDEX(Book_Type,MATCH($B5219,Book,0),1)</f>
        <v>#N/A</v>
      </c>
      <c r="H5219" s="138" t="e">
        <f aca="false">$F5219&amp;$C5219</f>
        <v>#N/A</v>
      </c>
    </row>
    <row r="5220" customFormat="false" ht="12.75" hidden="false" customHeight="false" outlineLevel="0" collapsed="false">
      <c r="D5220" s="138"/>
      <c r="E5220" s="138"/>
      <c r="F5220" s="143" t="e">
        <f aca="false">IF(REF_DT&lt;=LastDay,INDEX(IntraMonth_Buckets,MATCH($A5220,IntraSumMonths,0),1),INDEX(BucketTable,MATCH($A5220,SumMonths,0),1))</f>
        <v>#N/A</v>
      </c>
      <c r="G5220" s="138" t="e">
        <f aca="false">INDEX(Book_Type,MATCH($B5220,Book,0),1)</f>
        <v>#N/A</v>
      </c>
      <c r="H5220" s="138" t="e">
        <f aca="false">$F5220&amp;$C5220</f>
        <v>#N/A</v>
      </c>
    </row>
    <row r="5221" customFormat="false" ht="12.75" hidden="false" customHeight="false" outlineLevel="0" collapsed="false">
      <c r="D5221" s="138"/>
      <c r="E5221" s="138"/>
      <c r="F5221" s="143" t="e">
        <f aca="false">IF(REF_DT&lt;=LastDay,INDEX(IntraMonth_Buckets,MATCH($A5221,IntraSumMonths,0),1),INDEX(BucketTable,MATCH($A5221,SumMonths,0),1))</f>
        <v>#N/A</v>
      </c>
      <c r="G5221" s="138" t="e">
        <f aca="false">INDEX(Book_Type,MATCH($B5221,Book,0),1)</f>
        <v>#N/A</v>
      </c>
      <c r="H5221" s="138" t="e">
        <f aca="false">$F5221&amp;$C5221</f>
        <v>#N/A</v>
      </c>
    </row>
    <row r="5222" customFormat="false" ht="12.75" hidden="false" customHeight="false" outlineLevel="0" collapsed="false">
      <c r="D5222" s="138"/>
      <c r="E5222" s="138"/>
      <c r="F5222" s="143" t="e">
        <f aca="false">IF(REF_DT&lt;=LastDay,INDEX(IntraMonth_Buckets,MATCH($A5222,IntraSumMonths,0),1),INDEX(BucketTable,MATCH($A5222,SumMonths,0),1))</f>
        <v>#N/A</v>
      </c>
      <c r="G5222" s="138" t="e">
        <f aca="false">INDEX(Book_Type,MATCH($B5222,Book,0),1)</f>
        <v>#N/A</v>
      </c>
      <c r="H5222" s="138" t="e">
        <f aca="false">$F5222&amp;$C5222</f>
        <v>#N/A</v>
      </c>
    </row>
    <row r="5223" customFormat="false" ht="12.75" hidden="false" customHeight="false" outlineLevel="0" collapsed="false">
      <c r="D5223" s="138"/>
      <c r="E5223" s="138"/>
      <c r="F5223" s="143" t="e">
        <f aca="false">IF(REF_DT&lt;=LastDay,INDEX(IntraMonth_Buckets,MATCH($A5223,IntraSumMonths,0),1),INDEX(BucketTable,MATCH($A5223,SumMonths,0),1))</f>
        <v>#N/A</v>
      </c>
      <c r="G5223" s="138" t="e">
        <f aca="false">INDEX(Book_Type,MATCH($B5223,Book,0),1)</f>
        <v>#N/A</v>
      </c>
      <c r="H5223" s="138" t="e">
        <f aca="false">$F5223&amp;$C5223</f>
        <v>#N/A</v>
      </c>
    </row>
    <row r="5224" customFormat="false" ht="12.75" hidden="false" customHeight="false" outlineLevel="0" collapsed="false">
      <c r="D5224" s="138"/>
      <c r="E5224" s="138"/>
      <c r="F5224" s="143" t="e">
        <f aca="false">IF(REF_DT&lt;=LastDay,INDEX(IntraMonth_Buckets,MATCH($A5224,IntraSumMonths,0),1),INDEX(BucketTable,MATCH($A5224,SumMonths,0),1))</f>
        <v>#N/A</v>
      </c>
      <c r="G5224" s="138" t="e">
        <f aca="false">INDEX(Book_Type,MATCH($B5224,Book,0),1)</f>
        <v>#N/A</v>
      </c>
      <c r="H5224" s="138" t="e">
        <f aca="false">$F5224&amp;$C5224</f>
        <v>#N/A</v>
      </c>
    </row>
    <row r="5225" customFormat="false" ht="12.75" hidden="false" customHeight="false" outlineLevel="0" collapsed="false">
      <c r="D5225" s="138"/>
      <c r="E5225" s="138"/>
      <c r="F5225" s="143" t="e">
        <f aca="false">IF(REF_DT&lt;=LastDay,INDEX(IntraMonth_Buckets,MATCH($A5225,IntraSumMonths,0),1),INDEX(BucketTable,MATCH($A5225,SumMonths,0),1))</f>
        <v>#N/A</v>
      </c>
      <c r="G5225" s="138" t="e">
        <f aca="false">INDEX(Book_Type,MATCH($B5225,Book,0),1)</f>
        <v>#N/A</v>
      </c>
      <c r="H5225" s="138" t="e">
        <f aca="false">$F5225&amp;$C5225</f>
        <v>#N/A</v>
      </c>
    </row>
    <row r="5226" customFormat="false" ht="12.75" hidden="false" customHeight="false" outlineLevel="0" collapsed="false">
      <c r="D5226" s="138"/>
      <c r="E5226" s="138"/>
      <c r="F5226" s="143" t="e">
        <f aca="false">IF(REF_DT&lt;=LastDay,INDEX(IntraMonth_Buckets,MATCH($A5226,IntraSumMonths,0),1),INDEX(BucketTable,MATCH($A5226,SumMonths,0),1))</f>
        <v>#N/A</v>
      </c>
      <c r="G5226" s="138" t="e">
        <f aca="false">INDEX(Book_Type,MATCH($B5226,Book,0),1)</f>
        <v>#N/A</v>
      </c>
      <c r="H5226" s="138" t="e">
        <f aca="false">$F5226&amp;$C5226</f>
        <v>#N/A</v>
      </c>
    </row>
    <row r="5227" customFormat="false" ht="12.75" hidden="false" customHeight="false" outlineLevel="0" collapsed="false">
      <c r="D5227" s="138"/>
      <c r="E5227" s="138"/>
      <c r="F5227" s="143" t="e">
        <f aca="false">IF(REF_DT&lt;=LastDay,INDEX(IntraMonth_Buckets,MATCH($A5227,IntraSumMonths,0),1),INDEX(BucketTable,MATCH($A5227,SumMonths,0),1))</f>
        <v>#N/A</v>
      </c>
      <c r="G5227" s="138" t="e">
        <f aca="false">INDEX(Book_Type,MATCH($B5227,Book,0),1)</f>
        <v>#N/A</v>
      </c>
      <c r="H5227" s="138" t="e">
        <f aca="false">$F5227&amp;$C5227</f>
        <v>#N/A</v>
      </c>
    </row>
    <row r="5228" customFormat="false" ht="12.75" hidden="false" customHeight="false" outlineLevel="0" collapsed="false">
      <c r="D5228" s="138"/>
      <c r="E5228" s="138"/>
      <c r="F5228" s="143" t="e">
        <f aca="false">IF(REF_DT&lt;=LastDay,INDEX(IntraMonth_Buckets,MATCH($A5228,IntraSumMonths,0),1),INDEX(BucketTable,MATCH($A5228,SumMonths,0),1))</f>
        <v>#N/A</v>
      </c>
      <c r="G5228" s="138" t="e">
        <f aca="false">INDEX(Book_Type,MATCH($B5228,Book,0),1)</f>
        <v>#N/A</v>
      </c>
      <c r="H5228" s="138" t="e">
        <f aca="false">$F5228&amp;$C5228</f>
        <v>#N/A</v>
      </c>
    </row>
    <row r="5229" customFormat="false" ht="12.75" hidden="false" customHeight="false" outlineLevel="0" collapsed="false">
      <c r="D5229" s="138"/>
      <c r="E5229" s="138"/>
      <c r="F5229" s="143" t="e">
        <f aca="false">IF(REF_DT&lt;=LastDay,INDEX(IntraMonth_Buckets,MATCH($A5229,IntraSumMonths,0),1),INDEX(BucketTable,MATCH($A5229,SumMonths,0),1))</f>
        <v>#N/A</v>
      </c>
      <c r="G5229" s="138" t="e">
        <f aca="false">INDEX(Book_Type,MATCH($B5229,Book,0),1)</f>
        <v>#N/A</v>
      </c>
      <c r="H5229" s="138" t="e">
        <f aca="false">$F5229&amp;$C5229</f>
        <v>#N/A</v>
      </c>
    </row>
    <row r="5230" customFormat="false" ht="12.75" hidden="false" customHeight="false" outlineLevel="0" collapsed="false">
      <c r="D5230" s="138"/>
      <c r="E5230" s="138"/>
      <c r="F5230" s="143" t="e">
        <f aca="false">IF(REF_DT&lt;=LastDay,INDEX(IntraMonth_Buckets,MATCH($A5230,IntraSumMonths,0),1),INDEX(BucketTable,MATCH($A5230,SumMonths,0),1))</f>
        <v>#N/A</v>
      </c>
      <c r="G5230" s="138" t="e">
        <f aca="false">INDEX(Book_Type,MATCH($B5230,Book,0),1)</f>
        <v>#N/A</v>
      </c>
      <c r="H5230" s="138" t="e">
        <f aca="false">$F5230&amp;$C5230</f>
        <v>#N/A</v>
      </c>
    </row>
    <row r="5231" customFormat="false" ht="12.75" hidden="false" customHeight="false" outlineLevel="0" collapsed="false">
      <c r="D5231" s="138"/>
      <c r="E5231" s="138"/>
      <c r="F5231" s="143" t="e">
        <f aca="false">IF(REF_DT&lt;=LastDay,INDEX(IntraMonth_Buckets,MATCH($A5231,IntraSumMonths,0),1),INDEX(BucketTable,MATCH($A5231,SumMonths,0),1))</f>
        <v>#N/A</v>
      </c>
      <c r="G5231" s="138" t="e">
        <f aca="false">INDEX(Book_Type,MATCH($B5231,Book,0),1)</f>
        <v>#N/A</v>
      </c>
      <c r="H5231" s="138" t="e">
        <f aca="false">$F5231&amp;$C5231</f>
        <v>#N/A</v>
      </c>
    </row>
    <row r="5232" customFormat="false" ht="12.75" hidden="false" customHeight="false" outlineLevel="0" collapsed="false">
      <c r="D5232" s="138"/>
      <c r="E5232" s="138"/>
      <c r="F5232" s="143" t="e">
        <f aca="false">IF(REF_DT&lt;=LastDay,INDEX(IntraMonth_Buckets,MATCH($A5232,IntraSumMonths,0),1),INDEX(BucketTable,MATCH($A5232,SumMonths,0),1))</f>
        <v>#N/A</v>
      </c>
      <c r="G5232" s="138" t="e">
        <f aca="false">INDEX(Book_Type,MATCH($B5232,Book,0),1)</f>
        <v>#N/A</v>
      </c>
      <c r="H5232" s="138" t="e">
        <f aca="false">$F5232&amp;$C5232</f>
        <v>#N/A</v>
      </c>
    </row>
    <row r="5233" customFormat="false" ht="12.75" hidden="false" customHeight="false" outlineLevel="0" collapsed="false">
      <c r="D5233" s="138"/>
      <c r="E5233" s="138"/>
      <c r="F5233" s="143" t="e">
        <f aca="false">IF(REF_DT&lt;=LastDay,INDEX(IntraMonth_Buckets,MATCH($A5233,IntraSumMonths,0),1),INDEX(BucketTable,MATCH($A5233,SumMonths,0),1))</f>
        <v>#N/A</v>
      </c>
      <c r="G5233" s="138" t="e">
        <f aca="false">INDEX(Book_Type,MATCH($B5233,Book,0),1)</f>
        <v>#N/A</v>
      </c>
      <c r="H5233" s="138" t="e">
        <f aca="false">$F5233&amp;$C5233</f>
        <v>#N/A</v>
      </c>
    </row>
    <row r="5234" customFormat="false" ht="12.75" hidden="false" customHeight="false" outlineLevel="0" collapsed="false">
      <c r="D5234" s="138"/>
      <c r="E5234" s="138"/>
      <c r="F5234" s="143" t="e">
        <f aca="false">IF(REF_DT&lt;=LastDay,INDEX(IntraMonth_Buckets,MATCH($A5234,IntraSumMonths,0),1),INDEX(BucketTable,MATCH($A5234,SumMonths,0),1))</f>
        <v>#N/A</v>
      </c>
      <c r="G5234" s="138" t="e">
        <f aca="false">INDEX(Book_Type,MATCH($B5234,Book,0),1)</f>
        <v>#N/A</v>
      </c>
      <c r="H5234" s="138" t="e">
        <f aca="false">$F5234&amp;$C5234</f>
        <v>#N/A</v>
      </c>
    </row>
    <row r="5235" customFormat="false" ht="12.75" hidden="false" customHeight="false" outlineLevel="0" collapsed="false">
      <c r="D5235" s="138"/>
      <c r="E5235" s="138"/>
      <c r="F5235" s="143" t="e">
        <f aca="false">IF(REF_DT&lt;=LastDay,INDEX(IntraMonth_Buckets,MATCH($A5235,IntraSumMonths,0),1),INDEX(BucketTable,MATCH($A5235,SumMonths,0),1))</f>
        <v>#N/A</v>
      </c>
      <c r="G5235" s="138" t="e">
        <f aca="false">INDEX(Book_Type,MATCH($B5235,Book,0),1)</f>
        <v>#N/A</v>
      </c>
      <c r="H5235" s="138" t="e">
        <f aca="false">$F5235&amp;$C5235</f>
        <v>#N/A</v>
      </c>
    </row>
    <row r="5236" customFormat="false" ht="12.75" hidden="false" customHeight="false" outlineLevel="0" collapsed="false">
      <c r="D5236" s="138"/>
      <c r="E5236" s="138"/>
      <c r="F5236" s="143" t="e">
        <f aca="false">IF(REF_DT&lt;=LastDay,INDEX(IntraMonth_Buckets,MATCH($A5236,IntraSumMonths,0),1),INDEX(BucketTable,MATCH($A5236,SumMonths,0),1))</f>
        <v>#N/A</v>
      </c>
      <c r="G5236" s="138" t="e">
        <f aca="false">INDEX(Book_Type,MATCH($B5236,Book,0),1)</f>
        <v>#N/A</v>
      </c>
      <c r="H5236" s="138" t="e">
        <f aca="false">$F5236&amp;$C5236</f>
        <v>#N/A</v>
      </c>
    </row>
    <row r="5237" customFormat="false" ht="12.75" hidden="false" customHeight="false" outlineLevel="0" collapsed="false">
      <c r="D5237" s="138"/>
      <c r="E5237" s="138"/>
      <c r="F5237" s="143" t="e">
        <f aca="false">IF(REF_DT&lt;=LastDay,INDEX(IntraMonth_Buckets,MATCH($A5237,IntraSumMonths,0),1),INDEX(BucketTable,MATCH($A5237,SumMonths,0),1))</f>
        <v>#N/A</v>
      </c>
      <c r="G5237" s="138" t="e">
        <f aca="false">INDEX(Book_Type,MATCH($B5237,Book,0),1)</f>
        <v>#N/A</v>
      </c>
      <c r="H5237" s="138" t="e">
        <f aca="false">$F5237&amp;$C5237</f>
        <v>#N/A</v>
      </c>
    </row>
    <row r="5238" customFormat="false" ht="12.75" hidden="false" customHeight="false" outlineLevel="0" collapsed="false">
      <c r="D5238" s="138"/>
      <c r="E5238" s="138"/>
      <c r="F5238" s="143" t="e">
        <f aca="false">IF(REF_DT&lt;=LastDay,INDEX(IntraMonth_Buckets,MATCH($A5238,IntraSumMonths,0),1),INDEX(BucketTable,MATCH($A5238,SumMonths,0),1))</f>
        <v>#N/A</v>
      </c>
      <c r="G5238" s="138" t="e">
        <f aca="false">INDEX(Book_Type,MATCH($B5238,Book,0),1)</f>
        <v>#N/A</v>
      </c>
      <c r="H5238" s="138" t="e">
        <f aca="false">$F5238&amp;$C5238</f>
        <v>#N/A</v>
      </c>
    </row>
    <row r="5239" customFormat="false" ht="12.75" hidden="false" customHeight="false" outlineLevel="0" collapsed="false">
      <c r="D5239" s="138"/>
      <c r="E5239" s="138"/>
      <c r="F5239" s="143" t="e">
        <f aca="false">IF(REF_DT&lt;=LastDay,INDEX(IntraMonth_Buckets,MATCH($A5239,IntraSumMonths,0),1),INDEX(BucketTable,MATCH($A5239,SumMonths,0),1))</f>
        <v>#N/A</v>
      </c>
      <c r="G5239" s="138" t="e">
        <f aca="false">INDEX(Book_Type,MATCH($B5239,Book,0),1)</f>
        <v>#N/A</v>
      </c>
      <c r="H5239" s="138" t="e">
        <f aca="false">$F5239&amp;$C5239</f>
        <v>#N/A</v>
      </c>
    </row>
    <row r="5240" customFormat="false" ht="12.75" hidden="false" customHeight="false" outlineLevel="0" collapsed="false">
      <c r="D5240" s="138"/>
      <c r="E5240" s="138"/>
      <c r="F5240" s="143" t="e">
        <f aca="false">IF(REF_DT&lt;=LastDay,INDEX(IntraMonth_Buckets,MATCH($A5240,IntraSumMonths,0),1),INDEX(BucketTable,MATCH($A5240,SumMonths,0),1))</f>
        <v>#N/A</v>
      </c>
      <c r="G5240" s="138" t="e">
        <f aca="false">INDEX(Book_Type,MATCH($B5240,Book,0),1)</f>
        <v>#N/A</v>
      </c>
      <c r="H5240" s="138" t="e">
        <f aca="false">$F5240&amp;$C5240</f>
        <v>#N/A</v>
      </c>
    </row>
    <row r="5241" customFormat="false" ht="12.75" hidden="false" customHeight="false" outlineLevel="0" collapsed="false">
      <c r="D5241" s="138"/>
      <c r="E5241" s="138"/>
      <c r="F5241" s="143" t="e">
        <f aca="false">IF(REF_DT&lt;=LastDay,INDEX(IntraMonth_Buckets,MATCH($A5241,IntraSumMonths,0),1),INDEX(BucketTable,MATCH($A5241,SumMonths,0),1))</f>
        <v>#N/A</v>
      </c>
      <c r="G5241" s="138" t="e">
        <f aca="false">INDEX(Book_Type,MATCH($B5241,Book,0),1)</f>
        <v>#N/A</v>
      </c>
      <c r="H5241" s="138" t="e">
        <f aca="false">$F5241&amp;$C5241</f>
        <v>#N/A</v>
      </c>
    </row>
    <row r="5242" customFormat="false" ht="12.75" hidden="false" customHeight="false" outlineLevel="0" collapsed="false">
      <c r="D5242" s="138"/>
      <c r="E5242" s="138"/>
      <c r="F5242" s="143" t="e">
        <f aca="false">IF(REF_DT&lt;=LastDay,INDEX(IntraMonth_Buckets,MATCH($A5242,IntraSumMonths,0),1),INDEX(BucketTable,MATCH($A5242,SumMonths,0),1))</f>
        <v>#N/A</v>
      </c>
      <c r="G5242" s="138" t="e">
        <f aca="false">INDEX(Book_Type,MATCH($B5242,Book,0),1)</f>
        <v>#N/A</v>
      </c>
      <c r="H5242" s="138" t="e">
        <f aca="false">$F5242&amp;$C5242</f>
        <v>#N/A</v>
      </c>
    </row>
    <row r="5243" customFormat="false" ht="12.75" hidden="false" customHeight="false" outlineLevel="0" collapsed="false">
      <c r="D5243" s="138"/>
      <c r="E5243" s="138"/>
      <c r="F5243" s="143" t="e">
        <f aca="false">IF(REF_DT&lt;=LastDay,INDEX(IntraMonth_Buckets,MATCH($A5243,IntraSumMonths,0),1),INDEX(BucketTable,MATCH($A5243,SumMonths,0),1))</f>
        <v>#N/A</v>
      </c>
      <c r="G5243" s="138" t="e">
        <f aca="false">INDEX(Book_Type,MATCH($B5243,Book,0),1)</f>
        <v>#N/A</v>
      </c>
      <c r="H5243" s="138" t="e">
        <f aca="false">$F5243&amp;$C5243</f>
        <v>#N/A</v>
      </c>
    </row>
    <row r="5244" customFormat="false" ht="12.75" hidden="false" customHeight="false" outlineLevel="0" collapsed="false">
      <c r="D5244" s="138"/>
      <c r="E5244" s="138"/>
      <c r="F5244" s="143" t="e">
        <f aca="false">IF(REF_DT&lt;=LastDay,INDEX(IntraMonth_Buckets,MATCH($A5244,IntraSumMonths,0),1),INDEX(BucketTable,MATCH($A5244,SumMonths,0),1))</f>
        <v>#N/A</v>
      </c>
      <c r="G5244" s="138" t="e">
        <f aca="false">INDEX(Book_Type,MATCH($B5244,Book,0),1)</f>
        <v>#N/A</v>
      </c>
      <c r="H5244" s="138" t="e">
        <f aca="false">$F5244&amp;$C5244</f>
        <v>#N/A</v>
      </c>
    </row>
    <row r="5245" customFormat="false" ht="12.75" hidden="false" customHeight="false" outlineLevel="0" collapsed="false">
      <c r="D5245" s="138"/>
      <c r="E5245" s="138"/>
      <c r="F5245" s="143" t="e">
        <f aca="false">IF(REF_DT&lt;=LastDay,INDEX(IntraMonth_Buckets,MATCH($A5245,IntraSumMonths,0),1),INDEX(BucketTable,MATCH($A5245,SumMonths,0),1))</f>
        <v>#N/A</v>
      </c>
      <c r="G5245" s="138" t="e">
        <f aca="false">INDEX(Book_Type,MATCH($B5245,Book,0),1)</f>
        <v>#N/A</v>
      </c>
      <c r="H5245" s="138" t="e">
        <f aca="false">$F5245&amp;$C5245</f>
        <v>#N/A</v>
      </c>
    </row>
    <row r="5246" customFormat="false" ht="12.75" hidden="false" customHeight="false" outlineLevel="0" collapsed="false">
      <c r="D5246" s="138"/>
      <c r="E5246" s="138"/>
      <c r="F5246" s="143" t="e">
        <f aca="false">IF(REF_DT&lt;=LastDay,INDEX(IntraMonth_Buckets,MATCH($A5246,IntraSumMonths,0),1),INDEX(BucketTable,MATCH($A5246,SumMonths,0),1))</f>
        <v>#N/A</v>
      </c>
      <c r="G5246" s="138" t="e">
        <f aca="false">INDEX(Book_Type,MATCH($B5246,Book,0),1)</f>
        <v>#N/A</v>
      </c>
      <c r="H5246" s="138" t="e">
        <f aca="false">$F5246&amp;$C5246</f>
        <v>#N/A</v>
      </c>
    </row>
    <row r="5247" customFormat="false" ht="12.75" hidden="false" customHeight="false" outlineLevel="0" collapsed="false">
      <c r="D5247" s="138"/>
      <c r="E5247" s="138"/>
      <c r="F5247" s="143" t="e">
        <f aca="false">IF(REF_DT&lt;=LastDay,INDEX(IntraMonth_Buckets,MATCH($A5247,IntraSumMonths,0),1),INDEX(BucketTable,MATCH($A5247,SumMonths,0),1))</f>
        <v>#N/A</v>
      </c>
      <c r="G5247" s="138" t="e">
        <f aca="false">INDEX(Book_Type,MATCH($B5247,Book,0),1)</f>
        <v>#N/A</v>
      </c>
      <c r="H5247" s="138" t="e">
        <f aca="false">$F5247&amp;$C5247</f>
        <v>#N/A</v>
      </c>
    </row>
    <row r="5248" customFormat="false" ht="12.75" hidden="false" customHeight="false" outlineLevel="0" collapsed="false">
      <c r="D5248" s="138"/>
      <c r="E5248" s="138"/>
      <c r="F5248" s="143" t="e">
        <f aca="false">IF(REF_DT&lt;=LastDay,INDEX(IntraMonth_Buckets,MATCH($A5248,IntraSumMonths,0),1),INDEX(BucketTable,MATCH($A5248,SumMonths,0),1))</f>
        <v>#N/A</v>
      </c>
      <c r="G5248" s="138" t="e">
        <f aca="false">INDEX(Book_Type,MATCH($B5248,Book,0),1)</f>
        <v>#N/A</v>
      </c>
      <c r="H5248" s="138" t="e">
        <f aca="false">$F5248&amp;$C5248</f>
        <v>#N/A</v>
      </c>
    </row>
    <row r="5249" customFormat="false" ht="12.75" hidden="false" customHeight="false" outlineLevel="0" collapsed="false">
      <c r="D5249" s="138"/>
      <c r="E5249" s="138"/>
      <c r="F5249" s="143" t="e">
        <f aca="false">IF(REF_DT&lt;=LastDay,INDEX(IntraMonth_Buckets,MATCH($A5249,IntraSumMonths,0),1),INDEX(BucketTable,MATCH($A5249,SumMonths,0),1))</f>
        <v>#N/A</v>
      </c>
      <c r="G5249" s="138" t="e">
        <f aca="false">INDEX(Book_Type,MATCH($B5249,Book,0),1)</f>
        <v>#N/A</v>
      </c>
      <c r="H5249" s="138" t="e">
        <f aca="false">$F5249&amp;$C5249</f>
        <v>#N/A</v>
      </c>
    </row>
    <row r="5250" customFormat="false" ht="12.75" hidden="false" customHeight="false" outlineLevel="0" collapsed="false">
      <c r="D5250" s="138"/>
      <c r="E5250" s="138"/>
      <c r="F5250" s="143" t="e">
        <f aca="false">IF(REF_DT&lt;=LastDay,INDEX(IntraMonth_Buckets,MATCH($A5250,IntraSumMonths,0),1),INDEX(BucketTable,MATCH($A5250,SumMonths,0),1))</f>
        <v>#N/A</v>
      </c>
      <c r="G5250" s="138" t="e">
        <f aca="false">INDEX(Book_Type,MATCH($B5250,Book,0),1)</f>
        <v>#N/A</v>
      </c>
      <c r="H5250" s="138" t="e">
        <f aca="false">$F5250&amp;$C5250</f>
        <v>#N/A</v>
      </c>
    </row>
    <row r="5251" customFormat="false" ht="12.75" hidden="false" customHeight="false" outlineLevel="0" collapsed="false">
      <c r="D5251" s="138"/>
      <c r="E5251" s="138"/>
      <c r="F5251" s="143" t="e">
        <f aca="false">IF(REF_DT&lt;=LastDay,INDEX(IntraMonth_Buckets,MATCH($A5251,IntraSumMonths,0),1),INDEX(BucketTable,MATCH($A5251,SumMonths,0),1))</f>
        <v>#N/A</v>
      </c>
      <c r="G5251" s="138" t="e">
        <f aca="false">INDEX(Book_Type,MATCH($B5251,Book,0),1)</f>
        <v>#N/A</v>
      </c>
      <c r="H5251" s="138" t="e">
        <f aca="false">$F5251&amp;$C5251</f>
        <v>#N/A</v>
      </c>
    </row>
    <row r="5252" customFormat="false" ht="12.75" hidden="false" customHeight="false" outlineLevel="0" collapsed="false">
      <c r="D5252" s="138"/>
      <c r="E5252" s="138"/>
      <c r="F5252" s="143" t="e">
        <f aca="false">IF(REF_DT&lt;=LastDay,INDEX(IntraMonth_Buckets,MATCH($A5252,IntraSumMonths,0),1),INDEX(BucketTable,MATCH($A5252,SumMonths,0),1))</f>
        <v>#N/A</v>
      </c>
      <c r="G5252" s="138" t="e">
        <f aca="false">INDEX(Book_Type,MATCH($B5252,Book,0),1)</f>
        <v>#N/A</v>
      </c>
      <c r="H5252" s="138" t="e">
        <f aca="false">$F5252&amp;$C5252</f>
        <v>#N/A</v>
      </c>
    </row>
    <row r="5253" customFormat="false" ht="12.75" hidden="false" customHeight="false" outlineLevel="0" collapsed="false">
      <c r="D5253" s="138"/>
      <c r="E5253" s="138"/>
      <c r="F5253" s="143" t="e">
        <f aca="false">IF(REF_DT&lt;=LastDay,INDEX(IntraMonth_Buckets,MATCH($A5253,IntraSumMonths,0),1),INDEX(BucketTable,MATCH($A5253,SumMonths,0),1))</f>
        <v>#N/A</v>
      </c>
      <c r="G5253" s="138" t="e">
        <f aca="false">INDEX(Book_Type,MATCH($B5253,Book,0),1)</f>
        <v>#N/A</v>
      </c>
      <c r="H5253" s="138" t="e">
        <f aca="false">$F5253&amp;$C5253</f>
        <v>#N/A</v>
      </c>
    </row>
    <row r="5254" customFormat="false" ht="12.75" hidden="false" customHeight="false" outlineLevel="0" collapsed="false">
      <c r="D5254" s="138"/>
      <c r="E5254" s="138"/>
      <c r="F5254" s="143" t="e">
        <f aca="false">IF(REF_DT&lt;=LastDay,INDEX(IntraMonth_Buckets,MATCH($A5254,IntraSumMonths,0),1),INDEX(BucketTable,MATCH($A5254,SumMonths,0),1))</f>
        <v>#N/A</v>
      </c>
      <c r="G5254" s="138" t="e">
        <f aca="false">INDEX(Book_Type,MATCH($B5254,Book,0),1)</f>
        <v>#N/A</v>
      </c>
      <c r="H5254" s="138" t="e">
        <f aca="false">$F5254&amp;$C5254</f>
        <v>#N/A</v>
      </c>
    </row>
    <row r="5255" customFormat="false" ht="12.75" hidden="false" customHeight="false" outlineLevel="0" collapsed="false">
      <c r="D5255" s="138"/>
      <c r="E5255" s="138"/>
      <c r="F5255" s="143" t="e">
        <f aca="false">IF(REF_DT&lt;=LastDay,INDEX(IntraMonth_Buckets,MATCH($A5255,IntraSumMonths,0),1),INDEX(BucketTable,MATCH($A5255,SumMonths,0),1))</f>
        <v>#N/A</v>
      </c>
      <c r="G5255" s="138" t="e">
        <f aca="false">INDEX(Book_Type,MATCH($B5255,Book,0),1)</f>
        <v>#N/A</v>
      </c>
      <c r="H5255" s="138" t="e">
        <f aca="false">$F5255&amp;$C5255</f>
        <v>#N/A</v>
      </c>
    </row>
    <row r="5256" customFormat="false" ht="12.75" hidden="false" customHeight="false" outlineLevel="0" collapsed="false">
      <c r="D5256" s="138"/>
      <c r="E5256" s="138"/>
      <c r="F5256" s="143" t="e">
        <f aca="false">IF(REF_DT&lt;=LastDay,INDEX(IntraMonth_Buckets,MATCH($A5256,IntraSumMonths,0),1),INDEX(BucketTable,MATCH($A5256,SumMonths,0),1))</f>
        <v>#N/A</v>
      </c>
      <c r="G5256" s="138" t="e">
        <f aca="false">INDEX(Book_Type,MATCH($B5256,Book,0),1)</f>
        <v>#N/A</v>
      </c>
      <c r="H5256" s="138" t="e">
        <f aca="false">$F5256&amp;$C5256</f>
        <v>#N/A</v>
      </c>
    </row>
    <row r="5257" customFormat="false" ht="12.75" hidden="false" customHeight="false" outlineLevel="0" collapsed="false">
      <c r="D5257" s="138"/>
      <c r="E5257" s="138"/>
      <c r="F5257" s="143" t="e">
        <f aca="false">IF(REF_DT&lt;=LastDay,INDEX(IntraMonth_Buckets,MATCH($A5257,IntraSumMonths,0),1),INDEX(BucketTable,MATCH($A5257,SumMonths,0),1))</f>
        <v>#N/A</v>
      </c>
      <c r="G5257" s="138" t="e">
        <f aca="false">INDEX(Book_Type,MATCH($B5257,Book,0),1)</f>
        <v>#N/A</v>
      </c>
      <c r="H5257" s="138" t="e">
        <f aca="false">$F5257&amp;$C5257</f>
        <v>#N/A</v>
      </c>
    </row>
    <row r="5258" customFormat="false" ht="12.75" hidden="false" customHeight="false" outlineLevel="0" collapsed="false">
      <c r="D5258" s="138"/>
      <c r="E5258" s="138"/>
      <c r="F5258" s="143" t="e">
        <f aca="false">IF(REF_DT&lt;=LastDay,INDEX(IntraMonth_Buckets,MATCH($A5258,IntraSumMonths,0),1),INDEX(BucketTable,MATCH($A5258,SumMonths,0),1))</f>
        <v>#N/A</v>
      </c>
      <c r="G5258" s="138" t="e">
        <f aca="false">INDEX(Book_Type,MATCH($B5258,Book,0),1)</f>
        <v>#N/A</v>
      </c>
      <c r="H5258" s="138" t="e">
        <f aca="false">$F5258&amp;$C5258</f>
        <v>#N/A</v>
      </c>
    </row>
    <row r="5259" customFormat="false" ht="12.75" hidden="false" customHeight="false" outlineLevel="0" collapsed="false">
      <c r="D5259" s="138"/>
      <c r="E5259" s="138"/>
      <c r="F5259" s="143" t="e">
        <f aca="false">IF(REF_DT&lt;=LastDay,INDEX(IntraMonth_Buckets,MATCH($A5259,IntraSumMonths,0),1),INDEX(BucketTable,MATCH($A5259,SumMonths,0),1))</f>
        <v>#N/A</v>
      </c>
      <c r="G5259" s="138" t="e">
        <f aca="false">INDEX(Book_Type,MATCH($B5259,Book,0),1)</f>
        <v>#N/A</v>
      </c>
      <c r="H5259" s="138" t="e">
        <f aca="false">$F5259&amp;$C5259</f>
        <v>#N/A</v>
      </c>
    </row>
    <row r="5260" customFormat="false" ht="12.75" hidden="false" customHeight="false" outlineLevel="0" collapsed="false">
      <c r="D5260" s="138"/>
      <c r="E5260" s="138"/>
      <c r="F5260" s="143" t="e">
        <f aca="false">IF(REF_DT&lt;=LastDay,INDEX(IntraMonth_Buckets,MATCH($A5260,IntraSumMonths,0),1),INDEX(BucketTable,MATCH($A5260,SumMonths,0),1))</f>
        <v>#N/A</v>
      </c>
      <c r="G5260" s="138" t="e">
        <f aca="false">INDEX(Book_Type,MATCH($B5260,Book,0),1)</f>
        <v>#N/A</v>
      </c>
      <c r="H5260" s="138" t="e">
        <f aca="false">$F5260&amp;$C5260</f>
        <v>#N/A</v>
      </c>
    </row>
    <row r="5261" customFormat="false" ht="12.75" hidden="false" customHeight="false" outlineLevel="0" collapsed="false">
      <c r="D5261" s="138"/>
      <c r="E5261" s="138"/>
      <c r="F5261" s="143" t="e">
        <f aca="false">IF(REF_DT&lt;=LastDay,INDEX(IntraMonth_Buckets,MATCH($A5261,IntraSumMonths,0),1),INDEX(BucketTable,MATCH($A5261,SumMonths,0),1))</f>
        <v>#N/A</v>
      </c>
      <c r="G5261" s="138" t="e">
        <f aca="false">INDEX(Book_Type,MATCH($B5261,Book,0),1)</f>
        <v>#N/A</v>
      </c>
      <c r="H5261" s="138" t="e">
        <f aca="false">$F5261&amp;$C5261</f>
        <v>#N/A</v>
      </c>
    </row>
    <row r="5262" customFormat="false" ht="12.75" hidden="false" customHeight="false" outlineLevel="0" collapsed="false">
      <c r="D5262" s="138"/>
      <c r="E5262" s="138"/>
      <c r="F5262" s="143" t="e">
        <f aca="false">IF(REF_DT&lt;=LastDay,INDEX(IntraMonth_Buckets,MATCH($A5262,IntraSumMonths,0),1),INDEX(BucketTable,MATCH($A5262,SumMonths,0),1))</f>
        <v>#N/A</v>
      </c>
      <c r="G5262" s="138" t="e">
        <f aca="false">INDEX(Book_Type,MATCH($B5262,Book,0),1)</f>
        <v>#N/A</v>
      </c>
      <c r="H5262" s="138" t="e">
        <f aca="false">$F5262&amp;$C5262</f>
        <v>#N/A</v>
      </c>
    </row>
    <row r="5263" customFormat="false" ht="12.75" hidden="false" customHeight="false" outlineLevel="0" collapsed="false">
      <c r="D5263" s="138"/>
      <c r="E5263" s="138"/>
      <c r="F5263" s="143" t="e">
        <f aca="false">IF(REF_DT&lt;=LastDay,INDEX(IntraMonth_Buckets,MATCH($A5263,IntraSumMonths,0),1),INDEX(BucketTable,MATCH($A5263,SumMonths,0),1))</f>
        <v>#N/A</v>
      </c>
      <c r="G5263" s="138" t="e">
        <f aca="false">INDEX(Book_Type,MATCH($B5263,Book,0),1)</f>
        <v>#N/A</v>
      </c>
      <c r="H5263" s="138" t="e">
        <f aca="false">$F5263&amp;$C5263</f>
        <v>#N/A</v>
      </c>
    </row>
    <row r="5264" customFormat="false" ht="12.75" hidden="false" customHeight="false" outlineLevel="0" collapsed="false">
      <c r="D5264" s="138"/>
      <c r="E5264" s="138"/>
      <c r="F5264" s="143" t="e">
        <f aca="false">IF(REF_DT&lt;=LastDay,INDEX(IntraMonth_Buckets,MATCH($A5264,IntraSumMonths,0),1),INDEX(BucketTable,MATCH($A5264,SumMonths,0),1))</f>
        <v>#N/A</v>
      </c>
      <c r="G5264" s="138" t="e">
        <f aca="false">INDEX(Book_Type,MATCH($B5264,Book,0),1)</f>
        <v>#N/A</v>
      </c>
      <c r="H5264" s="138" t="e">
        <f aca="false">$F5264&amp;$C5264</f>
        <v>#N/A</v>
      </c>
    </row>
    <row r="5265" customFormat="false" ht="12.75" hidden="false" customHeight="false" outlineLevel="0" collapsed="false">
      <c r="D5265" s="138"/>
      <c r="E5265" s="138"/>
      <c r="F5265" s="143" t="e">
        <f aca="false">IF(REF_DT&lt;=LastDay,INDEX(IntraMonth_Buckets,MATCH($A5265,IntraSumMonths,0),1),INDEX(BucketTable,MATCH($A5265,SumMonths,0),1))</f>
        <v>#N/A</v>
      </c>
      <c r="G5265" s="138" t="e">
        <f aca="false">INDEX(Book_Type,MATCH($B5265,Book,0),1)</f>
        <v>#N/A</v>
      </c>
      <c r="H5265" s="138" t="e">
        <f aca="false">$F5265&amp;$C5265</f>
        <v>#N/A</v>
      </c>
    </row>
    <row r="5266" customFormat="false" ht="12.75" hidden="false" customHeight="false" outlineLevel="0" collapsed="false">
      <c r="D5266" s="138"/>
      <c r="E5266" s="138"/>
      <c r="F5266" s="143" t="e">
        <f aca="false">IF(REF_DT&lt;=LastDay,INDEX(IntraMonth_Buckets,MATCH($A5266,IntraSumMonths,0),1),INDEX(BucketTable,MATCH($A5266,SumMonths,0),1))</f>
        <v>#N/A</v>
      </c>
      <c r="G5266" s="138" t="e">
        <f aca="false">INDEX(Book_Type,MATCH($B5266,Book,0),1)</f>
        <v>#N/A</v>
      </c>
      <c r="H5266" s="138" t="e">
        <f aca="false">$F5266&amp;$C5266</f>
        <v>#N/A</v>
      </c>
    </row>
    <row r="5267" customFormat="false" ht="12.75" hidden="false" customHeight="false" outlineLevel="0" collapsed="false">
      <c r="D5267" s="138"/>
      <c r="E5267" s="138"/>
      <c r="F5267" s="143" t="e">
        <f aca="false">IF(REF_DT&lt;=LastDay,INDEX(IntraMonth_Buckets,MATCH($A5267,IntraSumMonths,0),1),INDEX(BucketTable,MATCH($A5267,SumMonths,0),1))</f>
        <v>#N/A</v>
      </c>
      <c r="G5267" s="138" t="e">
        <f aca="false">INDEX(Book_Type,MATCH($B5267,Book,0),1)</f>
        <v>#N/A</v>
      </c>
      <c r="H5267" s="138" t="e">
        <f aca="false">$F5267&amp;$C5267</f>
        <v>#N/A</v>
      </c>
    </row>
    <row r="5268" customFormat="false" ht="12.75" hidden="false" customHeight="false" outlineLevel="0" collapsed="false">
      <c r="D5268" s="138"/>
      <c r="E5268" s="138"/>
      <c r="F5268" s="143" t="e">
        <f aca="false">IF(REF_DT&lt;=LastDay,INDEX(IntraMonth_Buckets,MATCH($A5268,IntraSumMonths,0),1),INDEX(BucketTable,MATCH($A5268,SumMonths,0),1))</f>
        <v>#N/A</v>
      </c>
      <c r="G5268" s="138" t="e">
        <f aca="false">INDEX(Book_Type,MATCH($B5268,Book,0),1)</f>
        <v>#N/A</v>
      </c>
      <c r="H5268" s="138" t="e">
        <f aca="false">$F5268&amp;$C5268</f>
        <v>#N/A</v>
      </c>
    </row>
    <row r="5269" customFormat="false" ht="12.75" hidden="false" customHeight="false" outlineLevel="0" collapsed="false">
      <c r="D5269" s="138"/>
      <c r="E5269" s="138"/>
      <c r="F5269" s="143" t="e">
        <f aca="false">IF(REF_DT&lt;=LastDay,INDEX(IntraMonth_Buckets,MATCH($A5269,IntraSumMonths,0),1),INDEX(BucketTable,MATCH($A5269,SumMonths,0),1))</f>
        <v>#N/A</v>
      </c>
      <c r="G5269" s="138" t="e">
        <f aca="false">INDEX(Book_Type,MATCH($B5269,Book,0),1)</f>
        <v>#N/A</v>
      </c>
      <c r="H5269" s="138" t="e">
        <f aca="false">$F5269&amp;$C5269</f>
        <v>#N/A</v>
      </c>
    </row>
    <row r="5270" customFormat="false" ht="12.75" hidden="false" customHeight="false" outlineLevel="0" collapsed="false">
      <c r="D5270" s="138"/>
      <c r="E5270" s="138"/>
      <c r="F5270" s="143" t="e">
        <f aca="false">IF(REF_DT&lt;=LastDay,INDEX(IntraMonth_Buckets,MATCH($A5270,IntraSumMonths,0),1),INDEX(BucketTable,MATCH($A5270,SumMonths,0),1))</f>
        <v>#N/A</v>
      </c>
      <c r="G5270" s="138" t="e">
        <f aca="false">INDEX(Book_Type,MATCH($B5270,Book,0),1)</f>
        <v>#N/A</v>
      </c>
      <c r="H5270" s="138" t="e">
        <f aca="false">$F5270&amp;$C5270</f>
        <v>#N/A</v>
      </c>
    </row>
    <row r="5271" customFormat="false" ht="12.75" hidden="false" customHeight="false" outlineLevel="0" collapsed="false">
      <c r="D5271" s="138"/>
      <c r="E5271" s="138"/>
      <c r="F5271" s="143" t="e">
        <f aca="false">IF(REF_DT&lt;=LastDay,INDEX(IntraMonth_Buckets,MATCH($A5271,IntraSumMonths,0),1),INDEX(BucketTable,MATCH($A5271,SumMonths,0),1))</f>
        <v>#N/A</v>
      </c>
      <c r="G5271" s="138" t="e">
        <f aca="false">INDEX(Book_Type,MATCH($B5271,Book,0),1)</f>
        <v>#N/A</v>
      </c>
      <c r="H5271" s="138" t="e">
        <f aca="false">$F5271&amp;$C5271</f>
        <v>#N/A</v>
      </c>
    </row>
    <row r="5272" customFormat="false" ht="12.75" hidden="false" customHeight="false" outlineLevel="0" collapsed="false">
      <c r="D5272" s="138"/>
      <c r="E5272" s="138"/>
      <c r="F5272" s="143" t="e">
        <f aca="false">IF(REF_DT&lt;=LastDay,INDEX(IntraMonth_Buckets,MATCH($A5272,IntraSumMonths,0),1),INDEX(BucketTable,MATCH($A5272,SumMonths,0),1))</f>
        <v>#N/A</v>
      </c>
      <c r="G5272" s="138" t="e">
        <f aca="false">INDEX(Book_Type,MATCH($B5272,Book,0),1)</f>
        <v>#N/A</v>
      </c>
      <c r="H5272" s="138" t="e">
        <f aca="false">$F5272&amp;$C5272</f>
        <v>#N/A</v>
      </c>
    </row>
    <row r="5273" customFormat="false" ht="12.75" hidden="false" customHeight="false" outlineLevel="0" collapsed="false">
      <c r="D5273" s="138"/>
      <c r="E5273" s="138"/>
      <c r="F5273" s="143" t="e">
        <f aca="false">IF(REF_DT&lt;=LastDay,INDEX(IntraMonth_Buckets,MATCH($A5273,IntraSumMonths,0),1),INDEX(BucketTable,MATCH($A5273,SumMonths,0),1))</f>
        <v>#N/A</v>
      </c>
      <c r="G5273" s="138" t="e">
        <f aca="false">INDEX(Book_Type,MATCH($B5273,Book,0),1)</f>
        <v>#N/A</v>
      </c>
      <c r="H5273" s="138" t="e">
        <f aca="false">$F5273&amp;$C5273</f>
        <v>#N/A</v>
      </c>
    </row>
    <row r="5274" customFormat="false" ht="12.75" hidden="false" customHeight="false" outlineLevel="0" collapsed="false">
      <c r="D5274" s="138"/>
      <c r="E5274" s="138"/>
      <c r="F5274" s="143" t="e">
        <f aca="false">IF(REF_DT&lt;=LastDay,INDEX(IntraMonth_Buckets,MATCH($A5274,IntraSumMonths,0),1),INDEX(BucketTable,MATCH($A5274,SumMonths,0),1))</f>
        <v>#N/A</v>
      </c>
      <c r="G5274" s="138" t="e">
        <f aca="false">INDEX(Book_Type,MATCH($B5274,Book,0),1)</f>
        <v>#N/A</v>
      </c>
      <c r="H5274" s="138" t="e">
        <f aca="false">$F5274&amp;$C5274</f>
        <v>#N/A</v>
      </c>
    </row>
    <row r="5275" customFormat="false" ht="12.75" hidden="false" customHeight="false" outlineLevel="0" collapsed="false">
      <c r="D5275" s="138"/>
      <c r="E5275" s="138"/>
      <c r="F5275" s="143" t="e">
        <f aca="false">IF(REF_DT&lt;=LastDay,INDEX(IntraMonth_Buckets,MATCH($A5275,IntraSumMonths,0),1),INDEX(BucketTable,MATCH($A5275,SumMonths,0),1))</f>
        <v>#N/A</v>
      </c>
      <c r="G5275" s="138" t="e">
        <f aca="false">INDEX(Book_Type,MATCH($B5275,Book,0),1)</f>
        <v>#N/A</v>
      </c>
      <c r="H5275" s="138" t="e">
        <f aca="false">$F5275&amp;$C5275</f>
        <v>#N/A</v>
      </c>
    </row>
    <row r="5276" customFormat="false" ht="12.75" hidden="false" customHeight="false" outlineLevel="0" collapsed="false">
      <c r="D5276" s="138"/>
      <c r="E5276" s="138"/>
      <c r="F5276" s="143" t="e">
        <f aca="false">IF(REF_DT&lt;=LastDay,INDEX(IntraMonth_Buckets,MATCH($A5276,IntraSumMonths,0),1),INDEX(BucketTable,MATCH($A5276,SumMonths,0),1))</f>
        <v>#N/A</v>
      </c>
      <c r="G5276" s="138" t="e">
        <f aca="false">INDEX(Book_Type,MATCH($B5276,Book,0),1)</f>
        <v>#N/A</v>
      </c>
      <c r="H5276" s="138" t="e">
        <f aca="false">$F5276&amp;$C5276</f>
        <v>#N/A</v>
      </c>
    </row>
    <row r="5277" customFormat="false" ht="12.75" hidden="false" customHeight="false" outlineLevel="0" collapsed="false">
      <c r="D5277" s="138"/>
      <c r="E5277" s="138"/>
      <c r="F5277" s="143" t="e">
        <f aca="false">IF(REF_DT&lt;=LastDay,INDEX(IntraMonth_Buckets,MATCH($A5277,IntraSumMonths,0),1),INDEX(BucketTable,MATCH($A5277,SumMonths,0),1))</f>
        <v>#N/A</v>
      </c>
      <c r="G5277" s="138" t="e">
        <f aca="false">INDEX(Book_Type,MATCH($B5277,Book,0),1)</f>
        <v>#N/A</v>
      </c>
      <c r="H5277" s="138" t="e">
        <f aca="false">$F5277&amp;$C5277</f>
        <v>#N/A</v>
      </c>
    </row>
    <row r="5278" customFormat="false" ht="12.75" hidden="false" customHeight="false" outlineLevel="0" collapsed="false">
      <c r="D5278" s="138"/>
      <c r="E5278" s="138"/>
      <c r="F5278" s="143" t="e">
        <f aca="false">IF(REF_DT&lt;=LastDay,INDEX(IntraMonth_Buckets,MATCH($A5278,IntraSumMonths,0),1),INDEX(BucketTable,MATCH($A5278,SumMonths,0),1))</f>
        <v>#N/A</v>
      </c>
      <c r="G5278" s="138" t="e">
        <f aca="false">INDEX(Book_Type,MATCH($B5278,Book,0),1)</f>
        <v>#N/A</v>
      </c>
      <c r="H5278" s="138" t="e">
        <f aca="false">$F5278&amp;$C5278</f>
        <v>#N/A</v>
      </c>
    </row>
    <row r="5279" customFormat="false" ht="12.75" hidden="false" customHeight="false" outlineLevel="0" collapsed="false">
      <c r="D5279" s="138"/>
      <c r="E5279" s="138"/>
      <c r="F5279" s="143" t="e">
        <f aca="false">IF(REF_DT&lt;=LastDay,INDEX(IntraMonth_Buckets,MATCH($A5279,IntraSumMonths,0),1),INDEX(BucketTable,MATCH($A5279,SumMonths,0),1))</f>
        <v>#N/A</v>
      </c>
      <c r="G5279" s="138" t="e">
        <f aca="false">INDEX(Book_Type,MATCH($B5279,Book,0),1)</f>
        <v>#N/A</v>
      </c>
      <c r="H5279" s="138" t="e">
        <f aca="false">$F5279&amp;$C5279</f>
        <v>#N/A</v>
      </c>
    </row>
    <row r="5280" customFormat="false" ht="12.75" hidden="false" customHeight="false" outlineLevel="0" collapsed="false">
      <c r="D5280" s="138"/>
      <c r="E5280" s="138"/>
      <c r="F5280" s="143" t="e">
        <f aca="false">IF(REF_DT&lt;=LastDay,INDEX(IntraMonth_Buckets,MATCH($A5280,IntraSumMonths,0),1),INDEX(BucketTable,MATCH($A5280,SumMonths,0),1))</f>
        <v>#N/A</v>
      </c>
      <c r="G5280" s="138" t="e">
        <f aca="false">INDEX(Book_Type,MATCH($B5280,Book,0),1)</f>
        <v>#N/A</v>
      </c>
      <c r="H5280" s="138" t="e">
        <f aca="false">$F5280&amp;$C5280</f>
        <v>#N/A</v>
      </c>
    </row>
    <row r="5281" customFormat="false" ht="12.75" hidden="false" customHeight="false" outlineLevel="0" collapsed="false">
      <c r="D5281" s="138"/>
      <c r="E5281" s="138"/>
      <c r="F5281" s="143" t="e">
        <f aca="false">IF(REF_DT&lt;=LastDay,INDEX(IntraMonth_Buckets,MATCH($A5281,IntraSumMonths,0),1),INDEX(BucketTable,MATCH($A5281,SumMonths,0),1))</f>
        <v>#N/A</v>
      </c>
      <c r="G5281" s="138" t="e">
        <f aca="false">INDEX(Book_Type,MATCH($B5281,Book,0),1)</f>
        <v>#N/A</v>
      </c>
      <c r="H5281" s="138" t="e">
        <f aca="false">$F5281&amp;$C5281</f>
        <v>#N/A</v>
      </c>
    </row>
    <row r="5282" customFormat="false" ht="12.75" hidden="false" customHeight="false" outlineLevel="0" collapsed="false">
      <c r="D5282" s="138"/>
      <c r="E5282" s="138"/>
      <c r="F5282" s="143" t="e">
        <f aca="false">IF(REF_DT&lt;=LastDay,INDEX(IntraMonth_Buckets,MATCH($A5282,IntraSumMonths,0),1),INDEX(BucketTable,MATCH($A5282,SumMonths,0),1))</f>
        <v>#N/A</v>
      </c>
      <c r="G5282" s="138" t="e">
        <f aca="false">INDEX(Book_Type,MATCH($B5282,Book,0),1)</f>
        <v>#N/A</v>
      </c>
      <c r="H5282" s="138" t="e">
        <f aca="false">$F5282&amp;$C5282</f>
        <v>#N/A</v>
      </c>
    </row>
    <row r="5283" customFormat="false" ht="12.75" hidden="false" customHeight="false" outlineLevel="0" collapsed="false">
      <c r="D5283" s="138"/>
      <c r="E5283" s="138"/>
      <c r="F5283" s="143" t="e">
        <f aca="false">IF(REF_DT&lt;=LastDay,INDEX(IntraMonth_Buckets,MATCH($A5283,IntraSumMonths,0),1),INDEX(BucketTable,MATCH($A5283,SumMonths,0),1))</f>
        <v>#N/A</v>
      </c>
      <c r="G5283" s="138" t="e">
        <f aca="false">INDEX(Book_Type,MATCH($B5283,Book,0),1)</f>
        <v>#N/A</v>
      </c>
      <c r="H5283" s="138" t="e">
        <f aca="false">$F5283&amp;$C5283</f>
        <v>#N/A</v>
      </c>
    </row>
    <row r="5284" customFormat="false" ht="12.75" hidden="false" customHeight="false" outlineLevel="0" collapsed="false">
      <c r="D5284" s="138"/>
      <c r="E5284" s="138"/>
      <c r="F5284" s="143" t="e">
        <f aca="false">IF(REF_DT&lt;=LastDay,INDEX(IntraMonth_Buckets,MATCH($A5284,IntraSumMonths,0),1),INDEX(BucketTable,MATCH($A5284,SumMonths,0),1))</f>
        <v>#N/A</v>
      </c>
      <c r="G5284" s="138" t="e">
        <f aca="false">INDEX(Book_Type,MATCH($B5284,Book,0),1)</f>
        <v>#N/A</v>
      </c>
      <c r="H5284" s="138" t="e">
        <f aca="false">$F5284&amp;$C5284</f>
        <v>#N/A</v>
      </c>
    </row>
    <row r="5285" customFormat="false" ht="12.75" hidden="false" customHeight="false" outlineLevel="0" collapsed="false">
      <c r="D5285" s="138"/>
      <c r="E5285" s="138"/>
      <c r="F5285" s="143" t="e">
        <f aca="false">IF(REF_DT&lt;=LastDay,INDEX(IntraMonth_Buckets,MATCH($A5285,IntraSumMonths,0),1),INDEX(BucketTable,MATCH($A5285,SumMonths,0),1))</f>
        <v>#N/A</v>
      </c>
      <c r="G5285" s="138" t="e">
        <f aca="false">INDEX(Book_Type,MATCH($B5285,Book,0),1)</f>
        <v>#N/A</v>
      </c>
      <c r="H5285" s="138" t="e">
        <f aca="false">$F5285&amp;$C5285</f>
        <v>#N/A</v>
      </c>
    </row>
    <row r="5286" customFormat="false" ht="12.75" hidden="false" customHeight="false" outlineLevel="0" collapsed="false">
      <c r="D5286" s="138"/>
      <c r="E5286" s="138"/>
      <c r="F5286" s="143" t="e">
        <f aca="false">IF(REF_DT&lt;=LastDay,INDEX(IntraMonth_Buckets,MATCH($A5286,IntraSumMonths,0),1),INDEX(BucketTable,MATCH($A5286,SumMonths,0),1))</f>
        <v>#N/A</v>
      </c>
      <c r="G5286" s="138" t="e">
        <f aca="false">INDEX(Book_Type,MATCH($B5286,Book,0),1)</f>
        <v>#N/A</v>
      </c>
      <c r="H5286" s="138" t="e">
        <f aca="false">$F5286&amp;$C5286</f>
        <v>#N/A</v>
      </c>
    </row>
    <row r="5287" customFormat="false" ht="12.75" hidden="false" customHeight="false" outlineLevel="0" collapsed="false">
      <c r="D5287" s="138"/>
      <c r="E5287" s="138"/>
      <c r="F5287" s="143" t="e">
        <f aca="false">IF(REF_DT&lt;=LastDay,INDEX(IntraMonth_Buckets,MATCH($A5287,IntraSumMonths,0),1),INDEX(BucketTable,MATCH($A5287,SumMonths,0),1))</f>
        <v>#N/A</v>
      </c>
      <c r="G5287" s="138" t="e">
        <f aca="false">INDEX(Book_Type,MATCH($B5287,Book,0),1)</f>
        <v>#N/A</v>
      </c>
      <c r="H5287" s="138" t="e">
        <f aca="false">$F5287&amp;$C5287</f>
        <v>#N/A</v>
      </c>
    </row>
    <row r="5288" customFormat="false" ht="12.75" hidden="false" customHeight="false" outlineLevel="0" collapsed="false">
      <c r="D5288" s="138"/>
      <c r="E5288" s="138"/>
      <c r="F5288" s="143" t="e">
        <f aca="false">IF(REF_DT&lt;=LastDay,INDEX(IntraMonth_Buckets,MATCH($A5288,IntraSumMonths,0),1),INDEX(BucketTable,MATCH($A5288,SumMonths,0),1))</f>
        <v>#N/A</v>
      </c>
      <c r="G5288" s="138" t="e">
        <f aca="false">INDEX(Book_Type,MATCH($B5288,Book,0),1)</f>
        <v>#N/A</v>
      </c>
      <c r="H5288" s="138" t="e">
        <f aca="false">$F5288&amp;$C5288</f>
        <v>#N/A</v>
      </c>
    </row>
    <row r="5289" customFormat="false" ht="12.75" hidden="false" customHeight="false" outlineLevel="0" collapsed="false">
      <c r="D5289" s="138"/>
      <c r="E5289" s="138"/>
      <c r="F5289" s="143" t="e">
        <f aca="false">IF(REF_DT&lt;=LastDay,INDEX(IntraMonth_Buckets,MATCH($A5289,IntraSumMonths,0),1),INDEX(BucketTable,MATCH($A5289,SumMonths,0),1))</f>
        <v>#N/A</v>
      </c>
      <c r="G5289" s="138" t="e">
        <f aca="false">INDEX(Book_Type,MATCH($B5289,Book,0),1)</f>
        <v>#N/A</v>
      </c>
      <c r="H5289" s="138" t="e">
        <f aca="false">$F5289&amp;$C5289</f>
        <v>#N/A</v>
      </c>
    </row>
    <row r="5290" customFormat="false" ht="12.75" hidden="false" customHeight="false" outlineLevel="0" collapsed="false">
      <c r="D5290" s="138"/>
      <c r="E5290" s="138"/>
      <c r="F5290" s="143" t="e">
        <f aca="false">IF(REF_DT&lt;=LastDay,INDEX(IntraMonth_Buckets,MATCH($A5290,IntraSumMonths,0),1),INDEX(BucketTable,MATCH($A5290,SumMonths,0),1))</f>
        <v>#N/A</v>
      </c>
      <c r="G5290" s="138" t="e">
        <f aca="false">INDEX(Book_Type,MATCH($B5290,Book,0),1)</f>
        <v>#N/A</v>
      </c>
      <c r="H5290" s="138" t="e">
        <f aca="false">$F5290&amp;$C5290</f>
        <v>#N/A</v>
      </c>
    </row>
    <row r="5291" customFormat="false" ht="12.75" hidden="false" customHeight="false" outlineLevel="0" collapsed="false">
      <c r="D5291" s="138"/>
      <c r="E5291" s="138"/>
      <c r="F5291" s="143" t="e">
        <f aca="false">IF(REF_DT&lt;=LastDay,INDEX(IntraMonth_Buckets,MATCH($A5291,IntraSumMonths,0),1),INDEX(BucketTable,MATCH($A5291,SumMonths,0),1))</f>
        <v>#N/A</v>
      </c>
      <c r="G5291" s="138" t="e">
        <f aca="false">INDEX(Book_Type,MATCH($B5291,Book,0),1)</f>
        <v>#N/A</v>
      </c>
      <c r="H5291" s="138" t="e">
        <f aca="false">$F5291&amp;$C5291</f>
        <v>#N/A</v>
      </c>
    </row>
    <row r="5292" customFormat="false" ht="12.75" hidden="false" customHeight="false" outlineLevel="0" collapsed="false">
      <c r="D5292" s="138"/>
      <c r="E5292" s="138"/>
      <c r="F5292" s="143" t="e">
        <f aca="false">IF(REF_DT&lt;=LastDay,INDEX(IntraMonth_Buckets,MATCH($A5292,IntraSumMonths,0),1),INDEX(BucketTable,MATCH($A5292,SumMonths,0),1))</f>
        <v>#N/A</v>
      </c>
      <c r="G5292" s="138" t="e">
        <f aca="false">INDEX(Book_Type,MATCH($B5292,Book,0),1)</f>
        <v>#N/A</v>
      </c>
      <c r="H5292" s="138" t="e">
        <f aca="false">$F5292&amp;$C5292</f>
        <v>#N/A</v>
      </c>
    </row>
    <row r="5293" customFormat="false" ht="12.75" hidden="false" customHeight="false" outlineLevel="0" collapsed="false">
      <c r="D5293" s="138"/>
      <c r="E5293" s="138"/>
      <c r="F5293" s="143" t="e">
        <f aca="false">IF(REF_DT&lt;=LastDay,INDEX(IntraMonth_Buckets,MATCH($A5293,IntraSumMonths,0),1),INDEX(BucketTable,MATCH($A5293,SumMonths,0),1))</f>
        <v>#N/A</v>
      </c>
      <c r="G5293" s="138" t="e">
        <f aca="false">INDEX(Book_Type,MATCH($B5293,Book,0),1)</f>
        <v>#N/A</v>
      </c>
      <c r="H5293" s="138" t="e">
        <f aca="false">$F5293&amp;$C5293</f>
        <v>#N/A</v>
      </c>
    </row>
    <row r="5294" customFormat="false" ht="12.75" hidden="false" customHeight="false" outlineLevel="0" collapsed="false">
      <c r="D5294" s="138"/>
      <c r="E5294" s="138"/>
      <c r="F5294" s="143" t="e">
        <f aca="false">IF(REF_DT&lt;=LastDay,INDEX(IntraMonth_Buckets,MATCH($A5294,IntraSumMonths,0),1),INDEX(BucketTable,MATCH($A5294,SumMonths,0),1))</f>
        <v>#N/A</v>
      </c>
      <c r="G5294" s="138" t="e">
        <f aca="false">INDEX(Book_Type,MATCH($B5294,Book,0),1)</f>
        <v>#N/A</v>
      </c>
      <c r="H5294" s="138" t="e">
        <f aca="false">$F5294&amp;$C5294</f>
        <v>#N/A</v>
      </c>
    </row>
    <row r="5295" customFormat="false" ht="12.75" hidden="false" customHeight="false" outlineLevel="0" collapsed="false">
      <c r="D5295" s="138"/>
      <c r="E5295" s="138"/>
      <c r="F5295" s="143" t="e">
        <f aca="false">IF(REF_DT&lt;=LastDay,INDEX(IntraMonth_Buckets,MATCH($A5295,IntraSumMonths,0),1),INDEX(BucketTable,MATCH($A5295,SumMonths,0),1))</f>
        <v>#N/A</v>
      </c>
      <c r="G5295" s="138" t="e">
        <f aca="false">INDEX(Book_Type,MATCH($B5295,Book,0),1)</f>
        <v>#N/A</v>
      </c>
      <c r="H5295" s="138" t="e">
        <f aca="false">$F5295&amp;$C5295</f>
        <v>#N/A</v>
      </c>
    </row>
    <row r="5296" customFormat="false" ht="12.75" hidden="false" customHeight="false" outlineLevel="0" collapsed="false">
      <c r="D5296" s="138"/>
      <c r="E5296" s="138"/>
      <c r="F5296" s="143" t="e">
        <f aca="false">IF(REF_DT&lt;=LastDay,INDEX(IntraMonth_Buckets,MATCH($A5296,IntraSumMonths,0),1),INDEX(BucketTable,MATCH($A5296,SumMonths,0),1))</f>
        <v>#N/A</v>
      </c>
      <c r="G5296" s="138" t="e">
        <f aca="false">INDEX(Book_Type,MATCH($B5296,Book,0),1)</f>
        <v>#N/A</v>
      </c>
      <c r="H5296" s="138" t="e">
        <f aca="false">$F5296&amp;$C5296</f>
        <v>#N/A</v>
      </c>
    </row>
    <row r="5297" customFormat="false" ht="12.75" hidden="false" customHeight="false" outlineLevel="0" collapsed="false">
      <c r="D5297" s="138"/>
      <c r="E5297" s="138"/>
      <c r="F5297" s="143" t="e">
        <f aca="false">IF(REF_DT&lt;=LastDay,INDEX(IntraMonth_Buckets,MATCH($A5297,IntraSumMonths,0),1),INDEX(BucketTable,MATCH($A5297,SumMonths,0),1))</f>
        <v>#N/A</v>
      </c>
      <c r="G5297" s="138" t="e">
        <f aca="false">INDEX(Book_Type,MATCH($B5297,Book,0),1)</f>
        <v>#N/A</v>
      </c>
      <c r="H5297" s="138" t="e">
        <f aca="false">$F5297&amp;$C5297</f>
        <v>#N/A</v>
      </c>
    </row>
    <row r="5298" customFormat="false" ht="12.75" hidden="false" customHeight="false" outlineLevel="0" collapsed="false">
      <c r="D5298" s="138"/>
      <c r="E5298" s="138"/>
      <c r="F5298" s="143" t="e">
        <f aca="false">IF(REF_DT&lt;=LastDay,INDEX(IntraMonth_Buckets,MATCH($A5298,IntraSumMonths,0),1),INDEX(BucketTable,MATCH($A5298,SumMonths,0),1))</f>
        <v>#N/A</v>
      </c>
      <c r="G5298" s="138" t="e">
        <f aca="false">INDEX(Book_Type,MATCH($B5298,Book,0),1)</f>
        <v>#N/A</v>
      </c>
      <c r="H5298" s="138" t="e">
        <f aca="false">$F5298&amp;$C5298</f>
        <v>#N/A</v>
      </c>
    </row>
    <row r="5299" customFormat="false" ht="12.75" hidden="false" customHeight="false" outlineLevel="0" collapsed="false">
      <c r="D5299" s="138"/>
      <c r="E5299" s="138"/>
      <c r="F5299" s="143" t="e">
        <f aca="false">IF(REF_DT&lt;=LastDay,INDEX(IntraMonth_Buckets,MATCH($A5299,IntraSumMonths,0),1),INDEX(BucketTable,MATCH($A5299,SumMonths,0),1))</f>
        <v>#N/A</v>
      </c>
      <c r="G5299" s="138" t="e">
        <f aca="false">INDEX(Book_Type,MATCH($B5299,Book,0),1)</f>
        <v>#N/A</v>
      </c>
      <c r="H5299" s="138" t="e">
        <f aca="false">$F5299&amp;$C5299</f>
        <v>#N/A</v>
      </c>
    </row>
    <row r="5300" customFormat="false" ht="12.75" hidden="false" customHeight="false" outlineLevel="0" collapsed="false">
      <c r="D5300" s="138"/>
      <c r="E5300" s="138"/>
      <c r="F5300" s="143" t="e">
        <f aca="false">IF(REF_DT&lt;=LastDay,INDEX(IntraMonth_Buckets,MATCH($A5300,IntraSumMonths,0),1),INDEX(BucketTable,MATCH($A5300,SumMonths,0),1))</f>
        <v>#N/A</v>
      </c>
      <c r="G5300" s="138" t="e">
        <f aca="false">INDEX(Book_Type,MATCH($B5300,Book,0),1)</f>
        <v>#N/A</v>
      </c>
      <c r="H5300" s="138" t="e">
        <f aca="false">$F5300&amp;$C5300</f>
        <v>#N/A</v>
      </c>
    </row>
    <row r="5301" customFormat="false" ht="12.75" hidden="false" customHeight="false" outlineLevel="0" collapsed="false">
      <c r="D5301" s="138"/>
      <c r="E5301" s="138"/>
      <c r="F5301" s="143" t="e">
        <f aca="false">IF(REF_DT&lt;=LastDay,INDEX(IntraMonth_Buckets,MATCH($A5301,IntraSumMonths,0),1),INDEX(BucketTable,MATCH($A5301,SumMonths,0),1))</f>
        <v>#N/A</v>
      </c>
      <c r="G5301" s="138" t="e">
        <f aca="false">INDEX(Book_Type,MATCH($B5301,Book,0),1)</f>
        <v>#N/A</v>
      </c>
      <c r="H5301" s="138" t="e">
        <f aca="false">$F5301&amp;$C5301</f>
        <v>#N/A</v>
      </c>
    </row>
    <row r="5302" customFormat="false" ht="12.75" hidden="false" customHeight="false" outlineLevel="0" collapsed="false">
      <c r="D5302" s="138"/>
      <c r="E5302" s="138"/>
      <c r="F5302" s="143" t="e">
        <f aca="false">IF(REF_DT&lt;=LastDay,INDEX(IntraMonth_Buckets,MATCH($A5302,IntraSumMonths,0),1),INDEX(BucketTable,MATCH($A5302,SumMonths,0),1))</f>
        <v>#N/A</v>
      </c>
      <c r="G5302" s="138" t="e">
        <f aca="false">INDEX(Book_Type,MATCH($B5302,Book,0),1)</f>
        <v>#N/A</v>
      </c>
      <c r="H5302" s="138" t="e">
        <f aca="false">$F5302&amp;$C5302</f>
        <v>#N/A</v>
      </c>
    </row>
    <row r="5303" customFormat="false" ht="12.75" hidden="false" customHeight="false" outlineLevel="0" collapsed="false">
      <c r="D5303" s="138"/>
      <c r="E5303" s="138"/>
      <c r="F5303" s="143" t="e">
        <f aca="false">IF(REF_DT&lt;=LastDay,INDEX(IntraMonth_Buckets,MATCH($A5303,IntraSumMonths,0),1),INDEX(BucketTable,MATCH($A5303,SumMonths,0),1))</f>
        <v>#N/A</v>
      </c>
      <c r="G5303" s="138" t="e">
        <f aca="false">INDEX(Book_Type,MATCH($B5303,Book,0),1)</f>
        <v>#N/A</v>
      </c>
      <c r="H5303" s="138" t="e">
        <f aca="false">$F5303&amp;$C5303</f>
        <v>#N/A</v>
      </c>
    </row>
    <row r="5304" customFormat="false" ht="12.75" hidden="false" customHeight="false" outlineLevel="0" collapsed="false">
      <c r="D5304" s="138"/>
      <c r="E5304" s="138"/>
      <c r="F5304" s="143" t="e">
        <f aca="false">IF(REF_DT&lt;=LastDay,INDEX(IntraMonth_Buckets,MATCH($A5304,IntraSumMonths,0),1),INDEX(BucketTable,MATCH($A5304,SumMonths,0),1))</f>
        <v>#N/A</v>
      </c>
      <c r="G5304" s="138" t="e">
        <f aca="false">INDEX(Book_Type,MATCH($B5304,Book,0),1)</f>
        <v>#N/A</v>
      </c>
      <c r="H5304" s="138" t="e">
        <f aca="false">$F5304&amp;$C5304</f>
        <v>#N/A</v>
      </c>
    </row>
    <row r="5305" customFormat="false" ht="12.75" hidden="false" customHeight="false" outlineLevel="0" collapsed="false">
      <c r="D5305" s="138"/>
      <c r="E5305" s="138"/>
      <c r="F5305" s="143" t="e">
        <f aca="false">IF(REF_DT&lt;=LastDay,INDEX(IntraMonth_Buckets,MATCH($A5305,IntraSumMonths,0),1),INDEX(BucketTable,MATCH($A5305,SumMonths,0),1))</f>
        <v>#N/A</v>
      </c>
      <c r="G5305" s="138" t="e">
        <f aca="false">INDEX(Book_Type,MATCH($B5305,Book,0),1)</f>
        <v>#N/A</v>
      </c>
      <c r="H5305" s="138" t="e">
        <f aca="false">$F5305&amp;$C5305</f>
        <v>#N/A</v>
      </c>
    </row>
    <row r="5306" customFormat="false" ht="12.75" hidden="false" customHeight="false" outlineLevel="0" collapsed="false">
      <c r="D5306" s="138"/>
      <c r="E5306" s="138"/>
      <c r="F5306" s="143" t="e">
        <f aca="false">IF(REF_DT&lt;=LastDay,INDEX(IntraMonth_Buckets,MATCH($A5306,IntraSumMonths,0),1),INDEX(BucketTable,MATCH($A5306,SumMonths,0),1))</f>
        <v>#N/A</v>
      </c>
      <c r="G5306" s="138" t="e">
        <f aca="false">INDEX(Book_Type,MATCH($B5306,Book,0),1)</f>
        <v>#N/A</v>
      </c>
      <c r="H5306" s="138" t="e">
        <f aca="false">$F5306&amp;$C5306</f>
        <v>#N/A</v>
      </c>
    </row>
    <row r="5307" customFormat="false" ht="12.75" hidden="false" customHeight="false" outlineLevel="0" collapsed="false">
      <c r="D5307" s="138"/>
      <c r="E5307" s="138"/>
      <c r="F5307" s="143" t="e">
        <f aca="false">IF(REF_DT&lt;=LastDay,INDEX(IntraMonth_Buckets,MATCH($A5307,IntraSumMonths,0),1),INDEX(BucketTable,MATCH($A5307,SumMonths,0),1))</f>
        <v>#N/A</v>
      </c>
      <c r="G5307" s="138" t="e">
        <f aca="false">INDEX(Book_Type,MATCH($B5307,Book,0),1)</f>
        <v>#N/A</v>
      </c>
      <c r="H5307" s="138" t="e">
        <f aca="false">$F5307&amp;$C5307</f>
        <v>#N/A</v>
      </c>
    </row>
    <row r="5308" customFormat="false" ht="12.75" hidden="false" customHeight="false" outlineLevel="0" collapsed="false">
      <c r="D5308" s="138"/>
      <c r="E5308" s="138"/>
      <c r="F5308" s="143" t="e">
        <f aca="false">IF(REF_DT&lt;=LastDay,INDEX(IntraMonth_Buckets,MATCH($A5308,IntraSumMonths,0),1),INDEX(BucketTable,MATCH($A5308,SumMonths,0),1))</f>
        <v>#N/A</v>
      </c>
      <c r="G5308" s="138" t="e">
        <f aca="false">INDEX(Book_Type,MATCH($B5308,Book,0),1)</f>
        <v>#N/A</v>
      </c>
      <c r="H5308" s="138" t="e">
        <f aca="false">$F5308&amp;$C5308</f>
        <v>#N/A</v>
      </c>
    </row>
    <row r="5309" customFormat="false" ht="12.75" hidden="false" customHeight="false" outlineLevel="0" collapsed="false">
      <c r="D5309" s="138"/>
      <c r="E5309" s="138"/>
      <c r="F5309" s="143" t="e">
        <f aca="false">IF(REF_DT&lt;=LastDay,INDEX(IntraMonth_Buckets,MATCH($A5309,IntraSumMonths,0),1),INDEX(BucketTable,MATCH($A5309,SumMonths,0),1))</f>
        <v>#N/A</v>
      </c>
      <c r="G5309" s="138" t="e">
        <f aca="false">INDEX(Book_Type,MATCH($B5309,Book,0),1)</f>
        <v>#N/A</v>
      </c>
      <c r="H5309" s="138" t="e">
        <f aca="false">$F5309&amp;$C5309</f>
        <v>#N/A</v>
      </c>
    </row>
    <row r="5310" customFormat="false" ht="12.75" hidden="false" customHeight="false" outlineLevel="0" collapsed="false">
      <c r="D5310" s="138"/>
      <c r="E5310" s="138"/>
      <c r="F5310" s="143" t="e">
        <f aca="false">IF(REF_DT&lt;=LastDay,INDEX(IntraMonth_Buckets,MATCH($A5310,IntraSumMonths,0),1),INDEX(BucketTable,MATCH($A5310,SumMonths,0),1))</f>
        <v>#N/A</v>
      </c>
      <c r="G5310" s="138" t="e">
        <f aca="false">INDEX(Book_Type,MATCH($B5310,Book,0),1)</f>
        <v>#N/A</v>
      </c>
      <c r="H5310" s="138" t="e">
        <f aca="false">$F5310&amp;$C5310</f>
        <v>#N/A</v>
      </c>
    </row>
    <row r="5311" customFormat="false" ht="12.75" hidden="false" customHeight="false" outlineLevel="0" collapsed="false">
      <c r="D5311" s="138"/>
      <c r="E5311" s="138"/>
      <c r="F5311" s="143" t="e">
        <f aca="false">IF(REF_DT&lt;=LastDay,INDEX(IntraMonth_Buckets,MATCH($A5311,IntraSumMonths,0),1),INDEX(BucketTable,MATCH($A5311,SumMonths,0),1))</f>
        <v>#N/A</v>
      </c>
      <c r="G5311" s="138" t="e">
        <f aca="false">INDEX(Book_Type,MATCH($B5311,Book,0),1)</f>
        <v>#N/A</v>
      </c>
      <c r="H5311" s="138" t="e">
        <f aca="false">$F5311&amp;$C5311</f>
        <v>#N/A</v>
      </c>
    </row>
    <row r="5312" customFormat="false" ht="12.75" hidden="false" customHeight="false" outlineLevel="0" collapsed="false">
      <c r="D5312" s="138"/>
      <c r="E5312" s="138"/>
      <c r="F5312" s="143" t="e">
        <f aca="false">IF(REF_DT&lt;=LastDay,INDEX(IntraMonth_Buckets,MATCH($A5312,IntraSumMonths,0),1),INDEX(BucketTable,MATCH($A5312,SumMonths,0),1))</f>
        <v>#N/A</v>
      </c>
      <c r="G5312" s="138" t="e">
        <f aca="false">INDEX(Book_Type,MATCH($B5312,Book,0),1)</f>
        <v>#N/A</v>
      </c>
      <c r="H5312" s="138" t="e">
        <f aca="false">$F5312&amp;$C5312</f>
        <v>#N/A</v>
      </c>
    </row>
    <row r="5313" customFormat="false" ht="12.75" hidden="false" customHeight="false" outlineLevel="0" collapsed="false">
      <c r="D5313" s="138"/>
      <c r="E5313" s="138"/>
      <c r="F5313" s="143" t="e">
        <f aca="false">IF(REF_DT&lt;=LastDay,INDEX(IntraMonth_Buckets,MATCH($A5313,IntraSumMonths,0),1),INDEX(BucketTable,MATCH($A5313,SumMonths,0),1))</f>
        <v>#N/A</v>
      </c>
      <c r="G5313" s="138" t="e">
        <f aca="false">INDEX(Book_Type,MATCH($B5313,Book,0),1)</f>
        <v>#N/A</v>
      </c>
      <c r="H5313" s="138" t="e">
        <f aca="false">$F5313&amp;$C5313</f>
        <v>#N/A</v>
      </c>
    </row>
    <row r="5314" customFormat="false" ht="12.75" hidden="false" customHeight="false" outlineLevel="0" collapsed="false">
      <c r="D5314" s="138"/>
      <c r="E5314" s="138"/>
      <c r="F5314" s="143" t="e">
        <f aca="false">IF(REF_DT&lt;=LastDay,INDEX(IntraMonth_Buckets,MATCH($A5314,IntraSumMonths,0),1),INDEX(BucketTable,MATCH($A5314,SumMonths,0),1))</f>
        <v>#N/A</v>
      </c>
      <c r="G5314" s="138" t="e">
        <f aca="false">INDEX(Book_Type,MATCH($B5314,Book,0),1)</f>
        <v>#N/A</v>
      </c>
      <c r="H5314" s="138" t="e">
        <f aca="false">$F5314&amp;$C5314</f>
        <v>#N/A</v>
      </c>
    </row>
    <row r="5315" customFormat="false" ht="12.75" hidden="false" customHeight="false" outlineLevel="0" collapsed="false">
      <c r="D5315" s="138"/>
      <c r="E5315" s="138"/>
      <c r="F5315" s="143" t="e">
        <f aca="false">IF(REF_DT&lt;=LastDay,INDEX(IntraMonth_Buckets,MATCH($A5315,IntraSumMonths,0),1),INDEX(BucketTable,MATCH($A5315,SumMonths,0),1))</f>
        <v>#N/A</v>
      </c>
      <c r="G5315" s="138" t="e">
        <f aca="false">INDEX(Book_Type,MATCH($B5315,Book,0),1)</f>
        <v>#N/A</v>
      </c>
      <c r="H5315" s="138" t="e">
        <f aca="false">$F5315&amp;$C5315</f>
        <v>#N/A</v>
      </c>
    </row>
    <row r="5316" customFormat="false" ht="12.75" hidden="false" customHeight="false" outlineLevel="0" collapsed="false">
      <c r="D5316" s="138"/>
      <c r="E5316" s="138"/>
      <c r="F5316" s="143" t="e">
        <f aca="false">IF(REF_DT&lt;=LastDay,INDEX(IntraMonth_Buckets,MATCH($A5316,IntraSumMonths,0),1),INDEX(BucketTable,MATCH($A5316,SumMonths,0),1))</f>
        <v>#N/A</v>
      </c>
      <c r="G5316" s="138" t="e">
        <f aca="false">INDEX(Book_Type,MATCH($B5316,Book,0),1)</f>
        <v>#N/A</v>
      </c>
      <c r="H5316" s="138" t="e">
        <f aca="false">$F5316&amp;$C5316</f>
        <v>#N/A</v>
      </c>
    </row>
    <row r="5317" customFormat="false" ht="12.75" hidden="false" customHeight="false" outlineLevel="0" collapsed="false">
      <c r="D5317" s="138"/>
      <c r="E5317" s="138"/>
      <c r="F5317" s="143" t="e">
        <f aca="false">IF(REF_DT&lt;=LastDay,INDEX(IntraMonth_Buckets,MATCH($A5317,IntraSumMonths,0),1),INDEX(BucketTable,MATCH($A5317,SumMonths,0),1))</f>
        <v>#N/A</v>
      </c>
      <c r="G5317" s="138" t="e">
        <f aca="false">INDEX(Book_Type,MATCH($B5317,Book,0),1)</f>
        <v>#N/A</v>
      </c>
      <c r="H5317" s="138" t="e">
        <f aca="false">$F5317&amp;$C5317</f>
        <v>#N/A</v>
      </c>
    </row>
    <row r="5318" customFormat="false" ht="12.75" hidden="false" customHeight="false" outlineLevel="0" collapsed="false">
      <c r="D5318" s="138"/>
      <c r="E5318" s="138"/>
      <c r="F5318" s="143" t="e">
        <f aca="false">IF(REF_DT&lt;=LastDay,INDEX(IntraMonth_Buckets,MATCH($A5318,IntraSumMonths,0),1),INDEX(BucketTable,MATCH($A5318,SumMonths,0),1))</f>
        <v>#N/A</v>
      </c>
      <c r="G5318" s="138" t="e">
        <f aca="false">INDEX(Book_Type,MATCH($B5318,Book,0),1)</f>
        <v>#N/A</v>
      </c>
      <c r="H5318" s="138" t="e">
        <f aca="false">$F5318&amp;$C5318</f>
        <v>#N/A</v>
      </c>
    </row>
    <row r="5319" customFormat="false" ht="12.75" hidden="false" customHeight="false" outlineLevel="0" collapsed="false">
      <c r="D5319" s="138"/>
      <c r="E5319" s="138"/>
      <c r="F5319" s="143" t="e">
        <f aca="false">IF(REF_DT&lt;=LastDay,INDEX(IntraMonth_Buckets,MATCH($A5319,IntraSumMonths,0),1),INDEX(BucketTable,MATCH($A5319,SumMonths,0),1))</f>
        <v>#N/A</v>
      </c>
      <c r="G5319" s="138" t="e">
        <f aca="false">INDEX(Book_Type,MATCH($B5319,Book,0),1)</f>
        <v>#N/A</v>
      </c>
      <c r="H5319" s="138" t="e">
        <f aca="false">$F5319&amp;$C5319</f>
        <v>#N/A</v>
      </c>
    </row>
    <row r="5320" customFormat="false" ht="12.75" hidden="false" customHeight="false" outlineLevel="0" collapsed="false">
      <c r="D5320" s="138"/>
      <c r="E5320" s="138"/>
      <c r="F5320" s="143" t="e">
        <f aca="false">IF(REF_DT&lt;=LastDay,INDEX(IntraMonth_Buckets,MATCH($A5320,IntraSumMonths,0),1),INDEX(BucketTable,MATCH($A5320,SumMonths,0),1))</f>
        <v>#N/A</v>
      </c>
      <c r="G5320" s="138" t="e">
        <f aca="false">INDEX(Book_Type,MATCH($B5320,Book,0),1)</f>
        <v>#N/A</v>
      </c>
      <c r="H5320" s="138" t="e">
        <f aca="false">$F5320&amp;$C5320</f>
        <v>#N/A</v>
      </c>
    </row>
    <row r="5321" customFormat="false" ht="12.75" hidden="false" customHeight="false" outlineLevel="0" collapsed="false">
      <c r="D5321" s="138"/>
      <c r="E5321" s="138"/>
      <c r="F5321" s="143" t="e">
        <f aca="false">IF(REF_DT&lt;=LastDay,INDEX(IntraMonth_Buckets,MATCH($A5321,IntraSumMonths,0),1),INDEX(BucketTable,MATCH($A5321,SumMonths,0),1))</f>
        <v>#N/A</v>
      </c>
      <c r="G5321" s="138" t="e">
        <f aca="false">INDEX(Book_Type,MATCH($B5321,Book,0),1)</f>
        <v>#N/A</v>
      </c>
      <c r="H5321" s="138" t="e">
        <f aca="false">$F5321&amp;$C5321</f>
        <v>#N/A</v>
      </c>
    </row>
    <row r="5322" customFormat="false" ht="12.75" hidden="false" customHeight="false" outlineLevel="0" collapsed="false">
      <c r="D5322" s="138"/>
      <c r="E5322" s="138"/>
      <c r="F5322" s="143" t="e">
        <f aca="false">IF(REF_DT&lt;=LastDay,INDEX(IntraMonth_Buckets,MATCH($A5322,IntraSumMonths,0),1),INDEX(BucketTable,MATCH($A5322,SumMonths,0),1))</f>
        <v>#N/A</v>
      </c>
      <c r="G5322" s="138" t="e">
        <f aca="false">INDEX(Book_Type,MATCH($B5322,Book,0),1)</f>
        <v>#N/A</v>
      </c>
      <c r="H5322" s="138" t="e">
        <f aca="false">$F5322&amp;$C5322</f>
        <v>#N/A</v>
      </c>
    </row>
    <row r="5323" customFormat="false" ht="12.75" hidden="false" customHeight="false" outlineLevel="0" collapsed="false">
      <c r="D5323" s="138"/>
      <c r="E5323" s="138"/>
      <c r="F5323" s="143" t="e">
        <f aca="false">IF(REF_DT&lt;=LastDay,INDEX(IntraMonth_Buckets,MATCH($A5323,IntraSumMonths,0),1),INDEX(BucketTable,MATCH($A5323,SumMonths,0),1))</f>
        <v>#N/A</v>
      </c>
      <c r="G5323" s="138" t="e">
        <f aca="false">INDEX(Book_Type,MATCH($B5323,Book,0),1)</f>
        <v>#N/A</v>
      </c>
      <c r="H5323" s="138" t="e">
        <f aca="false">$F5323&amp;$C5323</f>
        <v>#N/A</v>
      </c>
    </row>
    <row r="5324" customFormat="false" ht="12.75" hidden="false" customHeight="false" outlineLevel="0" collapsed="false">
      <c r="D5324" s="138"/>
      <c r="E5324" s="138"/>
      <c r="F5324" s="143" t="e">
        <f aca="false">IF(REF_DT&lt;=LastDay,INDEX(IntraMonth_Buckets,MATCH($A5324,IntraSumMonths,0),1),INDEX(BucketTable,MATCH($A5324,SumMonths,0),1))</f>
        <v>#N/A</v>
      </c>
      <c r="G5324" s="138" t="e">
        <f aca="false">INDEX(Book_Type,MATCH($B5324,Book,0),1)</f>
        <v>#N/A</v>
      </c>
      <c r="H5324" s="138" t="e">
        <f aca="false">$F5324&amp;$C5324</f>
        <v>#N/A</v>
      </c>
    </row>
    <row r="5325" customFormat="false" ht="12.75" hidden="false" customHeight="false" outlineLevel="0" collapsed="false">
      <c r="D5325" s="138"/>
      <c r="E5325" s="138"/>
      <c r="F5325" s="143" t="e">
        <f aca="false">IF(REF_DT&lt;=LastDay,INDEX(IntraMonth_Buckets,MATCH($A5325,IntraSumMonths,0),1),INDEX(BucketTable,MATCH($A5325,SumMonths,0),1))</f>
        <v>#N/A</v>
      </c>
      <c r="G5325" s="138" t="e">
        <f aca="false">INDEX(Book_Type,MATCH($B5325,Book,0),1)</f>
        <v>#N/A</v>
      </c>
      <c r="H5325" s="138" t="e">
        <f aca="false">$F5325&amp;$C5325</f>
        <v>#N/A</v>
      </c>
    </row>
    <row r="5326" customFormat="false" ht="12.75" hidden="false" customHeight="false" outlineLevel="0" collapsed="false">
      <c r="D5326" s="138"/>
      <c r="E5326" s="138"/>
      <c r="F5326" s="143" t="e">
        <f aca="false">IF(REF_DT&lt;=LastDay,INDEX(IntraMonth_Buckets,MATCH($A5326,IntraSumMonths,0),1),INDEX(BucketTable,MATCH($A5326,SumMonths,0),1))</f>
        <v>#N/A</v>
      </c>
      <c r="G5326" s="138" t="e">
        <f aca="false">INDEX(Book_Type,MATCH($B5326,Book,0),1)</f>
        <v>#N/A</v>
      </c>
      <c r="H5326" s="138" t="e">
        <f aca="false">$F5326&amp;$C5326</f>
        <v>#N/A</v>
      </c>
    </row>
    <row r="5327" customFormat="false" ht="12.75" hidden="false" customHeight="false" outlineLevel="0" collapsed="false">
      <c r="D5327" s="138"/>
      <c r="E5327" s="138"/>
      <c r="F5327" s="143" t="e">
        <f aca="false">IF(REF_DT&lt;=LastDay,INDEX(IntraMonth_Buckets,MATCH($A5327,IntraSumMonths,0),1),INDEX(BucketTable,MATCH($A5327,SumMonths,0),1))</f>
        <v>#N/A</v>
      </c>
      <c r="G5327" s="138" t="e">
        <f aca="false">INDEX(Book_Type,MATCH($B5327,Book,0),1)</f>
        <v>#N/A</v>
      </c>
      <c r="H5327" s="138" t="e">
        <f aca="false">$F5327&amp;$C5327</f>
        <v>#N/A</v>
      </c>
    </row>
    <row r="5328" customFormat="false" ht="12.75" hidden="false" customHeight="false" outlineLevel="0" collapsed="false">
      <c r="D5328" s="138"/>
      <c r="E5328" s="138"/>
      <c r="F5328" s="143" t="e">
        <f aca="false">IF(REF_DT&lt;=LastDay,INDEX(IntraMonth_Buckets,MATCH($A5328,IntraSumMonths,0),1),INDEX(BucketTable,MATCH($A5328,SumMonths,0),1))</f>
        <v>#N/A</v>
      </c>
      <c r="G5328" s="138" t="e">
        <f aca="false">INDEX(Book_Type,MATCH($B5328,Book,0),1)</f>
        <v>#N/A</v>
      </c>
      <c r="H5328" s="138" t="e">
        <f aca="false">$F5328&amp;$C5328</f>
        <v>#N/A</v>
      </c>
    </row>
    <row r="5329" customFormat="false" ht="12.75" hidden="false" customHeight="false" outlineLevel="0" collapsed="false">
      <c r="D5329" s="138"/>
      <c r="E5329" s="138"/>
      <c r="F5329" s="143" t="e">
        <f aca="false">IF(REF_DT&lt;=LastDay,INDEX(IntraMonth_Buckets,MATCH($A5329,IntraSumMonths,0),1),INDEX(BucketTable,MATCH($A5329,SumMonths,0),1))</f>
        <v>#N/A</v>
      </c>
      <c r="G5329" s="138" t="e">
        <f aca="false">INDEX(Book_Type,MATCH($B5329,Book,0),1)</f>
        <v>#N/A</v>
      </c>
      <c r="H5329" s="138" t="e">
        <f aca="false">$F5329&amp;$C5329</f>
        <v>#N/A</v>
      </c>
    </row>
    <row r="5330" customFormat="false" ht="12.75" hidden="false" customHeight="false" outlineLevel="0" collapsed="false">
      <c r="D5330" s="138"/>
      <c r="E5330" s="138"/>
      <c r="F5330" s="143" t="e">
        <f aca="false">IF(REF_DT&lt;=LastDay,INDEX(IntraMonth_Buckets,MATCH($A5330,IntraSumMonths,0),1),INDEX(BucketTable,MATCH($A5330,SumMonths,0),1))</f>
        <v>#N/A</v>
      </c>
      <c r="G5330" s="138" t="e">
        <f aca="false">INDEX(Book_Type,MATCH($B5330,Book,0),1)</f>
        <v>#N/A</v>
      </c>
      <c r="H5330" s="138" t="e">
        <f aca="false">$F5330&amp;$C5330</f>
        <v>#N/A</v>
      </c>
    </row>
    <row r="5331" customFormat="false" ht="12.75" hidden="false" customHeight="false" outlineLevel="0" collapsed="false">
      <c r="D5331" s="138"/>
      <c r="E5331" s="138"/>
      <c r="F5331" s="143" t="e">
        <f aca="false">IF(REF_DT&lt;=LastDay,INDEX(IntraMonth_Buckets,MATCH($A5331,IntraSumMonths,0),1),INDEX(BucketTable,MATCH($A5331,SumMonths,0),1))</f>
        <v>#N/A</v>
      </c>
      <c r="G5331" s="138" t="e">
        <f aca="false">INDEX(Book_Type,MATCH($B5331,Book,0),1)</f>
        <v>#N/A</v>
      </c>
      <c r="H5331" s="138" t="e">
        <f aca="false">$F5331&amp;$C5331</f>
        <v>#N/A</v>
      </c>
    </row>
    <row r="5332" customFormat="false" ht="12.75" hidden="false" customHeight="false" outlineLevel="0" collapsed="false">
      <c r="D5332" s="138"/>
      <c r="E5332" s="138"/>
      <c r="F5332" s="143" t="e">
        <f aca="false">IF(REF_DT&lt;=LastDay,INDEX(IntraMonth_Buckets,MATCH($A5332,IntraSumMonths,0),1),INDEX(BucketTable,MATCH($A5332,SumMonths,0),1))</f>
        <v>#N/A</v>
      </c>
      <c r="G5332" s="138" t="e">
        <f aca="false">INDEX(Book_Type,MATCH($B5332,Book,0),1)</f>
        <v>#N/A</v>
      </c>
      <c r="H5332" s="138" t="e">
        <f aca="false">$F5332&amp;$C5332</f>
        <v>#N/A</v>
      </c>
    </row>
    <row r="5333" customFormat="false" ht="12.75" hidden="false" customHeight="false" outlineLevel="0" collapsed="false">
      <c r="D5333" s="138"/>
      <c r="E5333" s="138"/>
      <c r="F5333" s="143" t="e">
        <f aca="false">IF(REF_DT&lt;=LastDay,INDEX(IntraMonth_Buckets,MATCH($A5333,IntraSumMonths,0),1),INDEX(BucketTable,MATCH($A5333,SumMonths,0),1))</f>
        <v>#N/A</v>
      </c>
      <c r="G5333" s="138" t="e">
        <f aca="false">INDEX(Book_Type,MATCH($B5333,Book,0),1)</f>
        <v>#N/A</v>
      </c>
      <c r="H5333" s="138" t="e">
        <f aca="false">$F5333&amp;$C5333</f>
        <v>#N/A</v>
      </c>
    </row>
    <row r="5334" customFormat="false" ht="12.75" hidden="false" customHeight="false" outlineLevel="0" collapsed="false">
      <c r="D5334" s="138"/>
      <c r="E5334" s="138"/>
      <c r="F5334" s="143" t="e">
        <f aca="false">IF(REF_DT&lt;=LastDay,INDEX(IntraMonth_Buckets,MATCH($A5334,IntraSumMonths,0),1),INDEX(BucketTable,MATCH($A5334,SumMonths,0),1))</f>
        <v>#N/A</v>
      </c>
      <c r="G5334" s="138" t="e">
        <f aca="false">INDEX(Book_Type,MATCH($B5334,Book,0),1)</f>
        <v>#N/A</v>
      </c>
      <c r="H5334" s="138" t="e">
        <f aca="false">$F5334&amp;$C5334</f>
        <v>#N/A</v>
      </c>
    </row>
    <row r="5335" customFormat="false" ht="12.75" hidden="false" customHeight="false" outlineLevel="0" collapsed="false">
      <c r="D5335" s="138"/>
      <c r="E5335" s="138"/>
      <c r="F5335" s="143" t="e">
        <f aca="false">IF(REF_DT&lt;=LastDay,INDEX(IntraMonth_Buckets,MATCH($A5335,IntraSumMonths,0),1),INDEX(BucketTable,MATCH($A5335,SumMonths,0),1))</f>
        <v>#N/A</v>
      </c>
      <c r="G5335" s="138" t="e">
        <f aca="false">INDEX(Book_Type,MATCH($B5335,Book,0),1)</f>
        <v>#N/A</v>
      </c>
      <c r="H5335" s="138" t="e">
        <f aca="false">$F5335&amp;$C5335</f>
        <v>#N/A</v>
      </c>
    </row>
    <row r="5336" customFormat="false" ht="12.75" hidden="false" customHeight="false" outlineLevel="0" collapsed="false">
      <c r="D5336" s="138"/>
      <c r="E5336" s="138"/>
      <c r="F5336" s="143" t="e">
        <f aca="false">IF(REF_DT&lt;=LastDay,INDEX(IntraMonth_Buckets,MATCH($A5336,IntraSumMonths,0),1),INDEX(BucketTable,MATCH($A5336,SumMonths,0),1))</f>
        <v>#N/A</v>
      </c>
      <c r="G5336" s="138" t="e">
        <f aca="false">INDEX(Book_Type,MATCH($B5336,Book,0),1)</f>
        <v>#N/A</v>
      </c>
      <c r="H5336" s="138" t="e">
        <f aca="false">$F5336&amp;$C5336</f>
        <v>#N/A</v>
      </c>
    </row>
    <row r="5337" customFormat="false" ht="12.75" hidden="false" customHeight="false" outlineLevel="0" collapsed="false">
      <c r="D5337" s="138"/>
      <c r="E5337" s="138"/>
      <c r="F5337" s="143" t="e">
        <f aca="false">IF(REF_DT&lt;=LastDay,INDEX(IntraMonth_Buckets,MATCH($A5337,IntraSumMonths,0),1),INDEX(BucketTable,MATCH($A5337,SumMonths,0),1))</f>
        <v>#N/A</v>
      </c>
      <c r="G5337" s="138" t="e">
        <f aca="false">INDEX(Book_Type,MATCH($B5337,Book,0),1)</f>
        <v>#N/A</v>
      </c>
      <c r="H5337" s="138" t="e">
        <f aca="false">$F5337&amp;$C5337</f>
        <v>#N/A</v>
      </c>
    </row>
    <row r="5338" customFormat="false" ht="12.75" hidden="false" customHeight="false" outlineLevel="0" collapsed="false">
      <c r="D5338" s="138"/>
      <c r="E5338" s="138"/>
      <c r="F5338" s="143" t="e">
        <f aca="false">IF(REF_DT&lt;=LastDay,INDEX(IntraMonth_Buckets,MATCH($A5338,IntraSumMonths,0),1),INDEX(BucketTable,MATCH($A5338,SumMonths,0),1))</f>
        <v>#N/A</v>
      </c>
      <c r="G5338" s="138" t="e">
        <f aca="false">INDEX(Book_Type,MATCH($B5338,Book,0),1)</f>
        <v>#N/A</v>
      </c>
      <c r="H5338" s="138" t="e">
        <f aca="false">$F5338&amp;$C5338</f>
        <v>#N/A</v>
      </c>
    </row>
    <row r="5339" customFormat="false" ht="12.75" hidden="false" customHeight="false" outlineLevel="0" collapsed="false">
      <c r="D5339" s="138"/>
      <c r="E5339" s="138"/>
      <c r="F5339" s="143" t="e">
        <f aca="false">IF(REF_DT&lt;=LastDay,INDEX(IntraMonth_Buckets,MATCH($A5339,IntraSumMonths,0),1),INDEX(BucketTable,MATCH($A5339,SumMonths,0),1))</f>
        <v>#N/A</v>
      </c>
      <c r="G5339" s="138" t="e">
        <f aca="false">INDEX(Book_Type,MATCH($B5339,Book,0),1)</f>
        <v>#N/A</v>
      </c>
      <c r="H5339" s="138" t="e">
        <f aca="false">$F5339&amp;$C5339</f>
        <v>#N/A</v>
      </c>
    </row>
    <row r="5340" customFormat="false" ht="12.75" hidden="false" customHeight="false" outlineLevel="0" collapsed="false">
      <c r="D5340" s="138"/>
      <c r="E5340" s="138"/>
      <c r="F5340" s="143" t="e">
        <f aca="false">IF(REF_DT&lt;=LastDay,INDEX(IntraMonth_Buckets,MATCH($A5340,IntraSumMonths,0),1),INDEX(BucketTable,MATCH($A5340,SumMonths,0),1))</f>
        <v>#N/A</v>
      </c>
      <c r="G5340" s="138" t="e">
        <f aca="false">INDEX(Book_Type,MATCH($B5340,Book,0),1)</f>
        <v>#N/A</v>
      </c>
      <c r="H5340" s="138" t="e">
        <f aca="false">$F5340&amp;$C5340</f>
        <v>#N/A</v>
      </c>
    </row>
    <row r="5341" customFormat="false" ht="12.75" hidden="false" customHeight="false" outlineLevel="0" collapsed="false">
      <c r="D5341" s="138"/>
      <c r="E5341" s="138"/>
      <c r="F5341" s="143" t="e">
        <f aca="false">IF(REF_DT&lt;=LastDay,INDEX(IntraMonth_Buckets,MATCH($A5341,IntraSumMonths,0),1),INDEX(BucketTable,MATCH($A5341,SumMonths,0),1))</f>
        <v>#N/A</v>
      </c>
      <c r="G5341" s="138" t="e">
        <f aca="false">INDEX(Book_Type,MATCH($B5341,Book,0),1)</f>
        <v>#N/A</v>
      </c>
      <c r="H5341" s="138" t="e">
        <f aca="false">$F5341&amp;$C5341</f>
        <v>#N/A</v>
      </c>
    </row>
    <row r="5342" customFormat="false" ht="12.75" hidden="false" customHeight="false" outlineLevel="0" collapsed="false">
      <c r="D5342" s="138"/>
      <c r="E5342" s="138"/>
      <c r="F5342" s="143" t="e">
        <f aca="false">IF(REF_DT&lt;=LastDay,INDEX(IntraMonth_Buckets,MATCH($A5342,IntraSumMonths,0),1),INDEX(BucketTable,MATCH($A5342,SumMonths,0),1))</f>
        <v>#N/A</v>
      </c>
      <c r="G5342" s="138" t="e">
        <f aca="false">INDEX(Book_Type,MATCH($B5342,Book,0),1)</f>
        <v>#N/A</v>
      </c>
      <c r="H5342" s="138" t="e">
        <f aca="false">$F5342&amp;$C5342</f>
        <v>#N/A</v>
      </c>
    </row>
    <row r="5343" customFormat="false" ht="12.75" hidden="false" customHeight="false" outlineLevel="0" collapsed="false">
      <c r="D5343" s="138"/>
      <c r="E5343" s="138"/>
      <c r="F5343" s="143" t="e">
        <f aca="false">IF(REF_DT&lt;=LastDay,INDEX(IntraMonth_Buckets,MATCH($A5343,IntraSumMonths,0),1),INDEX(BucketTable,MATCH($A5343,SumMonths,0),1))</f>
        <v>#N/A</v>
      </c>
      <c r="G5343" s="138" t="e">
        <f aca="false">INDEX(Book_Type,MATCH($B5343,Book,0),1)</f>
        <v>#N/A</v>
      </c>
      <c r="H5343" s="138" t="e">
        <f aca="false">$F5343&amp;$C5343</f>
        <v>#N/A</v>
      </c>
    </row>
    <row r="5344" customFormat="false" ht="12.75" hidden="false" customHeight="false" outlineLevel="0" collapsed="false">
      <c r="D5344" s="138"/>
      <c r="E5344" s="138"/>
      <c r="F5344" s="143" t="e">
        <f aca="false">IF(REF_DT&lt;=LastDay,INDEX(IntraMonth_Buckets,MATCH($A5344,IntraSumMonths,0),1),INDEX(BucketTable,MATCH($A5344,SumMonths,0),1))</f>
        <v>#N/A</v>
      </c>
      <c r="G5344" s="138" t="e">
        <f aca="false">INDEX(Book_Type,MATCH($B5344,Book,0),1)</f>
        <v>#N/A</v>
      </c>
      <c r="H5344" s="138" t="e">
        <f aca="false">$F5344&amp;$C5344</f>
        <v>#N/A</v>
      </c>
    </row>
    <row r="5345" customFormat="false" ht="12.75" hidden="false" customHeight="false" outlineLevel="0" collapsed="false">
      <c r="D5345" s="138"/>
      <c r="E5345" s="138"/>
      <c r="F5345" s="143" t="e">
        <f aca="false">IF(REF_DT&lt;=LastDay,INDEX(IntraMonth_Buckets,MATCH($A5345,IntraSumMonths,0),1),INDEX(BucketTable,MATCH($A5345,SumMonths,0),1))</f>
        <v>#N/A</v>
      </c>
      <c r="G5345" s="138" t="e">
        <f aca="false">INDEX(Book_Type,MATCH($B5345,Book,0),1)</f>
        <v>#N/A</v>
      </c>
      <c r="H5345" s="138" t="e">
        <f aca="false">$F5345&amp;$C5345</f>
        <v>#N/A</v>
      </c>
    </row>
    <row r="5346" customFormat="false" ht="12.75" hidden="false" customHeight="false" outlineLevel="0" collapsed="false">
      <c r="D5346" s="138"/>
      <c r="E5346" s="138"/>
      <c r="F5346" s="143" t="e">
        <f aca="false">IF(REF_DT&lt;=LastDay,INDEX(IntraMonth_Buckets,MATCH($A5346,IntraSumMonths,0),1),INDEX(BucketTable,MATCH($A5346,SumMonths,0),1))</f>
        <v>#N/A</v>
      </c>
      <c r="G5346" s="138" t="e">
        <f aca="false">INDEX(Book_Type,MATCH($B5346,Book,0),1)</f>
        <v>#N/A</v>
      </c>
      <c r="H5346" s="138" t="e">
        <f aca="false">$F5346&amp;$C5346</f>
        <v>#N/A</v>
      </c>
    </row>
    <row r="5347" customFormat="false" ht="12.75" hidden="false" customHeight="false" outlineLevel="0" collapsed="false">
      <c r="D5347" s="138"/>
      <c r="E5347" s="138"/>
      <c r="F5347" s="143" t="e">
        <f aca="false">IF(REF_DT&lt;=LastDay,INDEX(IntraMonth_Buckets,MATCH($A5347,IntraSumMonths,0),1),INDEX(BucketTable,MATCH($A5347,SumMonths,0),1))</f>
        <v>#N/A</v>
      </c>
      <c r="G5347" s="138" t="e">
        <f aca="false">INDEX(Book_Type,MATCH($B5347,Book,0),1)</f>
        <v>#N/A</v>
      </c>
      <c r="H5347" s="138" t="e">
        <f aca="false">$F5347&amp;$C5347</f>
        <v>#N/A</v>
      </c>
    </row>
    <row r="5348" customFormat="false" ht="12.75" hidden="false" customHeight="false" outlineLevel="0" collapsed="false">
      <c r="D5348" s="138"/>
      <c r="E5348" s="138"/>
      <c r="F5348" s="143" t="e">
        <f aca="false">IF(REF_DT&lt;=LastDay,INDEX(IntraMonth_Buckets,MATCH($A5348,IntraSumMonths,0),1),INDEX(BucketTable,MATCH($A5348,SumMonths,0),1))</f>
        <v>#N/A</v>
      </c>
      <c r="G5348" s="138" t="e">
        <f aca="false">INDEX(Book_Type,MATCH($B5348,Book,0),1)</f>
        <v>#N/A</v>
      </c>
      <c r="H5348" s="138" t="e">
        <f aca="false">$F5348&amp;$C5348</f>
        <v>#N/A</v>
      </c>
    </row>
    <row r="5349" customFormat="false" ht="12.75" hidden="false" customHeight="false" outlineLevel="0" collapsed="false">
      <c r="D5349" s="138"/>
      <c r="E5349" s="138"/>
      <c r="F5349" s="143" t="e">
        <f aca="false">IF(REF_DT&lt;=LastDay,INDEX(IntraMonth_Buckets,MATCH($A5349,IntraSumMonths,0),1),INDEX(BucketTable,MATCH($A5349,SumMonths,0),1))</f>
        <v>#N/A</v>
      </c>
      <c r="G5349" s="138" t="e">
        <f aca="false">INDEX(Book_Type,MATCH($B5349,Book,0),1)</f>
        <v>#N/A</v>
      </c>
      <c r="H5349" s="138" t="e">
        <f aca="false">$F5349&amp;$C5349</f>
        <v>#N/A</v>
      </c>
    </row>
    <row r="5350" customFormat="false" ht="12.75" hidden="false" customHeight="false" outlineLevel="0" collapsed="false">
      <c r="D5350" s="138"/>
      <c r="E5350" s="138"/>
      <c r="F5350" s="143" t="e">
        <f aca="false">IF(REF_DT&lt;=LastDay,INDEX(IntraMonth_Buckets,MATCH($A5350,IntraSumMonths,0),1),INDEX(BucketTable,MATCH($A5350,SumMonths,0),1))</f>
        <v>#N/A</v>
      </c>
      <c r="G5350" s="138" t="e">
        <f aca="false">INDEX(Book_Type,MATCH($B5350,Book,0),1)</f>
        <v>#N/A</v>
      </c>
      <c r="H5350" s="138" t="e">
        <f aca="false">$F5350&amp;$C5350</f>
        <v>#N/A</v>
      </c>
    </row>
    <row r="5351" customFormat="false" ht="12.75" hidden="false" customHeight="false" outlineLevel="0" collapsed="false">
      <c r="D5351" s="138"/>
      <c r="E5351" s="138"/>
      <c r="F5351" s="143" t="e">
        <f aca="false">IF(REF_DT&lt;=LastDay,INDEX(IntraMonth_Buckets,MATCH($A5351,IntraSumMonths,0),1),INDEX(BucketTable,MATCH($A5351,SumMonths,0),1))</f>
        <v>#N/A</v>
      </c>
      <c r="G5351" s="138" t="e">
        <f aca="false">INDEX(Book_Type,MATCH($B5351,Book,0),1)</f>
        <v>#N/A</v>
      </c>
      <c r="H5351" s="138" t="e">
        <f aca="false">$F5351&amp;$C5351</f>
        <v>#N/A</v>
      </c>
    </row>
    <row r="5352" customFormat="false" ht="12.75" hidden="false" customHeight="false" outlineLevel="0" collapsed="false">
      <c r="D5352" s="138"/>
      <c r="E5352" s="138"/>
      <c r="F5352" s="143" t="e">
        <f aca="false">IF(REF_DT&lt;=LastDay,INDEX(IntraMonth_Buckets,MATCH($A5352,IntraSumMonths,0),1),INDEX(BucketTable,MATCH($A5352,SumMonths,0),1))</f>
        <v>#N/A</v>
      </c>
      <c r="G5352" s="138" t="e">
        <f aca="false">INDEX(Book_Type,MATCH($B5352,Book,0),1)</f>
        <v>#N/A</v>
      </c>
      <c r="H5352" s="138" t="e">
        <f aca="false">$F5352&amp;$C5352</f>
        <v>#N/A</v>
      </c>
    </row>
    <row r="5353" customFormat="false" ht="12.75" hidden="false" customHeight="false" outlineLevel="0" collapsed="false">
      <c r="D5353" s="138"/>
      <c r="E5353" s="138"/>
      <c r="F5353" s="143" t="e">
        <f aca="false">IF(REF_DT&lt;=LastDay,INDEX(IntraMonth_Buckets,MATCH($A5353,IntraSumMonths,0),1),INDEX(BucketTable,MATCH($A5353,SumMonths,0),1))</f>
        <v>#N/A</v>
      </c>
      <c r="G5353" s="138" t="e">
        <f aca="false">INDEX(Book_Type,MATCH($B5353,Book,0),1)</f>
        <v>#N/A</v>
      </c>
      <c r="H5353" s="138" t="e">
        <f aca="false">$F5353&amp;$C5353</f>
        <v>#N/A</v>
      </c>
    </row>
    <row r="5354" customFormat="false" ht="12.75" hidden="false" customHeight="false" outlineLevel="0" collapsed="false">
      <c r="D5354" s="138"/>
      <c r="E5354" s="138"/>
      <c r="F5354" s="143" t="e">
        <f aca="false">IF(REF_DT&lt;=LastDay,INDEX(IntraMonth_Buckets,MATCH($A5354,IntraSumMonths,0),1),INDEX(BucketTable,MATCH($A5354,SumMonths,0),1))</f>
        <v>#N/A</v>
      </c>
      <c r="G5354" s="138" t="e">
        <f aca="false">INDEX(Book_Type,MATCH($B5354,Book,0),1)</f>
        <v>#N/A</v>
      </c>
      <c r="H5354" s="138" t="e">
        <f aca="false">$F5354&amp;$C5354</f>
        <v>#N/A</v>
      </c>
    </row>
    <row r="5355" customFormat="false" ht="12.75" hidden="false" customHeight="false" outlineLevel="0" collapsed="false">
      <c r="D5355" s="138"/>
      <c r="E5355" s="138"/>
      <c r="F5355" s="143" t="e">
        <f aca="false">IF(REF_DT&lt;=LastDay,INDEX(IntraMonth_Buckets,MATCH($A5355,IntraSumMonths,0),1),INDEX(BucketTable,MATCH($A5355,SumMonths,0),1))</f>
        <v>#N/A</v>
      </c>
      <c r="G5355" s="138" t="e">
        <f aca="false">INDEX(Book_Type,MATCH($B5355,Book,0),1)</f>
        <v>#N/A</v>
      </c>
      <c r="H5355" s="138" t="e">
        <f aca="false">$F5355&amp;$C5355</f>
        <v>#N/A</v>
      </c>
    </row>
    <row r="5356" customFormat="false" ht="12.75" hidden="false" customHeight="false" outlineLevel="0" collapsed="false">
      <c r="D5356" s="138"/>
      <c r="E5356" s="138"/>
      <c r="F5356" s="143" t="e">
        <f aca="false">IF(REF_DT&lt;=LastDay,INDEX(IntraMonth_Buckets,MATCH($A5356,IntraSumMonths,0),1),INDEX(BucketTable,MATCH($A5356,SumMonths,0),1))</f>
        <v>#N/A</v>
      </c>
      <c r="G5356" s="138" t="e">
        <f aca="false">INDEX(Book_Type,MATCH($B5356,Book,0),1)</f>
        <v>#N/A</v>
      </c>
      <c r="H5356" s="138" t="e">
        <f aca="false">$F5356&amp;$C5356</f>
        <v>#N/A</v>
      </c>
    </row>
    <row r="5357" customFormat="false" ht="12.75" hidden="false" customHeight="false" outlineLevel="0" collapsed="false">
      <c r="D5357" s="138"/>
      <c r="E5357" s="138"/>
      <c r="F5357" s="143" t="e">
        <f aca="false">IF(REF_DT&lt;=LastDay,INDEX(IntraMonth_Buckets,MATCH($A5357,IntraSumMonths,0),1),INDEX(BucketTable,MATCH($A5357,SumMonths,0),1))</f>
        <v>#N/A</v>
      </c>
      <c r="G5357" s="138" t="e">
        <f aca="false">INDEX(Book_Type,MATCH($B5357,Book,0),1)</f>
        <v>#N/A</v>
      </c>
      <c r="H5357" s="138" t="e">
        <f aca="false">$F5357&amp;$C5357</f>
        <v>#N/A</v>
      </c>
    </row>
    <row r="5358" customFormat="false" ht="12.75" hidden="false" customHeight="false" outlineLevel="0" collapsed="false">
      <c r="D5358" s="138"/>
      <c r="E5358" s="138"/>
      <c r="F5358" s="143" t="e">
        <f aca="false">IF(REF_DT&lt;=LastDay,INDEX(IntraMonth_Buckets,MATCH($A5358,IntraSumMonths,0),1),INDEX(BucketTable,MATCH($A5358,SumMonths,0),1))</f>
        <v>#N/A</v>
      </c>
      <c r="G5358" s="138" t="e">
        <f aca="false">INDEX(Book_Type,MATCH($B5358,Book,0),1)</f>
        <v>#N/A</v>
      </c>
      <c r="H5358" s="138" t="e">
        <f aca="false">$F5358&amp;$C5358</f>
        <v>#N/A</v>
      </c>
    </row>
    <row r="5359" customFormat="false" ht="12.75" hidden="false" customHeight="false" outlineLevel="0" collapsed="false">
      <c r="D5359" s="138"/>
      <c r="E5359" s="138"/>
      <c r="F5359" s="143" t="e">
        <f aca="false">IF(REF_DT&lt;=LastDay,INDEX(IntraMonth_Buckets,MATCH($A5359,IntraSumMonths,0),1),INDEX(BucketTable,MATCH($A5359,SumMonths,0),1))</f>
        <v>#N/A</v>
      </c>
      <c r="G5359" s="138" t="e">
        <f aca="false">INDEX(Book_Type,MATCH($B5359,Book,0),1)</f>
        <v>#N/A</v>
      </c>
      <c r="H5359" s="138" t="e">
        <f aca="false">$F5359&amp;$C5359</f>
        <v>#N/A</v>
      </c>
    </row>
    <row r="5360" customFormat="false" ht="12.75" hidden="false" customHeight="false" outlineLevel="0" collapsed="false">
      <c r="D5360" s="138"/>
      <c r="E5360" s="138"/>
      <c r="F5360" s="143" t="e">
        <f aca="false">IF(REF_DT&lt;=LastDay,INDEX(IntraMonth_Buckets,MATCH($A5360,IntraSumMonths,0),1),INDEX(BucketTable,MATCH($A5360,SumMonths,0),1))</f>
        <v>#N/A</v>
      </c>
      <c r="G5360" s="138" t="e">
        <f aca="false">INDEX(Book_Type,MATCH($B5360,Book,0),1)</f>
        <v>#N/A</v>
      </c>
      <c r="H5360" s="138" t="e">
        <f aca="false">$F5360&amp;$C5360</f>
        <v>#N/A</v>
      </c>
    </row>
    <row r="5361" customFormat="false" ht="12.75" hidden="false" customHeight="false" outlineLevel="0" collapsed="false">
      <c r="D5361" s="138"/>
      <c r="E5361" s="138"/>
      <c r="F5361" s="143" t="e">
        <f aca="false">IF(REF_DT&lt;=LastDay,INDEX(IntraMonth_Buckets,MATCH($A5361,IntraSumMonths,0),1),INDEX(BucketTable,MATCH($A5361,SumMonths,0),1))</f>
        <v>#N/A</v>
      </c>
      <c r="G5361" s="138" t="e">
        <f aca="false">INDEX(Book_Type,MATCH($B5361,Book,0),1)</f>
        <v>#N/A</v>
      </c>
      <c r="H5361" s="138" t="e">
        <f aca="false">$F5361&amp;$C5361</f>
        <v>#N/A</v>
      </c>
    </row>
    <row r="5362" customFormat="false" ht="12.75" hidden="false" customHeight="false" outlineLevel="0" collapsed="false">
      <c r="D5362" s="138"/>
      <c r="E5362" s="138"/>
      <c r="F5362" s="143" t="e">
        <f aca="false">IF(REF_DT&lt;=LastDay,INDEX(IntraMonth_Buckets,MATCH($A5362,IntraSumMonths,0),1),INDEX(BucketTable,MATCH($A5362,SumMonths,0),1))</f>
        <v>#N/A</v>
      </c>
      <c r="G5362" s="138" t="e">
        <f aca="false">INDEX(Book_Type,MATCH($B5362,Book,0),1)</f>
        <v>#N/A</v>
      </c>
      <c r="H5362" s="138" t="e">
        <f aca="false">$F5362&amp;$C5362</f>
        <v>#N/A</v>
      </c>
    </row>
    <row r="5363" customFormat="false" ht="12.75" hidden="false" customHeight="false" outlineLevel="0" collapsed="false">
      <c r="D5363" s="138"/>
      <c r="E5363" s="138"/>
      <c r="F5363" s="143" t="e">
        <f aca="false">IF(REF_DT&lt;=LastDay,INDEX(IntraMonth_Buckets,MATCH($A5363,IntraSumMonths,0),1),INDEX(BucketTable,MATCH($A5363,SumMonths,0),1))</f>
        <v>#N/A</v>
      </c>
      <c r="G5363" s="138" t="e">
        <f aca="false">INDEX(Book_Type,MATCH($B5363,Book,0),1)</f>
        <v>#N/A</v>
      </c>
      <c r="H5363" s="138" t="e">
        <f aca="false">$F5363&amp;$C5363</f>
        <v>#N/A</v>
      </c>
    </row>
    <row r="5364" customFormat="false" ht="12.75" hidden="false" customHeight="false" outlineLevel="0" collapsed="false">
      <c r="D5364" s="138"/>
      <c r="E5364" s="138"/>
      <c r="F5364" s="143" t="e">
        <f aca="false">IF(REF_DT&lt;=LastDay,INDEX(IntraMonth_Buckets,MATCH($A5364,IntraSumMonths,0),1),INDEX(BucketTable,MATCH($A5364,SumMonths,0),1))</f>
        <v>#N/A</v>
      </c>
      <c r="G5364" s="138" t="e">
        <f aca="false">INDEX(Book_Type,MATCH($B5364,Book,0),1)</f>
        <v>#N/A</v>
      </c>
      <c r="H5364" s="138" t="e">
        <f aca="false">$F5364&amp;$C5364</f>
        <v>#N/A</v>
      </c>
    </row>
    <row r="5365" customFormat="false" ht="12.75" hidden="false" customHeight="false" outlineLevel="0" collapsed="false">
      <c r="D5365" s="138"/>
      <c r="E5365" s="138"/>
      <c r="F5365" s="143" t="e">
        <f aca="false">IF(REF_DT&lt;=LastDay,INDEX(IntraMonth_Buckets,MATCH($A5365,IntraSumMonths,0),1),INDEX(BucketTable,MATCH($A5365,SumMonths,0),1))</f>
        <v>#N/A</v>
      </c>
      <c r="G5365" s="138" t="e">
        <f aca="false">INDEX(Book_Type,MATCH($B5365,Book,0),1)</f>
        <v>#N/A</v>
      </c>
      <c r="H5365" s="138" t="e">
        <f aca="false">$F5365&amp;$C5365</f>
        <v>#N/A</v>
      </c>
    </row>
    <row r="5366" customFormat="false" ht="12.75" hidden="false" customHeight="false" outlineLevel="0" collapsed="false">
      <c r="D5366" s="138"/>
      <c r="E5366" s="138"/>
      <c r="F5366" s="143" t="e">
        <f aca="false">IF(REF_DT&lt;=LastDay,INDEX(IntraMonth_Buckets,MATCH($A5366,IntraSumMonths,0),1),INDEX(BucketTable,MATCH($A5366,SumMonths,0),1))</f>
        <v>#N/A</v>
      </c>
      <c r="G5366" s="138" t="e">
        <f aca="false">INDEX(Book_Type,MATCH($B5366,Book,0),1)</f>
        <v>#N/A</v>
      </c>
      <c r="H5366" s="138" t="e">
        <f aca="false">$F5366&amp;$C5366</f>
        <v>#N/A</v>
      </c>
    </row>
    <row r="5367" customFormat="false" ht="12.75" hidden="false" customHeight="false" outlineLevel="0" collapsed="false">
      <c r="D5367" s="138"/>
      <c r="E5367" s="138"/>
      <c r="F5367" s="143" t="e">
        <f aca="false">IF(REF_DT&lt;=LastDay,INDEX(IntraMonth_Buckets,MATCH($A5367,IntraSumMonths,0),1),INDEX(BucketTable,MATCH($A5367,SumMonths,0),1))</f>
        <v>#N/A</v>
      </c>
      <c r="G5367" s="138" t="e">
        <f aca="false">INDEX(Book_Type,MATCH($B5367,Book,0),1)</f>
        <v>#N/A</v>
      </c>
      <c r="H5367" s="138" t="e">
        <f aca="false">$F5367&amp;$C5367</f>
        <v>#N/A</v>
      </c>
    </row>
    <row r="5368" customFormat="false" ht="12.75" hidden="false" customHeight="false" outlineLevel="0" collapsed="false">
      <c r="D5368" s="138"/>
      <c r="E5368" s="138"/>
      <c r="F5368" s="143" t="e">
        <f aca="false">IF(REF_DT&lt;=LastDay,INDEX(IntraMonth_Buckets,MATCH($A5368,IntraSumMonths,0),1),INDEX(BucketTable,MATCH($A5368,SumMonths,0),1))</f>
        <v>#N/A</v>
      </c>
      <c r="G5368" s="138" t="e">
        <f aca="false">INDEX(Book_Type,MATCH($B5368,Book,0),1)</f>
        <v>#N/A</v>
      </c>
      <c r="H5368" s="138" t="e">
        <f aca="false">$F5368&amp;$C5368</f>
        <v>#N/A</v>
      </c>
    </row>
    <row r="5369" customFormat="false" ht="12.75" hidden="false" customHeight="false" outlineLevel="0" collapsed="false">
      <c r="D5369" s="138"/>
      <c r="E5369" s="138"/>
      <c r="F5369" s="143" t="e">
        <f aca="false">IF(REF_DT&lt;=LastDay,INDEX(IntraMonth_Buckets,MATCH($A5369,IntraSumMonths,0),1),INDEX(BucketTable,MATCH($A5369,SumMonths,0),1))</f>
        <v>#N/A</v>
      </c>
      <c r="G5369" s="138" t="e">
        <f aca="false">INDEX(Book_Type,MATCH($B5369,Book,0),1)</f>
        <v>#N/A</v>
      </c>
      <c r="H5369" s="138" t="e">
        <f aca="false">$F5369&amp;$C5369</f>
        <v>#N/A</v>
      </c>
    </row>
    <row r="5370" customFormat="false" ht="12.75" hidden="false" customHeight="false" outlineLevel="0" collapsed="false">
      <c r="D5370" s="138"/>
      <c r="E5370" s="138"/>
      <c r="F5370" s="143" t="e">
        <f aca="false">IF(REF_DT&lt;=LastDay,INDEX(IntraMonth_Buckets,MATCH($A5370,IntraSumMonths,0),1),INDEX(BucketTable,MATCH($A5370,SumMonths,0),1))</f>
        <v>#N/A</v>
      </c>
      <c r="G5370" s="138" t="e">
        <f aca="false">INDEX(Book_Type,MATCH($B5370,Book,0),1)</f>
        <v>#N/A</v>
      </c>
      <c r="H5370" s="138" t="e">
        <f aca="false">$F5370&amp;$C5370</f>
        <v>#N/A</v>
      </c>
    </row>
    <row r="5371" customFormat="false" ht="12.75" hidden="false" customHeight="false" outlineLevel="0" collapsed="false">
      <c r="D5371" s="138"/>
      <c r="E5371" s="138"/>
      <c r="F5371" s="143" t="e">
        <f aca="false">IF(REF_DT&lt;=LastDay,INDEX(IntraMonth_Buckets,MATCH($A5371,IntraSumMonths,0),1),INDEX(BucketTable,MATCH($A5371,SumMonths,0),1))</f>
        <v>#N/A</v>
      </c>
      <c r="G5371" s="138" t="e">
        <f aca="false">INDEX(Book_Type,MATCH($B5371,Book,0),1)</f>
        <v>#N/A</v>
      </c>
      <c r="H5371" s="138" t="e">
        <f aca="false">$F5371&amp;$C5371</f>
        <v>#N/A</v>
      </c>
    </row>
    <row r="5372" customFormat="false" ht="12.75" hidden="false" customHeight="false" outlineLevel="0" collapsed="false">
      <c r="D5372" s="138"/>
      <c r="E5372" s="138"/>
      <c r="F5372" s="143" t="e">
        <f aca="false">IF(REF_DT&lt;=LastDay,INDEX(IntraMonth_Buckets,MATCH($A5372,IntraSumMonths,0),1),INDEX(BucketTable,MATCH($A5372,SumMonths,0),1))</f>
        <v>#N/A</v>
      </c>
      <c r="G5372" s="138" t="e">
        <f aca="false">INDEX(Book_Type,MATCH($B5372,Book,0),1)</f>
        <v>#N/A</v>
      </c>
      <c r="H5372" s="138" t="e">
        <f aca="false">$F5372&amp;$C5372</f>
        <v>#N/A</v>
      </c>
    </row>
    <row r="5373" customFormat="false" ht="12.75" hidden="false" customHeight="false" outlineLevel="0" collapsed="false">
      <c r="D5373" s="138"/>
      <c r="E5373" s="138"/>
      <c r="F5373" s="143" t="e">
        <f aca="false">IF(REF_DT&lt;=LastDay,INDEX(IntraMonth_Buckets,MATCH($A5373,IntraSumMonths,0),1),INDEX(BucketTable,MATCH($A5373,SumMonths,0),1))</f>
        <v>#N/A</v>
      </c>
      <c r="G5373" s="138" t="e">
        <f aca="false">INDEX(Book_Type,MATCH($B5373,Book,0),1)</f>
        <v>#N/A</v>
      </c>
      <c r="H5373" s="138" t="e">
        <f aca="false">$F5373&amp;$C5373</f>
        <v>#N/A</v>
      </c>
    </row>
    <row r="5374" customFormat="false" ht="12.75" hidden="false" customHeight="false" outlineLevel="0" collapsed="false">
      <c r="D5374" s="138"/>
      <c r="E5374" s="138"/>
      <c r="F5374" s="143" t="e">
        <f aca="false">IF(REF_DT&lt;=LastDay,INDEX(IntraMonth_Buckets,MATCH($A5374,IntraSumMonths,0),1),INDEX(BucketTable,MATCH($A5374,SumMonths,0),1))</f>
        <v>#N/A</v>
      </c>
      <c r="G5374" s="138" t="e">
        <f aca="false">INDEX(Book_Type,MATCH($B5374,Book,0),1)</f>
        <v>#N/A</v>
      </c>
      <c r="H5374" s="138" t="e">
        <f aca="false">$F5374&amp;$C5374</f>
        <v>#N/A</v>
      </c>
    </row>
    <row r="5375" customFormat="false" ht="12.75" hidden="false" customHeight="false" outlineLevel="0" collapsed="false">
      <c r="D5375" s="138"/>
      <c r="E5375" s="138"/>
      <c r="F5375" s="143" t="e">
        <f aca="false">IF(REF_DT&lt;=LastDay,INDEX(IntraMonth_Buckets,MATCH($A5375,IntraSumMonths,0),1),INDEX(BucketTable,MATCH($A5375,SumMonths,0),1))</f>
        <v>#N/A</v>
      </c>
      <c r="G5375" s="138" t="e">
        <f aca="false">INDEX(Book_Type,MATCH($B5375,Book,0),1)</f>
        <v>#N/A</v>
      </c>
      <c r="H5375" s="138" t="e">
        <f aca="false">$F5375&amp;$C5375</f>
        <v>#N/A</v>
      </c>
    </row>
    <row r="5376" customFormat="false" ht="12.75" hidden="false" customHeight="false" outlineLevel="0" collapsed="false">
      <c r="D5376" s="138"/>
      <c r="E5376" s="138"/>
      <c r="F5376" s="143" t="e">
        <f aca="false">IF(REF_DT&lt;=LastDay,INDEX(IntraMonth_Buckets,MATCH($A5376,IntraSumMonths,0),1),INDEX(BucketTable,MATCH($A5376,SumMonths,0),1))</f>
        <v>#N/A</v>
      </c>
      <c r="G5376" s="138" t="e">
        <f aca="false">INDEX(Book_Type,MATCH($B5376,Book,0),1)</f>
        <v>#N/A</v>
      </c>
      <c r="H5376" s="138" t="e">
        <f aca="false">$F5376&amp;$C5376</f>
        <v>#N/A</v>
      </c>
    </row>
    <row r="5377" customFormat="false" ht="12.75" hidden="false" customHeight="false" outlineLevel="0" collapsed="false">
      <c r="D5377" s="138"/>
      <c r="E5377" s="138"/>
      <c r="F5377" s="143" t="e">
        <f aca="false">IF(REF_DT&lt;=LastDay,INDEX(IntraMonth_Buckets,MATCH($A5377,IntraSumMonths,0),1),INDEX(BucketTable,MATCH($A5377,SumMonths,0),1))</f>
        <v>#N/A</v>
      </c>
      <c r="G5377" s="138" t="e">
        <f aca="false">INDEX(Book_Type,MATCH($B5377,Book,0),1)</f>
        <v>#N/A</v>
      </c>
      <c r="H5377" s="138" t="e">
        <f aca="false">$F5377&amp;$C5377</f>
        <v>#N/A</v>
      </c>
    </row>
    <row r="5378" customFormat="false" ht="12.75" hidden="false" customHeight="false" outlineLevel="0" collapsed="false">
      <c r="D5378" s="138"/>
      <c r="E5378" s="138"/>
      <c r="F5378" s="143" t="e">
        <f aca="false">IF(REF_DT&lt;=LastDay,INDEX(IntraMonth_Buckets,MATCH($A5378,IntraSumMonths,0),1),INDEX(BucketTable,MATCH($A5378,SumMonths,0),1))</f>
        <v>#N/A</v>
      </c>
      <c r="G5378" s="138" t="e">
        <f aca="false">INDEX(Book_Type,MATCH($B5378,Book,0),1)</f>
        <v>#N/A</v>
      </c>
      <c r="H5378" s="138" t="e">
        <f aca="false">$F5378&amp;$C5378</f>
        <v>#N/A</v>
      </c>
    </row>
    <row r="5379" customFormat="false" ht="12.75" hidden="false" customHeight="false" outlineLevel="0" collapsed="false">
      <c r="D5379" s="138"/>
      <c r="E5379" s="138"/>
      <c r="F5379" s="143" t="e">
        <f aca="false">IF(REF_DT&lt;=LastDay,INDEX(IntraMonth_Buckets,MATCH($A5379,IntraSumMonths,0),1),INDEX(BucketTable,MATCH($A5379,SumMonths,0),1))</f>
        <v>#N/A</v>
      </c>
      <c r="G5379" s="138" t="e">
        <f aca="false">INDEX(Book_Type,MATCH($B5379,Book,0),1)</f>
        <v>#N/A</v>
      </c>
      <c r="H5379" s="138" t="e">
        <f aca="false">$F5379&amp;$C5379</f>
        <v>#N/A</v>
      </c>
    </row>
    <row r="5380" customFormat="false" ht="12.75" hidden="false" customHeight="false" outlineLevel="0" collapsed="false">
      <c r="D5380" s="138"/>
      <c r="E5380" s="138"/>
      <c r="F5380" s="143" t="e">
        <f aca="false">IF(REF_DT&lt;=LastDay,INDEX(IntraMonth_Buckets,MATCH($A5380,IntraSumMonths,0),1),INDEX(BucketTable,MATCH($A5380,SumMonths,0),1))</f>
        <v>#N/A</v>
      </c>
      <c r="G5380" s="138" t="e">
        <f aca="false">INDEX(Book_Type,MATCH($B5380,Book,0),1)</f>
        <v>#N/A</v>
      </c>
      <c r="H5380" s="138" t="e">
        <f aca="false">$F5380&amp;$C5380</f>
        <v>#N/A</v>
      </c>
    </row>
    <row r="5381" customFormat="false" ht="12.75" hidden="false" customHeight="false" outlineLevel="0" collapsed="false">
      <c r="D5381" s="138"/>
      <c r="E5381" s="138"/>
      <c r="F5381" s="143" t="e">
        <f aca="false">IF(REF_DT&lt;=LastDay,INDEX(IntraMonth_Buckets,MATCH($A5381,IntraSumMonths,0),1),INDEX(BucketTable,MATCH($A5381,SumMonths,0),1))</f>
        <v>#N/A</v>
      </c>
      <c r="G5381" s="138" t="e">
        <f aca="false">INDEX(Book_Type,MATCH($B5381,Book,0),1)</f>
        <v>#N/A</v>
      </c>
      <c r="H5381" s="138" t="e">
        <f aca="false">$F5381&amp;$C5381</f>
        <v>#N/A</v>
      </c>
    </row>
    <row r="5382" customFormat="false" ht="12.75" hidden="false" customHeight="false" outlineLevel="0" collapsed="false">
      <c r="D5382" s="138"/>
      <c r="E5382" s="138"/>
      <c r="F5382" s="143" t="e">
        <f aca="false">IF(REF_DT&lt;=LastDay,INDEX(IntraMonth_Buckets,MATCH($A5382,IntraSumMonths,0),1),INDEX(BucketTable,MATCH($A5382,SumMonths,0),1))</f>
        <v>#N/A</v>
      </c>
      <c r="G5382" s="138" t="e">
        <f aca="false">INDEX(Book_Type,MATCH($B5382,Book,0),1)</f>
        <v>#N/A</v>
      </c>
      <c r="H5382" s="138" t="e">
        <f aca="false">$F5382&amp;$C5382</f>
        <v>#N/A</v>
      </c>
    </row>
    <row r="5383" customFormat="false" ht="12.75" hidden="false" customHeight="false" outlineLevel="0" collapsed="false">
      <c r="D5383" s="138"/>
      <c r="E5383" s="138"/>
      <c r="F5383" s="143" t="e">
        <f aca="false">IF(REF_DT&lt;=LastDay,INDEX(IntraMonth_Buckets,MATCH($A5383,IntraSumMonths,0),1),INDEX(BucketTable,MATCH($A5383,SumMonths,0),1))</f>
        <v>#N/A</v>
      </c>
      <c r="G5383" s="138" t="e">
        <f aca="false">INDEX(Book_Type,MATCH($B5383,Book,0),1)</f>
        <v>#N/A</v>
      </c>
      <c r="H5383" s="138" t="e">
        <f aca="false">$F5383&amp;$C5383</f>
        <v>#N/A</v>
      </c>
    </row>
    <row r="5384" customFormat="false" ht="12.75" hidden="false" customHeight="false" outlineLevel="0" collapsed="false">
      <c r="D5384" s="138"/>
      <c r="E5384" s="138"/>
      <c r="F5384" s="143" t="e">
        <f aca="false">IF(REF_DT&lt;=LastDay,INDEX(IntraMonth_Buckets,MATCH($A5384,IntraSumMonths,0),1),INDEX(BucketTable,MATCH($A5384,SumMonths,0),1))</f>
        <v>#N/A</v>
      </c>
      <c r="G5384" s="138" t="e">
        <f aca="false">INDEX(Book_Type,MATCH($B5384,Book,0),1)</f>
        <v>#N/A</v>
      </c>
      <c r="H5384" s="138" t="e">
        <f aca="false">$F5384&amp;$C5384</f>
        <v>#N/A</v>
      </c>
    </row>
    <row r="5385" customFormat="false" ht="12.75" hidden="false" customHeight="false" outlineLevel="0" collapsed="false">
      <c r="D5385" s="138"/>
      <c r="E5385" s="138"/>
      <c r="F5385" s="143" t="e">
        <f aca="false">IF(REF_DT&lt;=LastDay,INDEX(IntraMonth_Buckets,MATCH($A5385,IntraSumMonths,0),1),INDEX(BucketTable,MATCH($A5385,SumMonths,0),1))</f>
        <v>#N/A</v>
      </c>
      <c r="G5385" s="138" t="e">
        <f aca="false">INDEX(Book_Type,MATCH($B5385,Book,0),1)</f>
        <v>#N/A</v>
      </c>
      <c r="H5385" s="138" t="e">
        <f aca="false">$F5385&amp;$C5385</f>
        <v>#N/A</v>
      </c>
    </row>
    <row r="5386" customFormat="false" ht="12.75" hidden="false" customHeight="false" outlineLevel="0" collapsed="false">
      <c r="D5386" s="138"/>
      <c r="E5386" s="138"/>
      <c r="F5386" s="143" t="e">
        <f aca="false">IF(REF_DT&lt;=LastDay,INDEX(IntraMonth_Buckets,MATCH($A5386,IntraSumMonths,0),1),INDEX(BucketTable,MATCH($A5386,SumMonths,0),1))</f>
        <v>#N/A</v>
      </c>
      <c r="G5386" s="138" t="e">
        <f aca="false">INDEX(Book_Type,MATCH($B5386,Book,0),1)</f>
        <v>#N/A</v>
      </c>
      <c r="H5386" s="138" t="e">
        <f aca="false">$F5386&amp;$C5386</f>
        <v>#N/A</v>
      </c>
    </row>
    <row r="5387" customFormat="false" ht="12.75" hidden="false" customHeight="false" outlineLevel="0" collapsed="false">
      <c r="D5387" s="138"/>
      <c r="E5387" s="138"/>
      <c r="F5387" s="143" t="e">
        <f aca="false">IF(REF_DT&lt;=LastDay,INDEX(IntraMonth_Buckets,MATCH($A5387,IntraSumMonths,0),1),INDEX(BucketTable,MATCH($A5387,SumMonths,0),1))</f>
        <v>#N/A</v>
      </c>
      <c r="G5387" s="138" t="e">
        <f aca="false">INDEX(Book_Type,MATCH($B5387,Book,0),1)</f>
        <v>#N/A</v>
      </c>
      <c r="H5387" s="138" t="e">
        <f aca="false">$F5387&amp;$C5387</f>
        <v>#N/A</v>
      </c>
    </row>
    <row r="5388" customFormat="false" ht="12.75" hidden="false" customHeight="false" outlineLevel="0" collapsed="false">
      <c r="D5388" s="138"/>
      <c r="E5388" s="138"/>
      <c r="F5388" s="143" t="e">
        <f aca="false">IF(REF_DT&lt;=LastDay,INDEX(IntraMonth_Buckets,MATCH($A5388,IntraSumMonths,0),1),INDEX(BucketTable,MATCH($A5388,SumMonths,0),1))</f>
        <v>#N/A</v>
      </c>
      <c r="G5388" s="138" t="e">
        <f aca="false">INDEX(Book_Type,MATCH($B5388,Book,0),1)</f>
        <v>#N/A</v>
      </c>
      <c r="H5388" s="138" t="e">
        <f aca="false">$F5388&amp;$C5388</f>
        <v>#N/A</v>
      </c>
    </row>
    <row r="5389" customFormat="false" ht="12.75" hidden="false" customHeight="false" outlineLevel="0" collapsed="false">
      <c r="D5389" s="138"/>
      <c r="E5389" s="138"/>
      <c r="F5389" s="143" t="e">
        <f aca="false">IF(REF_DT&lt;=LastDay,INDEX(IntraMonth_Buckets,MATCH($A5389,IntraSumMonths,0),1),INDEX(BucketTable,MATCH($A5389,SumMonths,0),1))</f>
        <v>#N/A</v>
      </c>
      <c r="G5389" s="138" t="e">
        <f aca="false">INDEX(Book_Type,MATCH($B5389,Book,0),1)</f>
        <v>#N/A</v>
      </c>
      <c r="H5389" s="138" t="e">
        <f aca="false">$F5389&amp;$C5389</f>
        <v>#N/A</v>
      </c>
    </row>
    <row r="5390" customFormat="false" ht="12.75" hidden="false" customHeight="false" outlineLevel="0" collapsed="false">
      <c r="D5390" s="138"/>
      <c r="E5390" s="138"/>
      <c r="F5390" s="143" t="e">
        <f aca="false">IF(REF_DT&lt;=LastDay,INDEX(IntraMonth_Buckets,MATCH($A5390,IntraSumMonths,0),1),INDEX(BucketTable,MATCH($A5390,SumMonths,0),1))</f>
        <v>#N/A</v>
      </c>
      <c r="G5390" s="138" t="e">
        <f aca="false">INDEX(Book_Type,MATCH($B5390,Book,0),1)</f>
        <v>#N/A</v>
      </c>
      <c r="H5390" s="138" t="e">
        <f aca="false">$F5390&amp;$C5390</f>
        <v>#N/A</v>
      </c>
    </row>
    <row r="5391" customFormat="false" ht="12.75" hidden="false" customHeight="false" outlineLevel="0" collapsed="false">
      <c r="D5391" s="138"/>
      <c r="E5391" s="138"/>
      <c r="F5391" s="143" t="e">
        <f aca="false">IF(REF_DT&lt;=LastDay,INDEX(IntraMonth_Buckets,MATCH($A5391,IntraSumMonths,0),1),INDEX(BucketTable,MATCH($A5391,SumMonths,0),1))</f>
        <v>#N/A</v>
      </c>
      <c r="G5391" s="138" t="e">
        <f aca="false">INDEX(Book_Type,MATCH($B5391,Book,0),1)</f>
        <v>#N/A</v>
      </c>
      <c r="H5391" s="138" t="e">
        <f aca="false">$F5391&amp;$C5391</f>
        <v>#N/A</v>
      </c>
    </row>
    <row r="5392" customFormat="false" ht="12.75" hidden="false" customHeight="false" outlineLevel="0" collapsed="false">
      <c r="D5392" s="138"/>
      <c r="E5392" s="138"/>
      <c r="F5392" s="143" t="e">
        <f aca="false">IF(REF_DT&lt;=LastDay,INDEX(IntraMonth_Buckets,MATCH($A5392,IntraSumMonths,0),1),INDEX(BucketTable,MATCH($A5392,SumMonths,0),1))</f>
        <v>#N/A</v>
      </c>
      <c r="G5392" s="138" t="e">
        <f aca="false">INDEX(Book_Type,MATCH($B5392,Book,0),1)</f>
        <v>#N/A</v>
      </c>
      <c r="H5392" s="138" t="e">
        <f aca="false">$F5392&amp;$C5392</f>
        <v>#N/A</v>
      </c>
    </row>
    <row r="5393" customFormat="false" ht="12.75" hidden="false" customHeight="false" outlineLevel="0" collapsed="false">
      <c r="D5393" s="138"/>
      <c r="E5393" s="138"/>
      <c r="F5393" s="143" t="e">
        <f aca="false">IF(REF_DT&lt;=LastDay,INDEX(IntraMonth_Buckets,MATCH($A5393,IntraSumMonths,0),1),INDEX(BucketTable,MATCH($A5393,SumMonths,0),1))</f>
        <v>#N/A</v>
      </c>
      <c r="G5393" s="138" t="e">
        <f aca="false">INDEX(Book_Type,MATCH($B5393,Book,0),1)</f>
        <v>#N/A</v>
      </c>
      <c r="H5393" s="138" t="e">
        <f aca="false">$F5393&amp;$C5393</f>
        <v>#N/A</v>
      </c>
    </row>
    <row r="5394" customFormat="false" ht="12.75" hidden="false" customHeight="false" outlineLevel="0" collapsed="false">
      <c r="D5394" s="138"/>
      <c r="E5394" s="138"/>
      <c r="F5394" s="143" t="e">
        <f aca="false">IF(REF_DT&lt;=LastDay,INDEX(IntraMonth_Buckets,MATCH($A5394,IntraSumMonths,0),1),INDEX(BucketTable,MATCH($A5394,SumMonths,0),1))</f>
        <v>#N/A</v>
      </c>
      <c r="G5394" s="138" t="e">
        <f aca="false">INDEX(Book_Type,MATCH($B5394,Book,0),1)</f>
        <v>#N/A</v>
      </c>
      <c r="H5394" s="138" t="e">
        <f aca="false">$F5394&amp;$C5394</f>
        <v>#N/A</v>
      </c>
    </row>
    <row r="5395" customFormat="false" ht="12.75" hidden="false" customHeight="false" outlineLevel="0" collapsed="false">
      <c r="D5395" s="138"/>
      <c r="E5395" s="138"/>
      <c r="F5395" s="143" t="e">
        <f aca="false">IF(REF_DT&lt;=LastDay,INDEX(IntraMonth_Buckets,MATCH($A5395,IntraSumMonths,0),1),INDEX(BucketTable,MATCH($A5395,SumMonths,0),1))</f>
        <v>#N/A</v>
      </c>
      <c r="G5395" s="138" t="e">
        <f aca="false">INDEX(Book_Type,MATCH($B5395,Book,0),1)</f>
        <v>#N/A</v>
      </c>
      <c r="H5395" s="138" t="e">
        <f aca="false">$F5395&amp;$C5395</f>
        <v>#N/A</v>
      </c>
    </row>
    <row r="5396" customFormat="false" ht="12.75" hidden="false" customHeight="false" outlineLevel="0" collapsed="false">
      <c r="D5396" s="138"/>
      <c r="E5396" s="138"/>
      <c r="F5396" s="143" t="e">
        <f aca="false">IF(REF_DT&lt;=LastDay,INDEX(IntraMonth_Buckets,MATCH($A5396,IntraSumMonths,0),1),INDEX(BucketTable,MATCH($A5396,SumMonths,0),1))</f>
        <v>#N/A</v>
      </c>
      <c r="G5396" s="138" t="e">
        <f aca="false">INDEX(Book_Type,MATCH($B5396,Book,0),1)</f>
        <v>#N/A</v>
      </c>
      <c r="H5396" s="138" t="e">
        <f aca="false">$F5396&amp;$C5396</f>
        <v>#N/A</v>
      </c>
    </row>
    <row r="5397" customFormat="false" ht="12.75" hidden="false" customHeight="false" outlineLevel="0" collapsed="false">
      <c r="D5397" s="138"/>
      <c r="E5397" s="138"/>
      <c r="F5397" s="143" t="e">
        <f aca="false">IF(REF_DT&lt;=LastDay,INDEX(IntraMonth_Buckets,MATCH($A5397,IntraSumMonths,0),1),INDEX(BucketTable,MATCH($A5397,SumMonths,0),1))</f>
        <v>#N/A</v>
      </c>
      <c r="G5397" s="138" t="e">
        <f aca="false">INDEX(Book_Type,MATCH($B5397,Book,0),1)</f>
        <v>#N/A</v>
      </c>
      <c r="H5397" s="138" t="e">
        <f aca="false">$F5397&amp;$C5397</f>
        <v>#N/A</v>
      </c>
    </row>
    <row r="5398" customFormat="false" ht="12.75" hidden="false" customHeight="false" outlineLevel="0" collapsed="false">
      <c r="D5398" s="138"/>
      <c r="E5398" s="138"/>
      <c r="F5398" s="143" t="e">
        <f aca="false">IF(REF_DT&lt;=LastDay,INDEX(IntraMonth_Buckets,MATCH($A5398,IntraSumMonths,0),1),INDEX(BucketTable,MATCH($A5398,SumMonths,0),1))</f>
        <v>#N/A</v>
      </c>
      <c r="G5398" s="138" t="e">
        <f aca="false">INDEX(Book_Type,MATCH($B5398,Book,0),1)</f>
        <v>#N/A</v>
      </c>
      <c r="H5398" s="138" t="e">
        <f aca="false">$F5398&amp;$C5398</f>
        <v>#N/A</v>
      </c>
    </row>
    <row r="5399" customFormat="false" ht="12.75" hidden="false" customHeight="false" outlineLevel="0" collapsed="false">
      <c r="D5399" s="138"/>
      <c r="E5399" s="138"/>
      <c r="F5399" s="143" t="e">
        <f aca="false">IF(REF_DT&lt;=LastDay,INDEX(IntraMonth_Buckets,MATCH($A5399,IntraSumMonths,0),1),INDEX(BucketTable,MATCH($A5399,SumMonths,0),1))</f>
        <v>#N/A</v>
      </c>
      <c r="G5399" s="138" t="e">
        <f aca="false">INDEX(Book_Type,MATCH($B5399,Book,0),1)</f>
        <v>#N/A</v>
      </c>
      <c r="H5399" s="138" t="e">
        <f aca="false">$F5399&amp;$C5399</f>
        <v>#N/A</v>
      </c>
    </row>
    <row r="5400" customFormat="false" ht="12.75" hidden="false" customHeight="false" outlineLevel="0" collapsed="false">
      <c r="D5400" s="138"/>
      <c r="E5400" s="138"/>
      <c r="F5400" s="143" t="e">
        <f aca="false">IF(REF_DT&lt;=LastDay,INDEX(IntraMonth_Buckets,MATCH($A5400,IntraSumMonths,0),1),INDEX(BucketTable,MATCH($A5400,SumMonths,0),1))</f>
        <v>#N/A</v>
      </c>
      <c r="G5400" s="138" t="e">
        <f aca="false">INDEX(Book_Type,MATCH($B5400,Book,0),1)</f>
        <v>#N/A</v>
      </c>
      <c r="H5400" s="138" t="e">
        <f aca="false">$F5400&amp;$C5400</f>
        <v>#N/A</v>
      </c>
    </row>
    <row r="5401" customFormat="false" ht="12.75" hidden="false" customHeight="false" outlineLevel="0" collapsed="false">
      <c r="D5401" s="138"/>
      <c r="E5401" s="138"/>
      <c r="F5401" s="143" t="e">
        <f aca="false">IF(REF_DT&lt;=LastDay,INDEX(IntraMonth_Buckets,MATCH($A5401,IntraSumMonths,0),1),INDEX(BucketTable,MATCH($A5401,SumMonths,0),1))</f>
        <v>#N/A</v>
      </c>
      <c r="G5401" s="138" t="e">
        <f aca="false">INDEX(Book_Type,MATCH($B5401,Book,0),1)</f>
        <v>#N/A</v>
      </c>
      <c r="H5401" s="138" t="e">
        <f aca="false">$F5401&amp;$C5401</f>
        <v>#N/A</v>
      </c>
    </row>
    <row r="5402" customFormat="false" ht="12.75" hidden="false" customHeight="false" outlineLevel="0" collapsed="false">
      <c r="D5402" s="138"/>
      <c r="E5402" s="138"/>
      <c r="F5402" s="143" t="e">
        <f aca="false">IF(REF_DT&lt;=LastDay,INDEX(IntraMonth_Buckets,MATCH($A5402,IntraSumMonths,0),1),INDEX(BucketTable,MATCH($A5402,SumMonths,0),1))</f>
        <v>#N/A</v>
      </c>
      <c r="G5402" s="138" t="e">
        <f aca="false">INDEX(Book_Type,MATCH($B5402,Book,0),1)</f>
        <v>#N/A</v>
      </c>
      <c r="H5402" s="138" t="e">
        <f aca="false">$F5402&amp;$C5402</f>
        <v>#N/A</v>
      </c>
    </row>
    <row r="5403" customFormat="false" ht="12.75" hidden="false" customHeight="false" outlineLevel="0" collapsed="false">
      <c r="D5403" s="138"/>
      <c r="E5403" s="138"/>
      <c r="F5403" s="143" t="e">
        <f aca="false">IF(REF_DT&lt;=LastDay,INDEX(IntraMonth_Buckets,MATCH($A5403,IntraSumMonths,0),1),INDEX(BucketTable,MATCH($A5403,SumMonths,0),1))</f>
        <v>#N/A</v>
      </c>
      <c r="G5403" s="138" t="e">
        <f aca="false">INDEX(Book_Type,MATCH($B5403,Book,0),1)</f>
        <v>#N/A</v>
      </c>
      <c r="H5403" s="138" t="e">
        <f aca="false">$F5403&amp;$C5403</f>
        <v>#N/A</v>
      </c>
    </row>
    <row r="5404" customFormat="false" ht="12.75" hidden="false" customHeight="false" outlineLevel="0" collapsed="false">
      <c r="D5404" s="138"/>
      <c r="E5404" s="138"/>
      <c r="F5404" s="143" t="e">
        <f aca="false">IF(REF_DT&lt;=LastDay,INDEX(IntraMonth_Buckets,MATCH($A5404,IntraSumMonths,0),1),INDEX(BucketTable,MATCH($A5404,SumMonths,0),1))</f>
        <v>#N/A</v>
      </c>
      <c r="G5404" s="138" t="e">
        <f aca="false">INDEX(Book_Type,MATCH($B5404,Book,0),1)</f>
        <v>#N/A</v>
      </c>
      <c r="H5404" s="138" t="e">
        <f aca="false">$F5404&amp;$C5404</f>
        <v>#N/A</v>
      </c>
    </row>
    <row r="5405" customFormat="false" ht="12.75" hidden="false" customHeight="false" outlineLevel="0" collapsed="false">
      <c r="D5405" s="138"/>
      <c r="E5405" s="138"/>
      <c r="F5405" s="143" t="e">
        <f aca="false">IF(REF_DT&lt;=LastDay,INDEX(IntraMonth_Buckets,MATCH($A5405,IntraSumMonths,0),1),INDEX(BucketTable,MATCH($A5405,SumMonths,0),1))</f>
        <v>#N/A</v>
      </c>
      <c r="G5405" s="138" t="e">
        <f aca="false">INDEX(Book_Type,MATCH($B5405,Book,0),1)</f>
        <v>#N/A</v>
      </c>
      <c r="H5405" s="138" t="e">
        <f aca="false">$F5405&amp;$C5405</f>
        <v>#N/A</v>
      </c>
    </row>
    <row r="5406" customFormat="false" ht="12.75" hidden="false" customHeight="false" outlineLevel="0" collapsed="false">
      <c r="D5406" s="138"/>
      <c r="E5406" s="138"/>
      <c r="F5406" s="143" t="e">
        <f aca="false">IF(REF_DT&lt;=LastDay,INDEX(IntraMonth_Buckets,MATCH($A5406,IntraSumMonths,0),1),INDEX(BucketTable,MATCH($A5406,SumMonths,0),1))</f>
        <v>#N/A</v>
      </c>
      <c r="G5406" s="138" t="e">
        <f aca="false">INDEX(Book_Type,MATCH($B5406,Book,0),1)</f>
        <v>#N/A</v>
      </c>
      <c r="H5406" s="138" t="e">
        <f aca="false">$F5406&amp;$C5406</f>
        <v>#N/A</v>
      </c>
    </row>
    <row r="5407" customFormat="false" ht="12.75" hidden="false" customHeight="false" outlineLevel="0" collapsed="false">
      <c r="D5407" s="138"/>
      <c r="E5407" s="138"/>
      <c r="F5407" s="143" t="e">
        <f aca="false">IF(REF_DT&lt;=LastDay,INDEX(IntraMonth_Buckets,MATCH($A5407,IntraSumMonths,0),1),INDEX(BucketTable,MATCH($A5407,SumMonths,0),1))</f>
        <v>#N/A</v>
      </c>
      <c r="G5407" s="138" t="e">
        <f aca="false">INDEX(Book_Type,MATCH($B5407,Book,0),1)</f>
        <v>#N/A</v>
      </c>
      <c r="H5407" s="138" t="e">
        <f aca="false">$F5407&amp;$C5407</f>
        <v>#N/A</v>
      </c>
    </row>
    <row r="5408" customFormat="false" ht="12.75" hidden="false" customHeight="false" outlineLevel="0" collapsed="false">
      <c r="D5408" s="138"/>
      <c r="E5408" s="138"/>
      <c r="F5408" s="143" t="e">
        <f aca="false">IF(REF_DT&lt;=LastDay,INDEX(IntraMonth_Buckets,MATCH($A5408,IntraSumMonths,0),1),INDEX(BucketTable,MATCH($A5408,SumMonths,0),1))</f>
        <v>#N/A</v>
      </c>
      <c r="G5408" s="138" t="e">
        <f aca="false">INDEX(Book_Type,MATCH($B5408,Book,0),1)</f>
        <v>#N/A</v>
      </c>
      <c r="H5408" s="138" t="e">
        <f aca="false">$F5408&amp;$C5408</f>
        <v>#N/A</v>
      </c>
    </row>
    <row r="5409" customFormat="false" ht="12.75" hidden="false" customHeight="false" outlineLevel="0" collapsed="false">
      <c r="D5409" s="138"/>
      <c r="E5409" s="138"/>
      <c r="F5409" s="143" t="e">
        <f aca="false">IF(REF_DT&lt;=LastDay,INDEX(IntraMonth_Buckets,MATCH($A5409,IntraSumMonths,0),1),INDEX(BucketTable,MATCH($A5409,SumMonths,0),1))</f>
        <v>#N/A</v>
      </c>
      <c r="G5409" s="138" t="e">
        <f aca="false">INDEX(Book_Type,MATCH($B5409,Book,0),1)</f>
        <v>#N/A</v>
      </c>
      <c r="H5409" s="138" t="e">
        <f aca="false">$F5409&amp;$C5409</f>
        <v>#N/A</v>
      </c>
    </row>
    <row r="5410" customFormat="false" ht="12.75" hidden="false" customHeight="false" outlineLevel="0" collapsed="false">
      <c r="D5410" s="138"/>
      <c r="E5410" s="138"/>
      <c r="F5410" s="143" t="e">
        <f aca="false">IF(REF_DT&lt;=LastDay,INDEX(IntraMonth_Buckets,MATCH($A5410,IntraSumMonths,0),1),INDEX(BucketTable,MATCH($A5410,SumMonths,0),1))</f>
        <v>#N/A</v>
      </c>
      <c r="G5410" s="138" t="e">
        <f aca="false">INDEX(Book_Type,MATCH($B5410,Book,0),1)</f>
        <v>#N/A</v>
      </c>
      <c r="H5410" s="138" t="e">
        <f aca="false">$F5410&amp;$C5410</f>
        <v>#N/A</v>
      </c>
    </row>
    <row r="5411" customFormat="false" ht="12.75" hidden="false" customHeight="false" outlineLevel="0" collapsed="false">
      <c r="D5411" s="138"/>
      <c r="E5411" s="138"/>
      <c r="F5411" s="143" t="e">
        <f aca="false">IF(REF_DT&lt;=LastDay,INDEX(IntraMonth_Buckets,MATCH($A5411,IntraSumMonths,0),1),INDEX(BucketTable,MATCH($A5411,SumMonths,0),1))</f>
        <v>#N/A</v>
      </c>
      <c r="G5411" s="138" t="e">
        <f aca="false">INDEX(Book_Type,MATCH($B5411,Book,0),1)</f>
        <v>#N/A</v>
      </c>
      <c r="H5411" s="138" t="e">
        <f aca="false">$F5411&amp;$C5411</f>
        <v>#N/A</v>
      </c>
    </row>
    <row r="5412" customFormat="false" ht="12.75" hidden="false" customHeight="false" outlineLevel="0" collapsed="false">
      <c r="D5412" s="138"/>
      <c r="E5412" s="138"/>
      <c r="F5412" s="143" t="e">
        <f aca="false">IF(REF_DT&lt;=LastDay,INDEX(IntraMonth_Buckets,MATCH($A5412,IntraSumMonths,0),1),INDEX(BucketTable,MATCH($A5412,SumMonths,0),1))</f>
        <v>#N/A</v>
      </c>
      <c r="G5412" s="138" t="e">
        <f aca="false">INDEX(Book_Type,MATCH($B5412,Book,0),1)</f>
        <v>#N/A</v>
      </c>
      <c r="H5412" s="138" t="e">
        <f aca="false">$F5412&amp;$C5412</f>
        <v>#N/A</v>
      </c>
    </row>
    <row r="5413" customFormat="false" ht="12.75" hidden="false" customHeight="false" outlineLevel="0" collapsed="false">
      <c r="D5413" s="138"/>
      <c r="E5413" s="138"/>
      <c r="F5413" s="143" t="e">
        <f aca="false">IF(REF_DT&lt;=LastDay,INDEX(IntraMonth_Buckets,MATCH($A5413,IntraSumMonths,0),1),INDEX(BucketTable,MATCH($A5413,SumMonths,0),1))</f>
        <v>#N/A</v>
      </c>
      <c r="G5413" s="138" t="e">
        <f aca="false">INDEX(Book_Type,MATCH($B5413,Book,0),1)</f>
        <v>#N/A</v>
      </c>
      <c r="H5413" s="138" t="e">
        <f aca="false">$F5413&amp;$C5413</f>
        <v>#N/A</v>
      </c>
    </row>
    <row r="5414" customFormat="false" ht="12.75" hidden="false" customHeight="false" outlineLevel="0" collapsed="false">
      <c r="D5414" s="138"/>
      <c r="E5414" s="138"/>
      <c r="F5414" s="143" t="e">
        <f aca="false">IF(REF_DT&lt;=LastDay,INDEX(IntraMonth_Buckets,MATCH($A5414,IntraSumMonths,0),1),INDEX(BucketTable,MATCH($A5414,SumMonths,0),1))</f>
        <v>#N/A</v>
      </c>
      <c r="G5414" s="138" t="e">
        <f aca="false">INDEX(Book_Type,MATCH($B5414,Book,0),1)</f>
        <v>#N/A</v>
      </c>
      <c r="H5414" s="138" t="e">
        <f aca="false">$F5414&amp;$C5414</f>
        <v>#N/A</v>
      </c>
    </row>
    <row r="5415" customFormat="false" ht="12.75" hidden="false" customHeight="false" outlineLevel="0" collapsed="false">
      <c r="D5415" s="138"/>
      <c r="E5415" s="138"/>
      <c r="F5415" s="143" t="e">
        <f aca="false">IF(REF_DT&lt;=LastDay,INDEX(IntraMonth_Buckets,MATCH($A5415,IntraSumMonths,0),1),INDEX(BucketTable,MATCH($A5415,SumMonths,0),1))</f>
        <v>#N/A</v>
      </c>
      <c r="G5415" s="138" t="e">
        <f aca="false">INDEX(Book_Type,MATCH($B5415,Book,0),1)</f>
        <v>#N/A</v>
      </c>
      <c r="H5415" s="138" t="e">
        <f aca="false">$F5415&amp;$C5415</f>
        <v>#N/A</v>
      </c>
    </row>
    <row r="5416" customFormat="false" ht="12.75" hidden="false" customHeight="false" outlineLevel="0" collapsed="false">
      <c r="D5416" s="138"/>
      <c r="E5416" s="138"/>
      <c r="F5416" s="143" t="e">
        <f aca="false">IF(REF_DT&lt;=LastDay,INDEX(IntraMonth_Buckets,MATCH($A5416,IntraSumMonths,0),1),INDEX(BucketTable,MATCH($A5416,SumMonths,0),1))</f>
        <v>#N/A</v>
      </c>
      <c r="G5416" s="138" t="e">
        <f aca="false">INDEX(Book_Type,MATCH($B5416,Book,0),1)</f>
        <v>#N/A</v>
      </c>
      <c r="H5416" s="138" t="e">
        <f aca="false">$F5416&amp;$C5416</f>
        <v>#N/A</v>
      </c>
    </row>
    <row r="5417" customFormat="false" ht="12.75" hidden="false" customHeight="false" outlineLevel="0" collapsed="false">
      <c r="D5417" s="138"/>
      <c r="E5417" s="138"/>
      <c r="F5417" s="143" t="e">
        <f aca="false">IF(REF_DT&lt;=LastDay,INDEX(IntraMonth_Buckets,MATCH($A5417,IntraSumMonths,0),1),INDEX(BucketTable,MATCH($A5417,SumMonths,0),1))</f>
        <v>#N/A</v>
      </c>
      <c r="G5417" s="138" t="e">
        <f aca="false">INDEX(Book_Type,MATCH($B5417,Book,0),1)</f>
        <v>#N/A</v>
      </c>
      <c r="H5417" s="138" t="e">
        <f aca="false">$F5417&amp;$C5417</f>
        <v>#N/A</v>
      </c>
    </row>
    <row r="5418" customFormat="false" ht="12.75" hidden="false" customHeight="false" outlineLevel="0" collapsed="false">
      <c r="D5418" s="138"/>
      <c r="E5418" s="138"/>
      <c r="F5418" s="143" t="e">
        <f aca="false">IF(REF_DT&lt;=LastDay,INDEX(IntraMonth_Buckets,MATCH($A5418,IntraSumMonths,0),1),INDEX(BucketTable,MATCH($A5418,SumMonths,0),1))</f>
        <v>#N/A</v>
      </c>
      <c r="G5418" s="138" t="e">
        <f aca="false">INDEX(Book_Type,MATCH($B5418,Book,0),1)</f>
        <v>#N/A</v>
      </c>
      <c r="H5418" s="138" t="e">
        <f aca="false">$F5418&amp;$C5418</f>
        <v>#N/A</v>
      </c>
    </row>
    <row r="5419" customFormat="false" ht="12.75" hidden="false" customHeight="false" outlineLevel="0" collapsed="false">
      <c r="D5419" s="138"/>
      <c r="E5419" s="138"/>
      <c r="F5419" s="143" t="e">
        <f aca="false">IF(REF_DT&lt;=LastDay,INDEX(IntraMonth_Buckets,MATCH($A5419,IntraSumMonths,0),1),INDEX(BucketTable,MATCH($A5419,SumMonths,0),1))</f>
        <v>#N/A</v>
      </c>
      <c r="G5419" s="138" t="e">
        <f aca="false">INDEX(Book_Type,MATCH($B5419,Book,0),1)</f>
        <v>#N/A</v>
      </c>
      <c r="H5419" s="138" t="e">
        <f aca="false">$F5419&amp;$C5419</f>
        <v>#N/A</v>
      </c>
    </row>
    <row r="5420" customFormat="false" ht="12.75" hidden="false" customHeight="false" outlineLevel="0" collapsed="false">
      <c r="D5420" s="138"/>
      <c r="E5420" s="138"/>
      <c r="F5420" s="143" t="e">
        <f aca="false">IF(REF_DT&lt;=LastDay,INDEX(IntraMonth_Buckets,MATCH($A5420,IntraSumMonths,0),1),INDEX(BucketTable,MATCH($A5420,SumMonths,0),1))</f>
        <v>#N/A</v>
      </c>
      <c r="G5420" s="138" t="e">
        <f aca="false">INDEX(Book_Type,MATCH($B5420,Book,0),1)</f>
        <v>#N/A</v>
      </c>
      <c r="H5420" s="138" t="e">
        <f aca="false">$F5420&amp;$C5420</f>
        <v>#N/A</v>
      </c>
    </row>
    <row r="5421" customFormat="false" ht="12.75" hidden="false" customHeight="false" outlineLevel="0" collapsed="false">
      <c r="D5421" s="138"/>
      <c r="E5421" s="138"/>
      <c r="F5421" s="143" t="e">
        <f aca="false">IF(REF_DT&lt;=LastDay,INDEX(IntraMonth_Buckets,MATCH($A5421,IntraSumMonths,0),1),INDEX(BucketTable,MATCH($A5421,SumMonths,0),1))</f>
        <v>#N/A</v>
      </c>
      <c r="G5421" s="138" t="e">
        <f aca="false">INDEX(Book_Type,MATCH($B5421,Book,0),1)</f>
        <v>#N/A</v>
      </c>
      <c r="H5421" s="138" t="e">
        <f aca="false">$F5421&amp;$C5421</f>
        <v>#N/A</v>
      </c>
    </row>
    <row r="5422" customFormat="false" ht="12.75" hidden="false" customHeight="false" outlineLevel="0" collapsed="false">
      <c r="D5422" s="138"/>
      <c r="E5422" s="138"/>
      <c r="F5422" s="143" t="e">
        <f aca="false">IF(REF_DT&lt;=LastDay,INDEX(IntraMonth_Buckets,MATCH($A5422,IntraSumMonths,0),1),INDEX(BucketTable,MATCH($A5422,SumMonths,0),1))</f>
        <v>#N/A</v>
      </c>
      <c r="G5422" s="138" t="e">
        <f aca="false">INDEX(Book_Type,MATCH($B5422,Book,0),1)</f>
        <v>#N/A</v>
      </c>
      <c r="H5422" s="138" t="e">
        <f aca="false">$F5422&amp;$C5422</f>
        <v>#N/A</v>
      </c>
    </row>
    <row r="5423" customFormat="false" ht="12.75" hidden="false" customHeight="false" outlineLevel="0" collapsed="false">
      <c r="D5423" s="138"/>
      <c r="E5423" s="138"/>
      <c r="F5423" s="143" t="e">
        <f aca="false">IF(REF_DT&lt;=LastDay,INDEX(IntraMonth_Buckets,MATCH($A5423,IntraSumMonths,0),1),INDEX(BucketTable,MATCH($A5423,SumMonths,0),1))</f>
        <v>#N/A</v>
      </c>
      <c r="G5423" s="138" t="e">
        <f aca="false">INDEX(Book_Type,MATCH($B5423,Book,0),1)</f>
        <v>#N/A</v>
      </c>
      <c r="H5423" s="138" t="e">
        <f aca="false">$F5423&amp;$C5423</f>
        <v>#N/A</v>
      </c>
    </row>
    <row r="5424" customFormat="false" ht="12.75" hidden="false" customHeight="false" outlineLevel="0" collapsed="false">
      <c r="D5424" s="138"/>
      <c r="E5424" s="138"/>
      <c r="F5424" s="143" t="e">
        <f aca="false">IF(REF_DT&lt;=LastDay,INDEX(IntraMonth_Buckets,MATCH($A5424,IntraSumMonths,0),1),INDEX(BucketTable,MATCH($A5424,SumMonths,0),1))</f>
        <v>#N/A</v>
      </c>
      <c r="G5424" s="138" t="e">
        <f aca="false">INDEX(Book_Type,MATCH($B5424,Book,0),1)</f>
        <v>#N/A</v>
      </c>
      <c r="H5424" s="138" t="e">
        <f aca="false">$F5424&amp;$C5424</f>
        <v>#N/A</v>
      </c>
    </row>
    <row r="5425" customFormat="false" ht="12.75" hidden="false" customHeight="false" outlineLevel="0" collapsed="false">
      <c r="D5425" s="138"/>
      <c r="E5425" s="138"/>
      <c r="F5425" s="143" t="e">
        <f aca="false">IF(REF_DT&lt;=LastDay,INDEX(IntraMonth_Buckets,MATCH($A5425,IntraSumMonths,0),1),INDEX(BucketTable,MATCH($A5425,SumMonths,0),1))</f>
        <v>#N/A</v>
      </c>
      <c r="G5425" s="138" t="e">
        <f aca="false">INDEX(Book_Type,MATCH($B5425,Book,0),1)</f>
        <v>#N/A</v>
      </c>
      <c r="H5425" s="138" t="e">
        <f aca="false">$F5425&amp;$C5425</f>
        <v>#N/A</v>
      </c>
    </row>
    <row r="5426" customFormat="false" ht="12.75" hidden="false" customHeight="false" outlineLevel="0" collapsed="false">
      <c r="D5426" s="138"/>
      <c r="E5426" s="138"/>
      <c r="F5426" s="143" t="e">
        <f aca="false">IF(REF_DT&lt;=LastDay,INDEX(IntraMonth_Buckets,MATCH($A5426,IntraSumMonths,0),1),INDEX(BucketTable,MATCH($A5426,SumMonths,0),1))</f>
        <v>#N/A</v>
      </c>
      <c r="G5426" s="138" t="e">
        <f aca="false">INDEX(Book_Type,MATCH($B5426,Book,0),1)</f>
        <v>#N/A</v>
      </c>
      <c r="H5426" s="138" t="e">
        <f aca="false">$F5426&amp;$C5426</f>
        <v>#N/A</v>
      </c>
    </row>
    <row r="5427" customFormat="false" ht="12.75" hidden="false" customHeight="false" outlineLevel="0" collapsed="false">
      <c r="D5427" s="138"/>
      <c r="E5427" s="138"/>
      <c r="F5427" s="143" t="e">
        <f aca="false">IF(REF_DT&lt;=LastDay,INDEX(IntraMonth_Buckets,MATCH($A5427,IntraSumMonths,0),1),INDEX(BucketTable,MATCH($A5427,SumMonths,0),1))</f>
        <v>#N/A</v>
      </c>
      <c r="G5427" s="138" t="e">
        <f aca="false">INDEX(Book_Type,MATCH($B5427,Book,0),1)</f>
        <v>#N/A</v>
      </c>
      <c r="H5427" s="138" t="e">
        <f aca="false">$F5427&amp;$C5427</f>
        <v>#N/A</v>
      </c>
    </row>
    <row r="5428" customFormat="false" ht="12.75" hidden="false" customHeight="false" outlineLevel="0" collapsed="false">
      <c r="D5428" s="138"/>
      <c r="E5428" s="138"/>
      <c r="F5428" s="143" t="e">
        <f aca="false">IF(REF_DT&lt;=LastDay,INDEX(IntraMonth_Buckets,MATCH($A5428,IntraSumMonths,0),1),INDEX(BucketTable,MATCH($A5428,SumMonths,0),1))</f>
        <v>#N/A</v>
      </c>
      <c r="G5428" s="138" t="e">
        <f aca="false">INDEX(Book_Type,MATCH($B5428,Book,0),1)</f>
        <v>#N/A</v>
      </c>
      <c r="H5428" s="138" t="e">
        <f aca="false">$F5428&amp;$C5428</f>
        <v>#N/A</v>
      </c>
    </row>
    <row r="5429" customFormat="false" ht="12.75" hidden="false" customHeight="false" outlineLevel="0" collapsed="false">
      <c r="D5429" s="138"/>
      <c r="E5429" s="138"/>
      <c r="F5429" s="143" t="e">
        <f aca="false">IF(REF_DT&lt;=LastDay,INDEX(IntraMonth_Buckets,MATCH($A5429,IntraSumMonths,0),1),INDEX(BucketTable,MATCH($A5429,SumMonths,0),1))</f>
        <v>#N/A</v>
      </c>
      <c r="G5429" s="138" t="e">
        <f aca="false">INDEX(Book_Type,MATCH($B5429,Book,0),1)</f>
        <v>#N/A</v>
      </c>
      <c r="H5429" s="138" t="e">
        <f aca="false">$F5429&amp;$C5429</f>
        <v>#N/A</v>
      </c>
    </row>
    <row r="5430" customFormat="false" ht="12.75" hidden="false" customHeight="false" outlineLevel="0" collapsed="false">
      <c r="D5430" s="138"/>
      <c r="E5430" s="138"/>
      <c r="F5430" s="143" t="e">
        <f aca="false">IF(REF_DT&lt;=LastDay,INDEX(IntraMonth_Buckets,MATCH($A5430,IntraSumMonths,0),1),INDEX(BucketTable,MATCH($A5430,SumMonths,0),1))</f>
        <v>#N/A</v>
      </c>
      <c r="G5430" s="138" t="e">
        <f aca="false">INDEX(Book_Type,MATCH($B5430,Book,0),1)</f>
        <v>#N/A</v>
      </c>
      <c r="H5430" s="138" t="e">
        <f aca="false">$F5430&amp;$C5430</f>
        <v>#N/A</v>
      </c>
    </row>
    <row r="5431" customFormat="false" ht="12.75" hidden="false" customHeight="false" outlineLevel="0" collapsed="false">
      <c r="D5431" s="138"/>
      <c r="E5431" s="138"/>
      <c r="F5431" s="143" t="e">
        <f aca="false">IF(REF_DT&lt;=LastDay,INDEX(IntraMonth_Buckets,MATCH($A5431,IntraSumMonths,0),1),INDEX(BucketTable,MATCH($A5431,SumMonths,0),1))</f>
        <v>#N/A</v>
      </c>
      <c r="G5431" s="138" t="e">
        <f aca="false">INDEX(Book_Type,MATCH($B5431,Book,0),1)</f>
        <v>#N/A</v>
      </c>
      <c r="H5431" s="138" t="e">
        <f aca="false">$F5431&amp;$C5431</f>
        <v>#N/A</v>
      </c>
    </row>
    <row r="5432" customFormat="false" ht="12.75" hidden="false" customHeight="false" outlineLevel="0" collapsed="false">
      <c r="D5432" s="138"/>
      <c r="E5432" s="138"/>
      <c r="F5432" s="143" t="e">
        <f aca="false">IF(REF_DT&lt;=LastDay,INDEX(IntraMonth_Buckets,MATCH($A5432,IntraSumMonths,0),1),INDEX(BucketTable,MATCH($A5432,SumMonths,0),1))</f>
        <v>#N/A</v>
      </c>
      <c r="G5432" s="138" t="e">
        <f aca="false">INDEX(Book_Type,MATCH($B5432,Book,0),1)</f>
        <v>#N/A</v>
      </c>
      <c r="H5432" s="138" t="e">
        <f aca="false">$F5432&amp;$C5432</f>
        <v>#N/A</v>
      </c>
    </row>
    <row r="5433" customFormat="false" ht="12.75" hidden="false" customHeight="false" outlineLevel="0" collapsed="false">
      <c r="D5433" s="138"/>
      <c r="E5433" s="138"/>
      <c r="F5433" s="143" t="e">
        <f aca="false">IF(REF_DT&lt;=LastDay,INDEX(IntraMonth_Buckets,MATCH($A5433,IntraSumMonths,0),1),INDEX(BucketTable,MATCH($A5433,SumMonths,0),1))</f>
        <v>#N/A</v>
      </c>
      <c r="G5433" s="138" t="e">
        <f aca="false">INDEX(Book_Type,MATCH($B5433,Book,0),1)</f>
        <v>#N/A</v>
      </c>
      <c r="H5433" s="138" t="e">
        <f aca="false">$F5433&amp;$C5433</f>
        <v>#N/A</v>
      </c>
    </row>
    <row r="5434" customFormat="false" ht="12.75" hidden="false" customHeight="false" outlineLevel="0" collapsed="false">
      <c r="D5434" s="138"/>
      <c r="E5434" s="138"/>
      <c r="F5434" s="143" t="e">
        <f aca="false">IF(REF_DT&lt;=LastDay,INDEX(IntraMonth_Buckets,MATCH($A5434,IntraSumMonths,0),1),INDEX(BucketTable,MATCH($A5434,SumMonths,0),1))</f>
        <v>#N/A</v>
      </c>
      <c r="G5434" s="138" t="e">
        <f aca="false">INDEX(Book_Type,MATCH($B5434,Book,0),1)</f>
        <v>#N/A</v>
      </c>
      <c r="H5434" s="138" t="e">
        <f aca="false">$F5434&amp;$C5434</f>
        <v>#N/A</v>
      </c>
    </row>
    <row r="5435" customFormat="false" ht="12.75" hidden="false" customHeight="false" outlineLevel="0" collapsed="false">
      <c r="D5435" s="138"/>
      <c r="E5435" s="138"/>
      <c r="F5435" s="143" t="e">
        <f aca="false">IF(REF_DT&lt;=LastDay,INDEX(IntraMonth_Buckets,MATCH($A5435,IntraSumMonths,0),1),INDEX(BucketTable,MATCH($A5435,SumMonths,0),1))</f>
        <v>#N/A</v>
      </c>
      <c r="G5435" s="138" t="e">
        <f aca="false">INDEX(Book_Type,MATCH($B5435,Book,0),1)</f>
        <v>#N/A</v>
      </c>
      <c r="H5435" s="138" t="e">
        <f aca="false">$F5435&amp;$C5435</f>
        <v>#N/A</v>
      </c>
    </row>
    <row r="5436" customFormat="false" ht="12.75" hidden="false" customHeight="false" outlineLevel="0" collapsed="false">
      <c r="D5436" s="138"/>
      <c r="E5436" s="138"/>
      <c r="F5436" s="143" t="e">
        <f aca="false">IF(REF_DT&lt;=LastDay,INDEX(IntraMonth_Buckets,MATCH($A5436,IntraSumMonths,0),1),INDEX(BucketTable,MATCH($A5436,SumMonths,0),1))</f>
        <v>#N/A</v>
      </c>
      <c r="G5436" s="138" t="e">
        <f aca="false">INDEX(Book_Type,MATCH($B5436,Book,0),1)</f>
        <v>#N/A</v>
      </c>
      <c r="H5436" s="138" t="e">
        <f aca="false">$F5436&amp;$C5436</f>
        <v>#N/A</v>
      </c>
    </row>
    <row r="5437" customFormat="false" ht="12.75" hidden="false" customHeight="false" outlineLevel="0" collapsed="false">
      <c r="D5437" s="138"/>
      <c r="E5437" s="138"/>
      <c r="F5437" s="143" t="e">
        <f aca="false">IF(REF_DT&lt;=LastDay,INDEX(IntraMonth_Buckets,MATCH($A5437,IntraSumMonths,0),1),INDEX(BucketTable,MATCH($A5437,SumMonths,0),1))</f>
        <v>#N/A</v>
      </c>
      <c r="G5437" s="138" t="e">
        <f aca="false">INDEX(Book_Type,MATCH($B5437,Book,0),1)</f>
        <v>#N/A</v>
      </c>
      <c r="H5437" s="138" t="e">
        <f aca="false">$F5437&amp;$C5437</f>
        <v>#N/A</v>
      </c>
    </row>
    <row r="5438" customFormat="false" ht="12.75" hidden="false" customHeight="false" outlineLevel="0" collapsed="false">
      <c r="D5438" s="138"/>
      <c r="E5438" s="138"/>
      <c r="F5438" s="143" t="e">
        <f aca="false">IF(REF_DT&lt;=LastDay,INDEX(IntraMonth_Buckets,MATCH($A5438,IntraSumMonths,0),1),INDEX(BucketTable,MATCH($A5438,SumMonths,0),1))</f>
        <v>#N/A</v>
      </c>
      <c r="G5438" s="138" t="e">
        <f aca="false">INDEX(Book_Type,MATCH($B5438,Book,0),1)</f>
        <v>#N/A</v>
      </c>
      <c r="H5438" s="138" t="e">
        <f aca="false">$F5438&amp;$C5438</f>
        <v>#N/A</v>
      </c>
    </row>
    <row r="5439" customFormat="false" ht="12.75" hidden="false" customHeight="false" outlineLevel="0" collapsed="false">
      <c r="D5439" s="138"/>
      <c r="E5439" s="138"/>
      <c r="F5439" s="143" t="e">
        <f aca="false">IF(REF_DT&lt;=LastDay,INDEX(IntraMonth_Buckets,MATCH($A5439,IntraSumMonths,0),1),INDEX(BucketTable,MATCH($A5439,SumMonths,0),1))</f>
        <v>#N/A</v>
      </c>
      <c r="G5439" s="138" t="e">
        <f aca="false">INDEX(Book_Type,MATCH($B5439,Book,0),1)</f>
        <v>#N/A</v>
      </c>
      <c r="H5439" s="138" t="e">
        <f aca="false">$F5439&amp;$C5439</f>
        <v>#N/A</v>
      </c>
    </row>
    <row r="5440" customFormat="false" ht="12.75" hidden="false" customHeight="false" outlineLevel="0" collapsed="false">
      <c r="D5440" s="138"/>
      <c r="E5440" s="138"/>
      <c r="F5440" s="143" t="e">
        <f aca="false">IF(REF_DT&lt;=LastDay,INDEX(IntraMonth_Buckets,MATCH($A5440,IntraSumMonths,0),1),INDEX(BucketTable,MATCH($A5440,SumMonths,0),1))</f>
        <v>#N/A</v>
      </c>
      <c r="G5440" s="138" t="e">
        <f aca="false">INDEX(Book_Type,MATCH($B5440,Book,0),1)</f>
        <v>#N/A</v>
      </c>
      <c r="H5440" s="138" t="e">
        <f aca="false">$F5440&amp;$C5440</f>
        <v>#N/A</v>
      </c>
    </row>
    <row r="5441" customFormat="false" ht="12.75" hidden="false" customHeight="false" outlineLevel="0" collapsed="false">
      <c r="D5441" s="138"/>
      <c r="E5441" s="138"/>
      <c r="F5441" s="143" t="e">
        <f aca="false">IF(REF_DT&lt;=LastDay,INDEX(IntraMonth_Buckets,MATCH($A5441,IntraSumMonths,0),1),INDEX(BucketTable,MATCH($A5441,SumMonths,0),1))</f>
        <v>#N/A</v>
      </c>
      <c r="G5441" s="138" t="e">
        <f aca="false">INDEX(Book_Type,MATCH($B5441,Book,0),1)</f>
        <v>#N/A</v>
      </c>
      <c r="H5441" s="138" t="e">
        <f aca="false">$F5441&amp;$C5441</f>
        <v>#N/A</v>
      </c>
    </row>
    <row r="5442" customFormat="false" ht="12.75" hidden="false" customHeight="false" outlineLevel="0" collapsed="false">
      <c r="D5442" s="138"/>
      <c r="E5442" s="138"/>
      <c r="F5442" s="143" t="e">
        <f aca="false">IF(REF_DT&lt;=LastDay,INDEX(IntraMonth_Buckets,MATCH($A5442,IntraSumMonths,0),1),INDEX(BucketTable,MATCH($A5442,SumMonths,0),1))</f>
        <v>#N/A</v>
      </c>
      <c r="G5442" s="138" t="e">
        <f aca="false">INDEX(Book_Type,MATCH($B5442,Book,0),1)</f>
        <v>#N/A</v>
      </c>
      <c r="H5442" s="138" t="e">
        <f aca="false">$F5442&amp;$C5442</f>
        <v>#N/A</v>
      </c>
    </row>
    <row r="5443" customFormat="false" ht="12.75" hidden="false" customHeight="false" outlineLevel="0" collapsed="false">
      <c r="D5443" s="138"/>
      <c r="E5443" s="138"/>
      <c r="F5443" s="143" t="e">
        <f aca="false">IF(REF_DT&lt;=LastDay,INDEX(IntraMonth_Buckets,MATCH($A5443,IntraSumMonths,0),1),INDEX(BucketTable,MATCH($A5443,SumMonths,0),1))</f>
        <v>#N/A</v>
      </c>
      <c r="G5443" s="138" t="e">
        <f aca="false">INDEX(Book_Type,MATCH($B5443,Book,0),1)</f>
        <v>#N/A</v>
      </c>
      <c r="H5443" s="138" t="e">
        <f aca="false">$F5443&amp;$C5443</f>
        <v>#N/A</v>
      </c>
    </row>
    <row r="5444" customFormat="false" ht="12.75" hidden="false" customHeight="false" outlineLevel="0" collapsed="false">
      <c r="D5444" s="138"/>
      <c r="E5444" s="138"/>
      <c r="F5444" s="143" t="e">
        <f aca="false">IF(REF_DT&lt;=LastDay,INDEX(IntraMonth_Buckets,MATCH($A5444,IntraSumMonths,0),1),INDEX(BucketTable,MATCH($A5444,SumMonths,0),1))</f>
        <v>#N/A</v>
      </c>
      <c r="G5444" s="138" t="e">
        <f aca="false">INDEX(Book_Type,MATCH($B5444,Book,0),1)</f>
        <v>#N/A</v>
      </c>
      <c r="H5444" s="138" t="e">
        <f aca="false">$F5444&amp;$C5444</f>
        <v>#N/A</v>
      </c>
    </row>
    <row r="5445" customFormat="false" ht="12.75" hidden="false" customHeight="false" outlineLevel="0" collapsed="false">
      <c r="D5445" s="138"/>
      <c r="E5445" s="138"/>
      <c r="F5445" s="143" t="e">
        <f aca="false">IF(REF_DT&lt;=LastDay,INDEX(IntraMonth_Buckets,MATCH($A5445,IntraSumMonths,0),1),INDEX(BucketTable,MATCH($A5445,SumMonths,0),1))</f>
        <v>#N/A</v>
      </c>
      <c r="G5445" s="138" t="e">
        <f aca="false">INDEX(Book_Type,MATCH($B5445,Book,0),1)</f>
        <v>#N/A</v>
      </c>
      <c r="H5445" s="138" t="e">
        <f aca="false">$F5445&amp;$C5445</f>
        <v>#N/A</v>
      </c>
    </row>
    <row r="5446" customFormat="false" ht="12.75" hidden="false" customHeight="false" outlineLevel="0" collapsed="false">
      <c r="D5446" s="138"/>
      <c r="E5446" s="138"/>
      <c r="F5446" s="143" t="e">
        <f aca="false">IF(REF_DT&lt;=LastDay,INDEX(IntraMonth_Buckets,MATCH($A5446,IntraSumMonths,0),1),INDEX(BucketTable,MATCH($A5446,SumMonths,0),1))</f>
        <v>#N/A</v>
      </c>
      <c r="G5446" s="138" t="e">
        <f aca="false">INDEX(Book_Type,MATCH($B5446,Book,0),1)</f>
        <v>#N/A</v>
      </c>
      <c r="H5446" s="138" t="e">
        <f aca="false">$F5446&amp;$C5446</f>
        <v>#N/A</v>
      </c>
    </row>
    <row r="5447" customFormat="false" ht="12.75" hidden="false" customHeight="false" outlineLevel="0" collapsed="false">
      <c r="D5447" s="138"/>
      <c r="E5447" s="138"/>
      <c r="F5447" s="143" t="e">
        <f aca="false">IF(REF_DT&lt;=LastDay,INDEX(IntraMonth_Buckets,MATCH($A5447,IntraSumMonths,0),1),INDEX(BucketTable,MATCH($A5447,SumMonths,0),1))</f>
        <v>#N/A</v>
      </c>
      <c r="G5447" s="138" t="e">
        <f aca="false">INDEX(Book_Type,MATCH($B5447,Book,0),1)</f>
        <v>#N/A</v>
      </c>
      <c r="H5447" s="138" t="e">
        <f aca="false">$F5447&amp;$C5447</f>
        <v>#N/A</v>
      </c>
    </row>
    <row r="5448" customFormat="false" ht="12.75" hidden="false" customHeight="false" outlineLevel="0" collapsed="false">
      <c r="D5448" s="138"/>
      <c r="E5448" s="138"/>
      <c r="F5448" s="143" t="e">
        <f aca="false">IF(REF_DT&lt;=LastDay,INDEX(IntraMonth_Buckets,MATCH($A5448,IntraSumMonths,0),1),INDEX(BucketTable,MATCH($A5448,SumMonths,0),1))</f>
        <v>#N/A</v>
      </c>
      <c r="G5448" s="138" t="e">
        <f aca="false">INDEX(Book_Type,MATCH($B5448,Book,0),1)</f>
        <v>#N/A</v>
      </c>
      <c r="H5448" s="138" t="e">
        <f aca="false">$F5448&amp;$C5448</f>
        <v>#N/A</v>
      </c>
    </row>
    <row r="5449" customFormat="false" ht="12.75" hidden="false" customHeight="false" outlineLevel="0" collapsed="false">
      <c r="D5449" s="138"/>
      <c r="E5449" s="138"/>
      <c r="F5449" s="143" t="e">
        <f aca="false">IF(REF_DT&lt;=LastDay,INDEX(IntraMonth_Buckets,MATCH($A5449,IntraSumMonths,0),1),INDEX(BucketTable,MATCH($A5449,SumMonths,0),1))</f>
        <v>#N/A</v>
      </c>
      <c r="G5449" s="138" t="e">
        <f aca="false">INDEX(Book_Type,MATCH($B5449,Book,0),1)</f>
        <v>#N/A</v>
      </c>
      <c r="H5449" s="138" t="e">
        <f aca="false">$F5449&amp;$C5449</f>
        <v>#N/A</v>
      </c>
    </row>
    <row r="5450" customFormat="false" ht="12.75" hidden="false" customHeight="false" outlineLevel="0" collapsed="false">
      <c r="D5450" s="138"/>
      <c r="E5450" s="138"/>
      <c r="F5450" s="143" t="e">
        <f aca="false">IF(REF_DT&lt;=LastDay,INDEX(IntraMonth_Buckets,MATCH($A5450,IntraSumMonths,0),1),INDEX(BucketTable,MATCH($A5450,SumMonths,0),1))</f>
        <v>#N/A</v>
      </c>
      <c r="G5450" s="138" t="e">
        <f aca="false">INDEX(Book_Type,MATCH($B5450,Book,0),1)</f>
        <v>#N/A</v>
      </c>
      <c r="H5450" s="138" t="e">
        <f aca="false">$F5450&amp;$C5450</f>
        <v>#N/A</v>
      </c>
    </row>
    <row r="5451" customFormat="false" ht="12.75" hidden="false" customHeight="false" outlineLevel="0" collapsed="false">
      <c r="D5451" s="138"/>
      <c r="E5451" s="138"/>
      <c r="F5451" s="143" t="e">
        <f aca="false">IF(REF_DT&lt;=LastDay,INDEX(IntraMonth_Buckets,MATCH($A5451,IntraSumMonths,0),1),INDEX(BucketTable,MATCH($A5451,SumMonths,0),1))</f>
        <v>#N/A</v>
      </c>
      <c r="G5451" s="138" t="e">
        <f aca="false">INDEX(Book_Type,MATCH($B5451,Book,0),1)</f>
        <v>#N/A</v>
      </c>
      <c r="H5451" s="138" t="e">
        <f aca="false">$F5451&amp;$C5451</f>
        <v>#N/A</v>
      </c>
    </row>
    <row r="5452" customFormat="false" ht="12.75" hidden="false" customHeight="false" outlineLevel="0" collapsed="false">
      <c r="D5452" s="138"/>
      <c r="E5452" s="138"/>
      <c r="F5452" s="143" t="e">
        <f aca="false">IF(REF_DT&lt;=LastDay,INDEX(IntraMonth_Buckets,MATCH($A5452,IntraSumMonths,0),1),INDEX(BucketTable,MATCH($A5452,SumMonths,0),1))</f>
        <v>#N/A</v>
      </c>
      <c r="G5452" s="138" t="e">
        <f aca="false">INDEX(Book_Type,MATCH($B5452,Book,0),1)</f>
        <v>#N/A</v>
      </c>
      <c r="H5452" s="138" t="e">
        <f aca="false">$F5452&amp;$C5452</f>
        <v>#N/A</v>
      </c>
    </row>
    <row r="5453" customFormat="false" ht="12.75" hidden="false" customHeight="false" outlineLevel="0" collapsed="false">
      <c r="D5453" s="138"/>
      <c r="E5453" s="138"/>
      <c r="F5453" s="143" t="e">
        <f aca="false">IF(REF_DT&lt;=LastDay,INDEX(IntraMonth_Buckets,MATCH($A5453,IntraSumMonths,0),1),INDEX(BucketTable,MATCH($A5453,SumMonths,0),1))</f>
        <v>#N/A</v>
      </c>
      <c r="G5453" s="138" t="e">
        <f aca="false">INDEX(Book_Type,MATCH($B5453,Book,0),1)</f>
        <v>#N/A</v>
      </c>
      <c r="H5453" s="138" t="e">
        <f aca="false">$F5453&amp;$C5453</f>
        <v>#N/A</v>
      </c>
    </row>
    <row r="5454" customFormat="false" ht="12.75" hidden="false" customHeight="false" outlineLevel="0" collapsed="false">
      <c r="D5454" s="138"/>
      <c r="E5454" s="138"/>
      <c r="F5454" s="143" t="e">
        <f aca="false">IF(REF_DT&lt;=LastDay,INDEX(IntraMonth_Buckets,MATCH($A5454,IntraSumMonths,0),1),INDEX(BucketTable,MATCH($A5454,SumMonths,0),1))</f>
        <v>#N/A</v>
      </c>
      <c r="G5454" s="138" t="e">
        <f aca="false">INDEX(Book_Type,MATCH($B5454,Book,0),1)</f>
        <v>#N/A</v>
      </c>
      <c r="H5454" s="138" t="e">
        <f aca="false">$F5454&amp;$C5454</f>
        <v>#N/A</v>
      </c>
    </row>
    <row r="5455" customFormat="false" ht="12.75" hidden="false" customHeight="false" outlineLevel="0" collapsed="false">
      <c r="D5455" s="138"/>
      <c r="E5455" s="138"/>
      <c r="F5455" s="143" t="e">
        <f aca="false">IF(REF_DT&lt;=LastDay,INDEX(IntraMonth_Buckets,MATCH($A5455,IntraSumMonths,0),1),INDEX(BucketTable,MATCH($A5455,SumMonths,0),1))</f>
        <v>#N/A</v>
      </c>
      <c r="G5455" s="138" t="e">
        <f aca="false">INDEX(Book_Type,MATCH($B5455,Book,0),1)</f>
        <v>#N/A</v>
      </c>
      <c r="H5455" s="138" t="e">
        <f aca="false">$F5455&amp;$C5455</f>
        <v>#N/A</v>
      </c>
    </row>
    <row r="5456" customFormat="false" ht="12.75" hidden="false" customHeight="false" outlineLevel="0" collapsed="false">
      <c r="D5456" s="138"/>
      <c r="E5456" s="138"/>
      <c r="F5456" s="143" t="e">
        <f aca="false">IF(REF_DT&lt;=LastDay,INDEX(IntraMonth_Buckets,MATCH($A5456,IntraSumMonths,0),1),INDEX(BucketTable,MATCH($A5456,SumMonths,0),1))</f>
        <v>#N/A</v>
      </c>
      <c r="G5456" s="138" t="e">
        <f aca="false">INDEX(Book_Type,MATCH($B5456,Book,0),1)</f>
        <v>#N/A</v>
      </c>
      <c r="H5456" s="138" t="e">
        <f aca="false">$F5456&amp;$C5456</f>
        <v>#N/A</v>
      </c>
    </row>
    <row r="5457" customFormat="false" ht="12.75" hidden="false" customHeight="false" outlineLevel="0" collapsed="false">
      <c r="D5457" s="138"/>
      <c r="E5457" s="138"/>
      <c r="F5457" s="143" t="e">
        <f aca="false">IF(REF_DT&lt;=LastDay,INDEX(IntraMonth_Buckets,MATCH($A5457,IntraSumMonths,0),1),INDEX(BucketTable,MATCH($A5457,SumMonths,0),1))</f>
        <v>#N/A</v>
      </c>
      <c r="G5457" s="138" t="e">
        <f aca="false">INDEX(Book_Type,MATCH($B5457,Book,0),1)</f>
        <v>#N/A</v>
      </c>
      <c r="H5457" s="138" t="e">
        <f aca="false">$F5457&amp;$C5457</f>
        <v>#N/A</v>
      </c>
    </row>
    <row r="5458" customFormat="false" ht="12.75" hidden="false" customHeight="false" outlineLevel="0" collapsed="false">
      <c r="D5458" s="138"/>
      <c r="E5458" s="138"/>
      <c r="F5458" s="143" t="e">
        <f aca="false">IF(REF_DT&lt;=LastDay,INDEX(IntraMonth_Buckets,MATCH($A5458,IntraSumMonths,0),1),INDEX(BucketTable,MATCH($A5458,SumMonths,0),1))</f>
        <v>#N/A</v>
      </c>
      <c r="G5458" s="138" t="e">
        <f aca="false">INDEX(Book_Type,MATCH($B5458,Book,0),1)</f>
        <v>#N/A</v>
      </c>
      <c r="H5458" s="138" t="e">
        <f aca="false">$F5458&amp;$C5458</f>
        <v>#N/A</v>
      </c>
    </row>
    <row r="5459" customFormat="false" ht="12.75" hidden="false" customHeight="false" outlineLevel="0" collapsed="false">
      <c r="D5459" s="138"/>
      <c r="E5459" s="138"/>
      <c r="F5459" s="143" t="e">
        <f aca="false">IF(REF_DT&lt;=LastDay,INDEX(IntraMonth_Buckets,MATCH($A5459,IntraSumMonths,0),1),INDEX(BucketTable,MATCH($A5459,SumMonths,0),1))</f>
        <v>#N/A</v>
      </c>
      <c r="G5459" s="138" t="e">
        <f aca="false">INDEX(Book_Type,MATCH($B5459,Book,0),1)</f>
        <v>#N/A</v>
      </c>
      <c r="H5459" s="138" t="e">
        <f aca="false">$F5459&amp;$C5459</f>
        <v>#N/A</v>
      </c>
    </row>
    <row r="5460" customFormat="false" ht="12.75" hidden="false" customHeight="false" outlineLevel="0" collapsed="false">
      <c r="D5460" s="138"/>
      <c r="E5460" s="138"/>
      <c r="F5460" s="143" t="e">
        <f aca="false">IF(REF_DT&lt;=LastDay,INDEX(IntraMonth_Buckets,MATCH($A5460,IntraSumMonths,0),1),INDEX(BucketTable,MATCH($A5460,SumMonths,0),1))</f>
        <v>#N/A</v>
      </c>
      <c r="G5460" s="138" t="e">
        <f aca="false">INDEX(Book_Type,MATCH($B5460,Book,0),1)</f>
        <v>#N/A</v>
      </c>
      <c r="H5460" s="138" t="e">
        <f aca="false">$F5460&amp;$C5460</f>
        <v>#N/A</v>
      </c>
    </row>
    <row r="5461" customFormat="false" ht="12.75" hidden="false" customHeight="false" outlineLevel="0" collapsed="false">
      <c r="D5461" s="138"/>
      <c r="E5461" s="138"/>
      <c r="F5461" s="143" t="e">
        <f aca="false">IF(REF_DT&lt;=LastDay,INDEX(IntraMonth_Buckets,MATCH($A5461,IntraSumMonths,0),1),INDEX(BucketTable,MATCH($A5461,SumMonths,0),1))</f>
        <v>#N/A</v>
      </c>
      <c r="G5461" s="138" t="e">
        <f aca="false">INDEX(Book_Type,MATCH($B5461,Book,0),1)</f>
        <v>#N/A</v>
      </c>
      <c r="H5461" s="138" t="e">
        <f aca="false">$F5461&amp;$C5461</f>
        <v>#N/A</v>
      </c>
    </row>
    <row r="5462" customFormat="false" ht="12.75" hidden="false" customHeight="false" outlineLevel="0" collapsed="false">
      <c r="D5462" s="138"/>
      <c r="E5462" s="138"/>
      <c r="F5462" s="143" t="e">
        <f aca="false">IF(REF_DT&lt;=LastDay,INDEX(IntraMonth_Buckets,MATCH($A5462,IntraSumMonths,0),1),INDEX(BucketTable,MATCH($A5462,SumMonths,0),1))</f>
        <v>#N/A</v>
      </c>
      <c r="G5462" s="138" t="e">
        <f aca="false">INDEX(Book_Type,MATCH($B5462,Book,0),1)</f>
        <v>#N/A</v>
      </c>
      <c r="H5462" s="138" t="e">
        <f aca="false">$F5462&amp;$C5462</f>
        <v>#N/A</v>
      </c>
    </row>
    <row r="5463" customFormat="false" ht="12.75" hidden="false" customHeight="false" outlineLevel="0" collapsed="false">
      <c r="D5463" s="138"/>
      <c r="E5463" s="138"/>
      <c r="F5463" s="143" t="e">
        <f aca="false">IF(REF_DT&lt;=LastDay,INDEX(IntraMonth_Buckets,MATCH($A5463,IntraSumMonths,0),1),INDEX(BucketTable,MATCH($A5463,SumMonths,0),1))</f>
        <v>#N/A</v>
      </c>
      <c r="G5463" s="138" t="e">
        <f aca="false">INDEX(Book_Type,MATCH($B5463,Book,0),1)</f>
        <v>#N/A</v>
      </c>
      <c r="H5463" s="138" t="e">
        <f aca="false">$F5463&amp;$C5463</f>
        <v>#N/A</v>
      </c>
    </row>
    <row r="5464" customFormat="false" ht="12.75" hidden="false" customHeight="false" outlineLevel="0" collapsed="false">
      <c r="D5464" s="138"/>
      <c r="E5464" s="138"/>
      <c r="F5464" s="143" t="e">
        <f aca="false">IF(REF_DT&lt;=LastDay,INDEX(IntraMonth_Buckets,MATCH($A5464,IntraSumMonths,0),1),INDEX(BucketTable,MATCH($A5464,SumMonths,0),1))</f>
        <v>#N/A</v>
      </c>
      <c r="G5464" s="138" t="e">
        <f aca="false">INDEX(Book_Type,MATCH($B5464,Book,0),1)</f>
        <v>#N/A</v>
      </c>
      <c r="H5464" s="138" t="e">
        <f aca="false">$F5464&amp;$C5464</f>
        <v>#N/A</v>
      </c>
    </row>
    <row r="5465" customFormat="false" ht="12.75" hidden="false" customHeight="false" outlineLevel="0" collapsed="false">
      <c r="D5465" s="138"/>
      <c r="E5465" s="138"/>
      <c r="F5465" s="143" t="e">
        <f aca="false">IF(REF_DT&lt;=LastDay,INDEX(IntraMonth_Buckets,MATCH($A5465,IntraSumMonths,0),1),INDEX(BucketTable,MATCH($A5465,SumMonths,0),1))</f>
        <v>#N/A</v>
      </c>
      <c r="G5465" s="138" t="e">
        <f aca="false">INDEX(Book_Type,MATCH($B5465,Book,0),1)</f>
        <v>#N/A</v>
      </c>
      <c r="H5465" s="138" t="e">
        <f aca="false">$F5465&amp;$C5465</f>
        <v>#N/A</v>
      </c>
    </row>
    <row r="5466" customFormat="false" ht="12.75" hidden="false" customHeight="false" outlineLevel="0" collapsed="false">
      <c r="D5466" s="138"/>
      <c r="E5466" s="138"/>
      <c r="F5466" s="143" t="e">
        <f aca="false">IF(REF_DT&lt;=LastDay,INDEX(IntraMonth_Buckets,MATCH($A5466,IntraSumMonths,0),1),INDEX(BucketTable,MATCH($A5466,SumMonths,0),1))</f>
        <v>#N/A</v>
      </c>
      <c r="G5466" s="138" t="e">
        <f aca="false">INDEX(Book_Type,MATCH($B5466,Book,0),1)</f>
        <v>#N/A</v>
      </c>
      <c r="H5466" s="138" t="e">
        <f aca="false">$F5466&amp;$C5466</f>
        <v>#N/A</v>
      </c>
    </row>
    <row r="5467" customFormat="false" ht="12.75" hidden="false" customHeight="false" outlineLevel="0" collapsed="false">
      <c r="D5467" s="138"/>
      <c r="E5467" s="138"/>
      <c r="F5467" s="143" t="e">
        <f aca="false">IF(REF_DT&lt;=LastDay,INDEX(IntraMonth_Buckets,MATCH($A5467,IntraSumMonths,0),1),INDEX(BucketTable,MATCH($A5467,SumMonths,0),1))</f>
        <v>#N/A</v>
      </c>
      <c r="G5467" s="138" t="e">
        <f aca="false">INDEX(Book_Type,MATCH($B5467,Book,0),1)</f>
        <v>#N/A</v>
      </c>
      <c r="H5467" s="138" t="e">
        <f aca="false">$F5467&amp;$C5467</f>
        <v>#N/A</v>
      </c>
    </row>
    <row r="5468" customFormat="false" ht="12.75" hidden="false" customHeight="false" outlineLevel="0" collapsed="false">
      <c r="D5468" s="138"/>
      <c r="E5468" s="138"/>
      <c r="F5468" s="143" t="e">
        <f aca="false">IF(REF_DT&lt;=LastDay,INDEX(IntraMonth_Buckets,MATCH($A5468,IntraSumMonths,0),1),INDEX(BucketTable,MATCH($A5468,SumMonths,0),1))</f>
        <v>#N/A</v>
      </c>
      <c r="G5468" s="138" t="e">
        <f aca="false">INDEX(Book_Type,MATCH($B5468,Book,0),1)</f>
        <v>#N/A</v>
      </c>
      <c r="H5468" s="138" t="e">
        <f aca="false">$F5468&amp;$C5468</f>
        <v>#N/A</v>
      </c>
    </row>
    <row r="5469" customFormat="false" ht="12.75" hidden="false" customHeight="false" outlineLevel="0" collapsed="false">
      <c r="D5469" s="138"/>
      <c r="E5469" s="138"/>
      <c r="F5469" s="143" t="e">
        <f aca="false">IF(REF_DT&lt;=LastDay,INDEX(IntraMonth_Buckets,MATCH($A5469,IntraSumMonths,0),1),INDEX(BucketTable,MATCH($A5469,SumMonths,0),1))</f>
        <v>#N/A</v>
      </c>
      <c r="G5469" s="138" t="e">
        <f aca="false">INDEX(Book_Type,MATCH($B5469,Book,0),1)</f>
        <v>#N/A</v>
      </c>
      <c r="H5469" s="138" t="e">
        <f aca="false">$F5469&amp;$C5469</f>
        <v>#N/A</v>
      </c>
    </row>
    <row r="5470" customFormat="false" ht="12.75" hidden="false" customHeight="false" outlineLevel="0" collapsed="false">
      <c r="D5470" s="138"/>
      <c r="E5470" s="138"/>
      <c r="F5470" s="143" t="e">
        <f aca="false">IF(REF_DT&lt;=LastDay,INDEX(IntraMonth_Buckets,MATCH($A5470,IntraSumMonths,0),1),INDEX(BucketTable,MATCH($A5470,SumMonths,0),1))</f>
        <v>#N/A</v>
      </c>
      <c r="G5470" s="138" t="e">
        <f aca="false">INDEX(Book_Type,MATCH($B5470,Book,0),1)</f>
        <v>#N/A</v>
      </c>
      <c r="H5470" s="138" t="e">
        <f aca="false">$F5470&amp;$C5470</f>
        <v>#N/A</v>
      </c>
    </row>
    <row r="5471" customFormat="false" ht="12.75" hidden="false" customHeight="false" outlineLevel="0" collapsed="false">
      <c r="D5471" s="138"/>
      <c r="E5471" s="138"/>
      <c r="F5471" s="143" t="e">
        <f aca="false">IF(REF_DT&lt;=LastDay,INDEX(IntraMonth_Buckets,MATCH($A5471,IntraSumMonths,0),1),INDEX(BucketTable,MATCH($A5471,SumMonths,0),1))</f>
        <v>#N/A</v>
      </c>
      <c r="G5471" s="138" t="e">
        <f aca="false">INDEX(Book_Type,MATCH($B5471,Book,0),1)</f>
        <v>#N/A</v>
      </c>
      <c r="H5471" s="138" t="e">
        <f aca="false">$F5471&amp;$C5471</f>
        <v>#N/A</v>
      </c>
    </row>
    <row r="5472" customFormat="false" ht="12.75" hidden="false" customHeight="false" outlineLevel="0" collapsed="false">
      <c r="D5472" s="138"/>
      <c r="E5472" s="138"/>
      <c r="F5472" s="143" t="e">
        <f aca="false">IF(REF_DT&lt;=LastDay,INDEX(IntraMonth_Buckets,MATCH($A5472,IntraSumMonths,0),1),INDEX(BucketTable,MATCH($A5472,SumMonths,0),1))</f>
        <v>#N/A</v>
      </c>
      <c r="G5472" s="138" t="e">
        <f aca="false">INDEX(Book_Type,MATCH($B5472,Book,0),1)</f>
        <v>#N/A</v>
      </c>
      <c r="H5472" s="138" t="e">
        <f aca="false">$F5472&amp;$C5472</f>
        <v>#N/A</v>
      </c>
    </row>
    <row r="5473" customFormat="false" ht="12.75" hidden="false" customHeight="false" outlineLevel="0" collapsed="false">
      <c r="D5473" s="138"/>
      <c r="E5473" s="138"/>
      <c r="F5473" s="143" t="e">
        <f aca="false">IF(REF_DT&lt;=LastDay,INDEX(IntraMonth_Buckets,MATCH($A5473,IntraSumMonths,0),1),INDEX(BucketTable,MATCH($A5473,SumMonths,0),1))</f>
        <v>#N/A</v>
      </c>
      <c r="G5473" s="138" t="e">
        <f aca="false">INDEX(Book_Type,MATCH($B5473,Book,0),1)</f>
        <v>#N/A</v>
      </c>
      <c r="H5473" s="138" t="e">
        <f aca="false">$F5473&amp;$C5473</f>
        <v>#N/A</v>
      </c>
    </row>
    <row r="5474" customFormat="false" ht="12.75" hidden="false" customHeight="false" outlineLevel="0" collapsed="false">
      <c r="D5474" s="138"/>
      <c r="E5474" s="138"/>
      <c r="F5474" s="143" t="e">
        <f aca="false">IF(REF_DT&lt;=LastDay,INDEX(IntraMonth_Buckets,MATCH($A5474,IntraSumMonths,0),1),INDEX(BucketTable,MATCH($A5474,SumMonths,0),1))</f>
        <v>#N/A</v>
      </c>
      <c r="G5474" s="138" t="e">
        <f aca="false">INDEX(Book_Type,MATCH($B5474,Book,0),1)</f>
        <v>#N/A</v>
      </c>
      <c r="H5474" s="138" t="e">
        <f aca="false">$F5474&amp;$C5474</f>
        <v>#N/A</v>
      </c>
    </row>
    <row r="5475" customFormat="false" ht="12.75" hidden="false" customHeight="false" outlineLevel="0" collapsed="false">
      <c r="D5475" s="138"/>
      <c r="E5475" s="138"/>
      <c r="F5475" s="143" t="e">
        <f aca="false">IF(REF_DT&lt;=LastDay,INDEX(IntraMonth_Buckets,MATCH($A5475,IntraSumMonths,0),1),INDEX(BucketTable,MATCH($A5475,SumMonths,0),1))</f>
        <v>#N/A</v>
      </c>
      <c r="G5475" s="138" t="e">
        <f aca="false">INDEX(Book_Type,MATCH($B5475,Book,0),1)</f>
        <v>#N/A</v>
      </c>
      <c r="H5475" s="138" t="e">
        <f aca="false">$F5475&amp;$C5475</f>
        <v>#N/A</v>
      </c>
    </row>
    <row r="5476" customFormat="false" ht="12.75" hidden="false" customHeight="false" outlineLevel="0" collapsed="false">
      <c r="D5476" s="138"/>
      <c r="E5476" s="138"/>
      <c r="F5476" s="143" t="e">
        <f aca="false">IF(REF_DT&lt;=LastDay,INDEX(IntraMonth_Buckets,MATCH($A5476,IntraSumMonths,0),1),INDEX(BucketTable,MATCH($A5476,SumMonths,0),1))</f>
        <v>#N/A</v>
      </c>
      <c r="G5476" s="138" t="e">
        <f aca="false">INDEX(Book_Type,MATCH($B5476,Book,0),1)</f>
        <v>#N/A</v>
      </c>
      <c r="H5476" s="138" t="e">
        <f aca="false">$F5476&amp;$C5476</f>
        <v>#N/A</v>
      </c>
    </row>
    <row r="5477" customFormat="false" ht="12.75" hidden="false" customHeight="false" outlineLevel="0" collapsed="false">
      <c r="D5477" s="138"/>
      <c r="E5477" s="138"/>
      <c r="F5477" s="143" t="e">
        <f aca="false">IF(REF_DT&lt;=LastDay,INDEX(IntraMonth_Buckets,MATCH($A5477,IntraSumMonths,0),1),INDEX(BucketTable,MATCH($A5477,SumMonths,0),1))</f>
        <v>#N/A</v>
      </c>
      <c r="G5477" s="138" t="e">
        <f aca="false">INDEX(Book_Type,MATCH($B5477,Book,0),1)</f>
        <v>#N/A</v>
      </c>
      <c r="H5477" s="138" t="e">
        <f aca="false">$F5477&amp;$C5477</f>
        <v>#N/A</v>
      </c>
    </row>
    <row r="5478" customFormat="false" ht="12.75" hidden="false" customHeight="false" outlineLevel="0" collapsed="false">
      <c r="D5478" s="138"/>
      <c r="E5478" s="138"/>
      <c r="F5478" s="143" t="e">
        <f aca="false">IF(REF_DT&lt;=LastDay,INDEX(IntraMonth_Buckets,MATCH($A5478,IntraSumMonths,0),1),INDEX(BucketTable,MATCH($A5478,SumMonths,0),1))</f>
        <v>#N/A</v>
      </c>
      <c r="G5478" s="138" t="e">
        <f aca="false">INDEX(Book_Type,MATCH($B5478,Book,0),1)</f>
        <v>#N/A</v>
      </c>
      <c r="H5478" s="138" t="e">
        <f aca="false">$F5478&amp;$C5478</f>
        <v>#N/A</v>
      </c>
    </row>
    <row r="5479" customFormat="false" ht="12.75" hidden="false" customHeight="false" outlineLevel="0" collapsed="false">
      <c r="D5479" s="138"/>
      <c r="E5479" s="138"/>
      <c r="F5479" s="143" t="e">
        <f aca="false">IF(REF_DT&lt;=LastDay,INDEX(IntraMonth_Buckets,MATCH($A5479,IntraSumMonths,0),1),INDEX(BucketTable,MATCH($A5479,SumMonths,0),1))</f>
        <v>#N/A</v>
      </c>
      <c r="G5479" s="138" t="e">
        <f aca="false">INDEX(Book_Type,MATCH($B5479,Book,0),1)</f>
        <v>#N/A</v>
      </c>
      <c r="H5479" s="138" t="e">
        <f aca="false">$F5479&amp;$C5479</f>
        <v>#N/A</v>
      </c>
    </row>
    <row r="5480" customFormat="false" ht="12.75" hidden="false" customHeight="false" outlineLevel="0" collapsed="false">
      <c r="D5480" s="138"/>
      <c r="E5480" s="138"/>
      <c r="F5480" s="143" t="e">
        <f aca="false">IF(REF_DT&lt;=LastDay,INDEX(IntraMonth_Buckets,MATCH($A5480,IntraSumMonths,0),1),INDEX(BucketTable,MATCH($A5480,SumMonths,0),1))</f>
        <v>#N/A</v>
      </c>
      <c r="G5480" s="138" t="e">
        <f aca="false">INDEX(Book_Type,MATCH($B5480,Book,0),1)</f>
        <v>#N/A</v>
      </c>
      <c r="H5480" s="138" t="e">
        <f aca="false">$F5480&amp;$C5480</f>
        <v>#N/A</v>
      </c>
    </row>
    <row r="5481" customFormat="false" ht="12.75" hidden="false" customHeight="false" outlineLevel="0" collapsed="false">
      <c r="D5481" s="138"/>
      <c r="E5481" s="138"/>
      <c r="F5481" s="143" t="e">
        <f aca="false">IF(REF_DT&lt;=LastDay,INDEX(IntraMonth_Buckets,MATCH($A5481,IntraSumMonths,0),1),INDEX(BucketTable,MATCH($A5481,SumMonths,0),1))</f>
        <v>#N/A</v>
      </c>
      <c r="G5481" s="138" t="e">
        <f aca="false">INDEX(Book_Type,MATCH($B5481,Book,0),1)</f>
        <v>#N/A</v>
      </c>
      <c r="H5481" s="138" t="e">
        <f aca="false">$F5481&amp;$C5481</f>
        <v>#N/A</v>
      </c>
    </row>
    <row r="5482" customFormat="false" ht="12.75" hidden="false" customHeight="false" outlineLevel="0" collapsed="false">
      <c r="D5482" s="138"/>
      <c r="E5482" s="138"/>
      <c r="F5482" s="143" t="e">
        <f aca="false">IF(REF_DT&lt;=LastDay,INDEX(IntraMonth_Buckets,MATCH($A5482,IntraSumMonths,0),1),INDEX(BucketTable,MATCH($A5482,SumMonths,0),1))</f>
        <v>#N/A</v>
      </c>
      <c r="G5482" s="138" t="e">
        <f aca="false">INDEX(Book_Type,MATCH($B5482,Book,0),1)</f>
        <v>#N/A</v>
      </c>
      <c r="H5482" s="138" t="e">
        <f aca="false">$F5482&amp;$C5482</f>
        <v>#N/A</v>
      </c>
    </row>
    <row r="5483" customFormat="false" ht="12.75" hidden="false" customHeight="false" outlineLevel="0" collapsed="false">
      <c r="D5483" s="138"/>
      <c r="E5483" s="138"/>
      <c r="F5483" s="143" t="e">
        <f aca="false">IF(REF_DT&lt;=LastDay,INDEX(IntraMonth_Buckets,MATCH($A5483,IntraSumMonths,0),1),INDEX(BucketTable,MATCH($A5483,SumMonths,0),1))</f>
        <v>#N/A</v>
      </c>
      <c r="G5483" s="138" t="e">
        <f aca="false">INDEX(Book_Type,MATCH($B5483,Book,0),1)</f>
        <v>#N/A</v>
      </c>
      <c r="H5483" s="138" t="e">
        <f aca="false">$F5483&amp;$C5483</f>
        <v>#N/A</v>
      </c>
    </row>
    <row r="5484" customFormat="false" ht="12.75" hidden="false" customHeight="false" outlineLevel="0" collapsed="false">
      <c r="D5484" s="138"/>
      <c r="E5484" s="138"/>
      <c r="F5484" s="143" t="e">
        <f aca="false">IF(REF_DT&lt;=LastDay,INDEX(IntraMonth_Buckets,MATCH($A5484,IntraSumMonths,0),1),INDEX(BucketTable,MATCH($A5484,SumMonths,0),1))</f>
        <v>#N/A</v>
      </c>
      <c r="G5484" s="138" t="e">
        <f aca="false">INDEX(Book_Type,MATCH($B5484,Book,0),1)</f>
        <v>#N/A</v>
      </c>
      <c r="H5484" s="138" t="e">
        <f aca="false">$F5484&amp;$C5484</f>
        <v>#N/A</v>
      </c>
    </row>
    <row r="5485" customFormat="false" ht="12.75" hidden="false" customHeight="false" outlineLevel="0" collapsed="false">
      <c r="D5485" s="138"/>
      <c r="E5485" s="138"/>
      <c r="F5485" s="143" t="e">
        <f aca="false">IF(REF_DT&lt;=LastDay,INDEX(IntraMonth_Buckets,MATCH($A5485,IntraSumMonths,0),1),INDEX(BucketTable,MATCH($A5485,SumMonths,0),1))</f>
        <v>#N/A</v>
      </c>
      <c r="G5485" s="138" t="e">
        <f aca="false">INDEX(Book_Type,MATCH($B5485,Book,0),1)</f>
        <v>#N/A</v>
      </c>
      <c r="H5485" s="138" t="e">
        <f aca="false">$F5485&amp;$C5485</f>
        <v>#N/A</v>
      </c>
    </row>
    <row r="5486" customFormat="false" ht="12.75" hidden="false" customHeight="false" outlineLevel="0" collapsed="false">
      <c r="D5486" s="138"/>
      <c r="E5486" s="138"/>
      <c r="F5486" s="143" t="e">
        <f aca="false">IF(REF_DT&lt;=LastDay,INDEX(IntraMonth_Buckets,MATCH($A5486,IntraSumMonths,0),1),INDEX(BucketTable,MATCH($A5486,SumMonths,0),1))</f>
        <v>#N/A</v>
      </c>
      <c r="G5486" s="138" t="e">
        <f aca="false">INDEX(Book_Type,MATCH($B5486,Book,0),1)</f>
        <v>#N/A</v>
      </c>
      <c r="H5486" s="138" t="e">
        <f aca="false">$F5486&amp;$C5486</f>
        <v>#N/A</v>
      </c>
    </row>
    <row r="5487" customFormat="false" ht="12.75" hidden="false" customHeight="false" outlineLevel="0" collapsed="false">
      <c r="D5487" s="138"/>
      <c r="E5487" s="138"/>
      <c r="F5487" s="143" t="e">
        <f aca="false">IF(REF_DT&lt;=LastDay,INDEX(IntraMonth_Buckets,MATCH($A5487,IntraSumMonths,0),1),INDEX(BucketTable,MATCH($A5487,SumMonths,0),1))</f>
        <v>#N/A</v>
      </c>
      <c r="G5487" s="138" t="e">
        <f aca="false">INDEX(Book_Type,MATCH($B5487,Book,0),1)</f>
        <v>#N/A</v>
      </c>
      <c r="H5487" s="138" t="e">
        <f aca="false">$F5487&amp;$C5487</f>
        <v>#N/A</v>
      </c>
    </row>
    <row r="5488" customFormat="false" ht="12.75" hidden="false" customHeight="false" outlineLevel="0" collapsed="false">
      <c r="D5488" s="138"/>
      <c r="E5488" s="138"/>
      <c r="F5488" s="143" t="e">
        <f aca="false">IF(REF_DT&lt;=LastDay,INDEX(IntraMonth_Buckets,MATCH($A5488,IntraSumMonths,0),1),INDEX(BucketTable,MATCH($A5488,SumMonths,0),1))</f>
        <v>#N/A</v>
      </c>
      <c r="G5488" s="138" t="e">
        <f aca="false">INDEX(Book_Type,MATCH($B5488,Book,0),1)</f>
        <v>#N/A</v>
      </c>
      <c r="H5488" s="138" t="e">
        <f aca="false">$F5488&amp;$C5488</f>
        <v>#N/A</v>
      </c>
    </row>
    <row r="5489" customFormat="false" ht="12.75" hidden="false" customHeight="false" outlineLevel="0" collapsed="false">
      <c r="D5489" s="138"/>
      <c r="E5489" s="138"/>
      <c r="F5489" s="143" t="e">
        <f aca="false">IF(REF_DT&lt;=LastDay,INDEX(IntraMonth_Buckets,MATCH($A5489,IntraSumMonths,0),1),INDEX(BucketTable,MATCH($A5489,SumMonths,0),1))</f>
        <v>#N/A</v>
      </c>
      <c r="G5489" s="138" t="e">
        <f aca="false">INDEX(Book_Type,MATCH($B5489,Book,0),1)</f>
        <v>#N/A</v>
      </c>
      <c r="H5489" s="138" t="e">
        <f aca="false">$F5489&amp;$C5489</f>
        <v>#N/A</v>
      </c>
    </row>
    <row r="5490" customFormat="false" ht="12.75" hidden="false" customHeight="false" outlineLevel="0" collapsed="false">
      <c r="D5490" s="138"/>
      <c r="E5490" s="138"/>
      <c r="F5490" s="143" t="e">
        <f aca="false">IF(REF_DT&lt;=LastDay,INDEX(IntraMonth_Buckets,MATCH($A5490,IntraSumMonths,0),1),INDEX(BucketTable,MATCH($A5490,SumMonths,0),1))</f>
        <v>#N/A</v>
      </c>
      <c r="G5490" s="138" t="e">
        <f aca="false">INDEX(Book_Type,MATCH($B5490,Book,0),1)</f>
        <v>#N/A</v>
      </c>
      <c r="H5490" s="138" t="e">
        <f aca="false">$F5490&amp;$C5490</f>
        <v>#N/A</v>
      </c>
    </row>
    <row r="5491" customFormat="false" ht="12.75" hidden="false" customHeight="false" outlineLevel="0" collapsed="false">
      <c r="D5491" s="138"/>
      <c r="E5491" s="138"/>
      <c r="F5491" s="143" t="e">
        <f aca="false">IF(REF_DT&lt;=LastDay,INDEX(IntraMonth_Buckets,MATCH($A5491,IntraSumMonths,0),1),INDEX(BucketTable,MATCH($A5491,SumMonths,0),1))</f>
        <v>#N/A</v>
      </c>
      <c r="G5491" s="138" t="e">
        <f aca="false">INDEX(Book_Type,MATCH($B5491,Book,0),1)</f>
        <v>#N/A</v>
      </c>
      <c r="H5491" s="138" t="e">
        <f aca="false">$F5491&amp;$C5491</f>
        <v>#N/A</v>
      </c>
    </row>
    <row r="5492" customFormat="false" ht="12.75" hidden="false" customHeight="false" outlineLevel="0" collapsed="false">
      <c r="D5492" s="138"/>
      <c r="E5492" s="138"/>
      <c r="F5492" s="143" t="e">
        <f aca="false">IF(REF_DT&lt;=LastDay,INDEX(IntraMonth_Buckets,MATCH($A5492,IntraSumMonths,0),1),INDEX(BucketTable,MATCH($A5492,SumMonths,0),1))</f>
        <v>#N/A</v>
      </c>
      <c r="G5492" s="138" t="e">
        <f aca="false">INDEX(Book_Type,MATCH($B5492,Book,0),1)</f>
        <v>#N/A</v>
      </c>
      <c r="H5492" s="138" t="e">
        <f aca="false">$F5492&amp;$C5492</f>
        <v>#N/A</v>
      </c>
    </row>
    <row r="5493" customFormat="false" ht="12.75" hidden="false" customHeight="false" outlineLevel="0" collapsed="false">
      <c r="D5493" s="138"/>
      <c r="E5493" s="138"/>
      <c r="F5493" s="143" t="e">
        <f aca="false">IF(REF_DT&lt;=LastDay,INDEX(IntraMonth_Buckets,MATCH($A5493,IntraSumMonths,0),1),INDEX(BucketTable,MATCH($A5493,SumMonths,0),1))</f>
        <v>#N/A</v>
      </c>
      <c r="G5493" s="138" t="e">
        <f aca="false">INDEX(Book_Type,MATCH($B5493,Book,0),1)</f>
        <v>#N/A</v>
      </c>
      <c r="H5493" s="138" t="e">
        <f aca="false">$F5493&amp;$C5493</f>
        <v>#N/A</v>
      </c>
    </row>
    <row r="5494" customFormat="false" ht="12.75" hidden="false" customHeight="false" outlineLevel="0" collapsed="false">
      <c r="D5494" s="138"/>
      <c r="E5494" s="138"/>
      <c r="F5494" s="143" t="e">
        <f aca="false">IF(REF_DT&lt;=LastDay,INDEX(IntraMonth_Buckets,MATCH($A5494,IntraSumMonths,0),1),INDEX(BucketTable,MATCH($A5494,SumMonths,0),1))</f>
        <v>#N/A</v>
      </c>
      <c r="G5494" s="138" t="e">
        <f aca="false">INDEX(Book_Type,MATCH($B5494,Book,0),1)</f>
        <v>#N/A</v>
      </c>
      <c r="H5494" s="138" t="e">
        <f aca="false">$F5494&amp;$C5494</f>
        <v>#N/A</v>
      </c>
    </row>
    <row r="5495" customFormat="false" ht="12.75" hidden="false" customHeight="false" outlineLevel="0" collapsed="false">
      <c r="D5495" s="138"/>
      <c r="E5495" s="138"/>
      <c r="F5495" s="143" t="e">
        <f aca="false">IF(REF_DT&lt;=LastDay,INDEX(IntraMonth_Buckets,MATCH($A5495,IntraSumMonths,0),1),INDEX(BucketTable,MATCH($A5495,SumMonths,0),1))</f>
        <v>#N/A</v>
      </c>
      <c r="G5495" s="138" t="e">
        <f aca="false">INDEX(Book_Type,MATCH($B5495,Book,0),1)</f>
        <v>#N/A</v>
      </c>
      <c r="H5495" s="138" t="e">
        <f aca="false">$F5495&amp;$C5495</f>
        <v>#N/A</v>
      </c>
    </row>
    <row r="5496" customFormat="false" ht="12.75" hidden="false" customHeight="false" outlineLevel="0" collapsed="false">
      <c r="D5496" s="138"/>
      <c r="E5496" s="138"/>
      <c r="F5496" s="143" t="e">
        <f aca="false">IF(REF_DT&lt;=LastDay,INDEX(IntraMonth_Buckets,MATCH($A5496,IntraSumMonths,0),1),INDEX(BucketTable,MATCH($A5496,SumMonths,0),1))</f>
        <v>#N/A</v>
      </c>
      <c r="G5496" s="138" t="e">
        <f aca="false">INDEX(Book_Type,MATCH($B5496,Book,0),1)</f>
        <v>#N/A</v>
      </c>
      <c r="H5496" s="138" t="e">
        <f aca="false">$F5496&amp;$C5496</f>
        <v>#N/A</v>
      </c>
    </row>
    <row r="5497" customFormat="false" ht="12.75" hidden="false" customHeight="false" outlineLevel="0" collapsed="false">
      <c r="D5497" s="138"/>
      <c r="E5497" s="138"/>
      <c r="F5497" s="143" t="e">
        <f aca="false">IF(REF_DT&lt;=LastDay,INDEX(IntraMonth_Buckets,MATCH($A5497,IntraSumMonths,0),1),INDEX(BucketTable,MATCH($A5497,SumMonths,0),1))</f>
        <v>#N/A</v>
      </c>
      <c r="G5497" s="138" t="e">
        <f aca="false">INDEX(Book_Type,MATCH($B5497,Book,0),1)</f>
        <v>#N/A</v>
      </c>
      <c r="H5497" s="138" t="e">
        <f aca="false">$F5497&amp;$C5497</f>
        <v>#N/A</v>
      </c>
    </row>
    <row r="5498" customFormat="false" ht="12.75" hidden="false" customHeight="false" outlineLevel="0" collapsed="false">
      <c r="D5498" s="138"/>
      <c r="E5498" s="138"/>
      <c r="F5498" s="143" t="e">
        <f aca="false">IF(REF_DT&lt;=LastDay,INDEX(IntraMonth_Buckets,MATCH($A5498,IntraSumMonths,0),1),INDEX(BucketTable,MATCH($A5498,SumMonths,0),1))</f>
        <v>#N/A</v>
      </c>
      <c r="G5498" s="138" t="e">
        <f aca="false">INDEX(Book_Type,MATCH($B5498,Book,0),1)</f>
        <v>#N/A</v>
      </c>
      <c r="H5498" s="138" t="e">
        <f aca="false">$F5498&amp;$C5498</f>
        <v>#N/A</v>
      </c>
    </row>
    <row r="5499" customFormat="false" ht="12.75" hidden="false" customHeight="false" outlineLevel="0" collapsed="false">
      <c r="D5499" s="138"/>
      <c r="E5499" s="138"/>
      <c r="F5499" s="143" t="e">
        <f aca="false">IF(REF_DT&lt;=LastDay,INDEX(IntraMonth_Buckets,MATCH($A5499,IntraSumMonths,0),1),INDEX(BucketTable,MATCH($A5499,SumMonths,0),1))</f>
        <v>#N/A</v>
      </c>
      <c r="G5499" s="138" t="e">
        <f aca="false">INDEX(Book_Type,MATCH($B5499,Book,0),1)</f>
        <v>#N/A</v>
      </c>
      <c r="H5499" s="138" t="e">
        <f aca="false">$F5499&amp;$C5499</f>
        <v>#N/A</v>
      </c>
    </row>
    <row r="5500" customFormat="false" ht="12.75" hidden="false" customHeight="false" outlineLevel="0" collapsed="false">
      <c r="D5500" s="138"/>
      <c r="E5500" s="138"/>
      <c r="F5500" s="143" t="e">
        <f aca="false">IF(REF_DT&lt;=LastDay,INDEX(IntraMonth_Buckets,MATCH($A5500,IntraSumMonths,0),1),INDEX(BucketTable,MATCH($A5500,SumMonths,0),1))</f>
        <v>#N/A</v>
      </c>
      <c r="G5500" s="138" t="e">
        <f aca="false">INDEX(Book_Type,MATCH($B5500,Book,0),1)</f>
        <v>#N/A</v>
      </c>
      <c r="H5500" s="138" t="e">
        <f aca="false">$F5500&amp;$C5500</f>
        <v>#N/A</v>
      </c>
    </row>
    <row r="5501" customFormat="false" ht="12.75" hidden="false" customHeight="false" outlineLevel="0" collapsed="false">
      <c r="D5501" s="138"/>
      <c r="E5501" s="138"/>
      <c r="F5501" s="143" t="e">
        <f aca="false">IF(REF_DT&lt;=LastDay,INDEX(IntraMonth_Buckets,MATCH($A5501,IntraSumMonths,0),1),INDEX(BucketTable,MATCH($A5501,SumMonths,0),1))</f>
        <v>#N/A</v>
      </c>
      <c r="G5501" s="138" t="e">
        <f aca="false">INDEX(Book_Type,MATCH($B5501,Book,0),1)</f>
        <v>#N/A</v>
      </c>
      <c r="H5501" s="138" t="e">
        <f aca="false">$F5501&amp;$C5501</f>
        <v>#N/A</v>
      </c>
    </row>
    <row r="5502" customFormat="false" ht="12.75" hidden="false" customHeight="false" outlineLevel="0" collapsed="false">
      <c r="D5502" s="138"/>
      <c r="E5502" s="138"/>
      <c r="F5502" s="143" t="e">
        <f aca="false">IF(REF_DT&lt;=LastDay,INDEX(IntraMonth_Buckets,MATCH($A5502,IntraSumMonths,0),1),INDEX(BucketTable,MATCH($A5502,SumMonths,0),1))</f>
        <v>#N/A</v>
      </c>
      <c r="G5502" s="138" t="e">
        <f aca="false">INDEX(Book_Type,MATCH($B5502,Book,0),1)</f>
        <v>#N/A</v>
      </c>
      <c r="H5502" s="138" t="e">
        <f aca="false">$F5502&amp;$C5502</f>
        <v>#N/A</v>
      </c>
    </row>
    <row r="5503" customFormat="false" ht="12.75" hidden="false" customHeight="false" outlineLevel="0" collapsed="false">
      <c r="D5503" s="138"/>
      <c r="E5503" s="138"/>
      <c r="F5503" s="143" t="e">
        <f aca="false">IF(REF_DT&lt;=LastDay,INDEX(IntraMonth_Buckets,MATCH($A5503,IntraSumMonths,0),1),INDEX(BucketTable,MATCH($A5503,SumMonths,0),1))</f>
        <v>#N/A</v>
      </c>
      <c r="G5503" s="138" t="e">
        <f aca="false">INDEX(Book_Type,MATCH($B5503,Book,0),1)</f>
        <v>#N/A</v>
      </c>
      <c r="H5503" s="138" t="e">
        <f aca="false">$F5503&amp;$C5503</f>
        <v>#N/A</v>
      </c>
    </row>
    <row r="5504" customFormat="false" ht="12.75" hidden="false" customHeight="false" outlineLevel="0" collapsed="false">
      <c r="D5504" s="138"/>
      <c r="E5504" s="138"/>
      <c r="F5504" s="143" t="e">
        <f aca="false">IF(REF_DT&lt;=LastDay,INDEX(IntraMonth_Buckets,MATCH($A5504,IntraSumMonths,0),1),INDEX(BucketTable,MATCH($A5504,SumMonths,0),1))</f>
        <v>#N/A</v>
      </c>
      <c r="G5504" s="138" t="e">
        <f aca="false">INDEX(Book_Type,MATCH($B5504,Book,0),1)</f>
        <v>#N/A</v>
      </c>
      <c r="H5504" s="138" t="e">
        <f aca="false">$F5504&amp;$C5504</f>
        <v>#N/A</v>
      </c>
    </row>
    <row r="5505" customFormat="false" ht="12.75" hidden="false" customHeight="false" outlineLevel="0" collapsed="false">
      <c r="D5505" s="138"/>
      <c r="E5505" s="138"/>
      <c r="F5505" s="143" t="e">
        <f aca="false">IF(REF_DT&lt;=LastDay,INDEX(IntraMonth_Buckets,MATCH($A5505,IntraSumMonths,0),1),INDEX(BucketTable,MATCH($A5505,SumMonths,0),1))</f>
        <v>#N/A</v>
      </c>
      <c r="G5505" s="138" t="e">
        <f aca="false">INDEX(Book_Type,MATCH($B5505,Book,0),1)</f>
        <v>#N/A</v>
      </c>
      <c r="H5505" s="138" t="e">
        <f aca="false">$F5505&amp;$C5505</f>
        <v>#N/A</v>
      </c>
    </row>
    <row r="5506" customFormat="false" ht="12.75" hidden="false" customHeight="false" outlineLevel="0" collapsed="false">
      <c r="D5506" s="138"/>
      <c r="E5506" s="138"/>
      <c r="F5506" s="143" t="e">
        <f aca="false">IF(REF_DT&lt;=LastDay,INDEX(IntraMonth_Buckets,MATCH($A5506,IntraSumMonths,0),1),INDEX(BucketTable,MATCH($A5506,SumMonths,0),1))</f>
        <v>#N/A</v>
      </c>
      <c r="G5506" s="138" t="e">
        <f aca="false">INDEX(Book_Type,MATCH($B5506,Book,0),1)</f>
        <v>#N/A</v>
      </c>
      <c r="H5506" s="138" t="e">
        <f aca="false">$F5506&amp;$C5506</f>
        <v>#N/A</v>
      </c>
    </row>
    <row r="5507" customFormat="false" ht="12.75" hidden="false" customHeight="false" outlineLevel="0" collapsed="false">
      <c r="D5507" s="138"/>
      <c r="E5507" s="138"/>
      <c r="F5507" s="143" t="e">
        <f aca="false">IF(REF_DT&lt;=LastDay,INDEX(IntraMonth_Buckets,MATCH($A5507,IntraSumMonths,0),1),INDEX(BucketTable,MATCH($A5507,SumMonths,0),1))</f>
        <v>#N/A</v>
      </c>
      <c r="G5507" s="138" t="e">
        <f aca="false">INDEX(Book_Type,MATCH($B5507,Book,0),1)</f>
        <v>#N/A</v>
      </c>
      <c r="H5507" s="138" t="e">
        <f aca="false">$F5507&amp;$C5507</f>
        <v>#N/A</v>
      </c>
    </row>
    <row r="5508" customFormat="false" ht="12.75" hidden="false" customHeight="false" outlineLevel="0" collapsed="false">
      <c r="D5508" s="138"/>
      <c r="E5508" s="138"/>
      <c r="F5508" s="143" t="e">
        <f aca="false">IF(REF_DT&lt;=LastDay,INDEX(IntraMonth_Buckets,MATCH($A5508,IntraSumMonths,0),1),INDEX(BucketTable,MATCH($A5508,SumMonths,0),1))</f>
        <v>#N/A</v>
      </c>
      <c r="G5508" s="138" t="e">
        <f aca="false">INDEX(Book_Type,MATCH($B5508,Book,0),1)</f>
        <v>#N/A</v>
      </c>
      <c r="H5508" s="138" t="e">
        <f aca="false">$F5508&amp;$C5508</f>
        <v>#N/A</v>
      </c>
    </row>
    <row r="5509" customFormat="false" ht="12.75" hidden="false" customHeight="false" outlineLevel="0" collapsed="false">
      <c r="D5509" s="138"/>
      <c r="E5509" s="138"/>
      <c r="F5509" s="143" t="e">
        <f aca="false">IF(REF_DT&lt;=LastDay,INDEX(IntraMonth_Buckets,MATCH($A5509,IntraSumMonths,0),1),INDEX(BucketTable,MATCH($A5509,SumMonths,0),1))</f>
        <v>#N/A</v>
      </c>
      <c r="G5509" s="138" t="e">
        <f aca="false">INDEX(Book_Type,MATCH($B5509,Book,0),1)</f>
        <v>#N/A</v>
      </c>
      <c r="H5509" s="138" t="e">
        <f aca="false">$F5509&amp;$C5509</f>
        <v>#N/A</v>
      </c>
    </row>
    <row r="5510" customFormat="false" ht="12.75" hidden="false" customHeight="false" outlineLevel="0" collapsed="false">
      <c r="D5510" s="138"/>
      <c r="E5510" s="138"/>
      <c r="F5510" s="143" t="e">
        <f aca="false">IF(REF_DT&lt;=LastDay,INDEX(IntraMonth_Buckets,MATCH($A5510,IntraSumMonths,0),1),INDEX(BucketTable,MATCH($A5510,SumMonths,0),1))</f>
        <v>#N/A</v>
      </c>
      <c r="G5510" s="138" t="e">
        <f aca="false">INDEX(Book_Type,MATCH($B5510,Book,0),1)</f>
        <v>#N/A</v>
      </c>
      <c r="H5510" s="138" t="e">
        <f aca="false">$F5510&amp;$C5510</f>
        <v>#N/A</v>
      </c>
    </row>
    <row r="5511" customFormat="false" ht="12.75" hidden="false" customHeight="false" outlineLevel="0" collapsed="false">
      <c r="D5511" s="138"/>
      <c r="E5511" s="138"/>
      <c r="F5511" s="143" t="e">
        <f aca="false">IF(REF_DT&lt;=LastDay,INDEX(IntraMonth_Buckets,MATCH($A5511,IntraSumMonths,0),1),INDEX(BucketTable,MATCH($A5511,SumMonths,0),1))</f>
        <v>#N/A</v>
      </c>
      <c r="G5511" s="138" t="e">
        <f aca="false">INDEX(Book_Type,MATCH($B5511,Book,0),1)</f>
        <v>#N/A</v>
      </c>
      <c r="H5511" s="138" t="e">
        <f aca="false">$F5511&amp;$C5511</f>
        <v>#N/A</v>
      </c>
    </row>
    <row r="5512" customFormat="false" ht="12.75" hidden="false" customHeight="false" outlineLevel="0" collapsed="false">
      <c r="D5512" s="138"/>
      <c r="E5512" s="138"/>
      <c r="F5512" s="143" t="e">
        <f aca="false">IF(REF_DT&lt;=LastDay,INDEX(IntraMonth_Buckets,MATCH($A5512,IntraSumMonths,0),1),INDEX(BucketTable,MATCH($A5512,SumMonths,0),1))</f>
        <v>#N/A</v>
      </c>
      <c r="G5512" s="138" t="e">
        <f aca="false">INDEX(Book_Type,MATCH($B5512,Book,0),1)</f>
        <v>#N/A</v>
      </c>
      <c r="H5512" s="138" t="e">
        <f aca="false">$F5512&amp;$C5512</f>
        <v>#N/A</v>
      </c>
    </row>
    <row r="5513" customFormat="false" ht="12.75" hidden="false" customHeight="false" outlineLevel="0" collapsed="false">
      <c r="D5513" s="138"/>
      <c r="E5513" s="138"/>
      <c r="F5513" s="143" t="e">
        <f aca="false">IF(REF_DT&lt;=LastDay,INDEX(IntraMonth_Buckets,MATCH($A5513,IntraSumMonths,0),1),INDEX(BucketTable,MATCH($A5513,SumMonths,0),1))</f>
        <v>#N/A</v>
      </c>
      <c r="G5513" s="138" t="e">
        <f aca="false">INDEX(Book_Type,MATCH($B5513,Book,0),1)</f>
        <v>#N/A</v>
      </c>
      <c r="H5513" s="138" t="e">
        <f aca="false">$F5513&amp;$C5513</f>
        <v>#N/A</v>
      </c>
    </row>
    <row r="5514" customFormat="false" ht="12.75" hidden="false" customHeight="false" outlineLevel="0" collapsed="false">
      <c r="D5514" s="138"/>
      <c r="E5514" s="138"/>
      <c r="F5514" s="143" t="e">
        <f aca="false">IF(REF_DT&lt;=LastDay,INDEX(IntraMonth_Buckets,MATCH($A5514,IntraSumMonths,0),1),INDEX(BucketTable,MATCH($A5514,SumMonths,0),1))</f>
        <v>#N/A</v>
      </c>
      <c r="G5514" s="138" t="e">
        <f aca="false">INDEX(Book_Type,MATCH($B5514,Book,0),1)</f>
        <v>#N/A</v>
      </c>
      <c r="H5514" s="138" t="e">
        <f aca="false">$F5514&amp;$C5514</f>
        <v>#N/A</v>
      </c>
    </row>
    <row r="5515" customFormat="false" ht="12.75" hidden="false" customHeight="false" outlineLevel="0" collapsed="false">
      <c r="D5515" s="138"/>
      <c r="E5515" s="138"/>
      <c r="F5515" s="143" t="e">
        <f aca="false">IF(REF_DT&lt;=LastDay,INDEX(IntraMonth_Buckets,MATCH($A5515,IntraSumMonths,0),1),INDEX(BucketTable,MATCH($A5515,SumMonths,0),1))</f>
        <v>#N/A</v>
      </c>
      <c r="G5515" s="138" t="e">
        <f aca="false">INDEX(Book_Type,MATCH($B5515,Book,0),1)</f>
        <v>#N/A</v>
      </c>
      <c r="H5515" s="138" t="e">
        <f aca="false">$F5515&amp;$C5515</f>
        <v>#N/A</v>
      </c>
    </row>
    <row r="5516" customFormat="false" ht="12.75" hidden="false" customHeight="false" outlineLevel="0" collapsed="false">
      <c r="D5516" s="138"/>
      <c r="E5516" s="138"/>
      <c r="F5516" s="143" t="e">
        <f aca="false">IF(REF_DT&lt;=LastDay,INDEX(IntraMonth_Buckets,MATCH($A5516,IntraSumMonths,0),1),INDEX(BucketTable,MATCH($A5516,SumMonths,0),1))</f>
        <v>#N/A</v>
      </c>
      <c r="G5516" s="138" t="e">
        <f aca="false">INDEX(Book_Type,MATCH($B5516,Book,0),1)</f>
        <v>#N/A</v>
      </c>
      <c r="H5516" s="138" t="e">
        <f aca="false">$F5516&amp;$C5516</f>
        <v>#N/A</v>
      </c>
    </row>
    <row r="5517" customFormat="false" ht="12.75" hidden="false" customHeight="false" outlineLevel="0" collapsed="false">
      <c r="D5517" s="138"/>
      <c r="E5517" s="138"/>
      <c r="F5517" s="143" t="e">
        <f aca="false">IF(REF_DT&lt;=LastDay,INDEX(IntraMonth_Buckets,MATCH($A5517,IntraSumMonths,0),1),INDEX(BucketTable,MATCH($A5517,SumMonths,0),1))</f>
        <v>#N/A</v>
      </c>
      <c r="G5517" s="138" t="e">
        <f aca="false">INDEX(Book_Type,MATCH($B5517,Book,0),1)</f>
        <v>#N/A</v>
      </c>
      <c r="H5517" s="138" t="e">
        <f aca="false">$F5517&amp;$C5517</f>
        <v>#N/A</v>
      </c>
    </row>
    <row r="5518" customFormat="false" ht="12.75" hidden="false" customHeight="false" outlineLevel="0" collapsed="false">
      <c r="D5518" s="138"/>
      <c r="E5518" s="138"/>
      <c r="F5518" s="143" t="e">
        <f aca="false">IF(REF_DT&lt;=LastDay,INDEX(IntraMonth_Buckets,MATCH($A5518,IntraSumMonths,0),1),INDEX(BucketTable,MATCH($A5518,SumMonths,0),1))</f>
        <v>#N/A</v>
      </c>
      <c r="G5518" s="138" t="e">
        <f aca="false">INDEX(Book_Type,MATCH($B5518,Book,0),1)</f>
        <v>#N/A</v>
      </c>
      <c r="H5518" s="138" t="e">
        <f aca="false">$F5518&amp;$C5518</f>
        <v>#N/A</v>
      </c>
    </row>
    <row r="5519" customFormat="false" ht="12.75" hidden="false" customHeight="false" outlineLevel="0" collapsed="false">
      <c r="D5519" s="138"/>
      <c r="E5519" s="138"/>
      <c r="F5519" s="143" t="e">
        <f aca="false">IF(REF_DT&lt;=LastDay,INDEX(IntraMonth_Buckets,MATCH($A5519,IntraSumMonths,0),1),INDEX(BucketTable,MATCH($A5519,SumMonths,0),1))</f>
        <v>#N/A</v>
      </c>
      <c r="G5519" s="138" t="e">
        <f aca="false">INDEX(Book_Type,MATCH($B5519,Book,0),1)</f>
        <v>#N/A</v>
      </c>
      <c r="H5519" s="138" t="e">
        <f aca="false">$F5519&amp;$C5519</f>
        <v>#N/A</v>
      </c>
    </row>
    <row r="5520" customFormat="false" ht="12.75" hidden="false" customHeight="false" outlineLevel="0" collapsed="false">
      <c r="D5520" s="138"/>
      <c r="E5520" s="138"/>
      <c r="F5520" s="143" t="e">
        <f aca="false">IF(REF_DT&lt;=LastDay,INDEX(IntraMonth_Buckets,MATCH($A5520,IntraSumMonths,0),1),INDEX(BucketTable,MATCH($A5520,SumMonths,0),1))</f>
        <v>#N/A</v>
      </c>
      <c r="G5520" s="138" t="e">
        <f aca="false">INDEX(Book_Type,MATCH($B5520,Book,0),1)</f>
        <v>#N/A</v>
      </c>
      <c r="H5520" s="138" t="e">
        <f aca="false">$F5520&amp;$C5520</f>
        <v>#N/A</v>
      </c>
    </row>
    <row r="5521" customFormat="false" ht="12.75" hidden="false" customHeight="false" outlineLevel="0" collapsed="false">
      <c r="D5521" s="138"/>
      <c r="E5521" s="138"/>
      <c r="F5521" s="143" t="e">
        <f aca="false">IF(REF_DT&lt;=LastDay,INDEX(IntraMonth_Buckets,MATCH($A5521,IntraSumMonths,0),1),INDEX(BucketTable,MATCH($A5521,SumMonths,0),1))</f>
        <v>#N/A</v>
      </c>
      <c r="G5521" s="138" t="e">
        <f aca="false">INDEX(Book_Type,MATCH($B5521,Book,0),1)</f>
        <v>#N/A</v>
      </c>
      <c r="H5521" s="138" t="e">
        <f aca="false">$F5521&amp;$C5521</f>
        <v>#N/A</v>
      </c>
    </row>
    <row r="5522" customFormat="false" ht="12.75" hidden="false" customHeight="false" outlineLevel="0" collapsed="false">
      <c r="D5522" s="138"/>
      <c r="E5522" s="138"/>
      <c r="F5522" s="143" t="e">
        <f aca="false">IF(REF_DT&lt;=LastDay,INDEX(IntraMonth_Buckets,MATCH($A5522,IntraSumMonths,0),1),INDEX(BucketTable,MATCH($A5522,SumMonths,0),1))</f>
        <v>#N/A</v>
      </c>
      <c r="G5522" s="138" t="e">
        <f aca="false">INDEX(Book_Type,MATCH($B5522,Book,0),1)</f>
        <v>#N/A</v>
      </c>
      <c r="H5522" s="138" t="e">
        <f aca="false">$F5522&amp;$C5522</f>
        <v>#N/A</v>
      </c>
    </row>
    <row r="5523" customFormat="false" ht="12.75" hidden="false" customHeight="false" outlineLevel="0" collapsed="false">
      <c r="D5523" s="138"/>
      <c r="E5523" s="138"/>
      <c r="F5523" s="143" t="e">
        <f aca="false">IF(REF_DT&lt;=LastDay,INDEX(IntraMonth_Buckets,MATCH($A5523,IntraSumMonths,0),1),INDEX(BucketTable,MATCH($A5523,SumMonths,0),1))</f>
        <v>#N/A</v>
      </c>
      <c r="G5523" s="138" t="e">
        <f aca="false">INDEX(Book_Type,MATCH($B5523,Book,0),1)</f>
        <v>#N/A</v>
      </c>
      <c r="H5523" s="138" t="e">
        <f aca="false">$F5523&amp;$C5523</f>
        <v>#N/A</v>
      </c>
    </row>
    <row r="5524" customFormat="false" ht="12.75" hidden="false" customHeight="false" outlineLevel="0" collapsed="false">
      <c r="D5524" s="138"/>
      <c r="E5524" s="138"/>
      <c r="F5524" s="143" t="e">
        <f aca="false">IF(REF_DT&lt;=LastDay,INDEX(IntraMonth_Buckets,MATCH($A5524,IntraSumMonths,0),1),INDEX(BucketTable,MATCH($A5524,SumMonths,0),1))</f>
        <v>#N/A</v>
      </c>
      <c r="G5524" s="138" t="e">
        <f aca="false">INDEX(Book_Type,MATCH($B5524,Book,0),1)</f>
        <v>#N/A</v>
      </c>
      <c r="H5524" s="138" t="e">
        <f aca="false">$F5524&amp;$C5524</f>
        <v>#N/A</v>
      </c>
    </row>
    <row r="5525" customFormat="false" ht="12.75" hidden="false" customHeight="false" outlineLevel="0" collapsed="false">
      <c r="D5525" s="138"/>
      <c r="E5525" s="138"/>
      <c r="F5525" s="143" t="e">
        <f aca="false">IF(REF_DT&lt;=LastDay,INDEX(IntraMonth_Buckets,MATCH($A5525,IntraSumMonths,0),1),INDEX(BucketTable,MATCH($A5525,SumMonths,0),1))</f>
        <v>#N/A</v>
      </c>
      <c r="G5525" s="138" t="e">
        <f aca="false">INDEX(Book_Type,MATCH($B5525,Book,0),1)</f>
        <v>#N/A</v>
      </c>
      <c r="H5525" s="138" t="e">
        <f aca="false">$F5525&amp;$C5525</f>
        <v>#N/A</v>
      </c>
    </row>
    <row r="5526" customFormat="false" ht="12.75" hidden="false" customHeight="false" outlineLevel="0" collapsed="false">
      <c r="D5526" s="138"/>
      <c r="E5526" s="138"/>
      <c r="F5526" s="143" t="e">
        <f aca="false">IF(REF_DT&lt;=LastDay,INDEX(IntraMonth_Buckets,MATCH($A5526,IntraSumMonths,0),1),INDEX(BucketTable,MATCH($A5526,SumMonths,0),1))</f>
        <v>#N/A</v>
      </c>
      <c r="G5526" s="138" t="e">
        <f aca="false">INDEX(Book_Type,MATCH($B5526,Book,0),1)</f>
        <v>#N/A</v>
      </c>
      <c r="H5526" s="138" t="e">
        <f aca="false">$F5526&amp;$C5526</f>
        <v>#N/A</v>
      </c>
    </row>
    <row r="5527" customFormat="false" ht="12.75" hidden="false" customHeight="false" outlineLevel="0" collapsed="false">
      <c r="D5527" s="138"/>
      <c r="E5527" s="138"/>
      <c r="F5527" s="143" t="e">
        <f aca="false">IF(REF_DT&lt;=LastDay,INDEX(IntraMonth_Buckets,MATCH($A5527,IntraSumMonths,0),1),INDEX(BucketTable,MATCH($A5527,SumMonths,0),1))</f>
        <v>#N/A</v>
      </c>
      <c r="G5527" s="138" t="e">
        <f aca="false">INDEX(Book_Type,MATCH($B5527,Book,0),1)</f>
        <v>#N/A</v>
      </c>
      <c r="H5527" s="138" t="e">
        <f aca="false">$F5527&amp;$C5527</f>
        <v>#N/A</v>
      </c>
    </row>
    <row r="5528" customFormat="false" ht="12.75" hidden="false" customHeight="false" outlineLevel="0" collapsed="false">
      <c r="D5528" s="138"/>
      <c r="E5528" s="138"/>
      <c r="F5528" s="143" t="e">
        <f aca="false">IF(REF_DT&lt;=LastDay,INDEX(IntraMonth_Buckets,MATCH($A5528,IntraSumMonths,0),1),INDEX(BucketTable,MATCH($A5528,SumMonths,0),1))</f>
        <v>#N/A</v>
      </c>
      <c r="G5528" s="138" t="e">
        <f aca="false">INDEX(Book_Type,MATCH($B5528,Book,0),1)</f>
        <v>#N/A</v>
      </c>
      <c r="H5528" s="138" t="e">
        <f aca="false">$F5528&amp;$C5528</f>
        <v>#N/A</v>
      </c>
    </row>
    <row r="5529" customFormat="false" ht="12.75" hidden="false" customHeight="false" outlineLevel="0" collapsed="false">
      <c r="D5529" s="138"/>
      <c r="E5529" s="138"/>
      <c r="F5529" s="143" t="e">
        <f aca="false">IF(REF_DT&lt;=LastDay,INDEX(IntraMonth_Buckets,MATCH($A5529,IntraSumMonths,0),1),INDEX(BucketTable,MATCH($A5529,SumMonths,0),1))</f>
        <v>#N/A</v>
      </c>
      <c r="G5529" s="138" t="e">
        <f aca="false">INDEX(Book_Type,MATCH($B5529,Book,0),1)</f>
        <v>#N/A</v>
      </c>
      <c r="H5529" s="138" t="e">
        <f aca="false">$F5529&amp;$C5529</f>
        <v>#N/A</v>
      </c>
    </row>
    <row r="5530" customFormat="false" ht="12.75" hidden="false" customHeight="false" outlineLevel="0" collapsed="false">
      <c r="D5530" s="138"/>
      <c r="E5530" s="138"/>
      <c r="F5530" s="143" t="e">
        <f aca="false">IF(REF_DT&lt;=LastDay,INDEX(IntraMonth_Buckets,MATCH($A5530,IntraSumMonths,0),1),INDEX(BucketTable,MATCH($A5530,SumMonths,0),1))</f>
        <v>#N/A</v>
      </c>
      <c r="G5530" s="138" t="e">
        <f aca="false">INDEX(Book_Type,MATCH($B5530,Book,0),1)</f>
        <v>#N/A</v>
      </c>
      <c r="H5530" s="138" t="e">
        <f aca="false">$F5530&amp;$C5530</f>
        <v>#N/A</v>
      </c>
    </row>
    <row r="5531" customFormat="false" ht="12.75" hidden="false" customHeight="false" outlineLevel="0" collapsed="false">
      <c r="D5531" s="138"/>
      <c r="E5531" s="138"/>
      <c r="F5531" s="143" t="e">
        <f aca="false">IF(REF_DT&lt;=LastDay,INDEX(IntraMonth_Buckets,MATCH($A5531,IntraSumMonths,0),1),INDEX(BucketTable,MATCH($A5531,SumMonths,0),1))</f>
        <v>#N/A</v>
      </c>
      <c r="G5531" s="138" t="e">
        <f aca="false">INDEX(Book_Type,MATCH($B5531,Book,0),1)</f>
        <v>#N/A</v>
      </c>
      <c r="H5531" s="138" t="e">
        <f aca="false">$F5531&amp;$C5531</f>
        <v>#N/A</v>
      </c>
    </row>
    <row r="5532" customFormat="false" ht="12.75" hidden="false" customHeight="false" outlineLevel="0" collapsed="false">
      <c r="D5532" s="138"/>
      <c r="E5532" s="138"/>
      <c r="F5532" s="143" t="e">
        <f aca="false">IF(REF_DT&lt;=LastDay,INDEX(IntraMonth_Buckets,MATCH($A5532,IntraSumMonths,0),1),INDEX(BucketTable,MATCH($A5532,SumMonths,0),1))</f>
        <v>#N/A</v>
      </c>
      <c r="G5532" s="138" t="e">
        <f aca="false">INDEX(Book_Type,MATCH($B5532,Book,0),1)</f>
        <v>#N/A</v>
      </c>
      <c r="H5532" s="138" t="e">
        <f aca="false">$F5532&amp;$C5532</f>
        <v>#N/A</v>
      </c>
    </row>
    <row r="5533" customFormat="false" ht="12.75" hidden="false" customHeight="false" outlineLevel="0" collapsed="false">
      <c r="D5533" s="138"/>
      <c r="E5533" s="138"/>
      <c r="F5533" s="143" t="e">
        <f aca="false">IF(REF_DT&lt;=LastDay,INDEX(IntraMonth_Buckets,MATCH($A5533,IntraSumMonths,0),1),INDEX(BucketTable,MATCH($A5533,SumMonths,0),1))</f>
        <v>#N/A</v>
      </c>
      <c r="G5533" s="138" t="e">
        <f aca="false">INDEX(Book_Type,MATCH($B5533,Book,0),1)</f>
        <v>#N/A</v>
      </c>
      <c r="H5533" s="138" t="e">
        <f aca="false">$F5533&amp;$C5533</f>
        <v>#N/A</v>
      </c>
    </row>
    <row r="5534" customFormat="false" ht="12.75" hidden="false" customHeight="false" outlineLevel="0" collapsed="false">
      <c r="D5534" s="138"/>
      <c r="E5534" s="138"/>
      <c r="F5534" s="143" t="e">
        <f aca="false">IF(REF_DT&lt;=LastDay,INDEX(IntraMonth_Buckets,MATCH($A5534,IntraSumMonths,0),1),INDEX(BucketTable,MATCH($A5534,SumMonths,0),1))</f>
        <v>#N/A</v>
      </c>
      <c r="G5534" s="138" t="e">
        <f aca="false">INDEX(Book_Type,MATCH($B5534,Book,0),1)</f>
        <v>#N/A</v>
      </c>
      <c r="H5534" s="138" t="e">
        <f aca="false">$F5534&amp;$C5534</f>
        <v>#N/A</v>
      </c>
    </row>
    <row r="5535" customFormat="false" ht="12.75" hidden="false" customHeight="false" outlineLevel="0" collapsed="false">
      <c r="D5535" s="138"/>
      <c r="E5535" s="138"/>
      <c r="F5535" s="143" t="e">
        <f aca="false">IF(REF_DT&lt;=LastDay,INDEX(IntraMonth_Buckets,MATCH($A5535,IntraSumMonths,0),1),INDEX(BucketTable,MATCH($A5535,SumMonths,0),1))</f>
        <v>#N/A</v>
      </c>
      <c r="G5535" s="138" t="e">
        <f aca="false">INDEX(Book_Type,MATCH($B5535,Book,0),1)</f>
        <v>#N/A</v>
      </c>
      <c r="H5535" s="138" t="e">
        <f aca="false">$F5535&amp;$C5535</f>
        <v>#N/A</v>
      </c>
    </row>
    <row r="5536" customFormat="false" ht="12.75" hidden="false" customHeight="false" outlineLevel="0" collapsed="false">
      <c r="D5536" s="138"/>
      <c r="E5536" s="138"/>
      <c r="F5536" s="143" t="e">
        <f aca="false">IF(REF_DT&lt;=LastDay,INDEX(IntraMonth_Buckets,MATCH($A5536,IntraSumMonths,0),1),INDEX(BucketTable,MATCH($A5536,SumMonths,0),1))</f>
        <v>#N/A</v>
      </c>
      <c r="G5536" s="138" t="e">
        <f aca="false">INDEX(Book_Type,MATCH($B5536,Book,0),1)</f>
        <v>#N/A</v>
      </c>
      <c r="H5536" s="138" t="e">
        <f aca="false">$F5536&amp;$C5536</f>
        <v>#N/A</v>
      </c>
    </row>
    <row r="5537" customFormat="false" ht="12.75" hidden="false" customHeight="false" outlineLevel="0" collapsed="false">
      <c r="D5537" s="138"/>
      <c r="E5537" s="138"/>
      <c r="F5537" s="143" t="e">
        <f aca="false">IF(REF_DT&lt;=LastDay,INDEX(IntraMonth_Buckets,MATCH($A5537,IntraSumMonths,0),1),INDEX(BucketTable,MATCH($A5537,SumMonths,0),1))</f>
        <v>#N/A</v>
      </c>
      <c r="G5537" s="138" t="e">
        <f aca="false">INDEX(Book_Type,MATCH($B5537,Book,0),1)</f>
        <v>#N/A</v>
      </c>
      <c r="H5537" s="138" t="e">
        <f aca="false">$F5537&amp;$C5537</f>
        <v>#N/A</v>
      </c>
    </row>
    <row r="5538" customFormat="false" ht="12.75" hidden="false" customHeight="false" outlineLevel="0" collapsed="false">
      <c r="D5538" s="138"/>
      <c r="E5538" s="138"/>
      <c r="F5538" s="143" t="e">
        <f aca="false">IF(REF_DT&lt;=LastDay,INDEX(IntraMonth_Buckets,MATCH($A5538,IntraSumMonths,0),1),INDEX(BucketTable,MATCH($A5538,SumMonths,0),1))</f>
        <v>#N/A</v>
      </c>
      <c r="G5538" s="138" t="e">
        <f aca="false">INDEX(Book_Type,MATCH($B5538,Book,0),1)</f>
        <v>#N/A</v>
      </c>
      <c r="H5538" s="138" t="e">
        <f aca="false">$F5538&amp;$C5538</f>
        <v>#N/A</v>
      </c>
    </row>
    <row r="5539" customFormat="false" ht="12.75" hidden="false" customHeight="false" outlineLevel="0" collapsed="false">
      <c r="D5539" s="138"/>
      <c r="E5539" s="138"/>
      <c r="F5539" s="143" t="e">
        <f aca="false">IF(REF_DT&lt;=LastDay,INDEX(IntraMonth_Buckets,MATCH($A5539,IntraSumMonths,0),1),INDEX(BucketTable,MATCH($A5539,SumMonths,0),1))</f>
        <v>#N/A</v>
      </c>
      <c r="G5539" s="138" t="e">
        <f aca="false">INDEX(Book_Type,MATCH($B5539,Book,0),1)</f>
        <v>#N/A</v>
      </c>
      <c r="H5539" s="138" t="e">
        <f aca="false">$F5539&amp;$C5539</f>
        <v>#N/A</v>
      </c>
    </row>
    <row r="5540" customFormat="false" ht="12.75" hidden="false" customHeight="false" outlineLevel="0" collapsed="false">
      <c r="D5540" s="138"/>
      <c r="E5540" s="138"/>
      <c r="F5540" s="143" t="e">
        <f aca="false">IF(REF_DT&lt;=LastDay,INDEX(IntraMonth_Buckets,MATCH($A5540,IntraSumMonths,0),1),INDEX(BucketTable,MATCH($A5540,SumMonths,0),1))</f>
        <v>#N/A</v>
      </c>
      <c r="G5540" s="138" t="e">
        <f aca="false">INDEX(Book_Type,MATCH($B5540,Book,0),1)</f>
        <v>#N/A</v>
      </c>
      <c r="H5540" s="138" t="e">
        <f aca="false">$F5540&amp;$C5540</f>
        <v>#N/A</v>
      </c>
    </row>
    <row r="5541" customFormat="false" ht="12.75" hidden="false" customHeight="false" outlineLevel="0" collapsed="false">
      <c r="D5541" s="138"/>
      <c r="E5541" s="138"/>
      <c r="F5541" s="143" t="e">
        <f aca="false">IF(REF_DT&lt;=LastDay,INDEX(IntraMonth_Buckets,MATCH($A5541,IntraSumMonths,0),1),INDEX(BucketTable,MATCH($A5541,SumMonths,0),1))</f>
        <v>#N/A</v>
      </c>
      <c r="G5541" s="138" t="e">
        <f aca="false">INDEX(Book_Type,MATCH($B5541,Book,0),1)</f>
        <v>#N/A</v>
      </c>
      <c r="H5541" s="138" t="e">
        <f aca="false">$F5541&amp;$C5541</f>
        <v>#N/A</v>
      </c>
    </row>
    <row r="5542" customFormat="false" ht="12.75" hidden="false" customHeight="false" outlineLevel="0" collapsed="false">
      <c r="D5542" s="138"/>
      <c r="E5542" s="138"/>
      <c r="F5542" s="143" t="e">
        <f aca="false">IF(REF_DT&lt;=LastDay,INDEX(IntraMonth_Buckets,MATCH($A5542,IntraSumMonths,0),1),INDEX(BucketTable,MATCH($A5542,SumMonths,0),1))</f>
        <v>#N/A</v>
      </c>
      <c r="G5542" s="138" t="e">
        <f aca="false">INDEX(Book_Type,MATCH($B5542,Book,0),1)</f>
        <v>#N/A</v>
      </c>
      <c r="H5542" s="138" t="e">
        <f aca="false">$F5542&amp;$C5542</f>
        <v>#N/A</v>
      </c>
    </row>
    <row r="5543" customFormat="false" ht="12.75" hidden="false" customHeight="false" outlineLevel="0" collapsed="false">
      <c r="D5543" s="138"/>
      <c r="E5543" s="138"/>
      <c r="F5543" s="143" t="e">
        <f aca="false">IF(REF_DT&lt;=LastDay,INDEX(IntraMonth_Buckets,MATCH($A5543,IntraSumMonths,0),1),INDEX(BucketTable,MATCH($A5543,SumMonths,0),1))</f>
        <v>#N/A</v>
      </c>
      <c r="G5543" s="138" t="e">
        <f aca="false">INDEX(Book_Type,MATCH($B5543,Book,0),1)</f>
        <v>#N/A</v>
      </c>
      <c r="H5543" s="138" t="e">
        <f aca="false">$F5543&amp;$C5543</f>
        <v>#N/A</v>
      </c>
    </row>
    <row r="5544" customFormat="false" ht="12.75" hidden="false" customHeight="false" outlineLevel="0" collapsed="false">
      <c r="D5544" s="138"/>
      <c r="E5544" s="138"/>
      <c r="F5544" s="143" t="e">
        <f aca="false">IF(REF_DT&lt;=LastDay,INDEX(IntraMonth_Buckets,MATCH($A5544,IntraSumMonths,0),1),INDEX(BucketTable,MATCH($A5544,SumMonths,0),1))</f>
        <v>#N/A</v>
      </c>
      <c r="G5544" s="138" t="e">
        <f aca="false">INDEX(Book_Type,MATCH($B5544,Book,0),1)</f>
        <v>#N/A</v>
      </c>
      <c r="H5544" s="138" t="e">
        <f aca="false">$F5544&amp;$C5544</f>
        <v>#N/A</v>
      </c>
    </row>
    <row r="5545" customFormat="false" ht="12.75" hidden="false" customHeight="false" outlineLevel="0" collapsed="false">
      <c r="D5545" s="138"/>
      <c r="E5545" s="138"/>
      <c r="F5545" s="143" t="e">
        <f aca="false">IF(REF_DT&lt;=LastDay,INDEX(IntraMonth_Buckets,MATCH($A5545,IntraSumMonths,0),1),INDEX(BucketTable,MATCH($A5545,SumMonths,0),1))</f>
        <v>#N/A</v>
      </c>
      <c r="G5545" s="138" t="e">
        <f aca="false">INDEX(Book_Type,MATCH($B5545,Book,0),1)</f>
        <v>#N/A</v>
      </c>
      <c r="H5545" s="138" t="e">
        <f aca="false">$F5545&amp;$C5545</f>
        <v>#N/A</v>
      </c>
    </row>
    <row r="5546" customFormat="false" ht="12.75" hidden="false" customHeight="false" outlineLevel="0" collapsed="false">
      <c r="D5546" s="138"/>
      <c r="E5546" s="138"/>
      <c r="F5546" s="143" t="e">
        <f aca="false">IF(REF_DT&lt;=LastDay,INDEX(IntraMonth_Buckets,MATCH($A5546,IntraSumMonths,0),1),INDEX(BucketTable,MATCH($A5546,SumMonths,0),1))</f>
        <v>#N/A</v>
      </c>
      <c r="G5546" s="138" t="e">
        <f aca="false">INDEX(Book_Type,MATCH($B5546,Book,0),1)</f>
        <v>#N/A</v>
      </c>
      <c r="H5546" s="138" t="e">
        <f aca="false">$F5546&amp;$C5546</f>
        <v>#N/A</v>
      </c>
    </row>
    <row r="5547" customFormat="false" ht="12.75" hidden="false" customHeight="false" outlineLevel="0" collapsed="false">
      <c r="D5547" s="138"/>
      <c r="E5547" s="138"/>
      <c r="F5547" s="143" t="e">
        <f aca="false">IF(REF_DT&lt;=LastDay,INDEX(IntraMonth_Buckets,MATCH($A5547,IntraSumMonths,0),1),INDEX(BucketTable,MATCH($A5547,SumMonths,0),1))</f>
        <v>#N/A</v>
      </c>
      <c r="G5547" s="138" t="e">
        <f aca="false">INDEX(Book_Type,MATCH($B5547,Book,0),1)</f>
        <v>#N/A</v>
      </c>
      <c r="H5547" s="138" t="e">
        <f aca="false">$F5547&amp;$C5547</f>
        <v>#N/A</v>
      </c>
    </row>
    <row r="5548" customFormat="false" ht="12.75" hidden="false" customHeight="false" outlineLevel="0" collapsed="false">
      <c r="D5548" s="138"/>
      <c r="E5548" s="138"/>
      <c r="F5548" s="143" t="e">
        <f aca="false">IF(REF_DT&lt;=LastDay,INDEX(IntraMonth_Buckets,MATCH($A5548,IntraSumMonths,0),1),INDEX(BucketTable,MATCH($A5548,SumMonths,0),1))</f>
        <v>#N/A</v>
      </c>
      <c r="G5548" s="138" t="e">
        <f aca="false">INDEX(Book_Type,MATCH($B5548,Book,0),1)</f>
        <v>#N/A</v>
      </c>
      <c r="H5548" s="138" t="e">
        <f aca="false">$F5548&amp;$C5548</f>
        <v>#N/A</v>
      </c>
    </row>
    <row r="5549" customFormat="false" ht="12.75" hidden="false" customHeight="false" outlineLevel="0" collapsed="false">
      <c r="D5549" s="138"/>
      <c r="E5549" s="138"/>
      <c r="F5549" s="143" t="e">
        <f aca="false">IF(REF_DT&lt;=LastDay,INDEX(IntraMonth_Buckets,MATCH($A5549,IntraSumMonths,0),1),INDEX(BucketTable,MATCH($A5549,SumMonths,0),1))</f>
        <v>#N/A</v>
      </c>
      <c r="G5549" s="138" t="e">
        <f aca="false">INDEX(Book_Type,MATCH($B5549,Book,0),1)</f>
        <v>#N/A</v>
      </c>
      <c r="H5549" s="138" t="e">
        <f aca="false">$F5549&amp;$C5549</f>
        <v>#N/A</v>
      </c>
    </row>
    <row r="5550" customFormat="false" ht="12.75" hidden="false" customHeight="false" outlineLevel="0" collapsed="false">
      <c r="D5550" s="138"/>
      <c r="E5550" s="138"/>
      <c r="F5550" s="143" t="e">
        <f aca="false">IF(REF_DT&lt;=LastDay,INDEX(IntraMonth_Buckets,MATCH($A5550,IntraSumMonths,0),1),INDEX(BucketTable,MATCH($A5550,SumMonths,0),1))</f>
        <v>#N/A</v>
      </c>
      <c r="G5550" s="138" t="e">
        <f aca="false">INDEX(Book_Type,MATCH($B5550,Book,0),1)</f>
        <v>#N/A</v>
      </c>
      <c r="H5550" s="138" t="e">
        <f aca="false">$F5550&amp;$C5550</f>
        <v>#N/A</v>
      </c>
    </row>
    <row r="5551" customFormat="false" ht="12.75" hidden="false" customHeight="false" outlineLevel="0" collapsed="false">
      <c r="D5551" s="138"/>
      <c r="E5551" s="138"/>
      <c r="F5551" s="143" t="e">
        <f aca="false">IF(REF_DT&lt;=LastDay,INDEX(IntraMonth_Buckets,MATCH($A5551,IntraSumMonths,0),1),INDEX(BucketTable,MATCH($A5551,SumMonths,0),1))</f>
        <v>#N/A</v>
      </c>
      <c r="G5551" s="138" t="e">
        <f aca="false">INDEX(Book_Type,MATCH($B5551,Book,0),1)</f>
        <v>#N/A</v>
      </c>
      <c r="H5551" s="138" t="e">
        <f aca="false">$F5551&amp;$C5551</f>
        <v>#N/A</v>
      </c>
    </row>
    <row r="5552" customFormat="false" ht="12.75" hidden="false" customHeight="false" outlineLevel="0" collapsed="false">
      <c r="D5552" s="138"/>
      <c r="E5552" s="138"/>
      <c r="F5552" s="143" t="e">
        <f aca="false">IF(REF_DT&lt;=LastDay,INDEX(IntraMonth_Buckets,MATCH($A5552,IntraSumMonths,0),1),INDEX(BucketTable,MATCH($A5552,SumMonths,0),1))</f>
        <v>#N/A</v>
      </c>
      <c r="G5552" s="138" t="e">
        <f aca="false">INDEX(Book_Type,MATCH($B5552,Book,0),1)</f>
        <v>#N/A</v>
      </c>
      <c r="H5552" s="138" t="e">
        <f aca="false">$F5552&amp;$C5552</f>
        <v>#N/A</v>
      </c>
    </row>
    <row r="5553" customFormat="false" ht="12.75" hidden="false" customHeight="false" outlineLevel="0" collapsed="false">
      <c r="D5553" s="138"/>
      <c r="E5553" s="138"/>
      <c r="F5553" s="143" t="e">
        <f aca="false">IF(REF_DT&lt;=LastDay,INDEX(IntraMonth_Buckets,MATCH($A5553,IntraSumMonths,0),1),INDEX(BucketTable,MATCH($A5553,SumMonths,0),1))</f>
        <v>#N/A</v>
      </c>
      <c r="G5553" s="138" t="e">
        <f aca="false">INDEX(Book_Type,MATCH($B5553,Book,0),1)</f>
        <v>#N/A</v>
      </c>
      <c r="H5553" s="138" t="e">
        <f aca="false">$F5553&amp;$C5553</f>
        <v>#N/A</v>
      </c>
    </row>
    <row r="5554" customFormat="false" ht="12.75" hidden="false" customHeight="false" outlineLevel="0" collapsed="false">
      <c r="D5554" s="138"/>
      <c r="E5554" s="138"/>
      <c r="F5554" s="143" t="e">
        <f aca="false">IF(REF_DT&lt;=LastDay,INDEX(IntraMonth_Buckets,MATCH($A5554,IntraSumMonths,0),1),INDEX(BucketTable,MATCH($A5554,SumMonths,0),1))</f>
        <v>#N/A</v>
      </c>
      <c r="G5554" s="138" t="e">
        <f aca="false">INDEX(Book_Type,MATCH($B5554,Book,0),1)</f>
        <v>#N/A</v>
      </c>
      <c r="H5554" s="138" t="e">
        <f aca="false">$F5554&amp;$C5554</f>
        <v>#N/A</v>
      </c>
    </row>
    <row r="5555" customFormat="false" ht="12.75" hidden="false" customHeight="false" outlineLevel="0" collapsed="false">
      <c r="D5555" s="138"/>
      <c r="E5555" s="138"/>
      <c r="F5555" s="143" t="e">
        <f aca="false">IF(REF_DT&lt;=LastDay,INDEX(IntraMonth_Buckets,MATCH($A5555,IntraSumMonths,0),1),INDEX(BucketTable,MATCH($A5555,SumMonths,0),1))</f>
        <v>#N/A</v>
      </c>
      <c r="G5555" s="138" t="e">
        <f aca="false">INDEX(Book_Type,MATCH($B5555,Book,0),1)</f>
        <v>#N/A</v>
      </c>
      <c r="H5555" s="138" t="e">
        <f aca="false">$F5555&amp;$C5555</f>
        <v>#N/A</v>
      </c>
    </row>
    <row r="5556" customFormat="false" ht="12.75" hidden="false" customHeight="false" outlineLevel="0" collapsed="false">
      <c r="D5556" s="138"/>
      <c r="E5556" s="138"/>
      <c r="F5556" s="143" t="e">
        <f aca="false">IF(REF_DT&lt;=LastDay,INDEX(IntraMonth_Buckets,MATCH($A5556,IntraSumMonths,0),1),INDEX(BucketTable,MATCH($A5556,SumMonths,0),1))</f>
        <v>#N/A</v>
      </c>
      <c r="G5556" s="138" t="e">
        <f aca="false">INDEX(Book_Type,MATCH($B5556,Book,0),1)</f>
        <v>#N/A</v>
      </c>
      <c r="H5556" s="138" t="e">
        <f aca="false">$F5556&amp;$C5556</f>
        <v>#N/A</v>
      </c>
    </row>
    <row r="5557" customFormat="false" ht="12.75" hidden="false" customHeight="false" outlineLevel="0" collapsed="false">
      <c r="D5557" s="138"/>
      <c r="E5557" s="138"/>
      <c r="F5557" s="143" t="e">
        <f aca="false">IF(REF_DT&lt;=LastDay,INDEX(IntraMonth_Buckets,MATCH($A5557,IntraSumMonths,0),1),INDEX(BucketTable,MATCH($A5557,SumMonths,0),1))</f>
        <v>#N/A</v>
      </c>
      <c r="G5557" s="138" t="e">
        <f aca="false">INDEX(Book_Type,MATCH($B5557,Book,0),1)</f>
        <v>#N/A</v>
      </c>
      <c r="H5557" s="138" t="e">
        <f aca="false">$F5557&amp;$C5557</f>
        <v>#N/A</v>
      </c>
    </row>
    <row r="5558" customFormat="false" ht="12.75" hidden="false" customHeight="false" outlineLevel="0" collapsed="false">
      <c r="D5558" s="138"/>
      <c r="E5558" s="138"/>
      <c r="F5558" s="143" t="e">
        <f aca="false">IF(REF_DT&lt;=LastDay,INDEX(IntraMonth_Buckets,MATCH($A5558,IntraSumMonths,0),1),INDEX(BucketTable,MATCH($A5558,SumMonths,0),1))</f>
        <v>#N/A</v>
      </c>
      <c r="G5558" s="138" t="e">
        <f aca="false">INDEX(Book_Type,MATCH($B5558,Book,0),1)</f>
        <v>#N/A</v>
      </c>
      <c r="H5558" s="138" t="e">
        <f aca="false">$F5558&amp;$C5558</f>
        <v>#N/A</v>
      </c>
    </row>
    <row r="5559" customFormat="false" ht="12.75" hidden="false" customHeight="false" outlineLevel="0" collapsed="false">
      <c r="D5559" s="138"/>
      <c r="E5559" s="138"/>
      <c r="F5559" s="143" t="e">
        <f aca="false">IF(REF_DT&lt;=LastDay,INDEX(IntraMonth_Buckets,MATCH($A5559,IntraSumMonths,0),1),INDEX(BucketTable,MATCH($A5559,SumMonths,0),1))</f>
        <v>#N/A</v>
      </c>
      <c r="G5559" s="138" t="e">
        <f aca="false">INDEX(Book_Type,MATCH($B5559,Book,0),1)</f>
        <v>#N/A</v>
      </c>
      <c r="H5559" s="138" t="e">
        <f aca="false">$F5559&amp;$C5559</f>
        <v>#N/A</v>
      </c>
    </row>
    <row r="5560" customFormat="false" ht="12.75" hidden="false" customHeight="false" outlineLevel="0" collapsed="false">
      <c r="D5560" s="138"/>
      <c r="E5560" s="138"/>
      <c r="F5560" s="143" t="e">
        <f aca="false">IF(REF_DT&lt;=LastDay,INDEX(IntraMonth_Buckets,MATCH($A5560,IntraSumMonths,0),1),INDEX(BucketTable,MATCH($A5560,SumMonths,0),1))</f>
        <v>#N/A</v>
      </c>
      <c r="G5560" s="138" t="e">
        <f aca="false">INDEX(Book_Type,MATCH($B5560,Book,0),1)</f>
        <v>#N/A</v>
      </c>
      <c r="H5560" s="138" t="e">
        <f aca="false">$F5560&amp;$C5560</f>
        <v>#N/A</v>
      </c>
    </row>
    <row r="5561" customFormat="false" ht="12.75" hidden="false" customHeight="false" outlineLevel="0" collapsed="false">
      <c r="D5561" s="138"/>
      <c r="E5561" s="138"/>
      <c r="F5561" s="143" t="e">
        <f aca="false">IF(REF_DT&lt;=LastDay,INDEX(IntraMonth_Buckets,MATCH($A5561,IntraSumMonths,0),1),INDEX(BucketTable,MATCH($A5561,SumMonths,0),1))</f>
        <v>#N/A</v>
      </c>
      <c r="G5561" s="138" t="e">
        <f aca="false">INDEX(Book_Type,MATCH($B5561,Book,0),1)</f>
        <v>#N/A</v>
      </c>
      <c r="H5561" s="138" t="e">
        <f aca="false">$F5561&amp;$C5561</f>
        <v>#N/A</v>
      </c>
    </row>
    <row r="5562" customFormat="false" ht="12.75" hidden="false" customHeight="false" outlineLevel="0" collapsed="false">
      <c r="D5562" s="138"/>
      <c r="E5562" s="138"/>
      <c r="F5562" s="143" t="e">
        <f aca="false">IF(REF_DT&lt;=LastDay,INDEX(IntraMonth_Buckets,MATCH($A5562,IntraSumMonths,0),1),INDEX(BucketTable,MATCH($A5562,SumMonths,0),1))</f>
        <v>#N/A</v>
      </c>
      <c r="G5562" s="138" t="e">
        <f aca="false">INDEX(Book_Type,MATCH($B5562,Book,0),1)</f>
        <v>#N/A</v>
      </c>
      <c r="H5562" s="138" t="e">
        <f aca="false">$F5562&amp;$C5562</f>
        <v>#N/A</v>
      </c>
    </row>
    <row r="5563" customFormat="false" ht="12.75" hidden="false" customHeight="false" outlineLevel="0" collapsed="false">
      <c r="D5563" s="138"/>
      <c r="E5563" s="138"/>
      <c r="F5563" s="143" t="e">
        <f aca="false">IF(REF_DT&lt;=LastDay,INDEX(IntraMonth_Buckets,MATCH($A5563,IntraSumMonths,0),1),INDEX(BucketTable,MATCH($A5563,SumMonths,0),1))</f>
        <v>#N/A</v>
      </c>
      <c r="G5563" s="138" t="e">
        <f aca="false">INDEX(Book_Type,MATCH($B5563,Book,0),1)</f>
        <v>#N/A</v>
      </c>
      <c r="H5563" s="138" t="e">
        <f aca="false">$F5563&amp;$C5563</f>
        <v>#N/A</v>
      </c>
    </row>
    <row r="5564" customFormat="false" ht="12.75" hidden="false" customHeight="false" outlineLevel="0" collapsed="false">
      <c r="D5564" s="138"/>
      <c r="E5564" s="138"/>
      <c r="F5564" s="143" t="e">
        <f aca="false">IF(REF_DT&lt;=LastDay,INDEX(IntraMonth_Buckets,MATCH($A5564,IntraSumMonths,0),1),INDEX(BucketTable,MATCH($A5564,SumMonths,0),1))</f>
        <v>#N/A</v>
      </c>
      <c r="G5564" s="138" t="e">
        <f aca="false">INDEX(Book_Type,MATCH($B5564,Book,0),1)</f>
        <v>#N/A</v>
      </c>
      <c r="H5564" s="138" t="e">
        <f aca="false">$F5564&amp;$C5564</f>
        <v>#N/A</v>
      </c>
    </row>
    <row r="5565" customFormat="false" ht="12.75" hidden="false" customHeight="false" outlineLevel="0" collapsed="false">
      <c r="D5565" s="138"/>
      <c r="E5565" s="138"/>
      <c r="F5565" s="143" t="e">
        <f aca="false">IF(REF_DT&lt;=LastDay,INDEX(IntraMonth_Buckets,MATCH($A5565,IntraSumMonths,0),1),INDEX(BucketTable,MATCH($A5565,SumMonths,0),1))</f>
        <v>#N/A</v>
      </c>
      <c r="G5565" s="138" t="e">
        <f aca="false">INDEX(Book_Type,MATCH($B5565,Book,0),1)</f>
        <v>#N/A</v>
      </c>
      <c r="H5565" s="138" t="e">
        <f aca="false">$F5565&amp;$C5565</f>
        <v>#N/A</v>
      </c>
    </row>
    <row r="5566" customFormat="false" ht="12.75" hidden="false" customHeight="false" outlineLevel="0" collapsed="false">
      <c r="D5566" s="138"/>
      <c r="E5566" s="138"/>
      <c r="F5566" s="143" t="e">
        <f aca="false">IF(REF_DT&lt;=LastDay,INDEX(IntraMonth_Buckets,MATCH($A5566,IntraSumMonths,0),1),INDEX(BucketTable,MATCH($A5566,SumMonths,0),1))</f>
        <v>#N/A</v>
      </c>
      <c r="G5566" s="138" t="e">
        <f aca="false">INDEX(Book_Type,MATCH($B5566,Book,0),1)</f>
        <v>#N/A</v>
      </c>
      <c r="H5566" s="138" t="e">
        <f aca="false">$F5566&amp;$C5566</f>
        <v>#N/A</v>
      </c>
    </row>
    <row r="5567" customFormat="false" ht="12.75" hidden="false" customHeight="false" outlineLevel="0" collapsed="false">
      <c r="D5567" s="138"/>
      <c r="E5567" s="138"/>
      <c r="F5567" s="143" t="e">
        <f aca="false">IF(REF_DT&lt;=LastDay,INDEX(IntraMonth_Buckets,MATCH($A5567,IntraSumMonths,0),1),INDEX(BucketTable,MATCH($A5567,SumMonths,0),1))</f>
        <v>#N/A</v>
      </c>
      <c r="G5567" s="138" t="e">
        <f aca="false">INDEX(Book_Type,MATCH($B5567,Book,0),1)</f>
        <v>#N/A</v>
      </c>
      <c r="H5567" s="138" t="e">
        <f aca="false">$F5567&amp;$C5567</f>
        <v>#N/A</v>
      </c>
    </row>
    <row r="5568" customFormat="false" ht="12.75" hidden="false" customHeight="false" outlineLevel="0" collapsed="false">
      <c r="D5568" s="138"/>
      <c r="E5568" s="138"/>
      <c r="F5568" s="143" t="e">
        <f aca="false">IF(REF_DT&lt;=LastDay,INDEX(IntraMonth_Buckets,MATCH($A5568,IntraSumMonths,0),1),INDEX(BucketTable,MATCH($A5568,SumMonths,0),1))</f>
        <v>#N/A</v>
      </c>
      <c r="G5568" s="138" t="e">
        <f aca="false">INDEX(Book_Type,MATCH($B5568,Book,0),1)</f>
        <v>#N/A</v>
      </c>
      <c r="H5568" s="138" t="e">
        <f aca="false">$F5568&amp;$C5568</f>
        <v>#N/A</v>
      </c>
    </row>
    <row r="5569" customFormat="false" ht="12.75" hidden="false" customHeight="false" outlineLevel="0" collapsed="false">
      <c r="D5569" s="138"/>
      <c r="E5569" s="138"/>
      <c r="F5569" s="143" t="e">
        <f aca="false">IF(REF_DT&lt;=LastDay,INDEX(IntraMonth_Buckets,MATCH($A5569,IntraSumMonths,0),1),INDEX(BucketTable,MATCH($A5569,SumMonths,0),1))</f>
        <v>#N/A</v>
      </c>
      <c r="G5569" s="138" t="e">
        <f aca="false">INDEX(Book_Type,MATCH($B5569,Book,0),1)</f>
        <v>#N/A</v>
      </c>
      <c r="H5569" s="138" t="e">
        <f aca="false">$F5569&amp;$C5569</f>
        <v>#N/A</v>
      </c>
    </row>
    <row r="5570" customFormat="false" ht="12.75" hidden="false" customHeight="false" outlineLevel="0" collapsed="false">
      <c r="D5570" s="138"/>
      <c r="E5570" s="138"/>
      <c r="F5570" s="143" t="e">
        <f aca="false">IF(REF_DT&lt;=LastDay,INDEX(IntraMonth_Buckets,MATCH($A5570,IntraSumMonths,0),1),INDEX(BucketTable,MATCH($A5570,SumMonths,0),1))</f>
        <v>#N/A</v>
      </c>
      <c r="G5570" s="138" t="e">
        <f aca="false">INDEX(Book_Type,MATCH($B5570,Book,0),1)</f>
        <v>#N/A</v>
      </c>
      <c r="H5570" s="138" t="e">
        <f aca="false">$F5570&amp;$C5570</f>
        <v>#N/A</v>
      </c>
    </row>
    <row r="5571" customFormat="false" ht="12.75" hidden="false" customHeight="false" outlineLevel="0" collapsed="false">
      <c r="D5571" s="138"/>
      <c r="E5571" s="138"/>
      <c r="F5571" s="143" t="e">
        <f aca="false">IF(REF_DT&lt;=LastDay,INDEX(IntraMonth_Buckets,MATCH($A5571,IntraSumMonths,0),1),INDEX(BucketTable,MATCH($A5571,SumMonths,0),1))</f>
        <v>#N/A</v>
      </c>
      <c r="G5571" s="138" t="e">
        <f aca="false">INDEX(Book_Type,MATCH($B5571,Book,0),1)</f>
        <v>#N/A</v>
      </c>
      <c r="H5571" s="138" t="e">
        <f aca="false">$F5571&amp;$C5571</f>
        <v>#N/A</v>
      </c>
    </row>
    <row r="5572" customFormat="false" ht="12.75" hidden="false" customHeight="false" outlineLevel="0" collapsed="false">
      <c r="D5572" s="138"/>
      <c r="E5572" s="138"/>
      <c r="F5572" s="143" t="e">
        <f aca="false">IF(REF_DT&lt;=LastDay,INDEX(IntraMonth_Buckets,MATCH($A5572,IntraSumMonths,0),1),INDEX(BucketTable,MATCH($A5572,SumMonths,0),1))</f>
        <v>#N/A</v>
      </c>
      <c r="G5572" s="138" t="e">
        <f aca="false">INDEX(Book_Type,MATCH($B5572,Book,0),1)</f>
        <v>#N/A</v>
      </c>
      <c r="H5572" s="138" t="e">
        <f aca="false">$F5572&amp;$C5572</f>
        <v>#N/A</v>
      </c>
    </row>
    <row r="5573" customFormat="false" ht="12.75" hidden="false" customHeight="false" outlineLevel="0" collapsed="false">
      <c r="D5573" s="138"/>
      <c r="E5573" s="138"/>
      <c r="F5573" s="143" t="e">
        <f aca="false">IF(REF_DT&lt;=LastDay,INDEX(IntraMonth_Buckets,MATCH($A5573,IntraSumMonths,0),1),INDEX(BucketTable,MATCH($A5573,SumMonths,0),1))</f>
        <v>#N/A</v>
      </c>
      <c r="G5573" s="138" t="e">
        <f aca="false">INDEX(Book_Type,MATCH($B5573,Book,0),1)</f>
        <v>#N/A</v>
      </c>
      <c r="H5573" s="138" t="e">
        <f aca="false">$F5573&amp;$C5573</f>
        <v>#N/A</v>
      </c>
    </row>
    <row r="5574" customFormat="false" ht="12.75" hidden="false" customHeight="false" outlineLevel="0" collapsed="false">
      <c r="D5574" s="138"/>
      <c r="E5574" s="138"/>
      <c r="F5574" s="143" t="e">
        <f aca="false">IF(REF_DT&lt;=LastDay,INDEX(IntraMonth_Buckets,MATCH($A5574,IntraSumMonths,0),1),INDEX(BucketTable,MATCH($A5574,SumMonths,0),1))</f>
        <v>#N/A</v>
      </c>
      <c r="G5574" s="138" t="e">
        <f aca="false">INDEX(Book_Type,MATCH($B5574,Book,0),1)</f>
        <v>#N/A</v>
      </c>
      <c r="H5574" s="138" t="e">
        <f aca="false">$F5574&amp;$C5574</f>
        <v>#N/A</v>
      </c>
    </row>
    <row r="5575" customFormat="false" ht="12.75" hidden="false" customHeight="false" outlineLevel="0" collapsed="false">
      <c r="D5575" s="138"/>
      <c r="E5575" s="138"/>
      <c r="F5575" s="143" t="e">
        <f aca="false">IF(REF_DT&lt;=LastDay,INDEX(IntraMonth_Buckets,MATCH($A5575,IntraSumMonths,0),1),INDEX(BucketTable,MATCH($A5575,SumMonths,0),1))</f>
        <v>#N/A</v>
      </c>
      <c r="G5575" s="138" t="e">
        <f aca="false">INDEX(Book_Type,MATCH($B5575,Book,0),1)</f>
        <v>#N/A</v>
      </c>
      <c r="H5575" s="138" t="e">
        <f aca="false">$F5575&amp;$C5575</f>
        <v>#N/A</v>
      </c>
    </row>
    <row r="5576" customFormat="false" ht="12.75" hidden="false" customHeight="false" outlineLevel="0" collapsed="false">
      <c r="D5576" s="138"/>
      <c r="E5576" s="138"/>
      <c r="F5576" s="143" t="e">
        <f aca="false">IF(REF_DT&lt;=LastDay,INDEX(IntraMonth_Buckets,MATCH($A5576,IntraSumMonths,0),1),INDEX(BucketTable,MATCH($A5576,SumMonths,0),1))</f>
        <v>#N/A</v>
      </c>
      <c r="G5576" s="138" t="e">
        <f aca="false">INDEX(Book_Type,MATCH($B5576,Book,0),1)</f>
        <v>#N/A</v>
      </c>
      <c r="H5576" s="138" t="e">
        <f aca="false">$F5576&amp;$C5576</f>
        <v>#N/A</v>
      </c>
    </row>
    <row r="5577" customFormat="false" ht="12.75" hidden="false" customHeight="false" outlineLevel="0" collapsed="false">
      <c r="D5577" s="138"/>
      <c r="E5577" s="138"/>
      <c r="F5577" s="143" t="e">
        <f aca="false">IF(REF_DT&lt;=LastDay,INDEX(IntraMonth_Buckets,MATCH($A5577,IntraSumMonths,0),1),INDEX(BucketTable,MATCH($A5577,SumMonths,0),1))</f>
        <v>#N/A</v>
      </c>
      <c r="G5577" s="138" t="e">
        <f aca="false">INDEX(Book_Type,MATCH($B5577,Book,0),1)</f>
        <v>#N/A</v>
      </c>
      <c r="H5577" s="138" t="e">
        <f aca="false">$F5577&amp;$C5577</f>
        <v>#N/A</v>
      </c>
    </row>
    <row r="5578" customFormat="false" ht="12.75" hidden="false" customHeight="false" outlineLevel="0" collapsed="false">
      <c r="D5578" s="138"/>
      <c r="E5578" s="138"/>
      <c r="F5578" s="143" t="e">
        <f aca="false">IF(REF_DT&lt;=LastDay,INDEX(IntraMonth_Buckets,MATCH($A5578,IntraSumMonths,0),1),INDEX(BucketTable,MATCH($A5578,SumMonths,0),1))</f>
        <v>#N/A</v>
      </c>
      <c r="G5578" s="138" t="e">
        <f aca="false">INDEX(Book_Type,MATCH($B5578,Book,0),1)</f>
        <v>#N/A</v>
      </c>
      <c r="H5578" s="138" t="e">
        <f aca="false">$F5578&amp;$C5578</f>
        <v>#N/A</v>
      </c>
    </row>
    <row r="5579" customFormat="false" ht="12.75" hidden="false" customHeight="false" outlineLevel="0" collapsed="false">
      <c r="D5579" s="138"/>
      <c r="E5579" s="138"/>
      <c r="F5579" s="143" t="e">
        <f aca="false">IF(REF_DT&lt;=LastDay,INDEX(IntraMonth_Buckets,MATCH($A5579,IntraSumMonths,0),1),INDEX(BucketTable,MATCH($A5579,SumMonths,0),1))</f>
        <v>#N/A</v>
      </c>
      <c r="G5579" s="138" t="e">
        <f aca="false">INDEX(Book_Type,MATCH($B5579,Book,0),1)</f>
        <v>#N/A</v>
      </c>
      <c r="H5579" s="138" t="e">
        <f aca="false">$F5579&amp;$C5579</f>
        <v>#N/A</v>
      </c>
    </row>
    <row r="5580" customFormat="false" ht="12.75" hidden="false" customHeight="false" outlineLevel="0" collapsed="false">
      <c r="D5580" s="138"/>
      <c r="E5580" s="138"/>
      <c r="F5580" s="143" t="e">
        <f aca="false">IF(REF_DT&lt;=LastDay,INDEX(IntraMonth_Buckets,MATCH($A5580,IntraSumMonths,0),1),INDEX(BucketTable,MATCH($A5580,SumMonths,0),1))</f>
        <v>#N/A</v>
      </c>
      <c r="G5580" s="138" t="e">
        <f aca="false">INDEX(Book_Type,MATCH($B5580,Book,0),1)</f>
        <v>#N/A</v>
      </c>
      <c r="H5580" s="138" t="e">
        <f aca="false">$F5580&amp;$C5580</f>
        <v>#N/A</v>
      </c>
    </row>
    <row r="5581" customFormat="false" ht="12.75" hidden="false" customHeight="false" outlineLevel="0" collapsed="false">
      <c r="D5581" s="138"/>
      <c r="E5581" s="138"/>
      <c r="F5581" s="143" t="e">
        <f aca="false">IF(REF_DT&lt;=LastDay,INDEX(IntraMonth_Buckets,MATCH($A5581,IntraSumMonths,0),1),INDEX(BucketTable,MATCH($A5581,SumMonths,0),1))</f>
        <v>#N/A</v>
      </c>
      <c r="G5581" s="138" t="e">
        <f aca="false">INDEX(Book_Type,MATCH($B5581,Book,0),1)</f>
        <v>#N/A</v>
      </c>
      <c r="H5581" s="138" t="e">
        <f aca="false">$F5581&amp;$C5581</f>
        <v>#N/A</v>
      </c>
    </row>
    <row r="5582" customFormat="false" ht="12.75" hidden="false" customHeight="false" outlineLevel="0" collapsed="false">
      <c r="D5582" s="138"/>
      <c r="E5582" s="138"/>
      <c r="F5582" s="143" t="e">
        <f aca="false">IF(REF_DT&lt;=LastDay,INDEX(IntraMonth_Buckets,MATCH($A5582,IntraSumMonths,0),1),INDEX(BucketTable,MATCH($A5582,SumMonths,0),1))</f>
        <v>#N/A</v>
      </c>
      <c r="G5582" s="138" t="e">
        <f aca="false">INDEX(Book_Type,MATCH($B5582,Book,0),1)</f>
        <v>#N/A</v>
      </c>
      <c r="H5582" s="138" t="e">
        <f aca="false">$F5582&amp;$C5582</f>
        <v>#N/A</v>
      </c>
    </row>
    <row r="5583" customFormat="false" ht="12.75" hidden="false" customHeight="false" outlineLevel="0" collapsed="false">
      <c r="D5583" s="138"/>
      <c r="E5583" s="138"/>
      <c r="F5583" s="143" t="e">
        <f aca="false">IF(REF_DT&lt;=LastDay,INDEX(IntraMonth_Buckets,MATCH($A5583,IntraSumMonths,0),1),INDEX(BucketTable,MATCH($A5583,SumMonths,0),1))</f>
        <v>#N/A</v>
      </c>
      <c r="G5583" s="138" t="e">
        <f aca="false">INDEX(Book_Type,MATCH($B5583,Book,0),1)</f>
        <v>#N/A</v>
      </c>
      <c r="H5583" s="138" t="e">
        <f aca="false">$F5583&amp;$C5583</f>
        <v>#N/A</v>
      </c>
    </row>
    <row r="5584" customFormat="false" ht="12.75" hidden="false" customHeight="false" outlineLevel="0" collapsed="false">
      <c r="D5584" s="138"/>
      <c r="E5584" s="138"/>
      <c r="F5584" s="143" t="e">
        <f aca="false">IF(REF_DT&lt;=LastDay,INDEX(IntraMonth_Buckets,MATCH($A5584,IntraSumMonths,0),1),INDEX(BucketTable,MATCH($A5584,SumMonths,0),1))</f>
        <v>#N/A</v>
      </c>
      <c r="G5584" s="138" t="e">
        <f aca="false">INDEX(Book_Type,MATCH($B5584,Book,0),1)</f>
        <v>#N/A</v>
      </c>
      <c r="H5584" s="138" t="e">
        <f aca="false">$F5584&amp;$C5584</f>
        <v>#N/A</v>
      </c>
    </row>
    <row r="5585" customFormat="false" ht="12.75" hidden="false" customHeight="false" outlineLevel="0" collapsed="false">
      <c r="D5585" s="138"/>
      <c r="E5585" s="138"/>
      <c r="F5585" s="143" t="e">
        <f aca="false">IF(REF_DT&lt;=LastDay,INDEX(IntraMonth_Buckets,MATCH($A5585,IntraSumMonths,0),1),INDEX(BucketTable,MATCH($A5585,SumMonths,0),1))</f>
        <v>#N/A</v>
      </c>
      <c r="G5585" s="138" t="e">
        <f aca="false">INDEX(Book_Type,MATCH($B5585,Book,0),1)</f>
        <v>#N/A</v>
      </c>
      <c r="H5585" s="138" t="e">
        <f aca="false">$F5585&amp;$C5585</f>
        <v>#N/A</v>
      </c>
    </row>
    <row r="5586" customFormat="false" ht="12.75" hidden="false" customHeight="false" outlineLevel="0" collapsed="false">
      <c r="D5586" s="138"/>
      <c r="E5586" s="138"/>
      <c r="F5586" s="143" t="e">
        <f aca="false">IF(REF_DT&lt;=LastDay,INDEX(IntraMonth_Buckets,MATCH($A5586,IntraSumMonths,0),1),INDEX(BucketTable,MATCH($A5586,SumMonths,0),1))</f>
        <v>#N/A</v>
      </c>
      <c r="G5586" s="138" t="e">
        <f aca="false">INDEX(Book_Type,MATCH($B5586,Book,0),1)</f>
        <v>#N/A</v>
      </c>
      <c r="H5586" s="138" t="e">
        <f aca="false">$F5586&amp;$C5586</f>
        <v>#N/A</v>
      </c>
    </row>
    <row r="5587" customFormat="false" ht="12.75" hidden="false" customHeight="false" outlineLevel="0" collapsed="false">
      <c r="D5587" s="138"/>
      <c r="E5587" s="138"/>
      <c r="F5587" s="143" t="e">
        <f aca="false">IF(REF_DT&lt;=LastDay,INDEX(IntraMonth_Buckets,MATCH($A5587,IntraSumMonths,0),1),INDEX(BucketTable,MATCH($A5587,SumMonths,0),1))</f>
        <v>#N/A</v>
      </c>
      <c r="G5587" s="138" t="e">
        <f aca="false">INDEX(Book_Type,MATCH($B5587,Book,0),1)</f>
        <v>#N/A</v>
      </c>
      <c r="H5587" s="138" t="e">
        <f aca="false">$F5587&amp;$C5587</f>
        <v>#N/A</v>
      </c>
    </row>
    <row r="5588" customFormat="false" ht="12.75" hidden="false" customHeight="false" outlineLevel="0" collapsed="false">
      <c r="D5588" s="138"/>
      <c r="E5588" s="138"/>
      <c r="F5588" s="143" t="e">
        <f aca="false">IF(REF_DT&lt;=LastDay,INDEX(IntraMonth_Buckets,MATCH($A5588,IntraSumMonths,0),1),INDEX(BucketTable,MATCH($A5588,SumMonths,0),1))</f>
        <v>#N/A</v>
      </c>
      <c r="G5588" s="138" t="e">
        <f aca="false">INDEX(Book_Type,MATCH($B5588,Book,0),1)</f>
        <v>#N/A</v>
      </c>
      <c r="H5588" s="138" t="e">
        <f aca="false">$F5588&amp;$C5588</f>
        <v>#N/A</v>
      </c>
    </row>
    <row r="5589" customFormat="false" ht="12.75" hidden="false" customHeight="false" outlineLevel="0" collapsed="false">
      <c r="D5589" s="138"/>
      <c r="E5589" s="138"/>
      <c r="F5589" s="143" t="e">
        <f aca="false">IF(REF_DT&lt;=LastDay,INDEX(IntraMonth_Buckets,MATCH($A5589,IntraSumMonths,0),1),INDEX(BucketTable,MATCH($A5589,SumMonths,0),1))</f>
        <v>#N/A</v>
      </c>
      <c r="G5589" s="138" t="e">
        <f aca="false">INDEX(Book_Type,MATCH($B5589,Book,0),1)</f>
        <v>#N/A</v>
      </c>
      <c r="H5589" s="138" t="e">
        <f aca="false">$F5589&amp;$C5589</f>
        <v>#N/A</v>
      </c>
    </row>
    <row r="5590" customFormat="false" ht="12.75" hidden="false" customHeight="false" outlineLevel="0" collapsed="false">
      <c r="D5590" s="138"/>
      <c r="E5590" s="138"/>
      <c r="F5590" s="143" t="e">
        <f aca="false">IF(REF_DT&lt;=LastDay,INDEX(IntraMonth_Buckets,MATCH($A5590,IntraSumMonths,0),1),INDEX(BucketTable,MATCH($A5590,SumMonths,0),1))</f>
        <v>#N/A</v>
      </c>
      <c r="G5590" s="138" t="e">
        <f aca="false">INDEX(Book_Type,MATCH($B5590,Book,0),1)</f>
        <v>#N/A</v>
      </c>
      <c r="H5590" s="138" t="e">
        <f aca="false">$F5590&amp;$C5590</f>
        <v>#N/A</v>
      </c>
    </row>
    <row r="5591" customFormat="false" ht="12.75" hidden="false" customHeight="false" outlineLevel="0" collapsed="false">
      <c r="D5591" s="138"/>
      <c r="E5591" s="138"/>
      <c r="F5591" s="143" t="e">
        <f aca="false">IF(REF_DT&lt;=LastDay,INDEX(IntraMonth_Buckets,MATCH($A5591,IntraSumMonths,0),1),INDEX(BucketTable,MATCH($A5591,SumMonths,0),1))</f>
        <v>#N/A</v>
      </c>
      <c r="G5591" s="138" t="e">
        <f aca="false">INDEX(Book_Type,MATCH($B5591,Book,0),1)</f>
        <v>#N/A</v>
      </c>
      <c r="H5591" s="138" t="e">
        <f aca="false">$F5591&amp;$C5591</f>
        <v>#N/A</v>
      </c>
    </row>
    <row r="5592" customFormat="false" ht="12.75" hidden="false" customHeight="false" outlineLevel="0" collapsed="false">
      <c r="D5592" s="138"/>
      <c r="E5592" s="138"/>
      <c r="F5592" s="143" t="e">
        <f aca="false">IF(REF_DT&lt;=LastDay,INDEX(IntraMonth_Buckets,MATCH($A5592,IntraSumMonths,0),1),INDEX(BucketTable,MATCH($A5592,SumMonths,0),1))</f>
        <v>#N/A</v>
      </c>
      <c r="G5592" s="138" t="e">
        <f aca="false">INDEX(Book_Type,MATCH($B5592,Book,0),1)</f>
        <v>#N/A</v>
      </c>
      <c r="H5592" s="138" t="e">
        <f aca="false">$F5592&amp;$C5592</f>
        <v>#N/A</v>
      </c>
    </row>
    <row r="5593" customFormat="false" ht="12.75" hidden="false" customHeight="false" outlineLevel="0" collapsed="false">
      <c r="D5593" s="138"/>
      <c r="E5593" s="138"/>
      <c r="F5593" s="143" t="e">
        <f aca="false">IF(REF_DT&lt;=LastDay,INDEX(IntraMonth_Buckets,MATCH($A5593,IntraSumMonths,0),1),INDEX(BucketTable,MATCH($A5593,SumMonths,0),1))</f>
        <v>#N/A</v>
      </c>
      <c r="G5593" s="138" t="e">
        <f aca="false">INDEX(Book_Type,MATCH($B5593,Book,0),1)</f>
        <v>#N/A</v>
      </c>
      <c r="H5593" s="138" t="e">
        <f aca="false">$F5593&amp;$C5593</f>
        <v>#N/A</v>
      </c>
    </row>
    <row r="5594" customFormat="false" ht="12.75" hidden="false" customHeight="false" outlineLevel="0" collapsed="false">
      <c r="D5594" s="138"/>
      <c r="E5594" s="138"/>
      <c r="F5594" s="143" t="e">
        <f aca="false">IF(REF_DT&lt;=LastDay,INDEX(IntraMonth_Buckets,MATCH($A5594,IntraSumMonths,0),1),INDEX(BucketTable,MATCH($A5594,SumMonths,0),1))</f>
        <v>#N/A</v>
      </c>
      <c r="G5594" s="138" t="e">
        <f aca="false">INDEX(Book_Type,MATCH($B5594,Book,0),1)</f>
        <v>#N/A</v>
      </c>
      <c r="H5594" s="138" t="e">
        <f aca="false">$F5594&amp;$C5594</f>
        <v>#N/A</v>
      </c>
    </row>
    <row r="5595" customFormat="false" ht="12.75" hidden="false" customHeight="false" outlineLevel="0" collapsed="false">
      <c r="D5595" s="138"/>
      <c r="E5595" s="138"/>
      <c r="F5595" s="143" t="e">
        <f aca="false">IF(REF_DT&lt;=LastDay,INDEX(IntraMonth_Buckets,MATCH($A5595,IntraSumMonths,0),1),INDEX(BucketTable,MATCH($A5595,SumMonths,0),1))</f>
        <v>#N/A</v>
      </c>
      <c r="G5595" s="138" t="e">
        <f aca="false">INDEX(Book_Type,MATCH($B5595,Book,0),1)</f>
        <v>#N/A</v>
      </c>
      <c r="H5595" s="138" t="e">
        <f aca="false">$F5595&amp;$C5595</f>
        <v>#N/A</v>
      </c>
    </row>
    <row r="5596" customFormat="false" ht="12.75" hidden="false" customHeight="false" outlineLevel="0" collapsed="false">
      <c r="D5596" s="138"/>
      <c r="E5596" s="138"/>
      <c r="F5596" s="143" t="e">
        <f aca="false">IF(REF_DT&lt;=LastDay,INDEX(IntraMonth_Buckets,MATCH($A5596,IntraSumMonths,0),1),INDEX(BucketTable,MATCH($A5596,SumMonths,0),1))</f>
        <v>#N/A</v>
      </c>
      <c r="G5596" s="138" t="e">
        <f aca="false">INDEX(Book_Type,MATCH($B5596,Book,0),1)</f>
        <v>#N/A</v>
      </c>
      <c r="H5596" s="138" t="e">
        <f aca="false">$F5596&amp;$C5596</f>
        <v>#N/A</v>
      </c>
    </row>
    <row r="5597" customFormat="false" ht="12.75" hidden="false" customHeight="false" outlineLevel="0" collapsed="false">
      <c r="D5597" s="138"/>
      <c r="E5597" s="138"/>
      <c r="F5597" s="143" t="e">
        <f aca="false">IF(REF_DT&lt;=LastDay,INDEX(IntraMonth_Buckets,MATCH($A5597,IntraSumMonths,0),1),INDEX(BucketTable,MATCH($A5597,SumMonths,0),1))</f>
        <v>#N/A</v>
      </c>
      <c r="G5597" s="138" t="e">
        <f aca="false">INDEX(Book_Type,MATCH($B5597,Book,0),1)</f>
        <v>#N/A</v>
      </c>
      <c r="H5597" s="138" t="e">
        <f aca="false">$F5597&amp;$C5597</f>
        <v>#N/A</v>
      </c>
    </row>
    <row r="5598" customFormat="false" ht="12.75" hidden="false" customHeight="false" outlineLevel="0" collapsed="false">
      <c r="D5598" s="138"/>
      <c r="E5598" s="138"/>
      <c r="F5598" s="143" t="e">
        <f aca="false">IF(REF_DT&lt;=LastDay,INDEX(IntraMonth_Buckets,MATCH($A5598,IntraSumMonths,0),1),INDEX(BucketTable,MATCH($A5598,SumMonths,0),1))</f>
        <v>#N/A</v>
      </c>
      <c r="G5598" s="138" t="e">
        <f aca="false">INDEX(Book_Type,MATCH($B5598,Book,0),1)</f>
        <v>#N/A</v>
      </c>
      <c r="H5598" s="138" t="e">
        <f aca="false">$F5598&amp;$C5598</f>
        <v>#N/A</v>
      </c>
    </row>
    <row r="5599" customFormat="false" ht="12.75" hidden="false" customHeight="false" outlineLevel="0" collapsed="false">
      <c r="D5599" s="138"/>
      <c r="E5599" s="138"/>
      <c r="F5599" s="143" t="e">
        <f aca="false">IF(REF_DT&lt;=LastDay,INDEX(IntraMonth_Buckets,MATCH($A5599,IntraSumMonths,0),1),INDEX(BucketTable,MATCH($A5599,SumMonths,0),1))</f>
        <v>#N/A</v>
      </c>
      <c r="G5599" s="138" t="e">
        <f aca="false">INDEX(Book_Type,MATCH($B5599,Book,0),1)</f>
        <v>#N/A</v>
      </c>
      <c r="H5599" s="138" t="e">
        <f aca="false">$F5599&amp;$C5599</f>
        <v>#N/A</v>
      </c>
    </row>
    <row r="5600" customFormat="false" ht="12.75" hidden="false" customHeight="false" outlineLevel="0" collapsed="false">
      <c r="D5600" s="138"/>
      <c r="E5600" s="138"/>
      <c r="F5600" s="143" t="e">
        <f aca="false">IF(REF_DT&lt;=LastDay,INDEX(IntraMonth_Buckets,MATCH($A5600,IntraSumMonths,0),1),INDEX(BucketTable,MATCH($A5600,SumMonths,0),1))</f>
        <v>#N/A</v>
      </c>
      <c r="G5600" s="138" t="e">
        <f aca="false">INDEX(Book_Type,MATCH($B5600,Book,0),1)</f>
        <v>#N/A</v>
      </c>
      <c r="H5600" s="138" t="e">
        <f aca="false">$F5600&amp;$C5600</f>
        <v>#N/A</v>
      </c>
    </row>
    <row r="5601" customFormat="false" ht="12.75" hidden="false" customHeight="false" outlineLevel="0" collapsed="false">
      <c r="D5601" s="138"/>
      <c r="E5601" s="138"/>
      <c r="F5601" s="143" t="e">
        <f aca="false">IF(REF_DT&lt;=LastDay,INDEX(IntraMonth_Buckets,MATCH($A5601,IntraSumMonths,0),1),INDEX(BucketTable,MATCH($A5601,SumMonths,0),1))</f>
        <v>#N/A</v>
      </c>
      <c r="G5601" s="138" t="e">
        <f aca="false">INDEX(Book_Type,MATCH($B5601,Book,0),1)</f>
        <v>#N/A</v>
      </c>
      <c r="H5601" s="138" t="e">
        <f aca="false">$F5601&amp;$C5601</f>
        <v>#N/A</v>
      </c>
    </row>
    <row r="5602" customFormat="false" ht="12.75" hidden="false" customHeight="false" outlineLevel="0" collapsed="false">
      <c r="D5602" s="138"/>
      <c r="E5602" s="138"/>
      <c r="F5602" s="143" t="e">
        <f aca="false">IF(REF_DT&lt;=LastDay,INDEX(IntraMonth_Buckets,MATCH($A5602,IntraSumMonths,0),1),INDEX(BucketTable,MATCH($A5602,SumMonths,0),1))</f>
        <v>#N/A</v>
      </c>
      <c r="G5602" s="138" t="e">
        <f aca="false">INDEX(Book_Type,MATCH($B5602,Book,0),1)</f>
        <v>#N/A</v>
      </c>
      <c r="H5602" s="138" t="e">
        <f aca="false">$F5602&amp;$C5602</f>
        <v>#N/A</v>
      </c>
    </row>
    <row r="5603" customFormat="false" ht="12.75" hidden="false" customHeight="false" outlineLevel="0" collapsed="false">
      <c r="D5603" s="138"/>
      <c r="E5603" s="138"/>
      <c r="F5603" s="143" t="e">
        <f aca="false">IF(REF_DT&lt;=LastDay,INDEX(IntraMonth_Buckets,MATCH($A5603,IntraSumMonths,0),1),INDEX(BucketTable,MATCH($A5603,SumMonths,0),1))</f>
        <v>#N/A</v>
      </c>
      <c r="G5603" s="138" t="e">
        <f aca="false">INDEX(Book_Type,MATCH($B5603,Book,0),1)</f>
        <v>#N/A</v>
      </c>
      <c r="H5603" s="138" t="e">
        <f aca="false">$F5603&amp;$C5603</f>
        <v>#N/A</v>
      </c>
    </row>
    <row r="5604" customFormat="false" ht="12.75" hidden="false" customHeight="false" outlineLevel="0" collapsed="false">
      <c r="D5604" s="138"/>
      <c r="E5604" s="138"/>
      <c r="F5604" s="143" t="e">
        <f aca="false">IF(REF_DT&lt;=LastDay,INDEX(IntraMonth_Buckets,MATCH($A5604,IntraSumMonths,0),1),INDEX(BucketTable,MATCH($A5604,SumMonths,0),1))</f>
        <v>#N/A</v>
      </c>
      <c r="G5604" s="138" t="e">
        <f aca="false">INDEX(Book_Type,MATCH($B5604,Book,0),1)</f>
        <v>#N/A</v>
      </c>
      <c r="H5604" s="138" t="e">
        <f aca="false">$F5604&amp;$C5604</f>
        <v>#N/A</v>
      </c>
    </row>
    <row r="5605" customFormat="false" ht="12.75" hidden="false" customHeight="false" outlineLevel="0" collapsed="false">
      <c r="D5605" s="138"/>
      <c r="E5605" s="138"/>
      <c r="F5605" s="143" t="e">
        <f aca="false">IF(REF_DT&lt;=LastDay,INDEX(IntraMonth_Buckets,MATCH($A5605,IntraSumMonths,0),1),INDEX(BucketTable,MATCH($A5605,SumMonths,0),1))</f>
        <v>#N/A</v>
      </c>
      <c r="G5605" s="138" t="e">
        <f aca="false">INDEX(Book_Type,MATCH($B5605,Book,0),1)</f>
        <v>#N/A</v>
      </c>
      <c r="H5605" s="138" t="e">
        <f aca="false">$F5605&amp;$C5605</f>
        <v>#N/A</v>
      </c>
    </row>
    <row r="5606" customFormat="false" ht="12.75" hidden="false" customHeight="false" outlineLevel="0" collapsed="false">
      <c r="D5606" s="138"/>
      <c r="E5606" s="138"/>
      <c r="F5606" s="143" t="e">
        <f aca="false">IF(REF_DT&lt;=LastDay,INDEX(IntraMonth_Buckets,MATCH($A5606,IntraSumMonths,0),1),INDEX(BucketTable,MATCH($A5606,SumMonths,0),1))</f>
        <v>#N/A</v>
      </c>
      <c r="G5606" s="138" t="e">
        <f aca="false">INDEX(Book_Type,MATCH($B5606,Book,0),1)</f>
        <v>#N/A</v>
      </c>
      <c r="H5606" s="138" t="e">
        <f aca="false">$F5606&amp;$C5606</f>
        <v>#N/A</v>
      </c>
    </row>
    <row r="5607" customFormat="false" ht="12.75" hidden="false" customHeight="false" outlineLevel="0" collapsed="false">
      <c r="D5607" s="138"/>
      <c r="E5607" s="138"/>
      <c r="F5607" s="143" t="e">
        <f aca="false">IF(REF_DT&lt;=LastDay,INDEX(IntraMonth_Buckets,MATCH($A5607,IntraSumMonths,0),1),INDEX(BucketTable,MATCH($A5607,SumMonths,0),1))</f>
        <v>#N/A</v>
      </c>
      <c r="G5607" s="138" t="e">
        <f aca="false">INDEX(Book_Type,MATCH($B5607,Book,0),1)</f>
        <v>#N/A</v>
      </c>
      <c r="H5607" s="138" t="e">
        <f aca="false">$F5607&amp;$C5607</f>
        <v>#N/A</v>
      </c>
    </row>
    <row r="5608" customFormat="false" ht="12.75" hidden="false" customHeight="false" outlineLevel="0" collapsed="false">
      <c r="D5608" s="138"/>
      <c r="E5608" s="138"/>
      <c r="F5608" s="143" t="e">
        <f aca="false">IF(REF_DT&lt;=LastDay,INDEX(IntraMonth_Buckets,MATCH($A5608,IntraSumMonths,0),1),INDEX(BucketTable,MATCH($A5608,SumMonths,0),1))</f>
        <v>#N/A</v>
      </c>
      <c r="G5608" s="138" t="e">
        <f aca="false">INDEX(Book_Type,MATCH($B5608,Book,0),1)</f>
        <v>#N/A</v>
      </c>
      <c r="H5608" s="138" t="e">
        <f aca="false">$F5608&amp;$C5608</f>
        <v>#N/A</v>
      </c>
    </row>
    <row r="5609" customFormat="false" ht="12.75" hidden="false" customHeight="false" outlineLevel="0" collapsed="false">
      <c r="D5609" s="138"/>
      <c r="E5609" s="138"/>
      <c r="F5609" s="143" t="e">
        <f aca="false">IF(REF_DT&lt;=LastDay,INDEX(IntraMonth_Buckets,MATCH($A5609,IntraSumMonths,0),1),INDEX(BucketTable,MATCH($A5609,SumMonths,0),1))</f>
        <v>#N/A</v>
      </c>
      <c r="G5609" s="138" t="e">
        <f aca="false">INDEX(Book_Type,MATCH($B5609,Book,0),1)</f>
        <v>#N/A</v>
      </c>
      <c r="H5609" s="138" t="e">
        <f aca="false">$F5609&amp;$C5609</f>
        <v>#N/A</v>
      </c>
    </row>
    <row r="5610" customFormat="false" ht="12.75" hidden="false" customHeight="false" outlineLevel="0" collapsed="false">
      <c r="D5610" s="138"/>
      <c r="E5610" s="138"/>
      <c r="F5610" s="143" t="e">
        <f aca="false">IF(REF_DT&lt;=LastDay,INDEX(IntraMonth_Buckets,MATCH($A5610,IntraSumMonths,0),1),INDEX(BucketTable,MATCH($A5610,SumMonths,0),1))</f>
        <v>#N/A</v>
      </c>
      <c r="G5610" s="138" t="e">
        <f aca="false">INDEX(Book_Type,MATCH($B5610,Book,0),1)</f>
        <v>#N/A</v>
      </c>
      <c r="H5610" s="138" t="e">
        <f aca="false">$F5610&amp;$C5610</f>
        <v>#N/A</v>
      </c>
    </row>
    <row r="5611" customFormat="false" ht="12.75" hidden="false" customHeight="false" outlineLevel="0" collapsed="false">
      <c r="D5611" s="138"/>
      <c r="E5611" s="138"/>
      <c r="F5611" s="143" t="e">
        <f aca="false">IF(REF_DT&lt;=LastDay,INDEX(IntraMonth_Buckets,MATCH($A5611,IntraSumMonths,0),1),INDEX(BucketTable,MATCH($A5611,SumMonths,0),1))</f>
        <v>#N/A</v>
      </c>
      <c r="G5611" s="138" t="e">
        <f aca="false">INDEX(Book_Type,MATCH($B5611,Book,0),1)</f>
        <v>#N/A</v>
      </c>
      <c r="H5611" s="138" t="e">
        <f aca="false">$F5611&amp;$C5611</f>
        <v>#N/A</v>
      </c>
    </row>
    <row r="5612" customFormat="false" ht="12.75" hidden="false" customHeight="false" outlineLevel="0" collapsed="false">
      <c r="D5612" s="138"/>
      <c r="E5612" s="138"/>
      <c r="F5612" s="143" t="e">
        <f aca="false">IF(REF_DT&lt;=LastDay,INDEX(IntraMonth_Buckets,MATCH($A5612,IntraSumMonths,0),1),INDEX(BucketTable,MATCH($A5612,SumMonths,0),1))</f>
        <v>#N/A</v>
      </c>
      <c r="G5612" s="138" t="e">
        <f aca="false">INDEX(Book_Type,MATCH($B5612,Book,0),1)</f>
        <v>#N/A</v>
      </c>
      <c r="H5612" s="138" t="e">
        <f aca="false">$F5612&amp;$C5612</f>
        <v>#N/A</v>
      </c>
    </row>
    <row r="5613" customFormat="false" ht="12.75" hidden="false" customHeight="false" outlineLevel="0" collapsed="false">
      <c r="D5613" s="138"/>
      <c r="E5613" s="138"/>
      <c r="F5613" s="143" t="e">
        <f aca="false">IF(REF_DT&lt;=LastDay,INDEX(IntraMonth_Buckets,MATCH($A5613,IntraSumMonths,0),1),INDEX(BucketTable,MATCH($A5613,SumMonths,0),1))</f>
        <v>#N/A</v>
      </c>
      <c r="G5613" s="138" t="e">
        <f aca="false">INDEX(Book_Type,MATCH($B5613,Book,0),1)</f>
        <v>#N/A</v>
      </c>
      <c r="H5613" s="138" t="e">
        <f aca="false">$F5613&amp;$C5613</f>
        <v>#N/A</v>
      </c>
    </row>
    <row r="5614" customFormat="false" ht="12.75" hidden="false" customHeight="false" outlineLevel="0" collapsed="false">
      <c r="D5614" s="138"/>
      <c r="E5614" s="138"/>
      <c r="F5614" s="143" t="e">
        <f aca="false">IF(REF_DT&lt;=LastDay,INDEX(IntraMonth_Buckets,MATCH($A5614,IntraSumMonths,0),1),INDEX(BucketTable,MATCH($A5614,SumMonths,0),1))</f>
        <v>#N/A</v>
      </c>
      <c r="G5614" s="138" t="e">
        <f aca="false">INDEX(Book_Type,MATCH($B5614,Book,0),1)</f>
        <v>#N/A</v>
      </c>
      <c r="H5614" s="138" t="e">
        <f aca="false">$F5614&amp;$C5614</f>
        <v>#N/A</v>
      </c>
    </row>
    <row r="5615" customFormat="false" ht="12.75" hidden="false" customHeight="false" outlineLevel="0" collapsed="false">
      <c r="D5615" s="138"/>
      <c r="E5615" s="138"/>
      <c r="F5615" s="143" t="e">
        <f aca="false">IF(REF_DT&lt;=LastDay,INDEX(IntraMonth_Buckets,MATCH($A5615,IntraSumMonths,0),1),INDEX(BucketTable,MATCH($A5615,SumMonths,0),1))</f>
        <v>#N/A</v>
      </c>
      <c r="G5615" s="138" t="e">
        <f aca="false">INDEX(Book_Type,MATCH($B5615,Book,0),1)</f>
        <v>#N/A</v>
      </c>
      <c r="H5615" s="138" t="e">
        <f aca="false">$F5615&amp;$C5615</f>
        <v>#N/A</v>
      </c>
    </row>
    <row r="5616" customFormat="false" ht="12.75" hidden="false" customHeight="false" outlineLevel="0" collapsed="false">
      <c r="D5616" s="138"/>
      <c r="E5616" s="138"/>
      <c r="F5616" s="143" t="e">
        <f aca="false">IF(REF_DT&lt;=LastDay,INDEX(IntraMonth_Buckets,MATCH($A5616,IntraSumMonths,0),1),INDEX(BucketTable,MATCH($A5616,SumMonths,0),1))</f>
        <v>#N/A</v>
      </c>
      <c r="G5616" s="138" t="e">
        <f aca="false">INDEX(Book_Type,MATCH($B5616,Book,0),1)</f>
        <v>#N/A</v>
      </c>
      <c r="H5616" s="138" t="e">
        <f aca="false">$F5616&amp;$C5616</f>
        <v>#N/A</v>
      </c>
    </row>
    <row r="5617" customFormat="false" ht="12.75" hidden="false" customHeight="false" outlineLevel="0" collapsed="false">
      <c r="D5617" s="138"/>
      <c r="E5617" s="138"/>
      <c r="F5617" s="143" t="e">
        <f aca="false">IF(REF_DT&lt;=LastDay,INDEX(IntraMonth_Buckets,MATCH($A5617,IntraSumMonths,0),1),INDEX(BucketTable,MATCH($A5617,SumMonths,0),1))</f>
        <v>#N/A</v>
      </c>
      <c r="G5617" s="138" t="e">
        <f aca="false">INDEX(Book_Type,MATCH($B5617,Book,0),1)</f>
        <v>#N/A</v>
      </c>
      <c r="H5617" s="138" t="e">
        <f aca="false">$F5617&amp;$C5617</f>
        <v>#N/A</v>
      </c>
    </row>
    <row r="5618" customFormat="false" ht="12.75" hidden="false" customHeight="false" outlineLevel="0" collapsed="false">
      <c r="D5618" s="138"/>
      <c r="E5618" s="138"/>
      <c r="F5618" s="143" t="e">
        <f aca="false">IF(REF_DT&lt;=LastDay,INDEX(IntraMonth_Buckets,MATCH($A5618,IntraSumMonths,0),1),INDEX(BucketTable,MATCH($A5618,SumMonths,0),1))</f>
        <v>#N/A</v>
      </c>
      <c r="G5618" s="138" t="e">
        <f aca="false">INDEX(Book_Type,MATCH($B5618,Book,0),1)</f>
        <v>#N/A</v>
      </c>
      <c r="H5618" s="138" t="e">
        <f aca="false">$F5618&amp;$C5618</f>
        <v>#N/A</v>
      </c>
    </row>
    <row r="5619" customFormat="false" ht="12.75" hidden="false" customHeight="false" outlineLevel="0" collapsed="false">
      <c r="D5619" s="138"/>
      <c r="E5619" s="138"/>
      <c r="F5619" s="143" t="e">
        <f aca="false">IF(REF_DT&lt;=LastDay,INDEX(IntraMonth_Buckets,MATCH($A5619,IntraSumMonths,0),1),INDEX(BucketTable,MATCH($A5619,SumMonths,0),1))</f>
        <v>#N/A</v>
      </c>
      <c r="G5619" s="138" t="e">
        <f aca="false">INDEX(Book_Type,MATCH($B5619,Book,0),1)</f>
        <v>#N/A</v>
      </c>
      <c r="H5619" s="138" t="e">
        <f aca="false">$F5619&amp;$C5619</f>
        <v>#N/A</v>
      </c>
    </row>
    <row r="5620" customFormat="false" ht="12.75" hidden="false" customHeight="false" outlineLevel="0" collapsed="false">
      <c r="D5620" s="138"/>
      <c r="E5620" s="138"/>
      <c r="F5620" s="143" t="e">
        <f aca="false">IF(REF_DT&lt;=LastDay,INDEX(IntraMonth_Buckets,MATCH($A5620,IntraSumMonths,0),1),INDEX(BucketTable,MATCH($A5620,SumMonths,0),1))</f>
        <v>#N/A</v>
      </c>
      <c r="G5620" s="138" t="e">
        <f aca="false">INDEX(Book_Type,MATCH($B5620,Book,0),1)</f>
        <v>#N/A</v>
      </c>
      <c r="H5620" s="138" t="e">
        <f aca="false">$F5620&amp;$C5620</f>
        <v>#N/A</v>
      </c>
    </row>
    <row r="5621" customFormat="false" ht="12.75" hidden="false" customHeight="false" outlineLevel="0" collapsed="false">
      <c r="D5621" s="138"/>
      <c r="E5621" s="138"/>
      <c r="F5621" s="143" t="e">
        <f aca="false">IF(REF_DT&lt;=LastDay,INDEX(IntraMonth_Buckets,MATCH($A5621,IntraSumMonths,0),1),INDEX(BucketTable,MATCH($A5621,SumMonths,0),1))</f>
        <v>#N/A</v>
      </c>
      <c r="G5621" s="138" t="e">
        <f aca="false">INDEX(Book_Type,MATCH($B5621,Book,0),1)</f>
        <v>#N/A</v>
      </c>
      <c r="H5621" s="138" t="e">
        <f aca="false">$F5621&amp;$C5621</f>
        <v>#N/A</v>
      </c>
    </row>
    <row r="5622" customFormat="false" ht="12.75" hidden="false" customHeight="false" outlineLevel="0" collapsed="false">
      <c r="D5622" s="138"/>
      <c r="E5622" s="138"/>
      <c r="F5622" s="143" t="e">
        <f aca="false">IF(REF_DT&lt;=LastDay,INDEX(IntraMonth_Buckets,MATCH($A5622,IntraSumMonths,0),1),INDEX(BucketTable,MATCH($A5622,SumMonths,0),1))</f>
        <v>#N/A</v>
      </c>
      <c r="G5622" s="138" t="e">
        <f aca="false">INDEX(Book_Type,MATCH($B5622,Book,0),1)</f>
        <v>#N/A</v>
      </c>
      <c r="H5622" s="138" t="e">
        <f aca="false">$F5622&amp;$C5622</f>
        <v>#N/A</v>
      </c>
    </row>
    <row r="5623" customFormat="false" ht="12.75" hidden="false" customHeight="false" outlineLevel="0" collapsed="false">
      <c r="D5623" s="138"/>
      <c r="E5623" s="138"/>
      <c r="F5623" s="143" t="e">
        <f aca="false">IF(REF_DT&lt;=LastDay,INDEX(IntraMonth_Buckets,MATCH($A5623,IntraSumMonths,0),1),INDEX(BucketTable,MATCH($A5623,SumMonths,0),1))</f>
        <v>#N/A</v>
      </c>
      <c r="G5623" s="138" t="e">
        <f aca="false">INDEX(Book_Type,MATCH($B5623,Book,0),1)</f>
        <v>#N/A</v>
      </c>
      <c r="H5623" s="138" t="e">
        <f aca="false">$F5623&amp;$C5623</f>
        <v>#N/A</v>
      </c>
    </row>
    <row r="5624" customFormat="false" ht="12.75" hidden="false" customHeight="false" outlineLevel="0" collapsed="false">
      <c r="D5624" s="138"/>
      <c r="E5624" s="138"/>
      <c r="F5624" s="143" t="e">
        <f aca="false">IF(REF_DT&lt;=LastDay,INDEX(IntraMonth_Buckets,MATCH($A5624,IntraSumMonths,0),1),INDEX(BucketTable,MATCH($A5624,SumMonths,0),1))</f>
        <v>#N/A</v>
      </c>
      <c r="G5624" s="138" t="e">
        <f aca="false">INDEX(Book_Type,MATCH($B5624,Book,0),1)</f>
        <v>#N/A</v>
      </c>
      <c r="H5624" s="138" t="e">
        <f aca="false">$F5624&amp;$C5624</f>
        <v>#N/A</v>
      </c>
    </row>
    <row r="5625" customFormat="false" ht="12.75" hidden="false" customHeight="false" outlineLevel="0" collapsed="false">
      <c r="D5625" s="138"/>
      <c r="E5625" s="138"/>
      <c r="F5625" s="143" t="e">
        <f aca="false">IF(REF_DT&lt;=LastDay,INDEX(IntraMonth_Buckets,MATCH($A5625,IntraSumMonths,0),1),INDEX(BucketTable,MATCH($A5625,SumMonths,0),1))</f>
        <v>#N/A</v>
      </c>
      <c r="G5625" s="138" t="e">
        <f aca="false">INDEX(Book_Type,MATCH($B5625,Book,0),1)</f>
        <v>#N/A</v>
      </c>
      <c r="H5625" s="138" t="e">
        <f aca="false">$F5625&amp;$C5625</f>
        <v>#N/A</v>
      </c>
    </row>
    <row r="5626" customFormat="false" ht="12.75" hidden="false" customHeight="false" outlineLevel="0" collapsed="false">
      <c r="D5626" s="138"/>
      <c r="E5626" s="138"/>
      <c r="F5626" s="143" t="e">
        <f aca="false">IF(REF_DT&lt;=LastDay,INDEX(IntraMonth_Buckets,MATCH($A5626,IntraSumMonths,0),1),INDEX(BucketTable,MATCH($A5626,SumMonths,0),1))</f>
        <v>#N/A</v>
      </c>
      <c r="G5626" s="138" t="e">
        <f aca="false">INDEX(Book_Type,MATCH($B5626,Book,0),1)</f>
        <v>#N/A</v>
      </c>
      <c r="H5626" s="138" t="e">
        <f aca="false">$F5626&amp;$C5626</f>
        <v>#N/A</v>
      </c>
    </row>
    <row r="5627" customFormat="false" ht="12.75" hidden="false" customHeight="false" outlineLevel="0" collapsed="false">
      <c r="D5627" s="138"/>
      <c r="E5627" s="138"/>
      <c r="F5627" s="143" t="e">
        <f aca="false">IF(REF_DT&lt;=LastDay,INDEX(IntraMonth_Buckets,MATCH($A5627,IntraSumMonths,0),1),INDEX(BucketTable,MATCH($A5627,SumMonths,0),1))</f>
        <v>#N/A</v>
      </c>
      <c r="G5627" s="138" t="e">
        <f aca="false">INDEX(Book_Type,MATCH($B5627,Book,0),1)</f>
        <v>#N/A</v>
      </c>
      <c r="H5627" s="138" t="e">
        <f aca="false">$F5627&amp;$C5627</f>
        <v>#N/A</v>
      </c>
    </row>
    <row r="5628" customFormat="false" ht="12.75" hidden="false" customHeight="false" outlineLevel="0" collapsed="false">
      <c r="D5628" s="138"/>
      <c r="E5628" s="138"/>
      <c r="F5628" s="143" t="e">
        <f aca="false">IF(REF_DT&lt;=LastDay,INDEX(IntraMonth_Buckets,MATCH($A5628,IntraSumMonths,0),1),INDEX(BucketTable,MATCH($A5628,SumMonths,0),1))</f>
        <v>#N/A</v>
      </c>
      <c r="G5628" s="138" t="e">
        <f aca="false">INDEX(Book_Type,MATCH($B5628,Book,0),1)</f>
        <v>#N/A</v>
      </c>
      <c r="H5628" s="138" t="e">
        <f aca="false">$F5628&amp;$C5628</f>
        <v>#N/A</v>
      </c>
    </row>
    <row r="5629" customFormat="false" ht="12.75" hidden="false" customHeight="false" outlineLevel="0" collapsed="false">
      <c r="D5629" s="138"/>
      <c r="E5629" s="138"/>
      <c r="F5629" s="143" t="e">
        <f aca="false">IF(REF_DT&lt;=LastDay,INDEX(IntraMonth_Buckets,MATCH($A5629,IntraSumMonths,0),1),INDEX(BucketTable,MATCH($A5629,SumMonths,0),1))</f>
        <v>#N/A</v>
      </c>
      <c r="G5629" s="138" t="e">
        <f aca="false">INDEX(Book_Type,MATCH($B5629,Book,0),1)</f>
        <v>#N/A</v>
      </c>
      <c r="H5629" s="138" t="e">
        <f aca="false">$F5629&amp;$C5629</f>
        <v>#N/A</v>
      </c>
    </row>
    <row r="5630" customFormat="false" ht="12.75" hidden="false" customHeight="false" outlineLevel="0" collapsed="false">
      <c r="D5630" s="138"/>
      <c r="E5630" s="138"/>
      <c r="F5630" s="143" t="e">
        <f aca="false">IF(REF_DT&lt;=LastDay,INDEX(IntraMonth_Buckets,MATCH($A5630,IntraSumMonths,0),1),INDEX(BucketTable,MATCH($A5630,SumMonths,0),1))</f>
        <v>#N/A</v>
      </c>
      <c r="G5630" s="138" t="e">
        <f aca="false">INDEX(Book_Type,MATCH($B5630,Book,0),1)</f>
        <v>#N/A</v>
      </c>
      <c r="H5630" s="138" t="e">
        <f aca="false">$F5630&amp;$C5630</f>
        <v>#N/A</v>
      </c>
    </row>
    <row r="5631" customFormat="false" ht="12.75" hidden="false" customHeight="false" outlineLevel="0" collapsed="false">
      <c r="D5631" s="138"/>
      <c r="E5631" s="138"/>
      <c r="F5631" s="143" t="e">
        <f aca="false">IF(REF_DT&lt;=LastDay,INDEX(IntraMonth_Buckets,MATCH($A5631,IntraSumMonths,0),1),INDEX(BucketTable,MATCH($A5631,SumMonths,0),1))</f>
        <v>#N/A</v>
      </c>
      <c r="G5631" s="138" t="e">
        <f aca="false">INDEX(Book_Type,MATCH($B5631,Book,0),1)</f>
        <v>#N/A</v>
      </c>
      <c r="H5631" s="138" t="e">
        <f aca="false">$F5631&amp;$C5631</f>
        <v>#N/A</v>
      </c>
    </row>
    <row r="5632" customFormat="false" ht="12.75" hidden="false" customHeight="false" outlineLevel="0" collapsed="false">
      <c r="D5632" s="138"/>
      <c r="E5632" s="138"/>
      <c r="F5632" s="143" t="e">
        <f aca="false">IF(REF_DT&lt;=LastDay,INDEX(IntraMonth_Buckets,MATCH($A5632,IntraSumMonths,0),1),INDEX(BucketTable,MATCH($A5632,SumMonths,0),1))</f>
        <v>#N/A</v>
      </c>
      <c r="G5632" s="138" t="e">
        <f aca="false">INDEX(Book_Type,MATCH($B5632,Book,0),1)</f>
        <v>#N/A</v>
      </c>
      <c r="H5632" s="138" t="e">
        <f aca="false">$F5632&amp;$C5632</f>
        <v>#N/A</v>
      </c>
    </row>
    <row r="5633" customFormat="false" ht="12.75" hidden="false" customHeight="false" outlineLevel="0" collapsed="false">
      <c r="D5633" s="138"/>
      <c r="E5633" s="138"/>
      <c r="F5633" s="143" t="e">
        <f aca="false">IF(REF_DT&lt;=LastDay,INDEX(IntraMonth_Buckets,MATCH($A5633,IntraSumMonths,0),1),INDEX(BucketTable,MATCH($A5633,SumMonths,0),1))</f>
        <v>#N/A</v>
      </c>
      <c r="G5633" s="138" t="e">
        <f aca="false">INDEX(Book_Type,MATCH($B5633,Book,0),1)</f>
        <v>#N/A</v>
      </c>
      <c r="H5633" s="138" t="e">
        <f aca="false">$F5633&amp;$C5633</f>
        <v>#N/A</v>
      </c>
    </row>
    <row r="5634" customFormat="false" ht="12.75" hidden="false" customHeight="false" outlineLevel="0" collapsed="false">
      <c r="D5634" s="138"/>
      <c r="E5634" s="138"/>
      <c r="F5634" s="143" t="e">
        <f aca="false">IF(REF_DT&lt;=LastDay,INDEX(IntraMonth_Buckets,MATCH($A5634,IntraSumMonths,0),1),INDEX(BucketTable,MATCH($A5634,SumMonths,0),1))</f>
        <v>#N/A</v>
      </c>
      <c r="G5634" s="138" t="e">
        <f aca="false">INDEX(Book_Type,MATCH($B5634,Book,0),1)</f>
        <v>#N/A</v>
      </c>
      <c r="H5634" s="138" t="e">
        <f aca="false">$F5634&amp;$C5634</f>
        <v>#N/A</v>
      </c>
    </row>
    <row r="5635" customFormat="false" ht="12.75" hidden="false" customHeight="false" outlineLevel="0" collapsed="false">
      <c r="D5635" s="138"/>
      <c r="E5635" s="138"/>
      <c r="F5635" s="143" t="e">
        <f aca="false">IF(REF_DT&lt;=LastDay,INDEX(IntraMonth_Buckets,MATCH($A5635,IntraSumMonths,0),1),INDEX(BucketTable,MATCH($A5635,SumMonths,0),1))</f>
        <v>#N/A</v>
      </c>
      <c r="G5635" s="138" t="e">
        <f aca="false">INDEX(Book_Type,MATCH($B5635,Book,0),1)</f>
        <v>#N/A</v>
      </c>
      <c r="H5635" s="138" t="e">
        <f aca="false">$F5635&amp;$C5635</f>
        <v>#N/A</v>
      </c>
    </row>
    <row r="5636" customFormat="false" ht="12.75" hidden="false" customHeight="false" outlineLevel="0" collapsed="false">
      <c r="D5636" s="138"/>
      <c r="E5636" s="138"/>
      <c r="F5636" s="143" t="e">
        <f aca="false">IF(REF_DT&lt;=LastDay,INDEX(IntraMonth_Buckets,MATCH($A5636,IntraSumMonths,0),1),INDEX(BucketTable,MATCH($A5636,SumMonths,0),1))</f>
        <v>#N/A</v>
      </c>
      <c r="G5636" s="138" t="e">
        <f aca="false">INDEX(Book_Type,MATCH($B5636,Book,0),1)</f>
        <v>#N/A</v>
      </c>
      <c r="H5636" s="138" t="e">
        <f aca="false">$F5636&amp;$C5636</f>
        <v>#N/A</v>
      </c>
    </row>
    <row r="5637" customFormat="false" ht="12.75" hidden="false" customHeight="false" outlineLevel="0" collapsed="false">
      <c r="D5637" s="138"/>
      <c r="E5637" s="138"/>
      <c r="F5637" s="143" t="e">
        <f aca="false">IF(REF_DT&lt;=LastDay,INDEX(IntraMonth_Buckets,MATCH($A5637,IntraSumMonths,0),1),INDEX(BucketTable,MATCH($A5637,SumMonths,0),1))</f>
        <v>#N/A</v>
      </c>
      <c r="G5637" s="138" t="e">
        <f aca="false">INDEX(Book_Type,MATCH($B5637,Book,0),1)</f>
        <v>#N/A</v>
      </c>
      <c r="H5637" s="138" t="e">
        <f aca="false">$F5637&amp;$C5637</f>
        <v>#N/A</v>
      </c>
    </row>
    <row r="5638" customFormat="false" ht="12.75" hidden="false" customHeight="false" outlineLevel="0" collapsed="false">
      <c r="D5638" s="138"/>
      <c r="E5638" s="138"/>
      <c r="F5638" s="143" t="e">
        <f aca="false">IF(REF_DT&lt;=LastDay,INDEX(IntraMonth_Buckets,MATCH($A5638,IntraSumMonths,0),1),INDEX(BucketTable,MATCH($A5638,SumMonths,0),1))</f>
        <v>#N/A</v>
      </c>
      <c r="G5638" s="138" t="e">
        <f aca="false">INDEX(Book_Type,MATCH($B5638,Book,0),1)</f>
        <v>#N/A</v>
      </c>
      <c r="H5638" s="138" t="e">
        <f aca="false">$F5638&amp;$C5638</f>
        <v>#N/A</v>
      </c>
    </row>
    <row r="5639" customFormat="false" ht="12.75" hidden="false" customHeight="false" outlineLevel="0" collapsed="false">
      <c r="D5639" s="138"/>
      <c r="E5639" s="138"/>
      <c r="F5639" s="143" t="e">
        <f aca="false">IF(REF_DT&lt;=LastDay,INDEX(IntraMonth_Buckets,MATCH($A5639,IntraSumMonths,0),1),INDEX(BucketTable,MATCH($A5639,SumMonths,0),1))</f>
        <v>#N/A</v>
      </c>
      <c r="G5639" s="138" t="e">
        <f aca="false">INDEX(Book_Type,MATCH($B5639,Book,0),1)</f>
        <v>#N/A</v>
      </c>
      <c r="H5639" s="138" t="e">
        <f aca="false">$F5639&amp;$C5639</f>
        <v>#N/A</v>
      </c>
    </row>
    <row r="5640" customFormat="false" ht="12.75" hidden="false" customHeight="false" outlineLevel="0" collapsed="false">
      <c r="D5640" s="138"/>
      <c r="E5640" s="138"/>
      <c r="F5640" s="143" t="e">
        <f aca="false">IF(REF_DT&lt;=LastDay,INDEX(IntraMonth_Buckets,MATCH($A5640,IntraSumMonths,0),1),INDEX(BucketTable,MATCH($A5640,SumMonths,0),1))</f>
        <v>#N/A</v>
      </c>
      <c r="G5640" s="138" t="e">
        <f aca="false">INDEX(Book_Type,MATCH($B5640,Book,0),1)</f>
        <v>#N/A</v>
      </c>
      <c r="H5640" s="138" t="e">
        <f aca="false">$F5640&amp;$C5640</f>
        <v>#N/A</v>
      </c>
    </row>
    <row r="5641" customFormat="false" ht="12.75" hidden="false" customHeight="false" outlineLevel="0" collapsed="false">
      <c r="D5641" s="138"/>
      <c r="E5641" s="138"/>
      <c r="F5641" s="143" t="e">
        <f aca="false">IF(REF_DT&lt;=LastDay,INDEX(IntraMonth_Buckets,MATCH($A5641,IntraSumMonths,0),1),INDEX(BucketTable,MATCH($A5641,SumMonths,0),1))</f>
        <v>#N/A</v>
      </c>
      <c r="G5641" s="138" t="e">
        <f aca="false">INDEX(Book_Type,MATCH($B5641,Book,0),1)</f>
        <v>#N/A</v>
      </c>
      <c r="H5641" s="138" t="e">
        <f aca="false">$F5641&amp;$C5641</f>
        <v>#N/A</v>
      </c>
    </row>
    <row r="5642" customFormat="false" ht="12.75" hidden="false" customHeight="false" outlineLevel="0" collapsed="false">
      <c r="D5642" s="138"/>
      <c r="E5642" s="138"/>
      <c r="F5642" s="143" t="e">
        <f aca="false">IF(REF_DT&lt;=LastDay,INDEX(IntraMonth_Buckets,MATCH($A5642,IntraSumMonths,0),1),INDEX(BucketTable,MATCH($A5642,SumMonths,0),1))</f>
        <v>#N/A</v>
      </c>
      <c r="G5642" s="138" t="e">
        <f aca="false">INDEX(Book_Type,MATCH($B5642,Book,0),1)</f>
        <v>#N/A</v>
      </c>
      <c r="H5642" s="138" t="e">
        <f aca="false">$F5642&amp;$C5642</f>
        <v>#N/A</v>
      </c>
    </row>
    <row r="5643" customFormat="false" ht="12.75" hidden="false" customHeight="false" outlineLevel="0" collapsed="false">
      <c r="D5643" s="138"/>
      <c r="E5643" s="138"/>
      <c r="F5643" s="143" t="e">
        <f aca="false">IF(REF_DT&lt;=LastDay,INDEX(IntraMonth_Buckets,MATCH($A5643,IntraSumMonths,0),1),INDEX(BucketTable,MATCH($A5643,SumMonths,0),1))</f>
        <v>#N/A</v>
      </c>
      <c r="G5643" s="138" t="e">
        <f aca="false">INDEX(Book_Type,MATCH($B5643,Book,0),1)</f>
        <v>#N/A</v>
      </c>
      <c r="H5643" s="138" t="e">
        <f aca="false">$F5643&amp;$C5643</f>
        <v>#N/A</v>
      </c>
    </row>
    <row r="5644" customFormat="false" ht="12.75" hidden="false" customHeight="false" outlineLevel="0" collapsed="false">
      <c r="D5644" s="138"/>
      <c r="E5644" s="138"/>
      <c r="F5644" s="143" t="e">
        <f aca="false">IF(REF_DT&lt;=LastDay,INDEX(IntraMonth_Buckets,MATCH($A5644,IntraSumMonths,0),1),INDEX(BucketTable,MATCH($A5644,SumMonths,0),1))</f>
        <v>#N/A</v>
      </c>
      <c r="G5644" s="138" t="e">
        <f aca="false">INDEX(Book_Type,MATCH($B5644,Book,0),1)</f>
        <v>#N/A</v>
      </c>
      <c r="H5644" s="138" t="e">
        <f aca="false">$F5644&amp;$C5644</f>
        <v>#N/A</v>
      </c>
    </row>
    <row r="5645" customFormat="false" ht="12.75" hidden="false" customHeight="false" outlineLevel="0" collapsed="false">
      <c r="D5645" s="138"/>
      <c r="E5645" s="138"/>
      <c r="F5645" s="143" t="e">
        <f aca="false">IF(REF_DT&lt;=LastDay,INDEX(IntraMonth_Buckets,MATCH($A5645,IntraSumMonths,0),1),INDEX(BucketTable,MATCH($A5645,SumMonths,0),1))</f>
        <v>#N/A</v>
      </c>
      <c r="G5645" s="138" t="e">
        <f aca="false">INDEX(Book_Type,MATCH($B5645,Book,0),1)</f>
        <v>#N/A</v>
      </c>
      <c r="H5645" s="138" t="e">
        <f aca="false">$F5645&amp;$C5645</f>
        <v>#N/A</v>
      </c>
    </row>
    <row r="5646" customFormat="false" ht="12.75" hidden="false" customHeight="false" outlineLevel="0" collapsed="false">
      <c r="D5646" s="138"/>
      <c r="E5646" s="138"/>
      <c r="F5646" s="143" t="e">
        <f aca="false">IF(REF_DT&lt;=LastDay,INDEX(IntraMonth_Buckets,MATCH($A5646,IntraSumMonths,0),1),INDEX(BucketTable,MATCH($A5646,SumMonths,0),1))</f>
        <v>#N/A</v>
      </c>
      <c r="G5646" s="138" t="e">
        <f aca="false">INDEX(Book_Type,MATCH($B5646,Book,0),1)</f>
        <v>#N/A</v>
      </c>
      <c r="H5646" s="138" t="e">
        <f aca="false">$F5646&amp;$C5646</f>
        <v>#N/A</v>
      </c>
    </row>
    <row r="5647" customFormat="false" ht="12.75" hidden="false" customHeight="false" outlineLevel="0" collapsed="false">
      <c r="D5647" s="138"/>
      <c r="E5647" s="138"/>
      <c r="F5647" s="143" t="e">
        <f aca="false">IF(REF_DT&lt;=LastDay,INDEX(IntraMonth_Buckets,MATCH($A5647,IntraSumMonths,0),1),INDEX(BucketTable,MATCH($A5647,SumMonths,0),1))</f>
        <v>#N/A</v>
      </c>
      <c r="G5647" s="138" t="e">
        <f aca="false">INDEX(Book_Type,MATCH($B5647,Book,0),1)</f>
        <v>#N/A</v>
      </c>
      <c r="H5647" s="138" t="e">
        <f aca="false">$F5647&amp;$C5647</f>
        <v>#N/A</v>
      </c>
    </row>
    <row r="5648" customFormat="false" ht="12.75" hidden="false" customHeight="false" outlineLevel="0" collapsed="false">
      <c r="D5648" s="138"/>
      <c r="E5648" s="138"/>
      <c r="F5648" s="143" t="e">
        <f aca="false">IF(REF_DT&lt;=LastDay,INDEX(IntraMonth_Buckets,MATCH($A5648,IntraSumMonths,0),1),INDEX(BucketTable,MATCH($A5648,SumMonths,0),1))</f>
        <v>#N/A</v>
      </c>
      <c r="G5648" s="138" t="e">
        <f aca="false">INDEX(Book_Type,MATCH($B5648,Book,0),1)</f>
        <v>#N/A</v>
      </c>
      <c r="H5648" s="138" t="e">
        <f aca="false">$F5648&amp;$C5648</f>
        <v>#N/A</v>
      </c>
    </row>
    <row r="5649" customFormat="false" ht="12.75" hidden="false" customHeight="false" outlineLevel="0" collapsed="false">
      <c r="D5649" s="138"/>
      <c r="E5649" s="138"/>
      <c r="F5649" s="143" t="e">
        <f aca="false">IF(REF_DT&lt;=LastDay,INDEX(IntraMonth_Buckets,MATCH($A5649,IntraSumMonths,0),1),INDEX(BucketTable,MATCH($A5649,SumMonths,0),1))</f>
        <v>#N/A</v>
      </c>
      <c r="G5649" s="138" t="e">
        <f aca="false">INDEX(Book_Type,MATCH($B5649,Book,0),1)</f>
        <v>#N/A</v>
      </c>
      <c r="H5649" s="138" t="e">
        <f aca="false">$F5649&amp;$C5649</f>
        <v>#N/A</v>
      </c>
    </row>
    <row r="5650" customFormat="false" ht="12.75" hidden="false" customHeight="false" outlineLevel="0" collapsed="false">
      <c r="D5650" s="138"/>
      <c r="E5650" s="138"/>
      <c r="F5650" s="143" t="e">
        <f aca="false">IF(REF_DT&lt;=LastDay,INDEX(IntraMonth_Buckets,MATCH($A5650,IntraSumMonths,0),1),INDEX(BucketTable,MATCH($A5650,SumMonths,0),1))</f>
        <v>#N/A</v>
      </c>
      <c r="G5650" s="138" t="e">
        <f aca="false">INDEX(Book_Type,MATCH($B5650,Book,0),1)</f>
        <v>#N/A</v>
      </c>
      <c r="H5650" s="138" t="e">
        <f aca="false">$F5650&amp;$C5650</f>
        <v>#N/A</v>
      </c>
    </row>
    <row r="5651" customFormat="false" ht="12.75" hidden="false" customHeight="false" outlineLevel="0" collapsed="false">
      <c r="D5651" s="138"/>
      <c r="E5651" s="138"/>
      <c r="F5651" s="143" t="e">
        <f aca="false">IF(REF_DT&lt;=LastDay,INDEX(IntraMonth_Buckets,MATCH($A5651,IntraSumMonths,0),1),INDEX(BucketTable,MATCH($A5651,SumMonths,0),1))</f>
        <v>#N/A</v>
      </c>
      <c r="G5651" s="138" t="e">
        <f aca="false">INDEX(Book_Type,MATCH($B5651,Book,0),1)</f>
        <v>#N/A</v>
      </c>
      <c r="H5651" s="138" t="e">
        <f aca="false">$F5651&amp;$C5651</f>
        <v>#N/A</v>
      </c>
    </row>
    <row r="5652" customFormat="false" ht="12.75" hidden="false" customHeight="false" outlineLevel="0" collapsed="false">
      <c r="D5652" s="138"/>
      <c r="E5652" s="138"/>
      <c r="F5652" s="143" t="e">
        <f aca="false">IF(REF_DT&lt;=LastDay,INDEX(IntraMonth_Buckets,MATCH($A5652,IntraSumMonths,0),1),INDEX(BucketTable,MATCH($A5652,SumMonths,0),1))</f>
        <v>#N/A</v>
      </c>
      <c r="G5652" s="138" t="e">
        <f aca="false">INDEX(Book_Type,MATCH($B5652,Book,0),1)</f>
        <v>#N/A</v>
      </c>
      <c r="H5652" s="138" t="e">
        <f aca="false">$F5652&amp;$C5652</f>
        <v>#N/A</v>
      </c>
    </row>
    <row r="5653" customFormat="false" ht="12.75" hidden="false" customHeight="false" outlineLevel="0" collapsed="false">
      <c r="D5653" s="138"/>
      <c r="E5653" s="138"/>
      <c r="F5653" s="143" t="e">
        <f aca="false">IF(REF_DT&lt;=LastDay,INDEX(IntraMonth_Buckets,MATCH($A5653,IntraSumMonths,0),1),INDEX(BucketTable,MATCH($A5653,SumMonths,0),1))</f>
        <v>#N/A</v>
      </c>
      <c r="G5653" s="138" t="e">
        <f aca="false">INDEX(Book_Type,MATCH($B5653,Book,0),1)</f>
        <v>#N/A</v>
      </c>
      <c r="H5653" s="138" t="e">
        <f aca="false">$F5653&amp;$C5653</f>
        <v>#N/A</v>
      </c>
    </row>
    <row r="5654" customFormat="false" ht="12.75" hidden="false" customHeight="false" outlineLevel="0" collapsed="false">
      <c r="D5654" s="138"/>
      <c r="E5654" s="138"/>
      <c r="F5654" s="143" t="e">
        <f aca="false">IF(REF_DT&lt;=LastDay,INDEX(IntraMonth_Buckets,MATCH($A5654,IntraSumMonths,0),1),INDEX(BucketTable,MATCH($A5654,SumMonths,0),1))</f>
        <v>#N/A</v>
      </c>
      <c r="G5654" s="138" t="e">
        <f aca="false">INDEX(Book_Type,MATCH($B5654,Book,0),1)</f>
        <v>#N/A</v>
      </c>
      <c r="H5654" s="138" t="e">
        <f aca="false">$F5654&amp;$C5654</f>
        <v>#N/A</v>
      </c>
    </row>
    <row r="5655" customFormat="false" ht="12.75" hidden="false" customHeight="false" outlineLevel="0" collapsed="false">
      <c r="D5655" s="138"/>
      <c r="E5655" s="138"/>
      <c r="F5655" s="143" t="e">
        <f aca="false">IF(REF_DT&lt;=LastDay,INDEX(IntraMonth_Buckets,MATCH($A5655,IntraSumMonths,0),1),INDEX(BucketTable,MATCH($A5655,SumMonths,0),1))</f>
        <v>#N/A</v>
      </c>
      <c r="G5655" s="138" t="e">
        <f aca="false">INDEX(Book_Type,MATCH($B5655,Book,0),1)</f>
        <v>#N/A</v>
      </c>
      <c r="H5655" s="138" t="e">
        <f aca="false">$F5655&amp;$C5655</f>
        <v>#N/A</v>
      </c>
    </row>
    <row r="5656" customFormat="false" ht="12.75" hidden="false" customHeight="false" outlineLevel="0" collapsed="false">
      <c r="D5656" s="138"/>
      <c r="E5656" s="138"/>
      <c r="F5656" s="143" t="e">
        <f aca="false">IF(REF_DT&lt;=LastDay,INDEX(IntraMonth_Buckets,MATCH($A5656,IntraSumMonths,0),1),INDEX(BucketTable,MATCH($A5656,SumMonths,0),1))</f>
        <v>#N/A</v>
      </c>
      <c r="G5656" s="138" t="e">
        <f aca="false">INDEX(Book_Type,MATCH($B5656,Book,0),1)</f>
        <v>#N/A</v>
      </c>
      <c r="H5656" s="138" t="e">
        <f aca="false">$F5656&amp;$C5656</f>
        <v>#N/A</v>
      </c>
    </row>
    <row r="5657" customFormat="false" ht="12.75" hidden="false" customHeight="false" outlineLevel="0" collapsed="false">
      <c r="D5657" s="138"/>
      <c r="E5657" s="138"/>
      <c r="F5657" s="143" t="e">
        <f aca="false">IF(REF_DT&lt;=LastDay,INDEX(IntraMonth_Buckets,MATCH($A5657,IntraSumMonths,0),1),INDEX(BucketTable,MATCH($A5657,SumMonths,0),1))</f>
        <v>#N/A</v>
      </c>
      <c r="G5657" s="138" t="e">
        <f aca="false">INDEX(Book_Type,MATCH($B5657,Book,0),1)</f>
        <v>#N/A</v>
      </c>
      <c r="H5657" s="138" t="e">
        <f aca="false">$F5657&amp;$C5657</f>
        <v>#N/A</v>
      </c>
    </row>
    <row r="5658" customFormat="false" ht="12.75" hidden="false" customHeight="false" outlineLevel="0" collapsed="false">
      <c r="D5658" s="138"/>
      <c r="E5658" s="138"/>
      <c r="F5658" s="143" t="e">
        <f aca="false">IF(REF_DT&lt;=LastDay,INDEX(IntraMonth_Buckets,MATCH($A5658,IntraSumMonths,0),1),INDEX(BucketTable,MATCH($A5658,SumMonths,0),1))</f>
        <v>#N/A</v>
      </c>
      <c r="G5658" s="138" t="e">
        <f aca="false">INDEX(Book_Type,MATCH($B5658,Book,0),1)</f>
        <v>#N/A</v>
      </c>
      <c r="H5658" s="138" t="e">
        <f aca="false">$F5658&amp;$C5658</f>
        <v>#N/A</v>
      </c>
    </row>
    <row r="5659" customFormat="false" ht="12.75" hidden="false" customHeight="false" outlineLevel="0" collapsed="false">
      <c r="D5659" s="138"/>
      <c r="E5659" s="138"/>
      <c r="F5659" s="143" t="e">
        <f aca="false">IF(REF_DT&lt;=LastDay,INDEX(IntraMonth_Buckets,MATCH($A5659,IntraSumMonths,0),1),INDEX(BucketTable,MATCH($A5659,SumMonths,0),1))</f>
        <v>#N/A</v>
      </c>
      <c r="G5659" s="138" t="e">
        <f aca="false">INDEX(Book_Type,MATCH($B5659,Book,0),1)</f>
        <v>#N/A</v>
      </c>
      <c r="H5659" s="138" t="e">
        <f aca="false">$F5659&amp;$C5659</f>
        <v>#N/A</v>
      </c>
    </row>
    <row r="5660" customFormat="false" ht="12.75" hidden="false" customHeight="false" outlineLevel="0" collapsed="false">
      <c r="D5660" s="138"/>
      <c r="E5660" s="138"/>
      <c r="F5660" s="143" t="e">
        <f aca="false">IF(REF_DT&lt;=LastDay,INDEX(IntraMonth_Buckets,MATCH($A5660,IntraSumMonths,0),1),INDEX(BucketTable,MATCH($A5660,SumMonths,0),1))</f>
        <v>#N/A</v>
      </c>
      <c r="G5660" s="138" t="e">
        <f aca="false">INDEX(Book_Type,MATCH($B5660,Book,0),1)</f>
        <v>#N/A</v>
      </c>
      <c r="H5660" s="138" t="e">
        <f aca="false">$F5660&amp;$C5660</f>
        <v>#N/A</v>
      </c>
    </row>
    <row r="5661" customFormat="false" ht="12.75" hidden="false" customHeight="false" outlineLevel="0" collapsed="false">
      <c r="D5661" s="138"/>
      <c r="E5661" s="138"/>
      <c r="F5661" s="143" t="e">
        <f aca="false">IF(REF_DT&lt;=LastDay,INDEX(IntraMonth_Buckets,MATCH($A5661,IntraSumMonths,0),1),INDEX(BucketTable,MATCH($A5661,SumMonths,0),1))</f>
        <v>#N/A</v>
      </c>
      <c r="G5661" s="138" t="e">
        <f aca="false">INDEX(Book_Type,MATCH($B5661,Book,0),1)</f>
        <v>#N/A</v>
      </c>
      <c r="H5661" s="138" t="e">
        <f aca="false">$F5661&amp;$C5661</f>
        <v>#N/A</v>
      </c>
    </row>
    <row r="5662" customFormat="false" ht="12.75" hidden="false" customHeight="false" outlineLevel="0" collapsed="false">
      <c r="D5662" s="138"/>
      <c r="E5662" s="138"/>
      <c r="F5662" s="143" t="e">
        <f aca="false">IF(REF_DT&lt;=LastDay,INDEX(IntraMonth_Buckets,MATCH($A5662,IntraSumMonths,0),1),INDEX(BucketTable,MATCH($A5662,SumMonths,0),1))</f>
        <v>#N/A</v>
      </c>
      <c r="G5662" s="138" t="e">
        <f aca="false">INDEX(Book_Type,MATCH($B5662,Book,0),1)</f>
        <v>#N/A</v>
      </c>
      <c r="H5662" s="138" t="e">
        <f aca="false">$F5662&amp;$C5662</f>
        <v>#N/A</v>
      </c>
    </row>
    <row r="5663" customFormat="false" ht="12.75" hidden="false" customHeight="false" outlineLevel="0" collapsed="false">
      <c r="D5663" s="138"/>
      <c r="E5663" s="138"/>
      <c r="F5663" s="143" t="e">
        <f aca="false">IF(REF_DT&lt;=LastDay,INDEX(IntraMonth_Buckets,MATCH($A5663,IntraSumMonths,0),1),INDEX(BucketTable,MATCH($A5663,SumMonths,0),1))</f>
        <v>#N/A</v>
      </c>
      <c r="G5663" s="138" t="e">
        <f aca="false">INDEX(Book_Type,MATCH($B5663,Book,0),1)</f>
        <v>#N/A</v>
      </c>
      <c r="H5663" s="138" t="e">
        <f aca="false">$F5663&amp;$C5663</f>
        <v>#N/A</v>
      </c>
    </row>
    <row r="5664" customFormat="false" ht="12.75" hidden="false" customHeight="false" outlineLevel="0" collapsed="false">
      <c r="D5664" s="138"/>
      <c r="E5664" s="138"/>
      <c r="F5664" s="143" t="e">
        <f aca="false">IF(REF_DT&lt;=LastDay,INDEX(IntraMonth_Buckets,MATCH($A5664,IntraSumMonths,0),1),INDEX(BucketTable,MATCH($A5664,SumMonths,0),1))</f>
        <v>#N/A</v>
      </c>
      <c r="G5664" s="138" t="e">
        <f aca="false">INDEX(Book_Type,MATCH($B5664,Book,0),1)</f>
        <v>#N/A</v>
      </c>
      <c r="H5664" s="138" t="e">
        <f aca="false">$F5664&amp;$C5664</f>
        <v>#N/A</v>
      </c>
    </row>
    <row r="5665" customFormat="false" ht="12.75" hidden="false" customHeight="false" outlineLevel="0" collapsed="false">
      <c r="D5665" s="138"/>
      <c r="E5665" s="138"/>
      <c r="F5665" s="143" t="e">
        <f aca="false">IF(REF_DT&lt;=LastDay,INDEX(IntraMonth_Buckets,MATCH($A5665,IntraSumMonths,0),1),INDEX(BucketTable,MATCH($A5665,SumMonths,0),1))</f>
        <v>#N/A</v>
      </c>
      <c r="G5665" s="138" t="e">
        <f aca="false">INDEX(Book_Type,MATCH($B5665,Book,0),1)</f>
        <v>#N/A</v>
      </c>
      <c r="H5665" s="138" t="e">
        <f aca="false">$F5665&amp;$C5665</f>
        <v>#N/A</v>
      </c>
    </row>
    <row r="5666" customFormat="false" ht="12.75" hidden="false" customHeight="false" outlineLevel="0" collapsed="false">
      <c r="D5666" s="138"/>
      <c r="E5666" s="138"/>
      <c r="F5666" s="143" t="e">
        <f aca="false">IF(REF_DT&lt;=LastDay,INDEX(IntraMonth_Buckets,MATCH($A5666,IntraSumMonths,0),1),INDEX(BucketTable,MATCH($A5666,SumMonths,0),1))</f>
        <v>#N/A</v>
      </c>
      <c r="G5666" s="138" t="e">
        <f aca="false">INDEX(Book_Type,MATCH($B5666,Book,0),1)</f>
        <v>#N/A</v>
      </c>
      <c r="H5666" s="138" t="e">
        <f aca="false">$F5666&amp;$C5666</f>
        <v>#N/A</v>
      </c>
    </row>
    <row r="5667" customFormat="false" ht="12.75" hidden="false" customHeight="false" outlineLevel="0" collapsed="false">
      <c r="D5667" s="138"/>
      <c r="E5667" s="138"/>
      <c r="F5667" s="143" t="e">
        <f aca="false">IF(REF_DT&lt;=LastDay,INDEX(IntraMonth_Buckets,MATCH($A5667,IntraSumMonths,0),1),INDEX(BucketTable,MATCH($A5667,SumMonths,0),1))</f>
        <v>#N/A</v>
      </c>
      <c r="G5667" s="138" t="e">
        <f aca="false">INDEX(Book_Type,MATCH($B5667,Book,0),1)</f>
        <v>#N/A</v>
      </c>
      <c r="H5667" s="138" t="e">
        <f aca="false">$F5667&amp;$C5667</f>
        <v>#N/A</v>
      </c>
    </row>
    <row r="5668" customFormat="false" ht="12.75" hidden="false" customHeight="false" outlineLevel="0" collapsed="false">
      <c r="D5668" s="138"/>
      <c r="E5668" s="138"/>
      <c r="F5668" s="143" t="e">
        <f aca="false">IF(REF_DT&lt;=LastDay,INDEX(IntraMonth_Buckets,MATCH($A5668,IntraSumMonths,0),1),INDEX(BucketTable,MATCH($A5668,SumMonths,0),1))</f>
        <v>#N/A</v>
      </c>
      <c r="G5668" s="138" t="e">
        <f aca="false">INDEX(Book_Type,MATCH($B5668,Book,0),1)</f>
        <v>#N/A</v>
      </c>
      <c r="H5668" s="138" t="e">
        <f aca="false">$F5668&amp;$C5668</f>
        <v>#N/A</v>
      </c>
    </row>
    <row r="5669" customFormat="false" ht="12.75" hidden="false" customHeight="false" outlineLevel="0" collapsed="false">
      <c r="D5669" s="138"/>
      <c r="E5669" s="138"/>
      <c r="F5669" s="143" t="e">
        <f aca="false">IF(REF_DT&lt;=LastDay,INDEX(IntraMonth_Buckets,MATCH($A5669,IntraSumMonths,0),1),INDEX(BucketTable,MATCH($A5669,SumMonths,0),1))</f>
        <v>#N/A</v>
      </c>
      <c r="G5669" s="138" t="e">
        <f aca="false">INDEX(Book_Type,MATCH($B5669,Book,0),1)</f>
        <v>#N/A</v>
      </c>
      <c r="H5669" s="138" t="e">
        <f aca="false">$F5669&amp;$C5669</f>
        <v>#N/A</v>
      </c>
    </row>
    <row r="5670" customFormat="false" ht="12.75" hidden="false" customHeight="false" outlineLevel="0" collapsed="false">
      <c r="D5670" s="138"/>
      <c r="E5670" s="138"/>
      <c r="F5670" s="143" t="e">
        <f aca="false">IF(REF_DT&lt;=LastDay,INDEX(IntraMonth_Buckets,MATCH($A5670,IntraSumMonths,0),1),INDEX(BucketTable,MATCH($A5670,SumMonths,0),1))</f>
        <v>#N/A</v>
      </c>
      <c r="G5670" s="138" t="e">
        <f aca="false">INDEX(Book_Type,MATCH($B5670,Book,0),1)</f>
        <v>#N/A</v>
      </c>
      <c r="H5670" s="138" t="e">
        <f aca="false">$F5670&amp;$C5670</f>
        <v>#N/A</v>
      </c>
    </row>
    <row r="5671" customFormat="false" ht="12.75" hidden="false" customHeight="false" outlineLevel="0" collapsed="false">
      <c r="D5671" s="138"/>
      <c r="E5671" s="138"/>
      <c r="F5671" s="143" t="e">
        <f aca="false">IF(REF_DT&lt;=LastDay,INDEX(IntraMonth_Buckets,MATCH($A5671,IntraSumMonths,0),1),INDEX(BucketTable,MATCH($A5671,SumMonths,0),1))</f>
        <v>#N/A</v>
      </c>
      <c r="G5671" s="138" t="e">
        <f aca="false">INDEX(Book_Type,MATCH($B5671,Book,0),1)</f>
        <v>#N/A</v>
      </c>
      <c r="H5671" s="138" t="e">
        <f aca="false">$F5671&amp;$C5671</f>
        <v>#N/A</v>
      </c>
    </row>
    <row r="5672" customFormat="false" ht="12.75" hidden="false" customHeight="false" outlineLevel="0" collapsed="false">
      <c r="D5672" s="138"/>
      <c r="E5672" s="138"/>
      <c r="F5672" s="143" t="e">
        <f aca="false">IF(REF_DT&lt;=LastDay,INDEX(IntraMonth_Buckets,MATCH($A5672,IntraSumMonths,0),1),INDEX(BucketTable,MATCH($A5672,SumMonths,0),1))</f>
        <v>#N/A</v>
      </c>
      <c r="G5672" s="138" t="e">
        <f aca="false">INDEX(Book_Type,MATCH($B5672,Book,0),1)</f>
        <v>#N/A</v>
      </c>
      <c r="H5672" s="138" t="e">
        <f aca="false">$F5672&amp;$C5672</f>
        <v>#N/A</v>
      </c>
    </row>
    <row r="5673" customFormat="false" ht="12.75" hidden="false" customHeight="false" outlineLevel="0" collapsed="false">
      <c r="D5673" s="138"/>
      <c r="E5673" s="138"/>
      <c r="F5673" s="143" t="e">
        <f aca="false">IF(REF_DT&lt;=LastDay,INDEX(IntraMonth_Buckets,MATCH($A5673,IntraSumMonths,0),1),INDEX(BucketTable,MATCH($A5673,SumMonths,0),1))</f>
        <v>#N/A</v>
      </c>
      <c r="G5673" s="138" t="e">
        <f aca="false">INDEX(Book_Type,MATCH($B5673,Book,0),1)</f>
        <v>#N/A</v>
      </c>
      <c r="H5673" s="138" t="e">
        <f aca="false">$F5673&amp;$C5673</f>
        <v>#N/A</v>
      </c>
    </row>
    <row r="5674" customFormat="false" ht="12.75" hidden="false" customHeight="false" outlineLevel="0" collapsed="false">
      <c r="D5674" s="138"/>
      <c r="E5674" s="138"/>
      <c r="F5674" s="143" t="e">
        <f aca="false">IF(REF_DT&lt;=LastDay,INDEX(IntraMonth_Buckets,MATCH($A5674,IntraSumMonths,0),1),INDEX(BucketTable,MATCH($A5674,SumMonths,0),1))</f>
        <v>#N/A</v>
      </c>
      <c r="G5674" s="138" t="e">
        <f aca="false">INDEX(Book_Type,MATCH($B5674,Book,0),1)</f>
        <v>#N/A</v>
      </c>
      <c r="H5674" s="138" t="e">
        <f aca="false">$F5674&amp;$C5674</f>
        <v>#N/A</v>
      </c>
    </row>
    <row r="5675" customFormat="false" ht="12.75" hidden="false" customHeight="false" outlineLevel="0" collapsed="false">
      <c r="D5675" s="138"/>
      <c r="E5675" s="138"/>
      <c r="F5675" s="143" t="e">
        <f aca="false">IF(REF_DT&lt;=LastDay,INDEX(IntraMonth_Buckets,MATCH($A5675,IntraSumMonths,0),1),INDEX(BucketTable,MATCH($A5675,SumMonths,0),1))</f>
        <v>#N/A</v>
      </c>
      <c r="G5675" s="138" t="e">
        <f aca="false">INDEX(Book_Type,MATCH($B5675,Book,0),1)</f>
        <v>#N/A</v>
      </c>
      <c r="H5675" s="138" t="e">
        <f aca="false">$F5675&amp;$C5675</f>
        <v>#N/A</v>
      </c>
    </row>
    <row r="5676" customFormat="false" ht="12.75" hidden="false" customHeight="false" outlineLevel="0" collapsed="false">
      <c r="D5676" s="138"/>
      <c r="E5676" s="138"/>
      <c r="F5676" s="143" t="e">
        <f aca="false">IF(REF_DT&lt;=LastDay,INDEX(IntraMonth_Buckets,MATCH($A5676,IntraSumMonths,0),1),INDEX(BucketTable,MATCH($A5676,SumMonths,0),1))</f>
        <v>#N/A</v>
      </c>
      <c r="G5676" s="138" t="e">
        <f aca="false">INDEX(Book_Type,MATCH($B5676,Book,0),1)</f>
        <v>#N/A</v>
      </c>
      <c r="H5676" s="138" t="e">
        <f aca="false">$F5676&amp;$C5676</f>
        <v>#N/A</v>
      </c>
    </row>
    <row r="5677" customFormat="false" ht="12.75" hidden="false" customHeight="false" outlineLevel="0" collapsed="false">
      <c r="D5677" s="138"/>
      <c r="E5677" s="138"/>
      <c r="F5677" s="143" t="e">
        <f aca="false">IF(REF_DT&lt;=LastDay,INDEX(IntraMonth_Buckets,MATCH($A5677,IntraSumMonths,0),1),INDEX(BucketTable,MATCH($A5677,SumMonths,0),1))</f>
        <v>#N/A</v>
      </c>
      <c r="G5677" s="138" t="e">
        <f aca="false">INDEX(Book_Type,MATCH($B5677,Book,0),1)</f>
        <v>#N/A</v>
      </c>
      <c r="H5677" s="138" t="e">
        <f aca="false">$F5677&amp;$C5677</f>
        <v>#N/A</v>
      </c>
    </row>
    <row r="5678" customFormat="false" ht="12.75" hidden="false" customHeight="false" outlineLevel="0" collapsed="false">
      <c r="D5678" s="138"/>
      <c r="E5678" s="138"/>
      <c r="F5678" s="143" t="e">
        <f aca="false">IF(REF_DT&lt;=LastDay,INDEX(IntraMonth_Buckets,MATCH($A5678,IntraSumMonths,0),1),INDEX(BucketTable,MATCH($A5678,SumMonths,0),1))</f>
        <v>#N/A</v>
      </c>
      <c r="G5678" s="138" t="e">
        <f aca="false">INDEX(Book_Type,MATCH($B5678,Book,0),1)</f>
        <v>#N/A</v>
      </c>
      <c r="H5678" s="138" t="e">
        <f aca="false">$F5678&amp;$C5678</f>
        <v>#N/A</v>
      </c>
    </row>
    <row r="5679" customFormat="false" ht="12.75" hidden="false" customHeight="false" outlineLevel="0" collapsed="false">
      <c r="D5679" s="138"/>
      <c r="E5679" s="138"/>
      <c r="F5679" s="143" t="e">
        <f aca="false">IF(REF_DT&lt;=LastDay,INDEX(IntraMonth_Buckets,MATCH($A5679,IntraSumMonths,0),1),INDEX(BucketTable,MATCH($A5679,SumMonths,0),1))</f>
        <v>#N/A</v>
      </c>
      <c r="G5679" s="138" t="e">
        <f aca="false">INDEX(Book_Type,MATCH($B5679,Book,0),1)</f>
        <v>#N/A</v>
      </c>
      <c r="H5679" s="138" t="e">
        <f aca="false">$F5679&amp;$C5679</f>
        <v>#N/A</v>
      </c>
    </row>
    <row r="5680" customFormat="false" ht="12.75" hidden="false" customHeight="false" outlineLevel="0" collapsed="false">
      <c r="D5680" s="138"/>
      <c r="E5680" s="138"/>
      <c r="F5680" s="143" t="e">
        <f aca="false">IF(REF_DT&lt;=LastDay,INDEX(IntraMonth_Buckets,MATCH($A5680,IntraSumMonths,0),1),INDEX(BucketTable,MATCH($A5680,SumMonths,0),1))</f>
        <v>#N/A</v>
      </c>
      <c r="G5680" s="138" t="e">
        <f aca="false">INDEX(Book_Type,MATCH($B5680,Book,0),1)</f>
        <v>#N/A</v>
      </c>
      <c r="H5680" s="138" t="e">
        <f aca="false">$F5680&amp;$C5680</f>
        <v>#N/A</v>
      </c>
    </row>
    <row r="5681" customFormat="false" ht="12.75" hidden="false" customHeight="false" outlineLevel="0" collapsed="false">
      <c r="D5681" s="138"/>
      <c r="E5681" s="138"/>
      <c r="F5681" s="143" t="e">
        <f aca="false">IF(REF_DT&lt;=LastDay,INDEX(IntraMonth_Buckets,MATCH($A5681,IntraSumMonths,0),1),INDEX(BucketTable,MATCH($A5681,SumMonths,0),1))</f>
        <v>#N/A</v>
      </c>
      <c r="G5681" s="138" t="e">
        <f aca="false">INDEX(Book_Type,MATCH($B5681,Book,0),1)</f>
        <v>#N/A</v>
      </c>
      <c r="H5681" s="138" t="e">
        <f aca="false">$F5681&amp;$C5681</f>
        <v>#N/A</v>
      </c>
    </row>
    <row r="5682" customFormat="false" ht="12.75" hidden="false" customHeight="false" outlineLevel="0" collapsed="false">
      <c r="D5682" s="138"/>
      <c r="E5682" s="138"/>
      <c r="F5682" s="143" t="e">
        <f aca="false">IF(REF_DT&lt;=LastDay,INDEX(IntraMonth_Buckets,MATCH($A5682,IntraSumMonths,0),1),INDEX(BucketTable,MATCH($A5682,SumMonths,0),1))</f>
        <v>#N/A</v>
      </c>
      <c r="G5682" s="138" t="e">
        <f aca="false">INDEX(Book_Type,MATCH($B5682,Book,0),1)</f>
        <v>#N/A</v>
      </c>
      <c r="H5682" s="138" t="e">
        <f aca="false">$F5682&amp;$C5682</f>
        <v>#N/A</v>
      </c>
    </row>
    <row r="5683" customFormat="false" ht="12.75" hidden="false" customHeight="false" outlineLevel="0" collapsed="false">
      <c r="D5683" s="138"/>
      <c r="E5683" s="138"/>
      <c r="F5683" s="143" t="e">
        <f aca="false">IF(REF_DT&lt;=LastDay,INDEX(IntraMonth_Buckets,MATCH($A5683,IntraSumMonths,0),1),INDEX(BucketTable,MATCH($A5683,SumMonths,0),1))</f>
        <v>#N/A</v>
      </c>
      <c r="G5683" s="138" t="e">
        <f aca="false">INDEX(Book_Type,MATCH($B5683,Book,0),1)</f>
        <v>#N/A</v>
      </c>
      <c r="H5683" s="138" t="e">
        <f aca="false">$F5683&amp;$C5683</f>
        <v>#N/A</v>
      </c>
    </row>
    <row r="5684" customFormat="false" ht="12.75" hidden="false" customHeight="false" outlineLevel="0" collapsed="false">
      <c r="D5684" s="138"/>
      <c r="E5684" s="138"/>
      <c r="F5684" s="143" t="e">
        <f aca="false">IF(REF_DT&lt;=LastDay,INDEX(IntraMonth_Buckets,MATCH($A5684,IntraSumMonths,0),1),INDEX(BucketTable,MATCH($A5684,SumMonths,0),1))</f>
        <v>#N/A</v>
      </c>
      <c r="G5684" s="138" t="e">
        <f aca="false">INDEX(Book_Type,MATCH($B5684,Book,0),1)</f>
        <v>#N/A</v>
      </c>
      <c r="H5684" s="138" t="e">
        <f aca="false">$F5684&amp;$C5684</f>
        <v>#N/A</v>
      </c>
    </row>
    <row r="5685" customFormat="false" ht="12.75" hidden="false" customHeight="false" outlineLevel="0" collapsed="false">
      <c r="D5685" s="138"/>
      <c r="E5685" s="138"/>
      <c r="F5685" s="143" t="e">
        <f aca="false">IF(REF_DT&lt;=LastDay,INDEX(IntraMonth_Buckets,MATCH($A5685,IntraSumMonths,0),1),INDEX(BucketTable,MATCH($A5685,SumMonths,0),1))</f>
        <v>#N/A</v>
      </c>
      <c r="G5685" s="138" t="e">
        <f aca="false">INDEX(Book_Type,MATCH($B5685,Book,0),1)</f>
        <v>#N/A</v>
      </c>
      <c r="H5685" s="138" t="e">
        <f aca="false">$F5685&amp;$C5685</f>
        <v>#N/A</v>
      </c>
    </row>
    <row r="5686" customFormat="false" ht="12.75" hidden="false" customHeight="false" outlineLevel="0" collapsed="false">
      <c r="D5686" s="138"/>
      <c r="E5686" s="138"/>
      <c r="F5686" s="143" t="e">
        <f aca="false">IF(REF_DT&lt;=LastDay,INDEX(IntraMonth_Buckets,MATCH($A5686,IntraSumMonths,0),1),INDEX(BucketTable,MATCH($A5686,SumMonths,0),1))</f>
        <v>#N/A</v>
      </c>
      <c r="G5686" s="138" t="e">
        <f aca="false">INDEX(Book_Type,MATCH($B5686,Book,0),1)</f>
        <v>#N/A</v>
      </c>
      <c r="H5686" s="138" t="e">
        <f aca="false">$F5686&amp;$C5686</f>
        <v>#N/A</v>
      </c>
    </row>
    <row r="5687" customFormat="false" ht="12.75" hidden="false" customHeight="false" outlineLevel="0" collapsed="false">
      <c r="D5687" s="138"/>
      <c r="E5687" s="138"/>
      <c r="F5687" s="143" t="e">
        <f aca="false">IF(REF_DT&lt;=LastDay,INDEX(IntraMonth_Buckets,MATCH($A5687,IntraSumMonths,0),1),INDEX(BucketTable,MATCH($A5687,SumMonths,0),1))</f>
        <v>#N/A</v>
      </c>
      <c r="G5687" s="138" t="e">
        <f aca="false">INDEX(Book_Type,MATCH($B5687,Book,0),1)</f>
        <v>#N/A</v>
      </c>
      <c r="H5687" s="138" t="e">
        <f aca="false">$F5687&amp;$C5687</f>
        <v>#N/A</v>
      </c>
    </row>
    <row r="5688" customFormat="false" ht="12.75" hidden="false" customHeight="false" outlineLevel="0" collapsed="false">
      <c r="D5688" s="138"/>
      <c r="E5688" s="138"/>
      <c r="F5688" s="143" t="e">
        <f aca="false">IF(REF_DT&lt;=LastDay,INDEX(IntraMonth_Buckets,MATCH($A5688,IntraSumMonths,0),1),INDEX(BucketTable,MATCH($A5688,SumMonths,0),1))</f>
        <v>#N/A</v>
      </c>
      <c r="G5688" s="138" t="e">
        <f aca="false">INDEX(Book_Type,MATCH($B5688,Book,0),1)</f>
        <v>#N/A</v>
      </c>
      <c r="H5688" s="138" t="e">
        <f aca="false">$F5688&amp;$C5688</f>
        <v>#N/A</v>
      </c>
    </row>
    <row r="5689" customFormat="false" ht="12.75" hidden="false" customHeight="false" outlineLevel="0" collapsed="false">
      <c r="D5689" s="138"/>
      <c r="E5689" s="138"/>
      <c r="F5689" s="143" t="e">
        <f aca="false">IF(REF_DT&lt;=LastDay,INDEX(IntraMonth_Buckets,MATCH($A5689,IntraSumMonths,0),1),INDEX(BucketTable,MATCH($A5689,SumMonths,0),1))</f>
        <v>#N/A</v>
      </c>
      <c r="G5689" s="138" t="e">
        <f aca="false">INDEX(Book_Type,MATCH($B5689,Book,0),1)</f>
        <v>#N/A</v>
      </c>
      <c r="H5689" s="138" t="e">
        <f aca="false">$F5689&amp;$C5689</f>
        <v>#N/A</v>
      </c>
    </row>
    <row r="5690" customFormat="false" ht="12.75" hidden="false" customHeight="false" outlineLevel="0" collapsed="false">
      <c r="D5690" s="138"/>
      <c r="E5690" s="138"/>
      <c r="F5690" s="143" t="e">
        <f aca="false">IF(REF_DT&lt;=LastDay,INDEX(IntraMonth_Buckets,MATCH($A5690,IntraSumMonths,0),1),INDEX(BucketTable,MATCH($A5690,SumMonths,0),1))</f>
        <v>#N/A</v>
      </c>
      <c r="G5690" s="138" t="e">
        <f aca="false">INDEX(Book_Type,MATCH($B5690,Book,0),1)</f>
        <v>#N/A</v>
      </c>
      <c r="H5690" s="138" t="e">
        <f aca="false">$F5690&amp;$C5690</f>
        <v>#N/A</v>
      </c>
    </row>
    <row r="5691" customFormat="false" ht="12.75" hidden="false" customHeight="false" outlineLevel="0" collapsed="false">
      <c r="D5691" s="138"/>
      <c r="E5691" s="138"/>
      <c r="F5691" s="143" t="e">
        <f aca="false">IF(REF_DT&lt;=LastDay,INDEX(IntraMonth_Buckets,MATCH($A5691,IntraSumMonths,0),1),INDEX(BucketTable,MATCH($A5691,SumMonths,0),1))</f>
        <v>#N/A</v>
      </c>
      <c r="G5691" s="138" t="e">
        <f aca="false">INDEX(Book_Type,MATCH($B5691,Book,0),1)</f>
        <v>#N/A</v>
      </c>
      <c r="H5691" s="138" t="e">
        <f aca="false">$F5691&amp;$C5691</f>
        <v>#N/A</v>
      </c>
    </row>
    <row r="5692" customFormat="false" ht="12.75" hidden="false" customHeight="false" outlineLevel="0" collapsed="false">
      <c r="D5692" s="138"/>
      <c r="E5692" s="138"/>
      <c r="F5692" s="143" t="e">
        <f aca="false">IF(REF_DT&lt;=LastDay,INDEX(IntraMonth_Buckets,MATCH($A5692,IntraSumMonths,0),1),INDEX(BucketTable,MATCH($A5692,SumMonths,0),1))</f>
        <v>#N/A</v>
      </c>
      <c r="G5692" s="138" t="e">
        <f aca="false">INDEX(Book_Type,MATCH($B5692,Book,0),1)</f>
        <v>#N/A</v>
      </c>
      <c r="H5692" s="138" t="e">
        <f aca="false">$F5692&amp;$C5692</f>
        <v>#N/A</v>
      </c>
    </row>
    <row r="5693" customFormat="false" ht="12.75" hidden="false" customHeight="false" outlineLevel="0" collapsed="false">
      <c r="D5693" s="138"/>
      <c r="E5693" s="138"/>
      <c r="F5693" s="143" t="e">
        <f aca="false">IF(REF_DT&lt;=LastDay,INDEX(IntraMonth_Buckets,MATCH($A5693,IntraSumMonths,0),1),INDEX(BucketTable,MATCH($A5693,SumMonths,0),1))</f>
        <v>#N/A</v>
      </c>
      <c r="G5693" s="138" t="e">
        <f aca="false">INDEX(Book_Type,MATCH($B5693,Book,0),1)</f>
        <v>#N/A</v>
      </c>
      <c r="H5693" s="138" t="e">
        <f aca="false">$F5693&amp;$C5693</f>
        <v>#N/A</v>
      </c>
    </row>
    <row r="5694" customFormat="false" ht="12.75" hidden="false" customHeight="false" outlineLevel="0" collapsed="false">
      <c r="D5694" s="138"/>
      <c r="E5694" s="138"/>
      <c r="F5694" s="143" t="e">
        <f aca="false">IF(REF_DT&lt;=LastDay,INDEX(IntraMonth_Buckets,MATCH($A5694,IntraSumMonths,0),1),INDEX(BucketTable,MATCH($A5694,SumMonths,0),1))</f>
        <v>#N/A</v>
      </c>
      <c r="G5694" s="138" t="e">
        <f aca="false">INDEX(Book_Type,MATCH($B5694,Book,0),1)</f>
        <v>#N/A</v>
      </c>
      <c r="H5694" s="138" t="e">
        <f aca="false">$F5694&amp;$C5694</f>
        <v>#N/A</v>
      </c>
    </row>
    <row r="5695" customFormat="false" ht="12.75" hidden="false" customHeight="false" outlineLevel="0" collapsed="false">
      <c r="D5695" s="138"/>
      <c r="E5695" s="138"/>
      <c r="F5695" s="143" t="e">
        <f aca="false">IF(REF_DT&lt;=LastDay,INDEX(IntraMonth_Buckets,MATCH($A5695,IntraSumMonths,0),1),INDEX(BucketTable,MATCH($A5695,SumMonths,0),1))</f>
        <v>#N/A</v>
      </c>
      <c r="G5695" s="138" t="e">
        <f aca="false">INDEX(Book_Type,MATCH($B5695,Book,0),1)</f>
        <v>#N/A</v>
      </c>
      <c r="H5695" s="138" t="e">
        <f aca="false">$F5695&amp;$C5695</f>
        <v>#N/A</v>
      </c>
    </row>
    <row r="5696" customFormat="false" ht="12.75" hidden="false" customHeight="false" outlineLevel="0" collapsed="false">
      <c r="D5696" s="138"/>
      <c r="E5696" s="138"/>
      <c r="F5696" s="143" t="e">
        <f aca="false">IF(REF_DT&lt;=LastDay,INDEX(IntraMonth_Buckets,MATCH($A5696,IntraSumMonths,0),1),INDEX(BucketTable,MATCH($A5696,SumMonths,0),1))</f>
        <v>#N/A</v>
      </c>
      <c r="G5696" s="138" t="e">
        <f aca="false">INDEX(Book_Type,MATCH($B5696,Book,0),1)</f>
        <v>#N/A</v>
      </c>
      <c r="H5696" s="138" t="e">
        <f aca="false">$F5696&amp;$C5696</f>
        <v>#N/A</v>
      </c>
    </row>
    <row r="5697" customFormat="false" ht="12.75" hidden="false" customHeight="false" outlineLevel="0" collapsed="false">
      <c r="D5697" s="138"/>
      <c r="E5697" s="138"/>
      <c r="F5697" s="143" t="e">
        <f aca="false">IF(REF_DT&lt;=LastDay,INDEX(IntraMonth_Buckets,MATCH($A5697,IntraSumMonths,0),1),INDEX(BucketTable,MATCH($A5697,SumMonths,0),1))</f>
        <v>#N/A</v>
      </c>
      <c r="G5697" s="138" t="e">
        <f aca="false">INDEX(Book_Type,MATCH($B5697,Book,0),1)</f>
        <v>#N/A</v>
      </c>
      <c r="H5697" s="138" t="e">
        <f aca="false">$F5697&amp;$C5697</f>
        <v>#N/A</v>
      </c>
    </row>
    <row r="5698" customFormat="false" ht="12.75" hidden="false" customHeight="false" outlineLevel="0" collapsed="false">
      <c r="D5698" s="138"/>
      <c r="E5698" s="138"/>
      <c r="F5698" s="143" t="e">
        <f aca="false">IF(REF_DT&lt;=LastDay,INDEX(IntraMonth_Buckets,MATCH($A5698,IntraSumMonths,0),1),INDEX(BucketTable,MATCH($A5698,SumMonths,0),1))</f>
        <v>#N/A</v>
      </c>
      <c r="G5698" s="138" t="e">
        <f aca="false">INDEX(Book_Type,MATCH($B5698,Book,0),1)</f>
        <v>#N/A</v>
      </c>
      <c r="H5698" s="138" t="e">
        <f aca="false">$F5698&amp;$C5698</f>
        <v>#N/A</v>
      </c>
    </row>
    <row r="5699" customFormat="false" ht="12.75" hidden="false" customHeight="false" outlineLevel="0" collapsed="false">
      <c r="D5699" s="138"/>
      <c r="E5699" s="138"/>
      <c r="F5699" s="143" t="e">
        <f aca="false">IF(REF_DT&lt;=LastDay,INDEX(IntraMonth_Buckets,MATCH($A5699,IntraSumMonths,0),1),INDEX(BucketTable,MATCH($A5699,SumMonths,0),1))</f>
        <v>#N/A</v>
      </c>
      <c r="G5699" s="138" t="e">
        <f aca="false">INDEX(Book_Type,MATCH($B5699,Book,0),1)</f>
        <v>#N/A</v>
      </c>
      <c r="H5699" s="138" t="e">
        <f aca="false">$F5699&amp;$C5699</f>
        <v>#N/A</v>
      </c>
    </row>
    <row r="5700" customFormat="false" ht="12.75" hidden="false" customHeight="false" outlineLevel="0" collapsed="false">
      <c r="D5700" s="138"/>
      <c r="E5700" s="138"/>
      <c r="F5700" s="143" t="e">
        <f aca="false">IF(REF_DT&lt;=LastDay,INDEX(IntraMonth_Buckets,MATCH($A5700,IntraSumMonths,0),1),INDEX(BucketTable,MATCH($A5700,SumMonths,0),1))</f>
        <v>#N/A</v>
      </c>
      <c r="G5700" s="138" t="e">
        <f aca="false">INDEX(Book_Type,MATCH($B5700,Book,0),1)</f>
        <v>#N/A</v>
      </c>
      <c r="H5700" s="138" t="e">
        <f aca="false">$F5700&amp;$C5700</f>
        <v>#N/A</v>
      </c>
    </row>
    <row r="5701" customFormat="false" ht="12.75" hidden="false" customHeight="false" outlineLevel="0" collapsed="false">
      <c r="D5701" s="138"/>
      <c r="E5701" s="138"/>
      <c r="F5701" s="143" t="e">
        <f aca="false">IF(REF_DT&lt;=LastDay,INDEX(IntraMonth_Buckets,MATCH($A5701,IntraSumMonths,0),1),INDEX(BucketTable,MATCH($A5701,SumMonths,0),1))</f>
        <v>#N/A</v>
      </c>
      <c r="G5701" s="138" t="e">
        <f aca="false">INDEX(Book_Type,MATCH($B5701,Book,0),1)</f>
        <v>#N/A</v>
      </c>
      <c r="H5701" s="138" t="e">
        <f aca="false">$F5701&amp;$C5701</f>
        <v>#N/A</v>
      </c>
    </row>
    <row r="5702" customFormat="false" ht="12.75" hidden="false" customHeight="false" outlineLevel="0" collapsed="false">
      <c r="D5702" s="138"/>
      <c r="E5702" s="138"/>
      <c r="F5702" s="143" t="e">
        <f aca="false">IF(REF_DT&lt;=LastDay,INDEX(IntraMonth_Buckets,MATCH($A5702,IntraSumMonths,0),1),INDEX(BucketTable,MATCH($A5702,SumMonths,0),1))</f>
        <v>#N/A</v>
      </c>
      <c r="G5702" s="138" t="e">
        <f aca="false">INDEX(Book_Type,MATCH($B5702,Book,0),1)</f>
        <v>#N/A</v>
      </c>
      <c r="H5702" s="138" t="e">
        <f aca="false">$F5702&amp;$C5702</f>
        <v>#N/A</v>
      </c>
    </row>
    <row r="5703" customFormat="false" ht="12.75" hidden="false" customHeight="false" outlineLevel="0" collapsed="false">
      <c r="D5703" s="138"/>
      <c r="E5703" s="138"/>
      <c r="F5703" s="143" t="e">
        <f aca="false">IF(REF_DT&lt;=LastDay,INDEX(IntraMonth_Buckets,MATCH($A5703,IntraSumMonths,0),1),INDEX(BucketTable,MATCH($A5703,SumMonths,0),1))</f>
        <v>#N/A</v>
      </c>
      <c r="G5703" s="138" t="e">
        <f aca="false">INDEX(Book_Type,MATCH($B5703,Book,0),1)</f>
        <v>#N/A</v>
      </c>
      <c r="H5703" s="138" t="e">
        <f aca="false">$F5703&amp;$C5703</f>
        <v>#N/A</v>
      </c>
    </row>
    <row r="5704" customFormat="false" ht="12.75" hidden="false" customHeight="false" outlineLevel="0" collapsed="false">
      <c r="D5704" s="138"/>
      <c r="E5704" s="138"/>
      <c r="F5704" s="143" t="e">
        <f aca="false">IF(REF_DT&lt;=LastDay,INDEX(IntraMonth_Buckets,MATCH($A5704,IntraSumMonths,0),1),INDEX(BucketTable,MATCH($A5704,SumMonths,0),1))</f>
        <v>#N/A</v>
      </c>
      <c r="G5704" s="138" t="e">
        <f aca="false">INDEX(Book_Type,MATCH($B5704,Book,0),1)</f>
        <v>#N/A</v>
      </c>
      <c r="H5704" s="138" t="e">
        <f aca="false">$F5704&amp;$C5704</f>
        <v>#N/A</v>
      </c>
    </row>
    <row r="5705" customFormat="false" ht="12.75" hidden="false" customHeight="false" outlineLevel="0" collapsed="false">
      <c r="D5705" s="138"/>
      <c r="E5705" s="138"/>
      <c r="F5705" s="143" t="e">
        <f aca="false">IF(REF_DT&lt;=LastDay,INDEX(IntraMonth_Buckets,MATCH($A5705,IntraSumMonths,0),1),INDEX(BucketTable,MATCH($A5705,SumMonths,0),1))</f>
        <v>#N/A</v>
      </c>
      <c r="G5705" s="138" t="e">
        <f aca="false">INDEX(Book_Type,MATCH($B5705,Book,0),1)</f>
        <v>#N/A</v>
      </c>
      <c r="H5705" s="138" t="e">
        <f aca="false">$F5705&amp;$C5705</f>
        <v>#N/A</v>
      </c>
    </row>
    <row r="5706" customFormat="false" ht="12.75" hidden="false" customHeight="false" outlineLevel="0" collapsed="false">
      <c r="D5706" s="138"/>
      <c r="E5706" s="138"/>
      <c r="F5706" s="143" t="e">
        <f aca="false">IF(REF_DT&lt;=LastDay,INDEX(IntraMonth_Buckets,MATCH($A5706,IntraSumMonths,0),1),INDEX(BucketTable,MATCH($A5706,SumMonths,0),1))</f>
        <v>#N/A</v>
      </c>
      <c r="G5706" s="138" t="e">
        <f aca="false">INDEX(Book_Type,MATCH($B5706,Book,0),1)</f>
        <v>#N/A</v>
      </c>
      <c r="H5706" s="138" t="e">
        <f aca="false">$F5706&amp;$C5706</f>
        <v>#N/A</v>
      </c>
    </row>
    <row r="5707" customFormat="false" ht="12.75" hidden="false" customHeight="false" outlineLevel="0" collapsed="false">
      <c r="D5707" s="138"/>
      <c r="E5707" s="138"/>
      <c r="F5707" s="143" t="e">
        <f aca="false">IF(REF_DT&lt;=LastDay,INDEX(IntraMonth_Buckets,MATCH($A5707,IntraSumMonths,0),1),INDEX(BucketTable,MATCH($A5707,SumMonths,0),1))</f>
        <v>#N/A</v>
      </c>
      <c r="G5707" s="138" t="e">
        <f aca="false">INDEX(Book_Type,MATCH($B5707,Book,0),1)</f>
        <v>#N/A</v>
      </c>
      <c r="H5707" s="138" t="e">
        <f aca="false">$F5707&amp;$C5707</f>
        <v>#N/A</v>
      </c>
    </row>
    <row r="5708" customFormat="false" ht="12.75" hidden="false" customHeight="false" outlineLevel="0" collapsed="false">
      <c r="D5708" s="138"/>
      <c r="E5708" s="138"/>
      <c r="F5708" s="143" t="e">
        <f aca="false">IF(REF_DT&lt;=LastDay,INDEX(IntraMonth_Buckets,MATCH($A5708,IntraSumMonths,0),1),INDEX(BucketTable,MATCH($A5708,SumMonths,0),1))</f>
        <v>#N/A</v>
      </c>
      <c r="G5708" s="138" t="e">
        <f aca="false">INDEX(Book_Type,MATCH($B5708,Book,0),1)</f>
        <v>#N/A</v>
      </c>
      <c r="H5708" s="138" t="e">
        <f aca="false">$F5708&amp;$C5708</f>
        <v>#N/A</v>
      </c>
    </row>
    <row r="5709" customFormat="false" ht="12.75" hidden="false" customHeight="false" outlineLevel="0" collapsed="false">
      <c r="D5709" s="138"/>
      <c r="E5709" s="138"/>
      <c r="F5709" s="143" t="e">
        <f aca="false">IF(REF_DT&lt;=LastDay,INDEX(IntraMonth_Buckets,MATCH($A5709,IntraSumMonths,0),1),INDEX(BucketTable,MATCH($A5709,SumMonths,0),1))</f>
        <v>#N/A</v>
      </c>
      <c r="G5709" s="138" t="e">
        <f aca="false">INDEX(Book_Type,MATCH($B5709,Book,0),1)</f>
        <v>#N/A</v>
      </c>
      <c r="H5709" s="138" t="e">
        <f aca="false">$F5709&amp;$C5709</f>
        <v>#N/A</v>
      </c>
    </row>
    <row r="5710" customFormat="false" ht="12.75" hidden="false" customHeight="false" outlineLevel="0" collapsed="false">
      <c r="D5710" s="138"/>
      <c r="E5710" s="138"/>
      <c r="F5710" s="143" t="e">
        <f aca="false">IF(REF_DT&lt;=LastDay,INDEX(IntraMonth_Buckets,MATCH($A5710,IntraSumMonths,0),1),INDEX(BucketTable,MATCH($A5710,SumMonths,0),1))</f>
        <v>#N/A</v>
      </c>
      <c r="G5710" s="138" t="e">
        <f aca="false">INDEX(Book_Type,MATCH($B5710,Book,0),1)</f>
        <v>#N/A</v>
      </c>
      <c r="H5710" s="138" t="e">
        <f aca="false">$F5710&amp;$C5710</f>
        <v>#N/A</v>
      </c>
    </row>
    <row r="5711" customFormat="false" ht="12.75" hidden="false" customHeight="false" outlineLevel="0" collapsed="false">
      <c r="D5711" s="138"/>
      <c r="E5711" s="138"/>
      <c r="F5711" s="143" t="e">
        <f aca="false">IF(REF_DT&lt;=LastDay,INDEX(IntraMonth_Buckets,MATCH($A5711,IntraSumMonths,0),1),INDEX(BucketTable,MATCH($A5711,SumMonths,0),1))</f>
        <v>#N/A</v>
      </c>
      <c r="G5711" s="138" t="e">
        <f aca="false">INDEX(Book_Type,MATCH($B5711,Book,0),1)</f>
        <v>#N/A</v>
      </c>
      <c r="H5711" s="138" t="e">
        <f aca="false">$F5711&amp;$C5711</f>
        <v>#N/A</v>
      </c>
    </row>
    <row r="5712" customFormat="false" ht="12.75" hidden="false" customHeight="false" outlineLevel="0" collapsed="false">
      <c r="D5712" s="138"/>
      <c r="E5712" s="138"/>
      <c r="F5712" s="143" t="e">
        <f aca="false">IF(REF_DT&lt;=LastDay,INDEX(IntraMonth_Buckets,MATCH($A5712,IntraSumMonths,0),1),INDEX(BucketTable,MATCH($A5712,SumMonths,0),1))</f>
        <v>#N/A</v>
      </c>
      <c r="G5712" s="138" t="e">
        <f aca="false">INDEX(Book_Type,MATCH($B5712,Book,0),1)</f>
        <v>#N/A</v>
      </c>
      <c r="H5712" s="138" t="e">
        <f aca="false">$F5712&amp;$C5712</f>
        <v>#N/A</v>
      </c>
    </row>
    <row r="5713" customFormat="false" ht="12.75" hidden="false" customHeight="false" outlineLevel="0" collapsed="false">
      <c r="D5713" s="138"/>
      <c r="E5713" s="138"/>
      <c r="F5713" s="143" t="e">
        <f aca="false">IF(REF_DT&lt;=LastDay,INDEX(IntraMonth_Buckets,MATCH($A5713,IntraSumMonths,0),1),INDEX(BucketTable,MATCH($A5713,SumMonths,0),1))</f>
        <v>#N/A</v>
      </c>
      <c r="G5713" s="138" t="e">
        <f aca="false">INDEX(Book_Type,MATCH($B5713,Book,0),1)</f>
        <v>#N/A</v>
      </c>
      <c r="H5713" s="138" t="e">
        <f aca="false">$F5713&amp;$C5713</f>
        <v>#N/A</v>
      </c>
    </row>
    <row r="5714" customFormat="false" ht="12.75" hidden="false" customHeight="false" outlineLevel="0" collapsed="false">
      <c r="D5714" s="138"/>
      <c r="E5714" s="138"/>
      <c r="F5714" s="143" t="e">
        <f aca="false">IF(REF_DT&lt;=LastDay,INDEX(IntraMonth_Buckets,MATCH($A5714,IntraSumMonths,0),1),INDEX(BucketTable,MATCH($A5714,SumMonths,0),1))</f>
        <v>#N/A</v>
      </c>
      <c r="G5714" s="138" t="e">
        <f aca="false">INDEX(Book_Type,MATCH($B5714,Book,0),1)</f>
        <v>#N/A</v>
      </c>
      <c r="H5714" s="138" t="e">
        <f aca="false">$F5714&amp;$C5714</f>
        <v>#N/A</v>
      </c>
    </row>
    <row r="5715" customFormat="false" ht="12.75" hidden="false" customHeight="false" outlineLevel="0" collapsed="false">
      <c r="D5715" s="138"/>
      <c r="E5715" s="138"/>
      <c r="F5715" s="143" t="e">
        <f aca="false">IF(REF_DT&lt;=LastDay,INDEX(IntraMonth_Buckets,MATCH($A5715,IntraSumMonths,0),1),INDEX(BucketTable,MATCH($A5715,SumMonths,0),1))</f>
        <v>#N/A</v>
      </c>
      <c r="G5715" s="138" t="e">
        <f aca="false">INDEX(Book_Type,MATCH($B5715,Book,0),1)</f>
        <v>#N/A</v>
      </c>
      <c r="H5715" s="138" t="e">
        <f aca="false">$F5715&amp;$C5715</f>
        <v>#N/A</v>
      </c>
    </row>
    <row r="5716" customFormat="false" ht="12.75" hidden="false" customHeight="false" outlineLevel="0" collapsed="false">
      <c r="D5716" s="138"/>
      <c r="E5716" s="138"/>
      <c r="F5716" s="143" t="e">
        <f aca="false">IF(REF_DT&lt;=LastDay,INDEX(IntraMonth_Buckets,MATCH($A5716,IntraSumMonths,0),1),INDEX(BucketTable,MATCH($A5716,SumMonths,0),1))</f>
        <v>#N/A</v>
      </c>
      <c r="G5716" s="138" t="e">
        <f aca="false">INDEX(Book_Type,MATCH($B5716,Book,0),1)</f>
        <v>#N/A</v>
      </c>
      <c r="H5716" s="138" t="e">
        <f aca="false">$F5716&amp;$C5716</f>
        <v>#N/A</v>
      </c>
    </row>
    <row r="5717" customFormat="false" ht="12.75" hidden="false" customHeight="false" outlineLevel="0" collapsed="false">
      <c r="D5717" s="138"/>
      <c r="E5717" s="138"/>
      <c r="F5717" s="143" t="e">
        <f aca="false">IF(REF_DT&lt;=LastDay,INDEX(IntraMonth_Buckets,MATCH($A5717,IntraSumMonths,0),1),INDEX(BucketTable,MATCH($A5717,SumMonths,0),1))</f>
        <v>#N/A</v>
      </c>
      <c r="G5717" s="138" t="e">
        <f aca="false">INDEX(Book_Type,MATCH($B5717,Book,0),1)</f>
        <v>#N/A</v>
      </c>
      <c r="H5717" s="138" t="e">
        <f aca="false">$F5717&amp;$C5717</f>
        <v>#N/A</v>
      </c>
    </row>
    <row r="5718" customFormat="false" ht="12.75" hidden="false" customHeight="false" outlineLevel="0" collapsed="false">
      <c r="D5718" s="138"/>
      <c r="E5718" s="138"/>
      <c r="F5718" s="143" t="e">
        <f aca="false">IF(REF_DT&lt;=LastDay,INDEX(IntraMonth_Buckets,MATCH($A5718,IntraSumMonths,0),1),INDEX(BucketTable,MATCH($A5718,SumMonths,0),1))</f>
        <v>#N/A</v>
      </c>
      <c r="G5718" s="138" t="e">
        <f aca="false">INDEX(Book_Type,MATCH($B5718,Book,0),1)</f>
        <v>#N/A</v>
      </c>
      <c r="H5718" s="138" t="e">
        <f aca="false">$F5718&amp;$C5718</f>
        <v>#N/A</v>
      </c>
    </row>
    <row r="5719" customFormat="false" ht="12.75" hidden="false" customHeight="false" outlineLevel="0" collapsed="false">
      <c r="D5719" s="138"/>
      <c r="E5719" s="138"/>
      <c r="F5719" s="143" t="e">
        <f aca="false">IF(REF_DT&lt;=LastDay,INDEX(IntraMonth_Buckets,MATCH($A5719,IntraSumMonths,0),1),INDEX(BucketTable,MATCH($A5719,SumMonths,0),1))</f>
        <v>#N/A</v>
      </c>
      <c r="G5719" s="138" t="e">
        <f aca="false">INDEX(Book_Type,MATCH($B5719,Book,0),1)</f>
        <v>#N/A</v>
      </c>
      <c r="H5719" s="138" t="e">
        <f aca="false">$F5719&amp;$C5719</f>
        <v>#N/A</v>
      </c>
    </row>
    <row r="5720" customFormat="false" ht="12.75" hidden="false" customHeight="false" outlineLevel="0" collapsed="false">
      <c r="D5720" s="138"/>
      <c r="E5720" s="138"/>
      <c r="F5720" s="143" t="e">
        <f aca="false">IF(REF_DT&lt;=LastDay,INDEX(IntraMonth_Buckets,MATCH($A5720,IntraSumMonths,0),1),INDEX(BucketTable,MATCH($A5720,SumMonths,0),1))</f>
        <v>#N/A</v>
      </c>
      <c r="G5720" s="138" t="e">
        <f aca="false">INDEX(Book_Type,MATCH($B5720,Book,0),1)</f>
        <v>#N/A</v>
      </c>
      <c r="H5720" s="138" t="e">
        <f aca="false">$F5720&amp;$C5720</f>
        <v>#N/A</v>
      </c>
    </row>
    <row r="5721" customFormat="false" ht="12.75" hidden="false" customHeight="false" outlineLevel="0" collapsed="false">
      <c r="D5721" s="138"/>
      <c r="E5721" s="138"/>
      <c r="F5721" s="143" t="e">
        <f aca="false">IF(REF_DT&lt;=LastDay,INDEX(IntraMonth_Buckets,MATCH($A5721,IntraSumMonths,0),1),INDEX(BucketTable,MATCH($A5721,SumMonths,0),1))</f>
        <v>#N/A</v>
      </c>
      <c r="G5721" s="138" t="e">
        <f aca="false">INDEX(Book_Type,MATCH($B5721,Book,0),1)</f>
        <v>#N/A</v>
      </c>
      <c r="H5721" s="138" t="e">
        <f aca="false">$F5721&amp;$C5721</f>
        <v>#N/A</v>
      </c>
    </row>
    <row r="5722" customFormat="false" ht="12.75" hidden="false" customHeight="false" outlineLevel="0" collapsed="false">
      <c r="D5722" s="138"/>
      <c r="E5722" s="138"/>
      <c r="F5722" s="143" t="e">
        <f aca="false">IF(REF_DT&lt;=LastDay,INDEX(IntraMonth_Buckets,MATCH($A5722,IntraSumMonths,0),1),INDEX(BucketTable,MATCH($A5722,SumMonths,0),1))</f>
        <v>#N/A</v>
      </c>
      <c r="G5722" s="138" t="e">
        <f aca="false">INDEX(Book_Type,MATCH($B5722,Book,0),1)</f>
        <v>#N/A</v>
      </c>
      <c r="H5722" s="138" t="e">
        <f aca="false">$F5722&amp;$C5722</f>
        <v>#N/A</v>
      </c>
    </row>
    <row r="5723" customFormat="false" ht="12.75" hidden="false" customHeight="false" outlineLevel="0" collapsed="false">
      <c r="D5723" s="138"/>
      <c r="E5723" s="138"/>
      <c r="F5723" s="143" t="e">
        <f aca="false">IF(REF_DT&lt;=LastDay,INDEX(IntraMonth_Buckets,MATCH($A5723,IntraSumMonths,0),1),INDEX(BucketTable,MATCH($A5723,SumMonths,0),1))</f>
        <v>#N/A</v>
      </c>
      <c r="G5723" s="138" t="e">
        <f aca="false">INDEX(Book_Type,MATCH($B5723,Book,0),1)</f>
        <v>#N/A</v>
      </c>
      <c r="H5723" s="138" t="e">
        <f aca="false">$F5723&amp;$C5723</f>
        <v>#N/A</v>
      </c>
    </row>
    <row r="5724" customFormat="false" ht="12.75" hidden="false" customHeight="false" outlineLevel="0" collapsed="false">
      <c r="D5724" s="138"/>
      <c r="E5724" s="138"/>
      <c r="F5724" s="143" t="e">
        <f aca="false">IF(REF_DT&lt;=LastDay,INDEX(IntraMonth_Buckets,MATCH($A5724,IntraSumMonths,0),1),INDEX(BucketTable,MATCH($A5724,SumMonths,0),1))</f>
        <v>#N/A</v>
      </c>
      <c r="G5724" s="138" t="e">
        <f aca="false">INDEX(Book_Type,MATCH($B5724,Book,0),1)</f>
        <v>#N/A</v>
      </c>
      <c r="H5724" s="138" t="e">
        <f aca="false">$F5724&amp;$C5724</f>
        <v>#N/A</v>
      </c>
    </row>
    <row r="5725" customFormat="false" ht="12.75" hidden="false" customHeight="false" outlineLevel="0" collapsed="false">
      <c r="D5725" s="138"/>
      <c r="E5725" s="138"/>
      <c r="F5725" s="143" t="e">
        <f aca="false">IF(REF_DT&lt;=LastDay,INDEX(IntraMonth_Buckets,MATCH($A5725,IntraSumMonths,0),1),INDEX(BucketTable,MATCH($A5725,SumMonths,0),1))</f>
        <v>#N/A</v>
      </c>
      <c r="G5725" s="138" t="e">
        <f aca="false">INDEX(Book_Type,MATCH($B5725,Book,0),1)</f>
        <v>#N/A</v>
      </c>
      <c r="H5725" s="138" t="e">
        <f aca="false">$F5725&amp;$C5725</f>
        <v>#N/A</v>
      </c>
    </row>
    <row r="5726" customFormat="false" ht="12.75" hidden="false" customHeight="false" outlineLevel="0" collapsed="false">
      <c r="D5726" s="138"/>
      <c r="E5726" s="138"/>
      <c r="F5726" s="143" t="e">
        <f aca="false">IF(REF_DT&lt;=LastDay,INDEX(IntraMonth_Buckets,MATCH($A5726,IntraSumMonths,0),1),INDEX(BucketTable,MATCH($A5726,SumMonths,0),1))</f>
        <v>#N/A</v>
      </c>
      <c r="G5726" s="138" t="e">
        <f aca="false">INDEX(Book_Type,MATCH($B5726,Book,0),1)</f>
        <v>#N/A</v>
      </c>
      <c r="H5726" s="138" t="e">
        <f aca="false">$F5726&amp;$C5726</f>
        <v>#N/A</v>
      </c>
    </row>
    <row r="5727" customFormat="false" ht="12.75" hidden="false" customHeight="false" outlineLevel="0" collapsed="false">
      <c r="D5727" s="138"/>
      <c r="E5727" s="138"/>
      <c r="F5727" s="143" t="e">
        <f aca="false">IF(REF_DT&lt;=LastDay,INDEX(IntraMonth_Buckets,MATCH($A5727,IntraSumMonths,0),1),INDEX(BucketTable,MATCH($A5727,SumMonths,0),1))</f>
        <v>#N/A</v>
      </c>
      <c r="G5727" s="138" t="e">
        <f aca="false">INDEX(Book_Type,MATCH($B5727,Book,0),1)</f>
        <v>#N/A</v>
      </c>
      <c r="H5727" s="138" t="e">
        <f aca="false">$F5727&amp;$C5727</f>
        <v>#N/A</v>
      </c>
    </row>
    <row r="5728" customFormat="false" ht="12.75" hidden="false" customHeight="false" outlineLevel="0" collapsed="false">
      <c r="D5728" s="138"/>
      <c r="E5728" s="138"/>
      <c r="F5728" s="143" t="e">
        <f aca="false">IF(REF_DT&lt;=LastDay,INDEX(IntraMonth_Buckets,MATCH($A5728,IntraSumMonths,0),1),INDEX(BucketTable,MATCH($A5728,SumMonths,0),1))</f>
        <v>#N/A</v>
      </c>
      <c r="G5728" s="138" t="e">
        <f aca="false">INDEX(Book_Type,MATCH($B5728,Book,0),1)</f>
        <v>#N/A</v>
      </c>
      <c r="H5728" s="138" t="e">
        <f aca="false">$F5728&amp;$C5728</f>
        <v>#N/A</v>
      </c>
    </row>
    <row r="5729" customFormat="false" ht="12.75" hidden="false" customHeight="false" outlineLevel="0" collapsed="false">
      <c r="D5729" s="138"/>
      <c r="E5729" s="138"/>
      <c r="F5729" s="143" t="e">
        <f aca="false">IF(REF_DT&lt;=LastDay,INDEX(IntraMonth_Buckets,MATCH($A5729,IntraSumMonths,0),1),INDEX(BucketTable,MATCH($A5729,SumMonths,0),1))</f>
        <v>#N/A</v>
      </c>
      <c r="G5729" s="138" t="e">
        <f aca="false">INDEX(Book_Type,MATCH($B5729,Book,0),1)</f>
        <v>#N/A</v>
      </c>
      <c r="H5729" s="138" t="e">
        <f aca="false">$F5729&amp;$C5729</f>
        <v>#N/A</v>
      </c>
    </row>
    <row r="5730" customFormat="false" ht="12.75" hidden="false" customHeight="false" outlineLevel="0" collapsed="false">
      <c r="D5730" s="138"/>
      <c r="E5730" s="138"/>
      <c r="F5730" s="143" t="e">
        <f aca="false">IF(REF_DT&lt;=LastDay,INDEX(IntraMonth_Buckets,MATCH($A5730,IntraSumMonths,0),1),INDEX(BucketTable,MATCH($A5730,SumMonths,0),1))</f>
        <v>#N/A</v>
      </c>
      <c r="G5730" s="138" t="e">
        <f aca="false">INDEX(Book_Type,MATCH($B5730,Book,0),1)</f>
        <v>#N/A</v>
      </c>
      <c r="H5730" s="138" t="e">
        <f aca="false">$F5730&amp;$C5730</f>
        <v>#N/A</v>
      </c>
    </row>
    <row r="5731" customFormat="false" ht="12.75" hidden="false" customHeight="false" outlineLevel="0" collapsed="false">
      <c r="D5731" s="138"/>
      <c r="E5731" s="138"/>
      <c r="F5731" s="143" t="e">
        <f aca="false">IF(REF_DT&lt;=LastDay,INDEX(IntraMonth_Buckets,MATCH($A5731,IntraSumMonths,0),1),INDEX(BucketTable,MATCH($A5731,SumMonths,0),1))</f>
        <v>#N/A</v>
      </c>
      <c r="G5731" s="138" t="e">
        <f aca="false">INDEX(Book_Type,MATCH($B5731,Book,0),1)</f>
        <v>#N/A</v>
      </c>
      <c r="H5731" s="138" t="e">
        <f aca="false">$F5731&amp;$C5731</f>
        <v>#N/A</v>
      </c>
    </row>
    <row r="5732" customFormat="false" ht="12.75" hidden="false" customHeight="false" outlineLevel="0" collapsed="false">
      <c r="D5732" s="138"/>
      <c r="E5732" s="138"/>
      <c r="F5732" s="143" t="e">
        <f aca="false">IF(REF_DT&lt;=LastDay,INDEX(IntraMonth_Buckets,MATCH($A5732,IntraSumMonths,0),1),INDEX(BucketTable,MATCH($A5732,SumMonths,0),1))</f>
        <v>#N/A</v>
      </c>
      <c r="G5732" s="138" t="e">
        <f aca="false">INDEX(Book_Type,MATCH($B5732,Book,0),1)</f>
        <v>#N/A</v>
      </c>
      <c r="H5732" s="138" t="e">
        <f aca="false">$F5732&amp;$C5732</f>
        <v>#N/A</v>
      </c>
    </row>
    <row r="5733" customFormat="false" ht="12.75" hidden="false" customHeight="false" outlineLevel="0" collapsed="false">
      <c r="D5733" s="138"/>
      <c r="E5733" s="138"/>
      <c r="F5733" s="143" t="e">
        <f aca="false">IF(REF_DT&lt;=LastDay,INDEX(IntraMonth_Buckets,MATCH($A5733,IntraSumMonths,0),1),INDEX(BucketTable,MATCH($A5733,SumMonths,0),1))</f>
        <v>#N/A</v>
      </c>
      <c r="G5733" s="138" t="e">
        <f aca="false">INDEX(Book_Type,MATCH($B5733,Book,0),1)</f>
        <v>#N/A</v>
      </c>
      <c r="H5733" s="138" t="e">
        <f aca="false">$F5733&amp;$C5733</f>
        <v>#N/A</v>
      </c>
    </row>
    <row r="5734" customFormat="false" ht="12.75" hidden="false" customHeight="false" outlineLevel="0" collapsed="false">
      <c r="D5734" s="138"/>
      <c r="E5734" s="138"/>
      <c r="F5734" s="143" t="e">
        <f aca="false">IF(REF_DT&lt;=LastDay,INDEX(IntraMonth_Buckets,MATCH($A5734,IntraSumMonths,0),1),INDEX(BucketTable,MATCH($A5734,SumMonths,0),1))</f>
        <v>#N/A</v>
      </c>
      <c r="G5734" s="138" t="e">
        <f aca="false">INDEX(Book_Type,MATCH($B5734,Book,0),1)</f>
        <v>#N/A</v>
      </c>
      <c r="H5734" s="138" t="e">
        <f aca="false">$F5734&amp;$C5734</f>
        <v>#N/A</v>
      </c>
    </row>
    <row r="5735" customFormat="false" ht="12.75" hidden="false" customHeight="false" outlineLevel="0" collapsed="false">
      <c r="D5735" s="138"/>
      <c r="E5735" s="138"/>
      <c r="F5735" s="143" t="e">
        <f aca="false">IF(REF_DT&lt;=LastDay,INDEX(IntraMonth_Buckets,MATCH($A5735,IntraSumMonths,0),1),INDEX(BucketTable,MATCH($A5735,SumMonths,0),1))</f>
        <v>#N/A</v>
      </c>
      <c r="G5735" s="138" t="e">
        <f aca="false">INDEX(Book_Type,MATCH($B5735,Book,0),1)</f>
        <v>#N/A</v>
      </c>
      <c r="H5735" s="138" t="e">
        <f aca="false">$F5735&amp;$C5735</f>
        <v>#N/A</v>
      </c>
    </row>
    <row r="5736" customFormat="false" ht="12.75" hidden="false" customHeight="false" outlineLevel="0" collapsed="false">
      <c r="D5736" s="138"/>
      <c r="E5736" s="138"/>
      <c r="F5736" s="143" t="e">
        <f aca="false">IF(REF_DT&lt;=LastDay,INDEX(IntraMonth_Buckets,MATCH($A5736,IntraSumMonths,0),1),INDEX(BucketTable,MATCH($A5736,SumMonths,0),1))</f>
        <v>#N/A</v>
      </c>
      <c r="G5736" s="138" t="e">
        <f aca="false">INDEX(Book_Type,MATCH($B5736,Book,0),1)</f>
        <v>#N/A</v>
      </c>
      <c r="H5736" s="138" t="e">
        <f aca="false">$F5736&amp;$C5736</f>
        <v>#N/A</v>
      </c>
    </row>
    <row r="5737" customFormat="false" ht="12.75" hidden="false" customHeight="false" outlineLevel="0" collapsed="false">
      <c r="D5737" s="138"/>
      <c r="E5737" s="138"/>
      <c r="F5737" s="143" t="e">
        <f aca="false">IF(REF_DT&lt;=LastDay,INDEX(IntraMonth_Buckets,MATCH($A5737,IntraSumMonths,0),1),INDEX(BucketTable,MATCH($A5737,SumMonths,0),1))</f>
        <v>#N/A</v>
      </c>
      <c r="G5737" s="138" t="e">
        <f aca="false">INDEX(Book_Type,MATCH($B5737,Book,0),1)</f>
        <v>#N/A</v>
      </c>
      <c r="H5737" s="138" t="e">
        <f aca="false">$F5737&amp;$C5737</f>
        <v>#N/A</v>
      </c>
    </row>
    <row r="5738" customFormat="false" ht="12.75" hidden="false" customHeight="false" outlineLevel="0" collapsed="false">
      <c r="D5738" s="138"/>
      <c r="E5738" s="138"/>
      <c r="F5738" s="143" t="e">
        <f aca="false">IF(REF_DT&lt;=LastDay,INDEX(IntraMonth_Buckets,MATCH($A5738,IntraSumMonths,0),1),INDEX(BucketTable,MATCH($A5738,SumMonths,0),1))</f>
        <v>#N/A</v>
      </c>
      <c r="G5738" s="138" t="e">
        <f aca="false">INDEX(Book_Type,MATCH($B5738,Book,0),1)</f>
        <v>#N/A</v>
      </c>
      <c r="H5738" s="138" t="e">
        <f aca="false">$F5738&amp;$C5738</f>
        <v>#N/A</v>
      </c>
    </row>
    <row r="5739" customFormat="false" ht="12.75" hidden="false" customHeight="false" outlineLevel="0" collapsed="false">
      <c r="D5739" s="138"/>
      <c r="E5739" s="138"/>
      <c r="F5739" s="143" t="e">
        <f aca="false">IF(REF_DT&lt;=LastDay,INDEX(IntraMonth_Buckets,MATCH($A5739,IntraSumMonths,0),1),INDEX(BucketTable,MATCH($A5739,SumMonths,0),1))</f>
        <v>#N/A</v>
      </c>
      <c r="G5739" s="138" t="e">
        <f aca="false">INDEX(Book_Type,MATCH($B5739,Book,0),1)</f>
        <v>#N/A</v>
      </c>
      <c r="H5739" s="138" t="e">
        <f aca="false">$F5739&amp;$C5739</f>
        <v>#N/A</v>
      </c>
    </row>
    <row r="5740" customFormat="false" ht="12.75" hidden="false" customHeight="false" outlineLevel="0" collapsed="false">
      <c r="D5740" s="138"/>
      <c r="E5740" s="138"/>
      <c r="F5740" s="143" t="e">
        <f aca="false">IF(REF_DT&lt;=LastDay,INDEX(IntraMonth_Buckets,MATCH($A5740,IntraSumMonths,0),1),INDEX(BucketTable,MATCH($A5740,SumMonths,0),1))</f>
        <v>#N/A</v>
      </c>
      <c r="G5740" s="138" t="e">
        <f aca="false">INDEX(Book_Type,MATCH($B5740,Book,0),1)</f>
        <v>#N/A</v>
      </c>
      <c r="H5740" s="138" t="e">
        <f aca="false">$F5740&amp;$C5740</f>
        <v>#N/A</v>
      </c>
    </row>
    <row r="5741" customFormat="false" ht="12.75" hidden="false" customHeight="false" outlineLevel="0" collapsed="false">
      <c r="D5741" s="138"/>
      <c r="E5741" s="138"/>
      <c r="F5741" s="143" t="e">
        <f aca="false">IF(REF_DT&lt;=LastDay,INDEX(IntraMonth_Buckets,MATCH($A5741,IntraSumMonths,0),1),INDEX(BucketTable,MATCH($A5741,SumMonths,0),1))</f>
        <v>#N/A</v>
      </c>
      <c r="G5741" s="138" t="e">
        <f aca="false">INDEX(Book_Type,MATCH($B5741,Book,0),1)</f>
        <v>#N/A</v>
      </c>
      <c r="H5741" s="138" t="e">
        <f aca="false">$F5741&amp;$C5741</f>
        <v>#N/A</v>
      </c>
    </row>
    <row r="5742" customFormat="false" ht="12.75" hidden="false" customHeight="false" outlineLevel="0" collapsed="false">
      <c r="D5742" s="138"/>
      <c r="E5742" s="138"/>
      <c r="F5742" s="143" t="e">
        <f aca="false">IF(REF_DT&lt;=LastDay,INDEX(IntraMonth_Buckets,MATCH($A5742,IntraSumMonths,0),1),INDEX(BucketTable,MATCH($A5742,SumMonths,0),1))</f>
        <v>#N/A</v>
      </c>
      <c r="G5742" s="138" t="e">
        <f aca="false">INDEX(Book_Type,MATCH($B5742,Book,0),1)</f>
        <v>#N/A</v>
      </c>
      <c r="H5742" s="138" t="e">
        <f aca="false">$F5742&amp;$C5742</f>
        <v>#N/A</v>
      </c>
    </row>
    <row r="5743" customFormat="false" ht="12.75" hidden="false" customHeight="false" outlineLevel="0" collapsed="false">
      <c r="D5743" s="138"/>
      <c r="E5743" s="138"/>
      <c r="F5743" s="143" t="e">
        <f aca="false">IF(REF_DT&lt;=LastDay,INDEX(IntraMonth_Buckets,MATCH($A5743,IntraSumMonths,0),1),INDEX(BucketTable,MATCH($A5743,SumMonths,0),1))</f>
        <v>#N/A</v>
      </c>
      <c r="G5743" s="138" t="e">
        <f aca="false">INDEX(Book_Type,MATCH($B5743,Book,0),1)</f>
        <v>#N/A</v>
      </c>
      <c r="H5743" s="138" t="e">
        <f aca="false">$F5743&amp;$C5743</f>
        <v>#N/A</v>
      </c>
    </row>
    <row r="5744" customFormat="false" ht="12.75" hidden="false" customHeight="false" outlineLevel="0" collapsed="false">
      <c r="D5744" s="138"/>
      <c r="E5744" s="138"/>
      <c r="F5744" s="143" t="e">
        <f aca="false">IF(REF_DT&lt;=LastDay,INDEX(IntraMonth_Buckets,MATCH($A5744,IntraSumMonths,0),1),INDEX(BucketTable,MATCH($A5744,SumMonths,0),1))</f>
        <v>#N/A</v>
      </c>
      <c r="G5744" s="138" t="e">
        <f aca="false">INDEX(Book_Type,MATCH($B5744,Book,0),1)</f>
        <v>#N/A</v>
      </c>
      <c r="H5744" s="138" t="e">
        <f aca="false">$F5744&amp;$C5744</f>
        <v>#N/A</v>
      </c>
    </row>
    <row r="5745" customFormat="false" ht="12.75" hidden="false" customHeight="false" outlineLevel="0" collapsed="false">
      <c r="D5745" s="138"/>
      <c r="E5745" s="138"/>
      <c r="F5745" s="143" t="e">
        <f aca="false">IF(REF_DT&lt;=LastDay,INDEX(IntraMonth_Buckets,MATCH($A5745,IntraSumMonths,0),1),INDEX(BucketTable,MATCH($A5745,SumMonths,0),1))</f>
        <v>#N/A</v>
      </c>
      <c r="G5745" s="138" t="e">
        <f aca="false">INDEX(Book_Type,MATCH($B5745,Book,0),1)</f>
        <v>#N/A</v>
      </c>
      <c r="H5745" s="138" t="e">
        <f aca="false">$F5745&amp;$C5745</f>
        <v>#N/A</v>
      </c>
    </row>
    <row r="5746" customFormat="false" ht="12.75" hidden="false" customHeight="false" outlineLevel="0" collapsed="false">
      <c r="D5746" s="138"/>
      <c r="E5746" s="138"/>
      <c r="F5746" s="143" t="e">
        <f aca="false">IF(REF_DT&lt;=LastDay,INDEX(IntraMonth_Buckets,MATCH($A5746,IntraSumMonths,0),1),INDEX(BucketTable,MATCH($A5746,SumMonths,0),1))</f>
        <v>#N/A</v>
      </c>
      <c r="G5746" s="138" t="e">
        <f aca="false">INDEX(Book_Type,MATCH($B5746,Book,0),1)</f>
        <v>#N/A</v>
      </c>
      <c r="H5746" s="138" t="e">
        <f aca="false">$F5746&amp;$C5746</f>
        <v>#N/A</v>
      </c>
    </row>
    <row r="5747" customFormat="false" ht="12.75" hidden="false" customHeight="false" outlineLevel="0" collapsed="false">
      <c r="D5747" s="138"/>
      <c r="E5747" s="138"/>
      <c r="F5747" s="143" t="e">
        <f aca="false">IF(REF_DT&lt;=LastDay,INDEX(IntraMonth_Buckets,MATCH($A5747,IntraSumMonths,0),1),INDEX(BucketTable,MATCH($A5747,SumMonths,0),1))</f>
        <v>#N/A</v>
      </c>
      <c r="G5747" s="138" t="e">
        <f aca="false">INDEX(Book_Type,MATCH($B5747,Book,0),1)</f>
        <v>#N/A</v>
      </c>
      <c r="H5747" s="138" t="e">
        <f aca="false">$F5747&amp;$C5747</f>
        <v>#N/A</v>
      </c>
    </row>
    <row r="5748" customFormat="false" ht="12.75" hidden="false" customHeight="false" outlineLevel="0" collapsed="false">
      <c r="D5748" s="138"/>
      <c r="E5748" s="138"/>
      <c r="F5748" s="143" t="e">
        <f aca="false">IF(REF_DT&lt;=LastDay,INDEX(IntraMonth_Buckets,MATCH($A5748,IntraSumMonths,0),1),INDEX(BucketTable,MATCH($A5748,SumMonths,0),1))</f>
        <v>#N/A</v>
      </c>
      <c r="G5748" s="138" t="e">
        <f aca="false">INDEX(Book_Type,MATCH($B5748,Book,0),1)</f>
        <v>#N/A</v>
      </c>
      <c r="H5748" s="138" t="e">
        <f aca="false">$F5748&amp;$C5748</f>
        <v>#N/A</v>
      </c>
    </row>
    <row r="5749" customFormat="false" ht="12.75" hidden="false" customHeight="false" outlineLevel="0" collapsed="false">
      <c r="D5749" s="138"/>
      <c r="E5749" s="138"/>
      <c r="F5749" s="143" t="e">
        <f aca="false">IF(REF_DT&lt;=LastDay,INDEX(IntraMonth_Buckets,MATCH($A5749,IntraSumMonths,0),1),INDEX(BucketTable,MATCH($A5749,SumMonths,0),1))</f>
        <v>#N/A</v>
      </c>
      <c r="G5749" s="138" t="e">
        <f aca="false">INDEX(Book_Type,MATCH($B5749,Book,0),1)</f>
        <v>#N/A</v>
      </c>
      <c r="H5749" s="138" t="e">
        <f aca="false">$F5749&amp;$C5749</f>
        <v>#N/A</v>
      </c>
    </row>
    <row r="5750" customFormat="false" ht="12.75" hidden="false" customHeight="false" outlineLevel="0" collapsed="false">
      <c r="D5750" s="138"/>
      <c r="E5750" s="138"/>
      <c r="F5750" s="143" t="e">
        <f aca="false">IF(REF_DT&lt;=LastDay,INDEX(IntraMonth_Buckets,MATCH($A5750,IntraSumMonths,0),1),INDEX(BucketTable,MATCH($A5750,SumMonths,0),1))</f>
        <v>#N/A</v>
      </c>
      <c r="G5750" s="138" t="e">
        <f aca="false">INDEX(Book_Type,MATCH($B5750,Book,0),1)</f>
        <v>#N/A</v>
      </c>
      <c r="H5750" s="138" t="e">
        <f aca="false">$F5750&amp;$C5750</f>
        <v>#N/A</v>
      </c>
    </row>
    <row r="5751" customFormat="false" ht="12.75" hidden="false" customHeight="false" outlineLevel="0" collapsed="false">
      <c r="D5751" s="138"/>
      <c r="E5751" s="138"/>
      <c r="F5751" s="143" t="e">
        <f aca="false">IF(REF_DT&lt;=LastDay,INDEX(IntraMonth_Buckets,MATCH($A5751,IntraSumMonths,0),1),INDEX(BucketTable,MATCH($A5751,SumMonths,0),1))</f>
        <v>#N/A</v>
      </c>
      <c r="G5751" s="138" t="e">
        <f aca="false">INDEX(Book_Type,MATCH($B5751,Book,0),1)</f>
        <v>#N/A</v>
      </c>
      <c r="H5751" s="138" t="e">
        <f aca="false">$F5751&amp;$C5751</f>
        <v>#N/A</v>
      </c>
    </row>
    <row r="5752" customFormat="false" ht="12.75" hidden="false" customHeight="false" outlineLevel="0" collapsed="false">
      <c r="D5752" s="138"/>
      <c r="E5752" s="138"/>
      <c r="F5752" s="143" t="e">
        <f aca="false">IF(REF_DT&lt;=LastDay,INDEX(IntraMonth_Buckets,MATCH($A5752,IntraSumMonths,0),1),INDEX(BucketTable,MATCH($A5752,SumMonths,0),1))</f>
        <v>#N/A</v>
      </c>
      <c r="G5752" s="138" t="e">
        <f aca="false">INDEX(Book_Type,MATCH($B5752,Book,0),1)</f>
        <v>#N/A</v>
      </c>
      <c r="H5752" s="138" t="e">
        <f aca="false">$F5752&amp;$C5752</f>
        <v>#N/A</v>
      </c>
    </row>
    <row r="5753" customFormat="false" ht="12.75" hidden="false" customHeight="false" outlineLevel="0" collapsed="false">
      <c r="D5753" s="138"/>
      <c r="E5753" s="138"/>
      <c r="F5753" s="143" t="e">
        <f aca="false">IF(REF_DT&lt;=LastDay,INDEX(IntraMonth_Buckets,MATCH($A5753,IntraSumMonths,0),1),INDEX(BucketTable,MATCH($A5753,SumMonths,0),1))</f>
        <v>#N/A</v>
      </c>
      <c r="G5753" s="138" t="e">
        <f aca="false">INDEX(Book_Type,MATCH($B5753,Book,0),1)</f>
        <v>#N/A</v>
      </c>
      <c r="H5753" s="138" t="e">
        <f aca="false">$F5753&amp;$C5753</f>
        <v>#N/A</v>
      </c>
    </row>
    <row r="5754" customFormat="false" ht="12.75" hidden="false" customHeight="false" outlineLevel="0" collapsed="false">
      <c r="D5754" s="138"/>
      <c r="E5754" s="138"/>
      <c r="F5754" s="143" t="e">
        <f aca="false">IF(REF_DT&lt;=LastDay,INDEX(IntraMonth_Buckets,MATCH($A5754,IntraSumMonths,0),1),INDEX(BucketTable,MATCH($A5754,SumMonths,0),1))</f>
        <v>#N/A</v>
      </c>
      <c r="G5754" s="138" t="e">
        <f aca="false">INDEX(Book_Type,MATCH($B5754,Book,0),1)</f>
        <v>#N/A</v>
      </c>
      <c r="H5754" s="138" t="e">
        <f aca="false">$F5754&amp;$C5754</f>
        <v>#N/A</v>
      </c>
    </row>
    <row r="5755" customFormat="false" ht="12.75" hidden="false" customHeight="false" outlineLevel="0" collapsed="false">
      <c r="D5755" s="138"/>
      <c r="E5755" s="138"/>
      <c r="F5755" s="143" t="e">
        <f aca="false">IF(REF_DT&lt;=LastDay,INDEX(IntraMonth_Buckets,MATCH($A5755,IntraSumMonths,0),1),INDEX(BucketTable,MATCH($A5755,SumMonths,0),1))</f>
        <v>#N/A</v>
      </c>
      <c r="G5755" s="138" t="e">
        <f aca="false">INDEX(Book_Type,MATCH($B5755,Book,0),1)</f>
        <v>#N/A</v>
      </c>
      <c r="H5755" s="138" t="e">
        <f aca="false">$F5755&amp;$C5755</f>
        <v>#N/A</v>
      </c>
    </row>
    <row r="5756" customFormat="false" ht="12.75" hidden="false" customHeight="false" outlineLevel="0" collapsed="false">
      <c r="D5756" s="138"/>
      <c r="E5756" s="138"/>
      <c r="F5756" s="143" t="e">
        <f aca="false">IF(REF_DT&lt;=LastDay,INDEX(IntraMonth_Buckets,MATCH($A5756,IntraSumMonths,0),1),INDEX(BucketTable,MATCH($A5756,SumMonths,0),1))</f>
        <v>#N/A</v>
      </c>
      <c r="G5756" s="138" t="e">
        <f aca="false">INDEX(Book_Type,MATCH($B5756,Book,0),1)</f>
        <v>#N/A</v>
      </c>
      <c r="H5756" s="138" t="e">
        <f aca="false">$F5756&amp;$C5756</f>
        <v>#N/A</v>
      </c>
    </row>
    <row r="5757" customFormat="false" ht="12.75" hidden="false" customHeight="false" outlineLevel="0" collapsed="false">
      <c r="D5757" s="138"/>
      <c r="E5757" s="138"/>
      <c r="F5757" s="143" t="e">
        <f aca="false">IF(REF_DT&lt;=LastDay,INDEX(IntraMonth_Buckets,MATCH($A5757,IntraSumMonths,0),1),INDEX(BucketTable,MATCH($A5757,SumMonths,0),1))</f>
        <v>#N/A</v>
      </c>
      <c r="G5757" s="138" t="e">
        <f aca="false">INDEX(Book_Type,MATCH($B5757,Book,0),1)</f>
        <v>#N/A</v>
      </c>
      <c r="H5757" s="138" t="e">
        <f aca="false">$F5757&amp;$C5757</f>
        <v>#N/A</v>
      </c>
    </row>
    <row r="5758" customFormat="false" ht="12.75" hidden="false" customHeight="false" outlineLevel="0" collapsed="false">
      <c r="D5758" s="138"/>
      <c r="E5758" s="138"/>
      <c r="F5758" s="143" t="e">
        <f aca="false">IF(REF_DT&lt;=LastDay,INDEX(IntraMonth_Buckets,MATCH($A5758,IntraSumMonths,0),1),INDEX(BucketTable,MATCH($A5758,SumMonths,0),1))</f>
        <v>#N/A</v>
      </c>
      <c r="G5758" s="138" t="e">
        <f aca="false">INDEX(Book_Type,MATCH($B5758,Book,0),1)</f>
        <v>#N/A</v>
      </c>
      <c r="H5758" s="138" t="e">
        <f aca="false">$F5758&amp;$C5758</f>
        <v>#N/A</v>
      </c>
    </row>
    <row r="5759" customFormat="false" ht="12.75" hidden="false" customHeight="false" outlineLevel="0" collapsed="false">
      <c r="D5759" s="138"/>
      <c r="E5759" s="138"/>
      <c r="F5759" s="143" t="e">
        <f aca="false">IF(REF_DT&lt;=LastDay,INDEX(IntraMonth_Buckets,MATCH($A5759,IntraSumMonths,0),1),INDEX(BucketTable,MATCH($A5759,SumMonths,0),1))</f>
        <v>#N/A</v>
      </c>
      <c r="G5759" s="138" t="e">
        <f aca="false">INDEX(Book_Type,MATCH($B5759,Book,0),1)</f>
        <v>#N/A</v>
      </c>
      <c r="H5759" s="138" t="e">
        <f aca="false">$F5759&amp;$C5759</f>
        <v>#N/A</v>
      </c>
    </row>
    <row r="5760" customFormat="false" ht="12.75" hidden="false" customHeight="false" outlineLevel="0" collapsed="false">
      <c r="D5760" s="138"/>
      <c r="E5760" s="138"/>
      <c r="F5760" s="143" t="e">
        <f aca="false">IF(REF_DT&lt;=LastDay,INDEX(IntraMonth_Buckets,MATCH($A5760,IntraSumMonths,0),1),INDEX(BucketTable,MATCH($A5760,SumMonths,0),1))</f>
        <v>#N/A</v>
      </c>
      <c r="G5760" s="138" t="e">
        <f aca="false">INDEX(Book_Type,MATCH($B5760,Book,0),1)</f>
        <v>#N/A</v>
      </c>
      <c r="H5760" s="138" t="e">
        <f aca="false">$F5760&amp;$C5760</f>
        <v>#N/A</v>
      </c>
    </row>
    <row r="5761" customFormat="false" ht="12.75" hidden="false" customHeight="false" outlineLevel="0" collapsed="false">
      <c r="D5761" s="138"/>
      <c r="E5761" s="138"/>
      <c r="F5761" s="143" t="e">
        <f aca="false">IF(REF_DT&lt;=LastDay,INDEX(IntraMonth_Buckets,MATCH($A5761,IntraSumMonths,0),1),INDEX(BucketTable,MATCH($A5761,SumMonths,0),1))</f>
        <v>#N/A</v>
      </c>
      <c r="G5761" s="138" t="e">
        <f aca="false">INDEX(Book_Type,MATCH($B5761,Book,0),1)</f>
        <v>#N/A</v>
      </c>
      <c r="H5761" s="138" t="e">
        <f aca="false">$F5761&amp;$C5761</f>
        <v>#N/A</v>
      </c>
    </row>
    <row r="5762" customFormat="false" ht="12.75" hidden="false" customHeight="false" outlineLevel="0" collapsed="false">
      <c r="D5762" s="138"/>
      <c r="E5762" s="138"/>
      <c r="F5762" s="143" t="e">
        <f aca="false">IF(REF_DT&lt;=LastDay,INDEX(IntraMonth_Buckets,MATCH($A5762,IntraSumMonths,0),1),INDEX(BucketTable,MATCH($A5762,SumMonths,0),1))</f>
        <v>#N/A</v>
      </c>
      <c r="G5762" s="138" t="e">
        <f aca="false">INDEX(Book_Type,MATCH($B5762,Book,0),1)</f>
        <v>#N/A</v>
      </c>
      <c r="H5762" s="138" t="e">
        <f aca="false">$F5762&amp;$C5762</f>
        <v>#N/A</v>
      </c>
    </row>
    <row r="5763" customFormat="false" ht="12.75" hidden="false" customHeight="false" outlineLevel="0" collapsed="false">
      <c r="D5763" s="138"/>
      <c r="E5763" s="138"/>
      <c r="F5763" s="143" t="e">
        <f aca="false">IF(REF_DT&lt;=LastDay,INDEX(IntraMonth_Buckets,MATCH($A5763,IntraSumMonths,0),1),INDEX(BucketTable,MATCH($A5763,SumMonths,0),1))</f>
        <v>#N/A</v>
      </c>
      <c r="G5763" s="138" t="e">
        <f aca="false">INDEX(Book_Type,MATCH($B5763,Book,0),1)</f>
        <v>#N/A</v>
      </c>
      <c r="H5763" s="138" t="e">
        <f aca="false">$F5763&amp;$C5763</f>
        <v>#N/A</v>
      </c>
    </row>
    <row r="5764" customFormat="false" ht="12.75" hidden="false" customHeight="false" outlineLevel="0" collapsed="false">
      <c r="D5764" s="138"/>
      <c r="E5764" s="138"/>
      <c r="F5764" s="143" t="e">
        <f aca="false">IF(REF_DT&lt;=LastDay,INDEX(IntraMonth_Buckets,MATCH($A5764,IntraSumMonths,0),1),INDEX(BucketTable,MATCH($A5764,SumMonths,0),1))</f>
        <v>#N/A</v>
      </c>
      <c r="G5764" s="138" t="e">
        <f aca="false">INDEX(Book_Type,MATCH($B5764,Book,0),1)</f>
        <v>#N/A</v>
      </c>
      <c r="H5764" s="138" t="e">
        <f aca="false">$F5764&amp;$C5764</f>
        <v>#N/A</v>
      </c>
    </row>
    <row r="5765" customFormat="false" ht="12.75" hidden="false" customHeight="false" outlineLevel="0" collapsed="false">
      <c r="D5765" s="138"/>
      <c r="E5765" s="138"/>
      <c r="F5765" s="143" t="e">
        <f aca="false">IF(REF_DT&lt;=LastDay,INDEX(IntraMonth_Buckets,MATCH($A5765,IntraSumMonths,0),1),INDEX(BucketTable,MATCH($A5765,SumMonths,0),1))</f>
        <v>#N/A</v>
      </c>
      <c r="G5765" s="138" t="e">
        <f aca="false">INDEX(Book_Type,MATCH($B5765,Book,0),1)</f>
        <v>#N/A</v>
      </c>
      <c r="H5765" s="138" t="e">
        <f aca="false">$F5765&amp;$C5765</f>
        <v>#N/A</v>
      </c>
    </row>
    <row r="5766" customFormat="false" ht="12.75" hidden="false" customHeight="false" outlineLevel="0" collapsed="false">
      <c r="D5766" s="138"/>
      <c r="E5766" s="138"/>
      <c r="F5766" s="143" t="e">
        <f aca="false">IF(REF_DT&lt;=LastDay,INDEX(IntraMonth_Buckets,MATCH($A5766,IntraSumMonths,0),1),INDEX(BucketTable,MATCH($A5766,SumMonths,0),1))</f>
        <v>#N/A</v>
      </c>
      <c r="G5766" s="138" t="e">
        <f aca="false">INDEX(Book_Type,MATCH($B5766,Book,0),1)</f>
        <v>#N/A</v>
      </c>
      <c r="H5766" s="138" t="e">
        <f aca="false">$F5766&amp;$C5766</f>
        <v>#N/A</v>
      </c>
    </row>
    <row r="5767" customFormat="false" ht="12.75" hidden="false" customHeight="false" outlineLevel="0" collapsed="false">
      <c r="D5767" s="138"/>
      <c r="E5767" s="138"/>
      <c r="F5767" s="143" t="e">
        <f aca="false">IF(REF_DT&lt;=LastDay,INDEX(IntraMonth_Buckets,MATCH($A5767,IntraSumMonths,0),1),INDEX(BucketTable,MATCH($A5767,SumMonths,0),1))</f>
        <v>#N/A</v>
      </c>
      <c r="G5767" s="138" t="e">
        <f aca="false">INDEX(Book_Type,MATCH($B5767,Book,0),1)</f>
        <v>#N/A</v>
      </c>
      <c r="H5767" s="138" t="e">
        <f aca="false">$F5767&amp;$C5767</f>
        <v>#N/A</v>
      </c>
    </row>
    <row r="5768" customFormat="false" ht="12.75" hidden="false" customHeight="false" outlineLevel="0" collapsed="false">
      <c r="D5768" s="138"/>
      <c r="E5768" s="138"/>
      <c r="F5768" s="143" t="e">
        <f aca="false">IF(REF_DT&lt;=LastDay,INDEX(IntraMonth_Buckets,MATCH($A5768,IntraSumMonths,0),1),INDEX(BucketTable,MATCH($A5768,SumMonths,0),1))</f>
        <v>#N/A</v>
      </c>
      <c r="G5768" s="138" t="e">
        <f aca="false">INDEX(Book_Type,MATCH($B5768,Book,0),1)</f>
        <v>#N/A</v>
      </c>
      <c r="H5768" s="138" t="e">
        <f aca="false">$F5768&amp;$C5768</f>
        <v>#N/A</v>
      </c>
    </row>
    <row r="5769" customFormat="false" ht="12.75" hidden="false" customHeight="false" outlineLevel="0" collapsed="false">
      <c r="D5769" s="138"/>
      <c r="E5769" s="138"/>
      <c r="F5769" s="143" t="e">
        <f aca="false">IF(REF_DT&lt;=LastDay,INDEX(IntraMonth_Buckets,MATCH($A5769,IntraSumMonths,0),1),INDEX(BucketTable,MATCH($A5769,SumMonths,0),1))</f>
        <v>#N/A</v>
      </c>
      <c r="G5769" s="138" t="e">
        <f aca="false">INDEX(Book_Type,MATCH($B5769,Book,0),1)</f>
        <v>#N/A</v>
      </c>
      <c r="H5769" s="138" t="e">
        <f aca="false">$F5769&amp;$C5769</f>
        <v>#N/A</v>
      </c>
    </row>
    <row r="5770" customFormat="false" ht="12.75" hidden="false" customHeight="false" outlineLevel="0" collapsed="false">
      <c r="D5770" s="138"/>
      <c r="E5770" s="138"/>
      <c r="F5770" s="143" t="e">
        <f aca="false">IF(REF_DT&lt;=LastDay,INDEX(IntraMonth_Buckets,MATCH($A5770,IntraSumMonths,0),1),INDEX(BucketTable,MATCH($A5770,SumMonths,0),1))</f>
        <v>#N/A</v>
      </c>
      <c r="G5770" s="138" t="e">
        <f aca="false">INDEX(Book_Type,MATCH($B5770,Book,0),1)</f>
        <v>#N/A</v>
      </c>
      <c r="H5770" s="138" t="e">
        <f aca="false">$F5770&amp;$C5770</f>
        <v>#N/A</v>
      </c>
    </row>
    <row r="5771" customFormat="false" ht="12.75" hidden="false" customHeight="false" outlineLevel="0" collapsed="false">
      <c r="D5771" s="138"/>
      <c r="E5771" s="138"/>
      <c r="F5771" s="143" t="e">
        <f aca="false">IF(REF_DT&lt;=LastDay,INDEX(IntraMonth_Buckets,MATCH($A5771,IntraSumMonths,0),1),INDEX(BucketTable,MATCH($A5771,SumMonths,0),1))</f>
        <v>#N/A</v>
      </c>
      <c r="G5771" s="138" t="e">
        <f aca="false">INDEX(Book_Type,MATCH($B5771,Book,0),1)</f>
        <v>#N/A</v>
      </c>
      <c r="H5771" s="138" t="e">
        <f aca="false">$F5771&amp;$C5771</f>
        <v>#N/A</v>
      </c>
    </row>
    <row r="5772" customFormat="false" ht="12.75" hidden="false" customHeight="false" outlineLevel="0" collapsed="false">
      <c r="D5772" s="138"/>
      <c r="E5772" s="138"/>
      <c r="F5772" s="143" t="e">
        <f aca="false">IF(REF_DT&lt;=LastDay,INDEX(IntraMonth_Buckets,MATCH($A5772,IntraSumMonths,0),1),INDEX(BucketTable,MATCH($A5772,SumMonths,0),1))</f>
        <v>#N/A</v>
      </c>
      <c r="G5772" s="138" t="e">
        <f aca="false">INDEX(Book_Type,MATCH($B5772,Book,0),1)</f>
        <v>#N/A</v>
      </c>
      <c r="H5772" s="138" t="e">
        <f aca="false">$F5772&amp;$C5772</f>
        <v>#N/A</v>
      </c>
    </row>
    <row r="5773" customFormat="false" ht="12.75" hidden="false" customHeight="false" outlineLevel="0" collapsed="false">
      <c r="D5773" s="138"/>
      <c r="E5773" s="138"/>
      <c r="F5773" s="143" t="e">
        <f aca="false">IF(REF_DT&lt;=LastDay,INDEX(IntraMonth_Buckets,MATCH($A5773,IntraSumMonths,0),1),INDEX(BucketTable,MATCH($A5773,SumMonths,0),1))</f>
        <v>#N/A</v>
      </c>
      <c r="G5773" s="138" t="e">
        <f aca="false">INDEX(Book_Type,MATCH($B5773,Book,0),1)</f>
        <v>#N/A</v>
      </c>
      <c r="H5773" s="138" t="e">
        <f aca="false">$F5773&amp;$C5773</f>
        <v>#N/A</v>
      </c>
    </row>
    <row r="5774" customFormat="false" ht="12.75" hidden="false" customHeight="false" outlineLevel="0" collapsed="false">
      <c r="D5774" s="138"/>
      <c r="E5774" s="138"/>
      <c r="F5774" s="143" t="e">
        <f aca="false">IF(REF_DT&lt;=LastDay,INDEX(IntraMonth_Buckets,MATCH($A5774,IntraSumMonths,0),1),INDEX(BucketTable,MATCH($A5774,SumMonths,0),1))</f>
        <v>#N/A</v>
      </c>
      <c r="G5774" s="138" t="e">
        <f aca="false">INDEX(Book_Type,MATCH($B5774,Book,0),1)</f>
        <v>#N/A</v>
      </c>
      <c r="H5774" s="138" t="e">
        <f aca="false">$F5774&amp;$C5774</f>
        <v>#N/A</v>
      </c>
    </row>
    <row r="5775" customFormat="false" ht="12.75" hidden="false" customHeight="false" outlineLevel="0" collapsed="false">
      <c r="D5775" s="138"/>
      <c r="E5775" s="138"/>
      <c r="F5775" s="143" t="e">
        <f aca="false">IF(REF_DT&lt;=LastDay,INDEX(IntraMonth_Buckets,MATCH($A5775,IntraSumMonths,0),1),INDEX(BucketTable,MATCH($A5775,SumMonths,0),1))</f>
        <v>#N/A</v>
      </c>
      <c r="G5775" s="138" t="e">
        <f aca="false">INDEX(Book_Type,MATCH($B5775,Book,0),1)</f>
        <v>#N/A</v>
      </c>
      <c r="H5775" s="138" t="e">
        <f aca="false">$F5775&amp;$C5775</f>
        <v>#N/A</v>
      </c>
    </row>
    <row r="5776" customFormat="false" ht="12.75" hidden="false" customHeight="false" outlineLevel="0" collapsed="false">
      <c r="D5776" s="138"/>
      <c r="E5776" s="138"/>
      <c r="F5776" s="143" t="e">
        <f aca="false">IF(REF_DT&lt;=LastDay,INDEX(IntraMonth_Buckets,MATCH($A5776,IntraSumMonths,0),1),INDEX(BucketTable,MATCH($A5776,SumMonths,0),1))</f>
        <v>#N/A</v>
      </c>
      <c r="G5776" s="138" t="e">
        <f aca="false">INDEX(Book_Type,MATCH($B5776,Book,0),1)</f>
        <v>#N/A</v>
      </c>
      <c r="H5776" s="138" t="e">
        <f aca="false">$F5776&amp;$C5776</f>
        <v>#N/A</v>
      </c>
    </row>
    <row r="5777" customFormat="false" ht="12.75" hidden="false" customHeight="false" outlineLevel="0" collapsed="false">
      <c r="D5777" s="138"/>
      <c r="E5777" s="138"/>
      <c r="F5777" s="143" t="e">
        <f aca="false">IF(REF_DT&lt;=LastDay,INDEX(IntraMonth_Buckets,MATCH($A5777,IntraSumMonths,0),1),INDEX(BucketTable,MATCH($A5777,SumMonths,0),1))</f>
        <v>#N/A</v>
      </c>
      <c r="G5777" s="138" t="e">
        <f aca="false">INDEX(Book_Type,MATCH($B5777,Book,0),1)</f>
        <v>#N/A</v>
      </c>
      <c r="H5777" s="138" t="e">
        <f aca="false">$F5777&amp;$C5777</f>
        <v>#N/A</v>
      </c>
    </row>
    <row r="5778" customFormat="false" ht="12.75" hidden="false" customHeight="false" outlineLevel="0" collapsed="false">
      <c r="D5778" s="138"/>
      <c r="E5778" s="138"/>
      <c r="F5778" s="143" t="e">
        <f aca="false">IF(REF_DT&lt;=LastDay,INDEX(IntraMonth_Buckets,MATCH($A5778,IntraSumMonths,0),1),INDEX(BucketTable,MATCH($A5778,SumMonths,0),1))</f>
        <v>#N/A</v>
      </c>
      <c r="G5778" s="138" t="e">
        <f aca="false">INDEX(Book_Type,MATCH($B5778,Book,0),1)</f>
        <v>#N/A</v>
      </c>
      <c r="H5778" s="138" t="e">
        <f aca="false">$F5778&amp;$C5778</f>
        <v>#N/A</v>
      </c>
    </row>
    <row r="5779" customFormat="false" ht="12.75" hidden="false" customHeight="false" outlineLevel="0" collapsed="false">
      <c r="D5779" s="138"/>
      <c r="E5779" s="138"/>
      <c r="F5779" s="143" t="e">
        <f aca="false">IF(REF_DT&lt;=LastDay,INDEX(IntraMonth_Buckets,MATCH($A5779,IntraSumMonths,0),1),INDEX(BucketTable,MATCH($A5779,SumMonths,0),1))</f>
        <v>#N/A</v>
      </c>
      <c r="G5779" s="138" t="e">
        <f aca="false">INDEX(Book_Type,MATCH($B5779,Book,0),1)</f>
        <v>#N/A</v>
      </c>
      <c r="H5779" s="138" t="e">
        <f aca="false">$F5779&amp;$C5779</f>
        <v>#N/A</v>
      </c>
    </row>
    <row r="5780" customFormat="false" ht="12.75" hidden="false" customHeight="false" outlineLevel="0" collapsed="false">
      <c r="D5780" s="138"/>
      <c r="E5780" s="138"/>
      <c r="F5780" s="143" t="e">
        <f aca="false">IF(REF_DT&lt;=LastDay,INDEX(IntraMonth_Buckets,MATCH($A5780,IntraSumMonths,0),1),INDEX(BucketTable,MATCH($A5780,SumMonths,0),1))</f>
        <v>#N/A</v>
      </c>
      <c r="G5780" s="138" t="e">
        <f aca="false">INDEX(Book_Type,MATCH($B5780,Book,0),1)</f>
        <v>#N/A</v>
      </c>
      <c r="H5780" s="138" t="e">
        <f aca="false">$F5780&amp;$C5780</f>
        <v>#N/A</v>
      </c>
    </row>
    <row r="5781" customFormat="false" ht="12.75" hidden="false" customHeight="false" outlineLevel="0" collapsed="false">
      <c r="D5781" s="138"/>
      <c r="E5781" s="138"/>
      <c r="F5781" s="143" t="e">
        <f aca="false">IF(REF_DT&lt;=LastDay,INDEX(IntraMonth_Buckets,MATCH($A5781,IntraSumMonths,0),1),INDEX(BucketTable,MATCH($A5781,SumMonths,0),1))</f>
        <v>#N/A</v>
      </c>
      <c r="G5781" s="138" t="e">
        <f aca="false">INDEX(Book_Type,MATCH($B5781,Book,0),1)</f>
        <v>#N/A</v>
      </c>
      <c r="H5781" s="138" t="e">
        <f aca="false">$F5781&amp;$C5781</f>
        <v>#N/A</v>
      </c>
    </row>
    <row r="5782" customFormat="false" ht="12.75" hidden="false" customHeight="false" outlineLevel="0" collapsed="false">
      <c r="D5782" s="138"/>
      <c r="E5782" s="138"/>
      <c r="F5782" s="143" t="e">
        <f aca="false">IF(REF_DT&lt;=LastDay,INDEX(IntraMonth_Buckets,MATCH($A5782,IntraSumMonths,0),1),INDEX(BucketTable,MATCH($A5782,SumMonths,0),1))</f>
        <v>#N/A</v>
      </c>
      <c r="G5782" s="138" t="e">
        <f aca="false">INDEX(Book_Type,MATCH($B5782,Book,0),1)</f>
        <v>#N/A</v>
      </c>
      <c r="H5782" s="138" t="e">
        <f aca="false">$F5782&amp;$C5782</f>
        <v>#N/A</v>
      </c>
    </row>
    <row r="5783" customFormat="false" ht="12.75" hidden="false" customHeight="false" outlineLevel="0" collapsed="false">
      <c r="D5783" s="138"/>
      <c r="E5783" s="138"/>
      <c r="F5783" s="143" t="e">
        <f aca="false">IF(REF_DT&lt;=LastDay,INDEX(IntraMonth_Buckets,MATCH($A5783,IntraSumMonths,0),1),INDEX(BucketTable,MATCH($A5783,SumMonths,0),1))</f>
        <v>#N/A</v>
      </c>
      <c r="G5783" s="138" t="e">
        <f aca="false">INDEX(Book_Type,MATCH($B5783,Book,0),1)</f>
        <v>#N/A</v>
      </c>
      <c r="H5783" s="138" t="e">
        <f aca="false">$F5783&amp;$C5783</f>
        <v>#N/A</v>
      </c>
    </row>
    <row r="5784" customFormat="false" ht="12.75" hidden="false" customHeight="false" outlineLevel="0" collapsed="false">
      <c r="D5784" s="138"/>
      <c r="E5784" s="138"/>
      <c r="F5784" s="143" t="e">
        <f aca="false">IF(REF_DT&lt;=LastDay,INDEX(IntraMonth_Buckets,MATCH($A5784,IntraSumMonths,0),1),INDEX(BucketTable,MATCH($A5784,SumMonths,0),1))</f>
        <v>#N/A</v>
      </c>
      <c r="G5784" s="138" t="e">
        <f aca="false">INDEX(Book_Type,MATCH($B5784,Book,0),1)</f>
        <v>#N/A</v>
      </c>
      <c r="H5784" s="138" t="e">
        <f aca="false">$F5784&amp;$C5784</f>
        <v>#N/A</v>
      </c>
    </row>
    <row r="5785" customFormat="false" ht="12.75" hidden="false" customHeight="false" outlineLevel="0" collapsed="false">
      <c r="D5785" s="138"/>
      <c r="E5785" s="138"/>
      <c r="F5785" s="143" t="e">
        <f aca="false">IF(REF_DT&lt;=LastDay,INDEX(IntraMonth_Buckets,MATCH($A5785,IntraSumMonths,0),1),INDEX(BucketTable,MATCH($A5785,SumMonths,0),1))</f>
        <v>#N/A</v>
      </c>
      <c r="G5785" s="138" t="e">
        <f aca="false">INDEX(Book_Type,MATCH($B5785,Book,0),1)</f>
        <v>#N/A</v>
      </c>
      <c r="H5785" s="138" t="e">
        <f aca="false">$F5785&amp;$C5785</f>
        <v>#N/A</v>
      </c>
    </row>
    <row r="5786" customFormat="false" ht="12.75" hidden="false" customHeight="false" outlineLevel="0" collapsed="false">
      <c r="D5786" s="138"/>
      <c r="E5786" s="138"/>
      <c r="F5786" s="143" t="e">
        <f aca="false">IF(REF_DT&lt;=LastDay,INDEX(IntraMonth_Buckets,MATCH($A5786,IntraSumMonths,0),1),INDEX(BucketTable,MATCH($A5786,SumMonths,0),1))</f>
        <v>#N/A</v>
      </c>
      <c r="G5786" s="138" t="e">
        <f aca="false">INDEX(Book_Type,MATCH($B5786,Book,0),1)</f>
        <v>#N/A</v>
      </c>
      <c r="H5786" s="138" t="e">
        <f aca="false">$F5786&amp;$C5786</f>
        <v>#N/A</v>
      </c>
    </row>
    <row r="5787" customFormat="false" ht="12.75" hidden="false" customHeight="false" outlineLevel="0" collapsed="false">
      <c r="D5787" s="138"/>
      <c r="E5787" s="138"/>
      <c r="F5787" s="143" t="e">
        <f aca="false">IF(REF_DT&lt;=LastDay,INDEX(IntraMonth_Buckets,MATCH($A5787,IntraSumMonths,0),1),INDEX(BucketTable,MATCH($A5787,SumMonths,0),1))</f>
        <v>#N/A</v>
      </c>
      <c r="G5787" s="138" t="e">
        <f aca="false">INDEX(Book_Type,MATCH($B5787,Book,0),1)</f>
        <v>#N/A</v>
      </c>
      <c r="H5787" s="138" t="e">
        <f aca="false">$F5787&amp;$C5787</f>
        <v>#N/A</v>
      </c>
    </row>
    <row r="5788" customFormat="false" ht="12.75" hidden="false" customHeight="false" outlineLevel="0" collapsed="false">
      <c r="D5788" s="138"/>
      <c r="E5788" s="138"/>
      <c r="F5788" s="143" t="e">
        <f aca="false">IF(REF_DT&lt;=LastDay,INDEX(IntraMonth_Buckets,MATCH($A5788,IntraSumMonths,0),1),INDEX(BucketTable,MATCH($A5788,SumMonths,0),1))</f>
        <v>#N/A</v>
      </c>
      <c r="G5788" s="138" t="e">
        <f aca="false">INDEX(Book_Type,MATCH($B5788,Book,0),1)</f>
        <v>#N/A</v>
      </c>
      <c r="H5788" s="138" t="e">
        <f aca="false">$F5788&amp;$C5788</f>
        <v>#N/A</v>
      </c>
    </row>
    <row r="5789" customFormat="false" ht="12.75" hidden="false" customHeight="false" outlineLevel="0" collapsed="false">
      <c r="D5789" s="138"/>
      <c r="E5789" s="138"/>
      <c r="F5789" s="143" t="e">
        <f aca="false">IF(REF_DT&lt;=LastDay,INDEX(IntraMonth_Buckets,MATCH($A5789,IntraSumMonths,0),1),INDEX(BucketTable,MATCH($A5789,SumMonths,0),1))</f>
        <v>#N/A</v>
      </c>
      <c r="G5789" s="138" t="e">
        <f aca="false">INDEX(Book_Type,MATCH($B5789,Book,0),1)</f>
        <v>#N/A</v>
      </c>
      <c r="H5789" s="138" t="e">
        <f aca="false">$F5789&amp;$C5789</f>
        <v>#N/A</v>
      </c>
    </row>
    <row r="5790" customFormat="false" ht="12.75" hidden="false" customHeight="false" outlineLevel="0" collapsed="false">
      <c r="D5790" s="138"/>
      <c r="E5790" s="138"/>
      <c r="F5790" s="143" t="e">
        <f aca="false">IF(REF_DT&lt;=LastDay,INDEX(IntraMonth_Buckets,MATCH($A5790,IntraSumMonths,0),1),INDEX(BucketTable,MATCH($A5790,SumMonths,0),1))</f>
        <v>#N/A</v>
      </c>
      <c r="G5790" s="138" t="e">
        <f aca="false">INDEX(Book_Type,MATCH($B5790,Book,0),1)</f>
        <v>#N/A</v>
      </c>
      <c r="H5790" s="138" t="e">
        <f aca="false">$F5790&amp;$C5790</f>
        <v>#N/A</v>
      </c>
    </row>
    <row r="5791" customFormat="false" ht="12.75" hidden="false" customHeight="false" outlineLevel="0" collapsed="false">
      <c r="D5791" s="138"/>
      <c r="E5791" s="138"/>
      <c r="F5791" s="143" t="e">
        <f aca="false">IF(REF_DT&lt;=LastDay,INDEX(IntraMonth_Buckets,MATCH($A5791,IntraSumMonths,0),1),INDEX(BucketTable,MATCH($A5791,SumMonths,0),1))</f>
        <v>#N/A</v>
      </c>
      <c r="G5791" s="138" t="e">
        <f aca="false">INDEX(Book_Type,MATCH($B5791,Book,0),1)</f>
        <v>#N/A</v>
      </c>
      <c r="H5791" s="138" t="e">
        <f aca="false">$F5791&amp;$C5791</f>
        <v>#N/A</v>
      </c>
    </row>
    <row r="5792" customFormat="false" ht="12.75" hidden="false" customHeight="false" outlineLevel="0" collapsed="false">
      <c r="D5792" s="138"/>
      <c r="E5792" s="138"/>
      <c r="F5792" s="143" t="e">
        <f aca="false">IF(REF_DT&lt;=LastDay,INDEX(IntraMonth_Buckets,MATCH($A5792,IntraSumMonths,0),1),INDEX(BucketTable,MATCH($A5792,SumMonths,0),1))</f>
        <v>#N/A</v>
      </c>
      <c r="G5792" s="138" t="e">
        <f aca="false">INDEX(Book_Type,MATCH($B5792,Book,0),1)</f>
        <v>#N/A</v>
      </c>
      <c r="H5792" s="138" t="e">
        <f aca="false">$F5792&amp;$C5792</f>
        <v>#N/A</v>
      </c>
    </row>
    <row r="5793" customFormat="false" ht="12.75" hidden="false" customHeight="false" outlineLevel="0" collapsed="false">
      <c r="D5793" s="138"/>
      <c r="E5793" s="138"/>
      <c r="F5793" s="143" t="e">
        <f aca="false">IF(REF_DT&lt;=LastDay,INDEX(IntraMonth_Buckets,MATCH($A5793,IntraSumMonths,0),1),INDEX(BucketTable,MATCH($A5793,SumMonths,0),1))</f>
        <v>#N/A</v>
      </c>
      <c r="G5793" s="138" t="e">
        <f aca="false">INDEX(Book_Type,MATCH($B5793,Book,0),1)</f>
        <v>#N/A</v>
      </c>
      <c r="H5793" s="138" t="e">
        <f aca="false">$F5793&amp;$C5793</f>
        <v>#N/A</v>
      </c>
    </row>
    <row r="5794" customFormat="false" ht="12.75" hidden="false" customHeight="false" outlineLevel="0" collapsed="false">
      <c r="D5794" s="138"/>
      <c r="E5794" s="138"/>
      <c r="F5794" s="143" t="e">
        <f aca="false">IF(REF_DT&lt;=LastDay,INDEX(IntraMonth_Buckets,MATCH($A5794,IntraSumMonths,0),1),INDEX(BucketTable,MATCH($A5794,SumMonths,0),1))</f>
        <v>#N/A</v>
      </c>
      <c r="G5794" s="138" t="e">
        <f aca="false">INDEX(Book_Type,MATCH($B5794,Book,0),1)</f>
        <v>#N/A</v>
      </c>
      <c r="H5794" s="138" t="e">
        <f aca="false">$F5794&amp;$C5794</f>
        <v>#N/A</v>
      </c>
    </row>
    <row r="5795" customFormat="false" ht="12.75" hidden="false" customHeight="false" outlineLevel="0" collapsed="false">
      <c r="D5795" s="138"/>
      <c r="E5795" s="138"/>
      <c r="F5795" s="143" t="e">
        <f aca="false">IF(REF_DT&lt;=LastDay,INDEX(IntraMonth_Buckets,MATCH($A5795,IntraSumMonths,0),1),INDEX(BucketTable,MATCH($A5795,SumMonths,0),1))</f>
        <v>#N/A</v>
      </c>
      <c r="G5795" s="138" t="e">
        <f aca="false">INDEX(Book_Type,MATCH($B5795,Book,0),1)</f>
        <v>#N/A</v>
      </c>
      <c r="H5795" s="138" t="e">
        <f aca="false">$F5795&amp;$C5795</f>
        <v>#N/A</v>
      </c>
    </row>
    <row r="5796" customFormat="false" ht="12.75" hidden="false" customHeight="false" outlineLevel="0" collapsed="false">
      <c r="D5796" s="138"/>
      <c r="E5796" s="138"/>
      <c r="F5796" s="143" t="e">
        <f aca="false">IF(REF_DT&lt;=LastDay,INDEX(IntraMonth_Buckets,MATCH($A5796,IntraSumMonths,0),1),INDEX(BucketTable,MATCH($A5796,SumMonths,0),1))</f>
        <v>#N/A</v>
      </c>
      <c r="G5796" s="138" t="e">
        <f aca="false">INDEX(Book_Type,MATCH($B5796,Book,0),1)</f>
        <v>#N/A</v>
      </c>
      <c r="H5796" s="138" t="e">
        <f aca="false">$F5796&amp;$C5796</f>
        <v>#N/A</v>
      </c>
    </row>
    <row r="5797" customFormat="false" ht="12.75" hidden="false" customHeight="false" outlineLevel="0" collapsed="false">
      <c r="D5797" s="138"/>
      <c r="E5797" s="138"/>
      <c r="F5797" s="143" t="e">
        <f aca="false">IF(REF_DT&lt;=LastDay,INDEX(IntraMonth_Buckets,MATCH($A5797,IntraSumMonths,0),1),INDEX(BucketTable,MATCH($A5797,SumMonths,0),1))</f>
        <v>#N/A</v>
      </c>
      <c r="G5797" s="138" t="e">
        <f aca="false">INDEX(Book_Type,MATCH($B5797,Book,0),1)</f>
        <v>#N/A</v>
      </c>
      <c r="H5797" s="138" t="e">
        <f aca="false">$F5797&amp;$C5797</f>
        <v>#N/A</v>
      </c>
    </row>
    <row r="5798" customFormat="false" ht="12.75" hidden="false" customHeight="false" outlineLevel="0" collapsed="false">
      <c r="D5798" s="138"/>
      <c r="E5798" s="138"/>
      <c r="F5798" s="143" t="e">
        <f aca="false">IF(REF_DT&lt;=LastDay,INDEX(IntraMonth_Buckets,MATCH($A5798,IntraSumMonths,0),1),INDEX(BucketTable,MATCH($A5798,SumMonths,0),1))</f>
        <v>#N/A</v>
      </c>
      <c r="G5798" s="138" t="e">
        <f aca="false">INDEX(Book_Type,MATCH($B5798,Book,0),1)</f>
        <v>#N/A</v>
      </c>
      <c r="H5798" s="138" t="e">
        <f aca="false">$F5798&amp;$C5798</f>
        <v>#N/A</v>
      </c>
    </row>
    <row r="5799" customFormat="false" ht="12.75" hidden="false" customHeight="false" outlineLevel="0" collapsed="false">
      <c r="D5799" s="138"/>
      <c r="E5799" s="138"/>
      <c r="F5799" s="143" t="e">
        <f aca="false">IF(REF_DT&lt;=LastDay,INDEX(IntraMonth_Buckets,MATCH($A5799,IntraSumMonths,0),1),INDEX(BucketTable,MATCH($A5799,SumMonths,0),1))</f>
        <v>#N/A</v>
      </c>
      <c r="G5799" s="138" t="e">
        <f aca="false">INDEX(Book_Type,MATCH($B5799,Book,0),1)</f>
        <v>#N/A</v>
      </c>
      <c r="H5799" s="138" t="e">
        <f aca="false">$F5799&amp;$C5799</f>
        <v>#N/A</v>
      </c>
    </row>
    <row r="5800" customFormat="false" ht="12.75" hidden="false" customHeight="false" outlineLevel="0" collapsed="false">
      <c r="D5800" s="138"/>
      <c r="E5800" s="138"/>
      <c r="F5800" s="143" t="e">
        <f aca="false">IF(REF_DT&lt;=LastDay,INDEX(IntraMonth_Buckets,MATCH($A5800,IntraSumMonths,0),1),INDEX(BucketTable,MATCH($A5800,SumMonths,0),1))</f>
        <v>#N/A</v>
      </c>
      <c r="G5800" s="138" t="e">
        <f aca="false">INDEX(Book_Type,MATCH($B5800,Book,0),1)</f>
        <v>#N/A</v>
      </c>
      <c r="H5800" s="138" t="e">
        <f aca="false">$F5800&amp;$C5800</f>
        <v>#N/A</v>
      </c>
    </row>
    <row r="5801" customFormat="false" ht="12.75" hidden="false" customHeight="false" outlineLevel="0" collapsed="false">
      <c r="D5801" s="138"/>
      <c r="E5801" s="138"/>
      <c r="F5801" s="143" t="e">
        <f aca="false">IF(REF_DT&lt;=LastDay,INDEX(IntraMonth_Buckets,MATCH($A5801,IntraSumMonths,0),1),INDEX(BucketTable,MATCH($A5801,SumMonths,0),1))</f>
        <v>#N/A</v>
      </c>
      <c r="G5801" s="138" t="e">
        <f aca="false">INDEX(Book_Type,MATCH($B5801,Book,0),1)</f>
        <v>#N/A</v>
      </c>
      <c r="H5801" s="138" t="e">
        <f aca="false">$F5801&amp;$C5801</f>
        <v>#N/A</v>
      </c>
    </row>
    <row r="5802" customFormat="false" ht="12.75" hidden="false" customHeight="false" outlineLevel="0" collapsed="false">
      <c r="D5802" s="138"/>
      <c r="E5802" s="138"/>
      <c r="F5802" s="143" t="e">
        <f aca="false">IF(REF_DT&lt;=LastDay,INDEX(IntraMonth_Buckets,MATCH($A5802,IntraSumMonths,0),1),INDEX(BucketTable,MATCH($A5802,SumMonths,0),1))</f>
        <v>#N/A</v>
      </c>
      <c r="G5802" s="138" t="e">
        <f aca="false">INDEX(Book_Type,MATCH($B5802,Book,0),1)</f>
        <v>#N/A</v>
      </c>
      <c r="H5802" s="138" t="e">
        <f aca="false">$F5802&amp;$C5802</f>
        <v>#N/A</v>
      </c>
    </row>
    <row r="5803" customFormat="false" ht="12.75" hidden="false" customHeight="false" outlineLevel="0" collapsed="false">
      <c r="D5803" s="138"/>
      <c r="E5803" s="138"/>
      <c r="F5803" s="143" t="e">
        <f aca="false">IF(REF_DT&lt;=LastDay,INDEX(IntraMonth_Buckets,MATCH($A5803,IntraSumMonths,0),1),INDEX(BucketTable,MATCH($A5803,SumMonths,0),1))</f>
        <v>#N/A</v>
      </c>
      <c r="G5803" s="138" t="e">
        <f aca="false">INDEX(Book_Type,MATCH($B5803,Book,0),1)</f>
        <v>#N/A</v>
      </c>
      <c r="H5803" s="138" t="e">
        <f aca="false">$F5803&amp;$C5803</f>
        <v>#N/A</v>
      </c>
    </row>
    <row r="5804" customFormat="false" ht="12.75" hidden="false" customHeight="false" outlineLevel="0" collapsed="false">
      <c r="D5804" s="138"/>
      <c r="E5804" s="138"/>
      <c r="F5804" s="143" t="e">
        <f aca="false">IF(REF_DT&lt;=LastDay,INDEX(IntraMonth_Buckets,MATCH($A5804,IntraSumMonths,0),1),INDEX(BucketTable,MATCH($A5804,SumMonths,0),1))</f>
        <v>#N/A</v>
      </c>
      <c r="G5804" s="138" t="e">
        <f aca="false">INDEX(Book_Type,MATCH($B5804,Book,0),1)</f>
        <v>#N/A</v>
      </c>
      <c r="H5804" s="138" t="e">
        <f aca="false">$F5804&amp;$C5804</f>
        <v>#N/A</v>
      </c>
    </row>
    <row r="5805" customFormat="false" ht="12.75" hidden="false" customHeight="false" outlineLevel="0" collapsed="false">
      <c r="D5805" s="138"/>
      <c r="E5805" s="138"/>
      <c r="F5805" s="143" t="e">
        <f aca="false">IF(REF_DT&lt;=LastDay,INDEX(IntraMonth_Buckets,MATCH($A5805,IntraSumMonths,0),1),INDEX(BucketTable,MATCH($A5805,SumMonths,0),1))</f>
        <v>#N/A</v>
      </c>
      <c r="G5805" s="138" t="e">
        <f aca="false">INDEX(Book_Type,MATCH($B5805,Book,0),1)</f>
        <v>#N/A</v>
      </c>
      <c r="H5805" s="138" t="e">
        <f aca="false">$F5805&amp;$C5805</f>
        <v>#N/A</v>
      </c>
    </row>
    <row r="5806" customFormat="false" ht="12.75" hidden="false" customHeight="false" outlineLevel="0" collapsed="false">
      <c r="D5806" s="138"/>
      <c r="E5806" s="138"/>
      <c r="F5806" s="143" t="e">
        <f aca="false">IF(REF_DT&lt;=LastDay,INDEX(IntraMonth_Buckets,MATCH($A5806,IntraSumMonths,0),1),INDEX(BucketTable,MATCH($A5806,SumMonths,0),1))</f>
        <v>#N/A</v>
      </c>
      <c r="G5806" s="138" t="e">
        <f aca="false">INDEX(Book_Type,MATCH($B5806,Book,0),1)</f>
        <v>#N/A</v>
      </c>
      <c r="H5806" s="138" t="e">
        <f aca="false">$F5806&amp;$C5806</f>
        <v>#N/A</v>
      </c>
    </row>
    <row r="5807" customFormat="false" ht="12.75" hidden="false" customHeight="false" outlineLevel="0" collapsed="false">
      <c r="D5807" s="138"/>
      <c r="E5807" s="138"/>
      <c r="F5807" s="143" t="e">
        <f aca="false">IF(REF_DT&lt;=LastDay,INDEX(IntraMonth_Buckets,MATCH($A5807,IntraSumMonths,0),1),INDEX(BucketTable,MATCH($A5807,SumMonths,0),1))</f>
        <v>#N/A</v>
      </c>
      <c r="G5807" s="138" t="e">
        <f aca="false">INDEX(Book_Type,MATCH($B5807,Book,0),1)</f>
        <v>#N/A</v>
      </c>
      <c r="H5807" s="138" t="e">
        <f aca="false">$F5807&amp;$C5807</f>
        <v>#N/A</v>
      </c>
    </row>
    <row r="5808" customFormat="false" ht="12.75" hidden="false" customHeight="false" outlineLevel="0" collapsed="false">
      <c r="D5808" s="138"/>
      <c r="E5808" s="138"/>
      <c r="F5808" s="143" t="e">
        <f aca="false">IF(REF_DT&lt;=LastDay,INDEX(IntraMonth_Buckets,MATCH($A5808,IntraSumMonths,0),1),INDEX(BucketTable,MATCH($A5808,SumMonths,0),1))</f>
        <v>#N/A</v>
      </c>
      <c r="G5808" s="138" t="e">
        <f aca="false">INDEX(Book_Type,MATCH($B5808,Book,0),1)</f>
        <v>#N/A</v>
      </c>
      <c r="H5808" s="138" t="e">
        <f aca="false">$F5808&amp;$C5808</f>
        <v>#N/A</v>
      </c>
    </row>
    <row r="5809" customFormat="false" ht="12.75" hidden="false" customHeight="false" outlineLevel="0" collapsed="false">
      <c r="D5809" s="138"/>
      <c r="E5809" s="138"/>
      <c r="F5809" s="143" t="e">
        <f aca="false">IF(REF_DT&lt;=LastDay,INDEX(IntraMonth_Buckets,MATCH($A5809,IntraSumMonths,0),1),INDEX(BucketTable,MATCH($A5809,SumMonths,0),1))</f>
        <v>#N/A</v>
      </c>
      <c r="G5809" s="138" t="e">
        <f aca="false">INDEX(Book_Type,MATCH($B5809,Book,0),1)</f>
        <v>#N/A</v>
      </c>
      <c r="H5809" s="138" t="e">
        <f aca="false">$F5809&amp;$C5809</f>
        <v>#N/A</v>
      </c>
    </row>
    <row r="5810" customFormat="false" ht="12.75" hidden="false" customHeight="false" outlineLevel="0" collapsed="false">
      <c r="D5810" s="138"/>
      <c r="E5810" s="138"/>
      <c r="F5810" s="143" t="e">
        <f aca="false">IF(REF_DT&lt;=LastDay,INDEX(IntraMonth_Buckets,MATCH($A5810,IntraSumMonths,0),1),INDEX(BucketTable,MATCH($A5810,SumMonths,0),1))</f>
        <v>#N/A</v>
      </c>
      <c r="G5810" s="138" t="e">
        <f aca="false">INDEX(Book_Type,MATCH($B5810,Book,0),1)</f>
        <v>#N/A</v>
      </c>
      <c r="H5810" s="138" t="e">
        <f aca="false">$F5810&amp;$C5810</f>
        <v>#N/A</v>
      </c>
    </row>
    <row r="5811" customFormat="false" ht="12.75" hidden="false" customHeight="false" outlineLevel="0" collapsed="false">
      <c r="D5811" s="138"/>
      <c r="E5811" s="138"/>
      <c r="F5811" s="143" t="e">
        <f aca="false">IF(REF_DT&lt;=LastDay,INDEX(IntraMonth_Buckets,MATCH($A5811,IntraSumMonths,0),1),INDEX(BucketTable,MATCH($A5811,SumMonths,0),1))</f>
        <v>#N/A</v>
      </c>
      <c r="G5811" s="138" t="e">
        <f aca="false">INDEX(Book_Type,MATCH($B5811,Book,0),1)</f>
        <v>#N/A</v>
      </c>
      <c r="H5811" s="138" t="e">
        <f aca="false">$F5811&amp;$C5811</f>
        <v>#N/A</v>
      </c>
    </row>
    <row r="5812" customFormat="false" ht="12.75" hidden="false" customHeight="false" outlineLevel="0" collapsed="false">
      <c r="D5812" s="138"/>
      <c r="E5812" s="138"/>
      <c r="F5812" s="143" t="e">
        <f aca="false">IF(REF_DT&lt;=LastDay,INDEX(IntraMonth_Buckets,MATCH($A5812,IntraSumMonths,0),1),INDEX(BucketTable,MATCH($A5812,SumMonths,0),1))</f>
        <v>#N/A</v>
      </c>
      <c r="G5812" s="138" t="e">
        <f aca="false">INDEX(Book_Type,MATCH($B5812,Book,0),1)</f>
        <v>#N/A</v>
      </c>
      <c r="H5812" s="138" t="e">
        <f aca="false">$F5812&amp;$C5812</f>
        <v>#N/A</v>
      </c>
    </row>
    <row r="5813" customFormat="false" ht="12.75" hidden="false" customHeight="false" outlineLevel="0" collapsed="false">
      <c r="D5813" s="138"/>
      <c r="E5813" s="138"/>
      <c r="F5813" s="143" t="e">
        <f aca="false">IF(REF_DT&lt;=LastDay,INDEX(IntraMonth_Buckets,MATCH($A5813,IntraSumMonths,0),1),INDEX(BucketTable,MATCH($A5813,SumMonths,0),1))</f>
        <v>#N/A</v>
      </c>
      <c r="G5813" s="138" t="e">
        <f aca="false">INDEX(Book_Type,MATCH($B5813,Book,0),1)</f>
        <v>#N/A</v>
      </c>
      <c r="H5813" s="138" t="e">
        <f aca="false">$F5813&amp;$C5813</f>
        <v>#N/A</v>
      </c>
    </row>
    <row r="5814" customFormat="false" ht="12.75" hidden="false" customHeight="false" outlineLevel="0" collapsed="false">
      <c r="D5814" s="138"/>
      <c r="E5814" s="138"/>
      <c r="F5814" s="143" t="e">
        <f aca="false">IF(REF_DT&lt;=LastDay,INDEX(IntraMonth_Buckets,MATCH($A5814,IntraSumMonths,0),1),INDEX(BucketTable,MATCH($A5814,SumMonths,0),1))</f>
        <v>#N/A</v>
      </c>
      <c r="G5814" s="138" t="e">
        <f aca="false">INDEX(Book_Type,MATCH($B5814,Book,0),1)</f>
        <v>#N/A</v>
      </c>
      <c r="H5814" s="138" t="e">
        <f aca="false">$F5814&amp;$C5814</f>
        <v>#N/A</v>
      </c>
    </row>
    <row r="5815" customFormat="false" ht="12.75" hidden="false" customHeight="false" outlineLevel="0" collapsed="false">
      <c r="D5815" s="138"/>
      <c r="E5815" s="138"/>
      <c r="F5815" s="143" t="e">
        <f aca="false">IF(REF_DT&lt;=LastDay,INDEX(IntraMonth_Buckets,MATCH($A5815,IntraSumMonths,0),1),INDEX(BucketTable,MATCH($A5815,SumMonths,0),1))</f>
        <v>#N/A</v>
      </c>
      <c r="G5815" s="138" t="e">
        <f aca="false">INDEX(Book_Type,MATCH($B5815,Book,0),1)</f>
        <v>#N/A</v>
      </c>
      <c r="H5815" s="138" t="e">
        <f aca="false">$F5815&amp;$C5815</f>
        <v>#N/A</v>
      </c>
    </row>
    <row r="5816" customFormat="false" ht="12.75" hidden="false" customHeight="false" outlineLevel="0" collapsed="false">
      <c r="D5816" s="138"/>
      <c r="E5816" s="138"/>
      <c r="F5816" s="143" t="e">
        <f aca="false">IF(REF_DT&lt;=LastDay,INDEX(IntraMonth_Buckets,MATCH($A5816,IntraSumMonths,0),1),INDEX(BucketTable,MATCH($A5816,SumMonths,0),1))</f>
        <v>#N/A</v>
      </c>
      <c r="G5816" s="138" t="e">
        <f aca="false">INDEX(Book_Type,MATCH($B5816,Book,0),1)</f>
        <v>#N/A</v>
      </c>
      <c r="H5816" s="138" t="e">
        <f aca="false">$F5816&amp;$C5816</f>
        <v>#N/A</v>
      </c>
    </row>
    <row r="5817" customFormat="false" ht="12.75" hidden="false" customHeight="false" outlineLevel="0" collapsed="false">
      <c r="D5817" s="138"/>
      <c r="E5817" s="138"/>
      <c r="F5817" s="143" t="e">
        <f aca="false">IF(REF_DT&lt;=LastDay,INDEX(IntraMonth_Buckets,MATCH($A5817,IntraSumMonths,0),1),INDEX(BucketTable,MATCH($A5817,SumMonths,0),1))</f>
        <v>#N/A</v>
      </c>
      <c r="G5817" s="138" t="e">
        <f aca="false">INDEX(Book_Type,MATCH($B5817,Book,0),1)</f>
        <v>#N/A</v>
      </c>
      <c r="H5817" s="138" t="e">
        <f aca="false">$F5817&amp;$C5817</f>
        <v>#N/A</v>
      </c>
    </row>
    <row r="5818" customFormat="false" ht="12.75" hidden="false" customHeight="false" outlineLevel="0" collapsed="false">
      <c r="D5818" s="138"/>
      <c r="E5818" s="138"/>
      <c r="F5818" s="143" t="e">
        <f aca="false">IF(REF_DT&lt;=LastDay,INDEX(IntraMonth_Buckets,MATCH($A5818,IntraSumMonths,0),1),INDEX(BucketTable,MATCH($A5818,SumMonths,0),1))</f>
        <v>#N/A</v>
      </c>
      <c r="G5818" s="138" t="e">
        <f aca="false">INDEX(Book_Type,MATCH($B5818,Book,0),1)</f>
        <v>#N/A</v>
      </c>
      <c r="H5818" s="138" t="e">
        <f aca="false">$F5818&amp;$C5818</f>
        <v>#N/A</v>
      </c>
    </row>
    <row r="5819" customFormat="false" ht="12.75" hidden="false" customHeight="false" outlineLevel="0" collapsed="false">
      <c r="D5819" s="138"/>
      <c r="E5819" s="138"/>
      <c r="F5819" s="143" t="e">
        <f aca="false">IF(REF_DT&lt;=LastDay,INDEX(IntraMonth_Buckets,MATCH($A5819,IntraSumMonths,0),1),INDEX(BucketTable,MATCH($A5819,SumMonths,0),1))</f>
        <v>#N/A</v>
      </c>
      <c r="G5819" s="138" t="e">
        <f aca="false">INDEX(Book_Type,MATCH($B5819,Book,0),1)</f>
        <v>#N/A</v>
      </c>
      <c r="H5819" s="138" t="e">
        <f aca="false">$F5819&amp;$C5819</f>
        <v>#N/A</v>
      </c>
    </row>
    <row r="5820" customFormat="false" ht="12.75" hidden="false" customHeight="false" outlineLevel="0" collapsed="false">
      <c r="D5820" s="138"/>
      <c r="E5820" s="138"/>
      <c r="F5820" s="143" t="e">
        <f aca="false">IF(REF_DT&lt;=LastDay,INDEX(IntraMonth_Buckets,MATCH($A5820,IntraSumMonths,0),1),INDEX(BucketTable,MATCH($A5820,SumMonths,0),1))</f>
        <v>#N/A</v>
      </c>
      <c r="G5820" s="138" t="e">
        <f aca="false">INDEX(Book_Type,MATCH($B5820,Book,0),1)</f>
        <v>#N/A</v>
      </c>
      <c r="H5820" s="138" t="e">
        <f aca="false">$F5820&amp;$C5820</f>
        <v>#N/A</v>
      </c>
    </row>
    <row r="5821" customFormat="false" ht="12.75" hidden="false" customHeight="false" outlineLevel="0" collapsed="false">
      <c r="D5821" s="138"/>
      <c r="E5821" s="138"/>
      <c r="F5821" s="143" t="e">
        <f aca="false">IF(REF_DT&lt;=LastDay,INDEX(IntraMonth_Buckets,MATCH($A5821,IntraSumMonths,0),1),INDEX(BucketTable,MATCH($A5821,SumMonths,0),1))</f>
        <v>#N/A</v>
      </c>
      <c r="G5821" s="138" t="e">
        <f aca="false">INDEX(Book_Type,MATCH($B5821,Book,0),1)</f>
        <v>#N/A</v>
      </c>
      <c r="H5821" s="138" t="e">
        <f aca="false">$F5821&amp;$C5821</f>
        <v>#N/A</v>
      </c>
    </row>
    <row r="5822" customFormat="false" ht="12.75" hidden="false" customHeight="false" outlineLevel="0" collapsed="false">
      <c r="D5822" s="138"/>
      <c r="E5822" s="138"/>
      <c r="F5822" s="143" t="e">
        <f aca="false">IF(REF_DT&lt;=LastDay,INDEX(IntraMonth_Buckets,MATCH($A5822,IntraSumMonths,0),1),INDEX(BucketTable,MATCH($A5822,SumMonths,0),1))</f>
        <v>#N/A</v>
      </c>
      <c r="G5822" s="138" t="e">
        <f aca="false">INDEX(Book_Type,MATCH($B5822,Book,0),1)</f>
        <v>#N/A</v>
      </c>
      <c r="H5822" s="138" t="e">
        <f aca="false">$F5822&amp;$C5822</f>
        <v>#N/A</v>
      </c>
    </row>
    <row r="5823" customFormat="false" ht="12.75" hidden="false" customHeight="false" outlineLevel="0" collapsed="false">
      <c r="D5823" s="138"/>
      <c r="E5823" s="138"/>
      <c r="F5823" s="143" t="e">
        <f aca="false">IF(REF_DT&lt;=LastDay,INDEX(IntraMonth_Buckets,MATCH($A5823,IntraSumMonths,0),1),INDEX(BucketTable,MATCH($A5823,SumMonths,0),1))</f>
        <v>#N/A</v>
      </c>
      <c r="G5823" s="138" t="e">
        <f aca="false">INDEX(Book_Type,MATCH($B5823,Book,0),1)</f>
        <v>#N/A</v>
      </c>
      <c r="H5823" s="138" t="e">
        <f aca="false">$F5823&amp;$C5823</f>
        <v>#N/A</v>
      </c>
    </row>
    <row r="5824" customFormat="false" ht="12.75" hidden="false" customHeight="false" outlineLevel="0" collapsed="false">
      <c r="D5824" s="138"/>
      <c r="E5824" s="138"/>
      <c r="F5824" s="143" t="e">
        <f aca="false">IF(REF_DT&lt;=LastDay,INDEX(IntraMonth_Buckets,MATCH($A5824,IntraSumMonths,0),1),INDEX(BucketTable,MATCH($A5824,SumMonths,0),1))</f>
        <v>#N/A</v>
      </c>
      <c r="G5824" s="138" t="e">
        <f aca="false">INDEX(Book_Type,MATCH($B5824,Book,0),1)</f>
        <v>#N/A</v>
      </c>
      <c r="H5824" s="138" t="e">
        <f aca="false">$F5824&amp;$C5824</f>
        <v>#N/A</v>
      </c>
    </row>
    <row r="5825" customFormat="false" ht="12.75" hidden="false" customHeight="false" outlineLevel="0" collapsed="false">
      <c r="D5825" s="138"/>
      <c r="E5825" s="138"/>
      <c r="F5825" s="143" t="e">
        <f aca="false">IF(REF_DT&lt;=LastDay,INDEX(IntraMonth_Buckets,MATCH($A5825,IntraSumMonths,0),1),INDEX(BucketTable,MATCH($A5825,SumMonths,0),1))</f>
        <v>#N/A</v>
      </c>
      <c r="G5825" s="138" t="e">
        <f aca="false">INDEX(Book_Type,MATCH($B5825,Book,0),1)</f>
        <v>#N/A</v>
      </c>
      <c r="H5825" s="138" t="e">
        <f aca="false">$F5825&amp;$C5825</f>
        <v>#N/A</v>
      </c>
    </row>
    <row r="5826" customFormat="false" ht="12.75" hidden="false" customHeight="false" outlineLevel="0" collapsed="false">
      <c r="D5826" s="138"/>
      <c r="E5826" s="138"/>
      <c r="F5826" s="143" t="e">
        <f aca="false">IF(REF_DT&lt;=LastDay,INDEX(IntraMonth_Buckets,MATCH($A5826,IntraSumMonths,0),1),INDEX(BucketTable,MATCH($A5826,SumMonths,0),1))</f>
        <v>#N/A</v>
      </c>
      <c r="G5826" s="138" t="e">
        <f aca="false">INDEX(Book_Type,MATCH($B5826,Book,0),1)</f>
        <v>#N/A</v>
      </c>
      <c r="H5826" s="138" t="e">
        <f aca="false">$F5826&amp;$C5826</f>
        <v>#N/A</v>
      </c>
    </row>
    <row r="5827" customFormat="false" ht="12.75" hidden="false" customHeight="false" outlineLevel="0" collapsed="false">
      <c r="D5827" s="138"/>
      <c r="E5827" s="138"/>
      <c r="F5827" s="143" t="e">
        <f aca="false">IF(REF_DT&lt;=LastDay,INDEX(IntraMonth_Buckets,MATCH($A5827,IntraSumMonths,0),1),INDEX(BucketTable,MATCH($A5827,SumMonths,0),1))</f>
        <v>#N/A</v>
      </c>
      <c r="G5827" s="138" t="e">
        <f aca="false">INDEX(Book_Type,MATCH($B5827,Book,0),1)</f>
        <v>#N/A</v>
      </c>
      <c r="H5827" s="138" t="e">
        <f aca="false">$F5827&amp;$C5827</f>
        <v>#N/A</v>
      </c>
    </row>
    <row r="5828" customFormat="false" ht="12.75" hidden="false" customHeight="false" outlineLevel="0" collapsed="false">
      <c r="D5828" s="138"/>
      <c r="E5828" s="138"/>
      <c r="F5828" s="143" t="e">
        <f aca="false">IF(REF_DT&lt;=LastDay,INDEX(IntraMonth_Buckets,MATCH($A5828,IntraSumMonths,0),1),INDEX(BucketTable,MATCH($A5828,SumMonths,0),1))</f>
        <v>#N/A</v>
      </c>
      <c r="G5828" s="138" t="e">
        <f aca="false">INDEX(Book_Type,MATCH($B5828,Book,0),1)</f>
        <v>#N/A</v>
      </c>
      <c r="H5828" s="138" t="e">
        <f aca="false">$F5828&amp;$C5828</f>
        <v>#N/A</v>
      </c>
    </row>
    <row r="5829" customFormat="false" ht="12.75" hidden="false" customHeight="false" outlineLevel="0" collapsed="false">
      <c r="D5829" s="138"/>
      <c r="E5829" s="138"/>
      <c r="F5829" s="143" t="e">
        <f aca="false">IF(REF_DT&lt;=LastDay,INDEX(IntraMonth_Buckets,MATCH($A5829,IntraSumMonths,0),1),INDEX(BucketTable,MATCH($A5829,SumMonths,0),1))</f>
        <v>#N/A</v>
      </c>
      <c r="G5829" s="138" t="e">
        <f aca="false">INDEX(Book_Type,MATCH($B5829,Book,0),1)</f>
        <v>#N/A</v>
      </c>
      <c r="H5829" s="138" t="e">
        <f aca="false">$F5829&amp;$C5829</f>
        <v>#N/A</v>
      </c>
    </row>
    <row r="5830" customFormat="false" ht="12.75" hidden="false" customHeight="false" outlineLevel="0" collapsed="false">
      <c r="D5830" s="138"/>
      <c r="E5830" s="138"/>
      <c r="F5830" s="143" t="e">
        <f aca="false">IF(REF_DT&lt;=LastDay,INDEX(IntraMonth_Buckets,MATCH($A5830,IntraSumMonths,0),1),INDEX(BucketTable,MATCH($A5830,SumMonths,0),1))</f>
        <v>#N/A</v>
      </c>
      <c r="G5830" s="138" t="e">
        <f aca="false">INDEX(Book_Type,MATCH($B5830,Book,0),1)</f>
        <v>#N/A</v>
      </c>
      <c r="H5830" s="138" t="e">
        <f aca="false">$F5830&amp;$C5830</f>
        <v>#N/A</v>
      </c>
    </row>
    <row r="5831" customFormat="false" ht="12.75" hidden="false" customHeight="false" outlineLevel="0" collapsed="false">
      <c r="D5831" s="138"/>
      <c r="E5831" s="138"/>
      <c r="F5831" s="143" t="e">
        <f aca="false">IF(REF_DT&lt;=LastDay,INDEX(IntraMonth_Buckets,MATCH($A5831,IntraSumMonths,0),1),INDEX(BucketTable,MATCH($A5831,SumMonths,0),1))</f>
        <v>#N/A</v>
      </c>
      <c r="G5831" s="138" t="e">
        <f aca="false">INDEX(Book_Type,MATCH($B5831,Book,0),1)</f>
        <v>#N/A</v>
      </c>
      <c r="H5831" s="138" t="e">
        <f aca="false">$F5831&amp;$C5831</f>
        <v>#N/A</v>
      </c>
    </row>
    <row r="5832" customFormat="false" ht="12.75" hidden="false" customHeight="false" outlineLevel="0" collapsed="false">
      <c r="D5832" s="138"/>
      <c r="E5832" s="138"/>
      <c r="F5832" s="143" t="e">
        <f aca="false">IF(REF_DT&lt;=LastDay,INDEX(IntraMonth_Buckets,MATCH($A5832,IntraSumMonths,0),1),INDEX(BucketTable,MATCH($A5832,SumMonths,0),1))</f>
        <v>#N/A</v>
      </c>
      <c r="G5832" s="138" t="e">
        <f aca="false">INDEX(Book_Type,MATCH($B5832,Book,0),1)</f>
        <v>#N/A</v>
      </c>
      <c r="H5832" s="138" t="e">
        <f aca="false">$F5832&amp;$C5832</f>
        <v>#N/A</v>
      </c>
    </row>
    <row r="5833" customFormat="false" ht="12.75" hidden="false" customHeight="false" outlineLevel="0" collapsed="false">
      <c r="D5833" s="138"/>
      <c r="E5833" s="138"/>
      <c r="F5833" s="143" t="e">
        <f aca="false">IF(REF_DT&lt;=LastDay,INDEX(IntraMonth_Buckets,MATCH($A5833,IntraSumMonths,0),1),INDEX(BucketTable,MATCH($A5833,SumMonths,0),1))</f>
        <v>#N/A</v>
      </c>
      <c r="G5833" s="138" t="e">
        <f aca="false">INDEX(Book_Type,MATCH($B5833,Book,0),1)</f>
        <v>#N/A</v>
      </c>
      <c r="H5833" s="138" t="e">
        <f aca="false">$F5833&amp;$C5833</f>
        <v>#N/A</v>
      </c>
    </row>
    <row r="5834" customFormat="false" ht="12.75" hidden="false" customHeight="false" outlineLevel="0" collapsed="false">
      <c r="D5834" s="138"/>
      <c r="E5834" s="138"/>
      <c r="F5834" s="143" t="e">
        <f aca="false">IF(REF_DT&lt;=LastDay,INDEX(IntraMonth_Buckets,MATCH($A5834,IntraSumMonths,0),1),INDEX(BucketTable,MATCH($A5834,SumMonths,0),1))</f>
        <v>#N/A</v>
      </c>
      <c r="G5834" s="138" t="e">
        <f aca="false">INDEX(Book_Type,MATCH($B5834,Book,0),1)</f>
        <v>#N/A</v>
      </c>
      <c r="H5834" s="138" t="e">
        <f aca="false">$F5834&amp;$C5834</f>
        <v>#N/A</v>
      </c>
    </row>
    <row r="5835" customFormat="false" ht="12.75" hidden="false" customHeight="false" outlineLevel="0" collapsed="false">
      <c r="D5835" s="138"/>
      <c r="E5835" s="138"/>
      <c r="F5835" s="143" t="e">
        <f aca="false">IF(REF_DT&lt;=LastDay,INDEX(IntraMonth_Buckets,MATCH($A5835,IntraSumMonths,0),1),INDEX(BucketTable,MATCH($A5835,SumMonths,0),1))</f>
        <v>#N/A</v>
      </c>
      <c r="G5835" s="138" t="e">
        <f aca="false">INDEX(Book_Type,MATCH($B5835,Book,0),1)</f>
        <v>#N/A</v>
      </c>
      <c r="H5835" s="138" t="e">
        <f aca="false">$F5835&amp;$C5835</f>
        <v>#N/A</v>
      </c>
    </row>
    <row r="5836" customFormat="false" ht="12.75" hidden="false" customHeight="false" outlineLevel="0" collapsed="false">
      <c r="D5836" s="138"/>
      <c r="E5836" s="138"/>
      <c r="F5836" s="143" t="e">
        <f aca="false">IF(REF_DT&lt;=LastDay,INDEX(IntraMonth_Buckets,MATCH($A5836,IntraSumMonths,0),1),INDEX(BucketTable,MATCH($A5836,SumMonths,0),1))</f>
        <v>#N/A</v>
      </c>
      <c r="G5836" s="138" t="e">
        <f aca="false">INDEX(Book_Type,MATCH($B5836,Book,0),1)</f>
        <v>#N/A</v>
      </c>
      <c r="H5836" s="138" t="e">
        <f aca="false">$F5836&amp;$C5836</f>
        <v>#N/A</v>
      </c>
    </row>
    <row r="5837" customFormat="false" ht="12.75" hidden="false" customHeight="false" outlineLevel="0" collapsed="false">
      <c r="D5837" s="138"/>
      <c r="E5837" s="138"/>
      <c r="F5837" s="143" t="e">
        <f aca="false">IF(REF_DT&lt;=LastDay,INDEX(IntraMonth_Buckets,MATCH($A5837,IntraSumMonths,0),1),INDEX(BucketTable,MATCH($A5837,SumMonths,0),1))</f>
        <v>#N/A</v>
      </c>
      <c r="G5837" s="138" t="e">
        <f aca="false">INDEX(Book_Type,MATCH($B5837,Book,0),1)</f>
        <v>#N/A</v>
      </c>
      <c r="H5837" s="138" t="e">
        <f aca="false">$F5837&amp;$C5837</f>
        <v>#N/A</v>
      </c>
    </row>
    <row r="5838" customFormat="false" ht="12.75" hidden="false" customHeight="false" outlineLevel="0" collapsed="false">
      <c r="D5838" s="138"/>
      <c r="E5838" s="138"/>
      <c r="F5838" s="143" t="e">
        <f aca="false">IF(REF_DT&lt;=LastDay,INDEX(IntraMonth_Buckets,MATCH($A5838,IntraSumMonths,0),1),INDEX(BucketTable,MATCH($A5838,SumMonths,0),1))</f>
        <v>#N/A</v>
      </c>
      <c r="G5838" s="138" t="e">
        <f aca="false">INDEX(Book_Type,MATCH($B5838,Book,0),1)</f>
        <v>#N/A</v>
      </c>
      <c r="H5838" s="138" t="e">
        <f aca="false">$F5838&amp;$C5838</f>
        <v>#N/A</v>
      </c>
    </row>
    <row r="5839" customFormat="false" ht="12.75" hidden="false" customHeight="false" outlineLevel="0" collapsed="false">
      <c r="D5839" s="138"/>
      <c r="E5839" s="138"/>
      <c r="F5839" s="143" t="e">
        <f aca="false">IF(REF_DT&lt;=LastDay,INDEX(IntraMonth_Buckets,MATCH($A5839,IntraSumMonths,0),1),INDEX(BucketTable,MATCH($A5839,SumMonths,0),1))</f>
        <v>#N/A</v>
      </c>
      <c r="G5839" s="138" t="e">
        <f aca="false">INDEX(Book_Type,MATCH($B5839,Book,0),1)</f>
        <v>#N/A</v>
      </c>
      <c r="H5839" s="138" t="e">
        <f aca="false">$F5839&amp;$C5839</f>
        <v>#N/A</v>
      </c>
    </row>
    <row r="5840" customFormat="false" ht="12.75" hidden="false" customHeight="false" outlineLevel="0" collapsed="false">
      <c r="D5840" s="138"/>
      <c r="E5840" s="138"/>
      <c r="F5840" s="143" t="e">
        <f aca="false">IF(REF_DT&lt;=LastDay,INDEX(IntraMonth_Buckets,MATCH($A5840,IntraSumMonths,0),1),INDEX(BucketTable,MATCH($A5840,SumMonths,0),1))</f>
        <v>#N/A</v>
      </c>
      <c r="G5840" s="138" t="e">
        <f aca="false">INDEX(Book_Type,MATCH($B5840,Book,0),1)</f>
        <v>#N/A</v>
      </c>
      <c r="H5840" s="138" t="e">
        <f aca="false">$F5840&amp;$C5840</f>
        <v>#N/A</v>
      </c>
    </row>
    <row r="5841" customFormat="false" ht="12.75" hidden="false" customHeight="false" outlineLevel="0" collapsed="false">
      <c r="D5841" s="138"/>
      <c r="E5841" s="138"/>
      <c r="F5841" s="143" t="e">
        <f aca="false">IF(REF_DT&lt;=LastDay,INDEX(IntraMonth_Buckets,MATCH($A5841,IntraSumMonths,0),1),INDEX(BucketTable,MATCH($A5841,SumMonths,0),1))</f>
        <v>#N/A</v>
      </c>
      <c r="G5841" s="138" t="e">
        <f aca="false">INDEX(Book_Type,MATCH($B5841,Book,0),1)</f>
        <v>#N/A</v>
      </c>
      <c r="H5841" s="138" t="e">
        <f aca="false">$F5841&amp;$C5841</f>
        <v>#N/A</v>
      </c>
    </row>
    <row r="5842" customFormat="false" ht="12.75" hidden="false" customHeight="false" outlineLevel="0" collapsed="false">
      <c r="D5842" s="138"/>
      <c r="E5842" s="138"/>
      <c r="F5842" s="143" t="e">
        <f aca="false">IF(REF_DT&lt;=LastDay,INDEX(IntraMonth_Buckets,MATCH($A5842,IntraSumMonths,0),1),INDEX(BucketTable,MATCH($A5842,SumMonths,0),1))</f>
        <v>#N/A</v>
      </c>
      <c r="G5842" s="138" t="e">
        <f aca="false">INDEX(Book_Type,MATCH($B5842,Book,0),1)</f>
        <v>#N/A</v>
      </c>
      <c r="H5842" s="138" t="e">
        <f aca="false">$F5842&amp;$C5842</f>
        <v>#N/A</v>
      </c>
    </row>
    <row r="5843" customFormat="false" ht="12.75" hidden="false" customHeight="false" outlineLevel="0" collapsed="false">
      <c r="D5843" s="138"/>
      <c r="E5843" s="138"/>
      <c r="F5843" s="143" t="e">
        <f aca="false">IF(REF_DT&lt;=LastDay,INDEX(IntraMonth_Buckets,MATCH($A5843,IntraSumMonths,0),1),INDEX(BucketTable,MATCH($A5843,SumMonths,0),1))</f>
        <v>#N/A</v>
      </c>
      <c r="G5843" s="138" t="e">
        <f aca="false">INDEX(Book_Type,MATCH($B5843,Book,0),1)</f>
        <v>#N/A</v>
      </c>
      <c r="H5843" s="138" t="e">
        <f aca="false">$F5843&amp;$C5843</f>
        <v>#N/A</v>
      </c>
    </row>
    <row r="5844" customFormat="false" ht="12.75" hidden="false" customHeight="false" outlineLevel="0" collapsed="false">
      <c r="D5844" s="138"/>
      <c r="E5844" s="138"/>
      <c r="F5844" s="143" t="e">
        <f aca="false">IF(REF_DT&lt;=LastDay,INDEX(IntraMonth_Buckets,MATCH($A5844,IntraSumMonths,0),1),INDEX(BucketTable,MATCH($A5844,SumMonths,0),1))</f>
        <v>#N/A</v>
      </c>
      <c r="G5844" s="138" t="e">
        <f aca="false">INDEX(Book_Type,MATCH($B5844,Book,0),1)</f>
        <v>#N/A</v>
      </c>
      <c r="H5844" s="138" t="e">
        <f aca="false">$F5844&amp;$C5844</f>
        <v>#N/A</v>
      </c>
    </row>
    <row r="5845" customFormat="false" ht="12.75" hidden="false" customHeight="false" outlineLevel="0" collapsed="false">
      <c r="D5845" s="138"/>
      <c r="E5845" s="138"/>
      <c r="F5845" s="143" t="e">
        <f aca="false">IF(REF_DT&lt;=LastDay,INDEX(IntraMonth_Buckets,MATCH($A5845,IntraSumMonths,0),1),INDEX(BucketTable,MATCH($A5845,SumMonths,0),1))</f>
        <v>#N/A</v>
      </c>
      <c r="G5845" s="138" t="e">
        <f aca="false">INDEX(Book_Type,MATCH($B5845,Book,0),1)</f>
        <v>#N/A</v>
      </c>
      <c r="H5845" s="138" t="e">
        <f aca="false">$F5845&amp;$C5845</f>
        <v>#N/A</v>
      </c>
    </row>
    <row r="5846" customFormat="false" ht="12.75" hidden="false" customHeight="false" outlineLevel="0" collapsed="false">
      <c r="D5846" s="138"/>
      <c r="E5846" s="138"/>
      <c r="F5846" s="143" t="e">
        <f aca="false">IF(REF_DT&lt;=LastDay,INDEX(IntraMonth_Buckets,MATCH($A5846,IntraSumMonths,0),1),INDEX(BucketTable,MATCH($A5846,SumMonths,0),1))</f>
        <v>#N/A</v>
      </c>
      <c r="G5846" s="138" t="e">
        <f aca="false">INDEX(Book_Type,MATCH($B5846,Book,0),1)</f>
        <v>#N/A</v>
      </c>
      <c r="H5846" s="138" t="e">
        <f aca="false">$F5846&amp;$C5846</f>
        <v>#N/A</v>
      </c>
    </row>
    <row r="5847" customFormat="false" ht="12.75" hidden="false" customHeight="false" outlineLevel="0" collapsed="false">
      <c r="D5847" s="138"/>
      <c r="E5847" s="138"/>
      <c r="F5847" s="143" t="e">
        <f aca="false">IF(REF_DT&lt;=LastDay,INDEX(IntraMonth_Buckets,MATCH($A5847,IntraSumMonths,0),1),INDEX(BucketTable,MATCH($A5847,SumMonths,0),1))</f>
        <v>#N/A</v>
      </c>
      <c r="G5847" s="138" t="e">
        <f aca="false">INDEX(Book_Type,MATCH($B5847,Book,0),1)</f>
        <v>#N/A</v>
      </c>
      <c r="H5847" s="138" t="e">
        <f aca="false">$F5847&amp;$C5847</f>
        <v>#N/A</v>
      </c>
    </row>
    <row r="5848" customFormat="false" ht="12.75" hidden="false" customHeight="false" outlineLevel="0" collapsed="false">
      <c r="D5848" s="138"/>
      <c r="E5848" s="138"/>
      <c r="F5848" s="143" t="e">
        <f aca="false">IF(REF_DT&lt;=LastDay,INDEX(IntraMonth_Buckets,MATCH($A5848,IntraSumMonths,0),1),INDEX(BucketTable,MATCH($A5848,SumMonths,0),1))</f>
        <v>#N/A</v>
      </c>
      <c r="G5848" s="138" t="e">
        <f aca="false">INDEX(Book_Type,MATCH($B5848,Book,0),1)</f>
        <v>#N/A</v>
      </c>
      <c r="H5848" s="138" t="e">
        <f aca="false">$F5848&amp;$C5848</f>
        <v>#N/A</v>
      </c>
    </row>
    <row r="5849" customFormat="false" ht="12.75" hidden="false" customHeight="false" outlineLevel="0" collapsed="false">
      <c r="D5849" s="138"/>
      <c r="E5849" s="138"/>
      <c r="F5849" s="143" t="e">
        <f aca="false">IF(REF_DT&lt;=LastDay,INDEX(IntraMonth_Buckets,MATCH($A5849,IntraSumMonths,0),1),INDEX(BucketTable,MATCH($A5849,SumMonths,0),1))</f>
        <v>#N/A</v>
      </c>
      <c r="G5849" s="138" t="e">
        <f aca="false">INDEX(Book_Type,MATCH($B5849,Book,0),1)</f>
        <v>#N/A</v>
      </c>
      <c r="H5849" s="138" t="e">
        <f aca="false">$F5849&amp;$C5849</f>
        <v>#N/A</v>
      </c>
    </row>
    <row r="5850" customFormat="false" ht="12.75" hidden="false" customHeight="false" outlineLevel="0" collapsed="false">
      <c r="D5850" s="138"/>
      <c r="E5850" s="138"/>
      <c r="F5850" s="143" t="e">
        <f aca="false">IF(REF_DT&lt;=LastDay,INDEX(IntraMonth_Buckets,MATCH($A5850,IntraSumMonths,0),1),INDEX(BucketTable,MATCH($A5850,SumMonths,0),1))</f>
        <v>#N/A</v>
      </c>
      <c r="G5850" s="138" t="e">
        <f aca="false">INDEX(Book_Type,MATCH($B5850,Book,0),1)</f>
        <v>#N/A</v>
      </c>
      <c r="H5850" s="138" t="e">
        <f aca="false">$F5850&amp;$C5850</f>
        <v>#N/A</v>
      </c>
    </row>
    <row r="5851" customFormat="false" ht="12.75" hidden="false" customHeight="false" outlineLevel="0" collapsed="false">
      <c r="D5851" s="138"/>
      <c r="E5851" s="138"/>
      <c r="F5851" s="143" t="e">
        <f aca="false">IF(REF_DT&lt;=LastDay,INDEX(IntraMonth_Buckets,MATCH($A5851,IntraSumMonths,0),1),INDEX(BucketTable,MATCH($A5851,SumMonths,0),1))</f>
        <v>#N/A</v>
      </c>
      <c r="G5851" s="138" t="e">
        <f aca="false">INDEX(Book_Type,MATCH($B5851,Book,0),1)</f>
        <v>#N/A</v>
      </c>
      <c r="H5851" s="138" t="e">
        <f aca="false">$F5851&amp;$C5851</f>
        <v>#N/A</v>
      </c>
    </row>
    <row r="5852" customFormat="false" ht="12.75" hidden="false" customHeight="false" outlineLevel="0" collapsed="false">
      <c r="D5852" s="138"/>
      <c r="E5852" s="138"/>
      <c r="F5852" s="143" t="e">
        <f aca="false">IF(REF_DT&lt;=LastDay,INDEX(IntraMonth_Buckets,MATCH($A5852,IntraSumMonths,0),1),INDEX(BucketTable,MATCH($A5852,SumMonths,0),1))</f>
        <v>#N/A</v>
      </c>
      <c r="G5852" s="138" t="e">
        <f aca="false">INDEX(Book_Type,MATCH($B5852,Book,0),1)</f>
        <v>#N/A</v>
      </c>
      <c r="H5852" s="138" t="e">
        <f aca="false">$F5852&amp;$C5852</f>
        <v>#N/A</v>
      </c>
    </row>
    <row r="5853" customFormat="false" ht="12.75" hidden="false" customHeight="false" outlineLevel="0" collapsed="false">
      <c r="D5853" s="138"/>
      <c r="E5853" s="138"/>
      <c r="F5853" s="143" t="e">
        <f aca="false">IF(REF_DT&lt;=LastDay,INDEX(IntraMonth_Buckets,MATCH($A5853,IntraSumMonths,0),1),INDEX(BucketTable,MATCH($A5853,SumMonths,0),1))</f>
        <v>#N/A</v>
      </c>
      <c r="G5853" s="138" t="e">
        <f aca="false">INDEX(Book_Type,MATCH($B5853,Book,0),1)</f>
        <v>#N/A</v>
      </c>
      <c r="H5853" s="138" t="e">
        <f aca="false">$F5853&amp;$C5853</f>
        <v>#N/A</v>
      </c>
    </row>
    <row r="5854" customFormat="false" ht="12.75" hidden="false" customHeight="false" outlineLevel="0" collapsed="false">
      <c r="D5854" s="138"/>
      <c r="E5854" s="138"/>
      <c r="F5854" s="143" t="e">
        <f aca="false">IF(REF_DT&lt;=LastDay,INDEX(IntraMonth_Buckets,MATCH($A5854,IntraSumMonths,0),1),INDEX(BucketTable,MATCH($A5854,SumMonths,0),1))</f>
        <v>#N/A</v>
      </c>
      <c r="G5854" s="138" t="e">
        <f aca="false">INDEX(Book_Type,MATCH($B5854,Book,0),1)</f>
        <v>#N/A</v>
      </c>
      <c r="H5854" s="138" t="e">
        <f aca="false">$F5854&amp;$C5854</f>
        <v>#N/A</v>
      </c>
    </row>
    <row r="5855" customFormat="false" ht="12.75" hidden="false" customHeight="false" outlineLevel="0" collapsed="false">
      <c r="D5855" s="138"/>
      <c r="E5855" s="138"/>
      <c r="F5855" s="143" t="e">
        <f aca="false">IF(REF_DT&lt;=LastDay,INDEX(IntraMonth_Buckets,MATCH($A5855,IntraSumMonths,0),1),INDEX(BucketTable,MATCH($A5855,SumMonths,0),1))</f>
        <v>#N/A</v>
      </c>
      <c r="G5855" s="138" t="e">
        <f aca="false">INDEX(Book_Type,MATCH($B5855,Book,0),1)</f>
        <v>#N/A</v>
      </c>
      <c r="H5855" s="138" t="e">
        <f aca="false">$F5855&amp;$C5855</f>
        <v>#N/A</v>
      </c>
    </row>
    <row r="5856" customFormat="false" ht="12.75" hidden="false" customHeight="false" outlineLevel="0" collapsed="false">
      <c r="D5856" s="138"/>
      <c r="E5856" s="138"/>
      <c r="F5856" s="143" t="e">
        <f aca="false">IF(REF_DT&lt;=LastDay,INDEX(IntraMonth_Buckets,MATCH($A5856,IntraSumMonths,0),1),INDEX(BucketTable,MATCH($A5856,SumMonths,0),1))</f>
        <v>#N/A</v>
      </c>
      <c r="G5856" s="138" t="e">
        <f aca="false">INDEX(Book_Type,MATCH($B5856,Book,0),1)</f>
        <v>#N/A</v>
      </c>
      <c r="H5856" s="138" t="e">
        <f aca="false">$F5856&amp;$C5856</f>
        <v>#N/A</v>
      </c>
    </row>
    <row r="5857" customFormat="false" ht="12.75" hidden="false" customHeight="false" outlineLevel="0" collapsed="false">
      <c r="D5857" s="138"/>
      <c r="E5857" s="138"/>
      <c r="F5857" s="143" t="e">
        <f aca="false">IF(REF_DT&lt;=LastDay,INDEX(IntraMonth_Buckets,MATCH($A5857,IntraSumMonths,0),1),INDEX(BucketTable,MATCH($A5857,SumMonths,0),1))</f>
        <v>#N/A</v>
      </c>
      <c r="G5857" s="138" t="e">
        <f aca="false">INDEX(Book_Type,MATCH($B5857,Book,0),1)</f>
        <v>#N/A</v>
      </c>
      <c r="H5857" s="138" t="e">
        <f aca="false">$F5857&amp;$C5857</f>
        <v>#N/A</v>
      </c>
    </row>
    <row r="5858" customFormat="false" ht="12.75" hidden="false" customHeight="false" outlineLevel="0" collapsed="false">
      <c r="D5858" s="138"/>
      <c r="E5858" s="138"/>
      <c r="F5858" s="143" t="e">
        <f aca="false">IF(REF_DT&lt;=LastDay,INDEX(IntraMonth_Buckets,MATCH($A5858,IntraSumMonths,0),1),INDEX(BucketTable,MATCH($A5858,SumMonths,0),1))</f>
        <v>#N/A</v>
      </c>
      <c r="G5858" s="138" t="e">
        <f aca="false">INDEX(Book_Type,MATCH($B5858,Book,0),1)</f>
        <v>#N/A</v>
      </c>
      <c r="H5858" s="138" t="e">
        <f aca="false">$F5858&amp;$C5858</f>
        <v>#N/A</v>
      </c>
    </row>
    <row r="5859" customFormat="false" ht="12.75" hidden="false" customHeight="false" outlineLevel="0" collapsed="false">
      <c r="D5859" s="138"/>
      <c r="E5859" s="138"/>
      <c r="F5859" s="143" t="e">
        <f aca="false">IF(REF_DT&lt;=LastDay,INDEX(IntraMonth_Buckets,MATCH($A5859,IntraSumMonths,0),1),INDEX(BucketTable,MATCH($A5859,SumMonths,0),1))</f>
        <v>#N/A</v>
      </c>
      <c r="G5859" s="138" t="e">
        <f aca="false">INDEX(Book_Type,MATCH($B5859,Book,0),1)</f>
        <v>#N/A</v>
      </c>
      <c r="H5859" s="138" t="e">
        <f aca="false">$F5859&amp;$C5859</f>
        <v>#N/A</v>
      </c>
    </row>
    <row r="5860" customFormat="false" ht="12.75" hidden="false" customHeight="false" outlineLevel="0" collapsed="false">
      <c r="D5860" s="138"/>
      <c r="E5860" s="138"/>
      <c r="F5860" s="143" t="e">
        <f aca="false">IF(REF_DT&lt;=LastDay,INDEX(IntraMonth_Buckets,MATCH($A5860,IntraSumMonths,0),1),INDEX(BucketTable,MATCH($A5860,SumMonths,0),1))</f>
        <v>#N/A</v>
      </c>
      <c r="G5860" s="138" t="e">
        <f aca="false">INDEX(Book_Type,MATCH($B5860,Book,0),1)</f>
        <v>#N/A</v>
      </c>
      <c r="H5860" s="138" t="e">
        <f aca="false">$F5860&amp;$C5860</f>
        <v>#N/A</v>
      </c>
    </row>
    <row r="5861" customFormat="false" ht="12.75" hidden="false" customHeight="false" outlineLevel="0" collapsed="false">
      <c r="D5861" s="138"/>
      <c r="E5861" s="138"/>
      <c r="F5861" s="143" t="e">
        <f aca="false">IF(REF_DT&lt;=LastDay,INDEX(IntraMonth_Buckets,MATCH($A5861,IntraSumMonths,0),1),INDEX(BucketTable,MATCH($A5861,SumMonths,0),1))</f>
        <v>#N/A</v>
      </c>
      <c r="G5861" s="138" t="e">
        <f aca="false">INDEX(Book_Type,MATCH($B5861,Book,0),1)</f>
        <v>#N/A</v>
      </c>
      <c r="H5861" s="138" t="e">
        <f aca="false">$F5861&amp;$C5861</f>
        <v>#N/A</v>
      </c>
    </row>
    <row r="5862" customFormat="false" ht="12.75" hidden="false" customHeight="false" outlineLevel="0" collapsed="false">
      <c r="D5862" s="138"/>
      <c r="E5862" s="138"/>
      <c r="F5862" s="143" t="e">
        <f aca="false">IF(REF_DT&lt;=LastDay,INDEX(IntraMonth_Buckets,MATCH($A5862,IntraSumMonths,0),1),INDEX(BucketTable,MATCH($A5862,SumMonths,0),1))</f>
        <v>#N/A</v>
      </c>
      <c r="G5862" s="138" t="e">
        <f aca="false">INDEX(Book_Type,MATCH($B5862,Book,0),1)</f>
        <v>#N/A</v>
      </c>
      <c r="H5862" s="138" t="e">
        <f aca="false">$F5862&amp;$C5862</f>
        <v>#N/A</v>
      </c>
    </row>
    <row r="5863" customFormat="false" ht="12.75" hidden="false" customHeight="false" outlineLevel="0" collapsed="false">
      <c r="D5863" s="138"/>
      <c r="E5863" s="138"/>
      <c r="F5863" s="143" t="e">
        <f aca="false">IF(REF_DT&lt;=LastDay,INDEX(IntraMonth_Buckets,MATCH($A5863,IntraSumMonths,0),1),INDEX(BucketTable,MATCH($A5863,SumMonths,0),1))</f>
        <v>#N/A</v>
      </c>
      <c r="G5863" s="138" t="e">
        <f aca="false">INDEX(Book_Type,MATCH($B5863,Book,0),1)</f>
        <v>#N/A</v>
      </c>
      <c r="H5863" s="138" t="e">
        <f aca="false">$F5863&amp;$C5863</f>
        <v>#N/A</v>
      </c>
    </row>
    <row r="5864" customFormat="false" ht="12.75" hidden="false" customHeight="false" outlineLevel="0" collapsed="false">
      <c r="D5864" s="138"/>
      <c r="E5864" s="138"/>
      <c r="F5864" s="143" t="e">
        <f aca="false">IF(REF_DT&lt;=LastDay,INDEX(IntraMonth_Buckets,MATCH($A5864,IntraSumMonths,0),1),INDEX(BucketTable,MATCH($A5864,SumMonths,0),1))</f>
        <v>#N/A</v>
      </c>
      <c r="G5864" s="138" t="e">
        <f aca="false">INDEX(Book_Type,MATCH($B5864,Book,0),1)</f>
        <v>#N/A</v>
      </c>
      <c r="H5864" s="138" t="e">
        <f aca="false">$F5864&amp;$C5864</f>
        <v>#N/A</v>
      </c>
    </row>
    <row r="5865" customFormat="false" ht="12.75" hidden="false" customHeight="false" outlineLevel="0" collapsed="false">
      <c r="D5865" s="138"/>
      <c r="E5865" s="138"/>
      <c r="F5865" s="143" t="e">
        <f aca="false">IF(REF_DT&lt;=LastDay,INDEX(IntraMonth_Buckets,MATCH($A5865,IntraSumMonths,0),1),INDEX(BucketTable,MATCH($A5865,SumMonths,0),1))</f>
        <v>#N/A</v>
      </c>
      <c r="G5865" s="138" t="e">
        <f aca="false">INDEX(Book_Type,MATCH($B5865,Book,0),1)</f>
        <v>#N/A</v>
      </c>
      <c r="H5865" s="138" t="e">
        <f aca="false">$F5865&amp;$C5865</f>
        <v>#N/A</v>
      </c>
    </row>
    <row r="5866" customFormat="false" ht="12.75" hidden="false" customHeight="false" outlineLevel="0" collapsed="false">
      <c r="D5866" s="138"/>
      <c r="E5866" s="138"/>
      <c r="F5866" s="143" t="e">
        <f aca="false">IF(REF_DT&lt;=LastDay,INDEX(IntraMonth_Buckets,MATCH($A5866,IntraSumMonths,0),1),INDEX(BucketTable,MATCH($A5866,SumMonths,0),1))</f>
        <v>#N/A</v>
      </c>
      <c r="G5866" s="138" t="e">
        <f aca="false">INDEX(Book_Type,MATCH($B5866,Book,0),1)</f>
        <v>#N/A</v>
      </c>
      <c r="H5866" s="138" t="e">
        <f aca="false">$F5866&amp;$C5866</f>
        <v>#N/A</v>
      </c>
    </row>
    <row r="5867" customFormat="false" ht="12.75" hidden="false" customHeight="false" outlineLevel="0" collapsed="false">
      <c r="D5867" s="138"/>
      <c r="E5867" s="138"/>
      <c r="F5867" s="143" t="e">
        <f aca="false">IF(REF_DT&lt;=LastDay,INDEX(IntraMonth_Buckets,MATCH($A5867,IntraSumMonths,0),1),INDEX(BucketTable,MATCH($A5867,SumMonths,0),1))</f>
        <v>#N/A</v>
      </c>
      <c r="G5867" s="138" t="e">
        <f aca="false">INDEX(Book_Type,MATCH($B5867,Book,0),1)</f>
        <v>#N/A</v>
      </c>
      <c r="H5867" s="138" t="e">
        <f aca="false">$F5867&amp;$C5867</f>
        <v>#N/A</v>
      </c>
    </row>
    <row r="5868" customFormat="false" ht="12.75" hidden="false" customHeight="false" outlineLevel="0" collapsed="false">
      <c r="D5868" s="138"/>
      <c r="E5868" s="138"/>
      <c r="F5868" s="143" t="e">
        <f aca="false">IF(REF_DT&lt;=LastDay,INDEX(IntraMonth_Buckets,MATCH($A5868,IntraSumMonths,0),1),INDEX(BucketTable,MATCH($A5868,SumMonths,0),1))</f>
        <v>#N/A</v>
      </c>
      <c r="G5868" s="138" t="e">
        <f aca="false">INDEX(Book_Type,MATCH($B5868,Book,0),1)</f>
        <v>#N/A</v>
      </c>
      <c r="H5868" s="138" t="e">
        <f aca="false">$F5868&amp;$C5868</f>
        <v>#N/A</v>
      </c>
    </row>
    <row r="5869" customFormat="false" ht="12.75" hidden="false" customHeight="false" outlineLevel="0" collapsed="false">
      <c r="D5869" s="138"/>
      <c r="E5869" s="138"/>
      <c r="F5869" s="143" t="e">
        <f aca="false">IF(REF_DT&lt;=LastDay,INDEX(IntraMonth_Buckets,MATCH($A5869,IntraSumMonths,0),1),INDEX(BucketTable,MATCH($A5869,SumMonths,0),1))</f>
        <v>#N/A</v>
      </c>
      <c r="G5869" s="138" t="e">
        <f aca="false">INDEX(Book_Type,MATCH($B5869,Book,0),1)</f>
        <v>#N/A</v>
      </c>
      <c r="H5869" s="138" t="e">
        <f aca="false">$F5869&amp;$C5869</f>
        <v>#N/A</v>
      </c>
    </row>
    <row r="5870" customFormat="false" ht="12.75" hidden="false" customHeight="false" outlineLevel="0" collapsed="false">
      <c r="D5870" s="138"/>
      <c r="E5870" s="138"/>
      <c r="F5870" s="143" t="e">
        <f aca="false">IF(REF_DT&lt;=LastDay,INDEX(IntraMonth_Buckets,MATCH($A5870,IntraSumMonths,0),1),INDEX(BucketTable,MATCH($A5870,SumMonths,0),1))</f>
        <v>#N/A</v>
      </c>
      <c r="G5870" s="138" t="e">
        <f aca="false">INDEX(Book_Type,MATCH($B5870,Book,0),1)</f>
        <v>#N/A</v>
      </c>
      <c r="H5870" s="138" t="e">
        <f aca="false">$F5870&amp;$C5870</f>
        <v>#N/A</v>
      </c>
    </row>
    <row r="5871" customFormat="false" ht="12.75" hidden="false" customHeight="false" outlineLevel="0" collapsed="false">
      <c r="D5871" s="138"/>
      <c r="E5871" s="138"/>
      <c r="F5871" s="143" t="e">
        <f aca="false">IF(REF_DT&lt;=LastDay,INDEX(IntraMonth_Buckets,MATCH($A5871,IntraSumMonths,0),1),INDEX(BucketTable,MATCH($A5871,SumMonths,0),1))</f>
        <v>#N/A</v>
      </c>
      <c r="G5871" s="138" t="e">
        <f aca="false">INDEX(Book_Type,MATCH($B5871,Book,0),1)</f>
        <v>#N/A</v>
      </c>
      <c r="H5871" s="138" t="e">
        <f aca="false">$F5871&amp;$C5871</f>
        <v>#N/A</v>
      </c>
    </row>
    <row r="5872" customFormat="false" ht="12.75" hidden="false" customHeight="false" outlineLevel="0" collapsed="false">
      <c r="D5872" s="138"/>
      <c r="E5872" s="138"/>
      <c r="F5872" s="143" t="e">
        <f aca="false">IF(REF_DT&lt;=LastDay,INDEX(IntraMonth_Buckets,MATCH($A5872,IntraSumMonths,0),1),INDEX(BucketTable,MATCH($A5872,SumMonths,0),1))</f>
        <v>#N/A</v>
      </c>
      <c r="G5872" s="138" t="e">
        <f aca="false">INDEX(Book_Type,MATCH($B5872,Book,0),1)</f>
        <v>#N/A</v>
      </c>
      <c r="H5872" s="138" t="e">
        <f aca="false">$F5872&amp;$C5872</f>
        <v>#N/A</v>
      </c>
    </row>
    <row r="5873" customFormat="false" ht="12.75" hidden="false" customHeight="false" outlineLevel="0" collapsed="false">
      <c r="D5873" s="138"/>
      <c r="E5873" s="138"/>
      <c r="F5873" s="143" t="e">
        <f aca="false">IF(REF_DT&lt;=LastDay,INDEX(IntraMonth_Buckets,MATCH($A5873,IntraSumMonths,0),1),INDEX(BucketTable,MATCH($A5873,SumMonths,0),1))</f>
        <v>#N/A</v>
      </c>
      <c r="G5873" s="138" t="e">
        <f aca="false">INDEX(Book_Type,MATCH($B5873,Book,0),1)</f>
        <v>#N/A</v>
      </c>
      <c r="H5873" s="138" t="e">
        <f aca="false">$F5873&amp;$C5873</f>
        <v>#N/A</v>
      </c>
    </row>
    <row r="5874" customFormat="false" ht="12.75" hidden="false" customHeight="false" outlineLevel="0" collapsed="false">
      <c r="D5874" s="138"/>
      <c r="E5874" s="138"/>
      <c r="F5874" s="143" t="e">
        <f aca="false">IF(REF_DT&lt;=LastDay,INDEX(IntraMonth_Buckets,MATCH($A5874,IntraSumMonths,0),1),INDEX(BucketTable,MATCH($A5874,SumMonths,0),1))</f>
        <v>#N/A</v>
      </c>
      <c r="G5874" s="138" t="e">
        <f aca="false">INDEX(Book_Type,MATCH($B5874,Book,0),1)</f>
        <v>#N/A</v>
      </c>
      <c r="H5874" s="138" t="e">
        <f aca="false">$F5874&amp;$C5874</f>
        <v>#N/A</v>
      </c>
    </row>
    <row r="5875" customFormat="false" ht="12.75" hidden="false" customHeight="false" outlineLevel="0" collapsed="false">
      <c r="D5875" s="138"/>
      <c r="E5875" s="138"/>
      <c r="F5875" s="143" t="e">
        <f aca="false">IF(REF_DT&lt;=LastDay,INDEX(IntraMonth_Buckets,MATCH($A5875,IntraSumMonths,0),1),INDEX(BucketTable,MATCH($A5875,SumMonths,0),1))</f>
        <v>#N/A</v>
      </c>
      <c r="G5875" s="138" t="e">
        <f aca="false">INDEX(Book_Type,MATCH($B5875,Book,0),1)</f>
        <v>#N/A</v>
      </c>
      <c r="H5875" s="138" t="e">
        <f aca="false">$F5875&amp;$C5875</f>
        <v>#N/A</v>
      </c>
    </row>
    <row r="5876" customFormat="false" ht="12.75" hidden="false" customHeight="false" outlineLevel="0" collapsed="false">
      <c r="D5876" s="138"/>
      <c r="E5876" s="138"/>
      <c r="F5876" s="143" t="e">
        <f aca="false">IF(REF_DT&lt;=LastDay,INDEX(IntraMonth_Buckets,MATCH($A5876,IntraSumMonths,0),1),INDEX(BucketTable,MATCH($A5876,SumMonths,0),1))</f>
        <v>#N/A</v>
      </c>
      <c r="G5876" s="138" t="e">
        <f aca="false">INDEX(Book_Type,MATCH($B5876,Book,0),1)</f>
        <v>#N/A</v>
      </c>
      <c r="H5876" s="138" t="e">
        <f aca="false">$F5876&amp;$C5876</f>
        <v>#N/A</v>
      </c>
    </row>
    <row r="5877" customFormat="false" ht="12.75" hidden="false" customHeight="false" outlineLevel="0" collapsed="false">
      <c r="D5877" s="138"/>
      <c r="E5877" s="138"/>
      <c r="F5877" s="143" t="e">
        <f aca="false">IF(REF_DT&lt;=LastDay,INDEX(IntraMonth_Buckets,MATCH($A5877,IntraSumMonths,0),1),INDEX(BucketTable,MATCH($A5877,SumMonths,0),1))</f>
        <v>#N/A</v>
      </c>
      <c r="G5877" s="138" t="e">
        <f aca="false">INDEX(Book_Type,MATCH($B5877,Book,0),1)</f>
        <v>#N/A</v>
      </c>
      <c r="H5877" s="138" t="e">
        <f aca="false">$F5877&amp;$C5877</f>
        <v>#N/A</v>
      </c>
    </row>
    <row r="5878" customFormat="false" ht="12.75" hidden="false" customHeight="false" outlineLevel="0" collapsed="false">
      <c r="D5878" s="138"/>
      <c r="E5878" s="138"/>
      <c r="F5878" s="143" t="e">
        <f aca="false">IF(REF_DT&lt;=LastDay,INDEX(IntraMonth_Buckets,MATCH($A5878,IntraSumMonths,0),1),INDEX(BucketTable,MATCH($A5878,SumMonths,0),1))</f>
        <v>#N/A</v>
      </c>
      <c r="G5878" s="138" t="e">
        <f aca="false">INDEX(Book_Type,MATCH($B5878,Book,0),1)</f>
        <v>#N/A</v>
      </c>
      <c r="H5878" s="138" t="e">
        <f aca="false">$F5878&amp;$C5878</f>
        <v>#N/A</v>
      </c>
    </row>
    <row r="5879" customFormat="false" ht="12.75" hidden="false" customHeight="false" outlineLevel="0" collapsed="false">
      <c r="D5879" s="138"/>
      <c r="E5879" s="138"/>
      <c r="F5879" s="143" t="e">
        <f aca="false">IF(REF_DT&lt;=LastDay,INDEX(IntraMonth_Buckets,MATCH($A5879,IntraSumMonths,0),1),INDEX(BucketTable,MATCH($A5879,SumMonths,0),1))</f>
        <v>#N/A</v>
      </c>
      <c r="G5879" s="138" t="e">
        <f aca="false">INDEX(Book_Type,MATCH($B5879,Book,0),1)</f>
        <v>#N/A</v>
      </c>
      <c r="H5879" s="138" t="e">
        <f aca="false">$F5879&amp;$C5879</f>
        <v>#N/A</v>
      </c>
    </row>
    <row r="5880" customFormat="false" ht="12.75" hidden="false" customHeight="false" outlineLevel="0" collapsed="false">
      <c r="D5880" s="138"/>
      <c r="E5880" s="138"/>
      <c r="F5880" s="143" t="e">
        <f aca="false">IF(REF_DT&lt;=LastDay,INDEX(IntraMonth_Buckets,MATCH($A5880,IntraSumMonths,0),1),INDEX(BucketTable,MATCH($A5880,SumMonths,0),1))</f>
        <v>#N/A</v>
      </c>
      <c r="G5880" s="138" t="e">
        <f aca="false">INDEX(Book_Type,MATCH($B5880,Book,0),1)</f>
        <v>#N/A</v>
      </c>
      <c r="H5880" s="138" t="e">
        <f aca="false">$F5880&amp;$C5880</f>
        <v>#N/A</v>
      </c>
    </row>
    <row r="5881" customFormat="false" ht="12.75" hidden="false" customHeight="false" outlineLevel="0" collapsed="false">
      <c r="D5881" s="138"/>
      <c r="E5881" s="138"/>
      <c r="F5881" s="143" t="e">
        <f aca="false">IF(REF_DT&lt;=LastDay,INDEX(IntraMonth_Buckets,MATCH($A5881,IntraSumMonths,0),1),INDEX(BucketTable,MATCH($A5881,SumMonths,0),1))</f>
        <v>#N/A</v>
      </c>
      <c r="G5881" s="138" t="e">
        <f aca="false">INDEX(Book_Type,MATCH($B5881,Book,0),1)</f>
        <v>#N/A</v>
      </c>
      <c r="H5881" s="138" t="e">
        <f aca="false">$F5881&amp;$C5881</f>
        <v>#N/A</v>
      </c>
    </row>
    <row r="5882" customFormat="false" ht="12.75" hidden="false" customHeight="false" outlineLevel="0" collapsed="false">
      <c r="D5882" s="138"/>
      <c r="E5882" s="138"/>
      <c r="F5882" s="143" t="e">
        <f aca="false">IF(REF_DT&lt;=LastDay,INDEX(IntraMonth_Buckets,MATCH($A5882,IntraSumMonths,0),1),INDEX(BucketTable,MATCH($A5882,SumMonths,0),1))</f>
        <v>#N/A</v>
      </c>
      <c r="G5882" s="138" t="e">
        <f aca="false">INDEX(Book_Type,MATCH($B5882,Book,0),1)</f>
        <v>#N/A</v>
      </c>
      <c r="H5882" s="138" t="e">
        <f aca="false">$F5882&amp;$C5882</f>
        <v>#N/A</v>
      </c>
    </row>
    <row r="5883" customFormat="false" ht="12.75" hidden="false" customHeight="false" outlineLevel="0" collapsed="false">
      <c r="D5883" s="138"/>
      <c r="E5883" s="138"/>
      <c r="F5883" s="143" t="e">
        <f aca="false">IF(REF_DT&lt;=LastDay,INDEX(IntraMonth_Buckets,MATCH($A5883,IntraSumMonths,0),1),INDEX(BucketTable,MATCH($A5883,SumMonths,0),1))</f>
        <v>#N/A</v>
      </c>
      <c r="G5883" s="138" t="e">
        <f aca="false">INDEX(Book_Type,MATCH($B5883,Book,0),1)</f>
        <v>#N/A</v>
      </c>
      <c r="H5883" s="138" t="e">
        <f aca="false">$F5883&amp;$C5883</f>
        <v>#N/A</v>
      </c>
    </row>
    <row r="5884" customFormat="false" ht="12.75" hidden="false" customHeight="false" outlineLevel="0" collapsed="false">
      <c r="D5884" s="138"/>
      <c r="E5884" s="138"/>
      <c r="F5884" s="143" t="e">
        <f aca="false">IF(REF_DT&lt;=LastDay,INDEX(IntraMonth_Buckets,MATCH($A5884,IntraSumMonths,0),1),INDEX(BucketTable,MATCH($A5884,SumMonths,0),1))</f>
        <v>#N/A</v>
      </c>
      <c r="G5884" s="138" t="e">
        <f aca="false">INDEX(Book_Type,MATCH($B5884,Book,0),1)</f>
        <v>#N/A</v>
      </c>
      <c r="H5884" s="138" t="e">
        <f aca="false">$F5884&amp;$C5884</f>
        <v>#N/A</v>
      </c>
    </row>
    <row r="5885" customFormat="false" ht="12.75" hidden="false" customHeight="false" outlineLevel="0" collapsed="false">
      <c r="D5885" s="138"/>
      <c r="E5885" s="138"/>
      <c r="F5885" s="143" t="e">
        <f aca="false">IF(REF_DT&lt;=LastDay,INDEX(IntraMonth_Buckets,MATCH($A5885,IntraSumMonths,0),1),INDEX(BucketTable,MATCH($A5885,SumMonths,0),1))</f>
        <v>#N/A</v>
      </c>
      <c r="G5885" s="138" t="e">
        <f aca="false">INDEX(Book_Type,MATCH($B5885,Book,0),1)</f>
        <v>#N/A</v>
      </c>
      <c r="H5885" s="138" t="e">
        <f aca="false">$F5885&amp;$C5885</f>
        <v>#N/A</v>
      </c>
    </row>
    <row r="5886" customFormat="false" ht="12.75" hidden="false" customHeight="false" outlineLevel="0" collapsed="false">
      <c r="D5886" s="138"/>
      <c r="E5886" s="138"/>
      <c r="F5886" s="143" t="e">
        <f aca="false">IF(REF_DT&lt;=LastDay,INDEX(IntraMonth_Buckets,MATCH($A5886,IntraSumMonths,0),1),INDEX(BucketTable,MATCH($A5886,SumMonths,0),1))</f>
        <v>#N/A</v>
      </c>
      <c r="G5886" s="138" t="e">
        <f aca="false">INDEX(Book_Type,MATCH($B5886,Book,0),1)</f>
        <v>#N/A</v>
      </c>
      <c r="H5886" s="138" t="e">
        <f aca="false">$F5886&amp;$C5886</f>
        <v>#N/A</v>
      </c>
    </row>
    <row r="5887" customFormat="false" ht="12.75" hidden="false" customHeight="false" outlineLevel="0" collapsed="false">
      <c r="D5887" s="138"/>
      <c r="E5887" s="138"/>
      <c r="F5887" s="143" t="e">
        <f aca="false">IF(REF_DT&lt;=LastDay,INDEX(IntraMonth_Buckets,MATCH($A5887,IntraSumMonths,0),1),INDEX(BucketTable,MATCH($A5887,SumMonths,0),1))</f>
        <v>#N/A</v>
      </c>
      <c r="G5887" s="138" t="e">
        <f aca="false">INDEX(Book_Type,MATCH($B5887,Book,0),1)</f>
        <v>#N/A</v>
      </c>
      <c r="H5887" s="138" t="e">
        <f aca="false">$F5887&amp;$C5887</f>
        <v>#N/A</v>
      </c>
    </row>
    <row r="5888" customFormat="false" ht="12.75" hidden="false" customHeight="false" outlineLevel="0" collapsed="false">
      <c r="D5888" s="138"/>
      <c r="E5888" s="138"/>
      <c r="F5888" s="143" t="e">
        <f aca="false">IF(REF_DT&lt;=LastDay,INDEX(IntraMonth_Buckets,MATCH($A5888,IntraSumMonths,0),1),INDEX(BucketTable,MATCH($A5888,SumMonths,0),1))</f>
        <v>#N/A</v>
      </c>
      <c r="G5888" s="138" t="e">
        <f aca="false">INDEX(Book_Type,MATCH($B5888,Book,0),1)</f>
        <v>#N/A</v>
      </c>
      <c r="H5888" s="138" t="e">
        <f aca="false">$F5888&amp;$C5888</f>
        <v>#N/A</v>
      </c>
    </row>
    <row r="5889" customFormat="false" ht="12.75" hidden="false" customHeight="false" outlineLevel="0" collapsed="false">
      <c r="D5889" s="138"/>
      <c r="E5889" s="138"/>
      <c r="F5889" s="143" t="e">
        <f aca="false">IF(REF_DT&lt;=LastDay,INDEX(IntraMonth_Buckets,MATCH($A5889,IntraSumMonths,0),1),INDEX(BucketTable,MATCH($A5889,SumMonths,0),1))</f>
        <v>#N/A</v>
      </c>
      <c r="G5889" s="138" t="e">
        <f aca="false">INDEX(Book_Type,MATCH($B5889,Book,0),1)</f>
        <v>#N/A</v>
      </c>
      <c r="H5889" s="138" t="e">
        <f aca="false">$F5889&amp;$C5889</f>
        <v>#N/A</v>
      </c>
    </row>
    <row r="5890" customFormat="false" ht="12.75" hidden="false" customHeight="false" outlineLevel="0" collapsed="false">
      <c r="D5890" s="138"/>
      <c r="E5890" s="138"/>
      <c r="F5890" s="143" t="e">
        <f aca="false">IF(REF_DT&lt;=LastDay,INDEX(IntraMonth_Buckets,MATCH($A5890,IntraSumMonths,0),1),INDEX(BucketTable,MATCH($A5890,SumMonths,0),1))</f>
        <v>#N/A</v>
      </c>
      <c r="G5890" s="138" t="e">
        <f aca="false">INDEX(Book_Type,MATCH($B5890,Book,0),1)</f>
        <v>#N/A</v>
      </c>
      <c r="H5890" s="138" t="e">
        <f aca="false">$F5890&amp;$C5890</f>
        <v>#N/A</v>
      </c>
    </row>
    <row r="5891" customFormat="false" ht="12.75" hidden="false" customHeight="false" outlineLevel="0" collapsed="false">
      <c r="D5891" s="138"/>
      <c r="E5891" s="138"/>
      <c r="F5891" s="143" t="e">
        <f aca="false">IF(REF_DT&lt;=LastDay,INDEX(IntraMonth_Buckets,MATCH($A5891,IntraSumMonths,0),1),INDEX(BucketTable,MATCH($A5891,SumMonths,0),1))</f>
        <v>#N/A</v>
      </c>
      <c r="G5891" s="138" t="e">
        <f aca="false">INDEX(Book_Type,MATCH($B5891,Book,0),1)</f>
        <v>#N/A</v>
      </c>
      <c r="H5891" s="138" t="e">
        <f aca="false">$F5891&amp;$C5891</f>
        <v>#N/A</v>
      </c>
    </row>
    <row r="5892" customFormat="false" ht="12.75" hidden="false" customHeight="false" outlineLevel="0" collapsed="false">
      <c r="D5892" s="138"/>
      <c r="E5892" s="138"/>
      <c r="F5892" s="143" t="e">
        <f aca="false">IF(REF_DT&lt;=LastDay,INDEX(IntraMonth_Buckets,MATCH($A5892,IntraSumMonths,0),1),INDEX(BucketTable,MATCH($A5892,SumMonths,0),1))</f>
        <v>#N/A</v>
      </c>
      <c r="G5892" s="138" t="e">
        <f aca="false">INDEX(Book_Type,MATCH($B5892,Book,0),1)</f>
        <v>#N/A</v>
      </c>
      <c r="H5892" s="138" t="e">
        <f aca="false">$F5892&amp;$C5892</f>
        <v>#N/A</v>
      </c>
    </row>
    <row r="5893" customFormat="false" ht="12.75" hidden="false" customHeight="false" outlineLevel="0" collapsed="false">
      <c r="D5893" s="138"/>
      <c r="E5893" s="138"/>
      <c r="F5893" s="143" t="e">
        <f aca="false">IF(REF_DT&lt;=LastDay,INDEX(IntraMonth_Buckets,MATCH($A5893,IntraSumMonths,0),1),INDEX(BucketTable,MATCH($A5893,SumMonths,0),1))</f>
        <v>#N/A</v>
      </c>
      <c r="G5893" s="138" t="e">
        <f aca="false">INDEX(Book_Type,MATCH($B5893,Book,0),1)</f>
        <v>#N/A</v>
      </c>
      <c r="H5893" s="138" t="e">
        <f aca="false">$F5893&amp;$C5893</f>
        <v>#N/A</v>
      </c>
    </row>
    <row r="5894" customFormat="false" ht="12.75" hidden="false" customHeight="false" outlineLevel="0" collapsed="false">
      <c r="D5894" s="138"/>
      <c r="E5894" s="138"/>
      <c r="F5894" s="143" t="e">
        <f aca="false">IF(REF_DT&lt;=LastDay,INDEX(IntraMonth_Buckets,MATCH($A5894,IntraSumMonths,0),1),INDEX(BucketTable,MATCH($A5894,SumMonths,0),1))</f>
        <v>#N/A</v>
      </c>
      <c r="G5894" s="138" t="e">
        <f aca="false">INDEX(Book_Type,MATCH($B5894,Book,0),1)</f>
        <v>#N/A</v>
      </c>
      <c r="H5894" s="138" t="e">
        <f aca="false">$F5894&amp;$C5894</f>
        <v>#N/A</v>
      </c>
    </row>
    <row r="5895" customFormat="false" ht="12.75" hidden="false" customHeight="false" outlineLevel="0" collapsed="false">
      <c r="D5895" s="138"/>
      <c r="E5895" s="138"/>
      <c r="F5895" s="143" t="e">
        <f aca="false">IF(REF_DT&lt;=LastDay,INDEX(IntraMonth_Buckets,MATCH($A5895,IntraSumMonths,0),1),INDEX(BucketTable,MATCH($A5895,SumMonths,0),1))</f>
        <v>#N/A</v>
      </c>
      <c r="G5895" s="138" t="e">
        <f aca="false">INDEX(Book_Type,MATCH($B5895,Book,0),1)</f>
        <v>#N/A</v>
      </c>
      <c r="H5895" s="138" t="e">
        <f aca="false">$F5895&amp;$C5895</f>
        <v>#N/A</v>
      </c>
    </row>
    <row r="5896" customFormat="false" ht="12.75" hidden="false" customHeight="false" outlineLevel="0" collapsed="false">
      <c r="D5896" s="138"/>
      <c r="E5896" s="138"/>
      <c r="F5896" s="143" t="e">
        <f aca="false">IF(REF_DT&lt;=LastDay,INDEX(IntraMonth_Buckets,MATCH($A5896,IntraSumMonths,0),1),INDEX(BucketTable,MATCH($A5896,SumMonths,0),1))</f>
        <v>#N/A</v>
      </c>
      <c r="G5896" s="138" t="e">
        <f aca="false">INDEX(Book_Type,MATCH($B5896,Book,0),1)</f>
        <v>#N/A</v>
      </c>
      <c r="H5896" s="138" t="e">
        <f aca="false">$F5896&amp;$C5896</f>
        <v>#N/A</v>
      </c>
    </row>
    <row r="5897" customFormat="false" ht="12.75" hidden="false" customHeight="false" outlineLevel="0" collapsed="false">
      <c r="D5897" s="138"/>
      <c r="E5897" s="138"/>
      <c r="F5897" s="143" t="e">
        <f aca="false">IF(REF_DT&lt;=LastDay,INDEX(IntraMonth_Buckets,MATCH($A5897,IntraSumMonths,0),1),INDEX(BucketTable,MATCH($A5897,SumMonths,0),1))</f>
        <v>#N/A</v>
      </c>
      <c r="G5897" s="138" t="e">
        <f aca="false">INDEX(Book_Type,MATCH($B5897,Book,0),1)</f>
        <v>#N/A</v>
      </c>
      <c r="H5897" s="138" t="e">
        <f aca="false">$F5897&amp;$C5897</f>
        <v>#N/A</v>
      </c>
    </row>
    <row r="5898" customFormat="false" ht="12.75" hidden="false" customHeight="false" outlineLevel="0" collapsed="false">
      <c r="D5898" s="138"/>
      <c r="E5898" s="138"/>
      <c r="F5898" s="143" t="e">
        <f aca="false">IF(REF_DT&lt;=LastDay,INDEX(IntraMonth_Buckets,MATCH($A5898,IntraSumMonths,0),1),INDEX(BucketTable,MATCH($A5898,SumMonths,0),1))</f>
        <v>#N/A</v>
      </c>
      <c r="G5898" s="138" t="e">
        <f aca="false">INDEX(Book_Type,MATCH($B5898,Book,0),1)</f>
        <v>#N/A</v>
      </c>
      <c r="H5898" s="138" t="e">
        <f aca="false">$F5898&amp;$C5898</f>
        <v>#N/A</v>
      </c>
    </row>
    <row r="5899" customFormat="false" ht="12.75" hidden="false" customHeight="false" outlineLevel="0" collapsed="false">
      <c r="D5899" s="138"/>
      <c r="E5899" s="138"/>
      <c r="F5899" s="143" t="e">
        <f aca="false">IF(REF_DT&lt;=LastDay,INDEX(IntraMonth_Buckets,MATCH($A5899,IntraSumMonths,0),1),INDEX(BucketTable,MATCH($A5899,SumMonths,0),1))</f>
        <v>#N/A</v>
      </c>
      <c r="G5899" s="138" t="e">
        <f aca="false">INDEX(Book_Type,MATCH($B5899,Book,0),1)</f>
        <v>#N/A</v>
      </c>
      <c r="H5899" s="138" t="e">
        <f aca="false">$F5899&amp;$C5899</f>
        <v>#N/A</v>
      </c>
    </row>
    <row r="5900" customFormat="false" ht="12.75" hidden="false" customHeight="false" outlineLevel="0" collapsed="false">
      <c r="D5900" s="138"/>
      <c r="E5900" s="138"/>
      <c r="F5900" s="143" t="e">
        <f aca="false">IF(REF_DT&lt;=LastDay,INDEX(IntraMonth_Buckets,MATCH($A5900,IntraSumMonths,0),1),INDEX(BucketTable,MATCH($A5900,SumMonths,0),1))</f>
        <v>#N/A</v>
      </c>
      <c r="G5900" s="138" t="e">
        <f aca="false">INDEX(Book_Type,MATCH($B5900,Book,0),1)</f>
        <v>#N/A</v>
      </c>
      <c r="H5900" s="138" t="e">
        <f aca="false">$F5900&amp;$C5900</f>
        <v>#N/A</v>
      </c>
    </row>
    <row r="5901" customFormat="false" ht="12.75" hidden="false" customHeight="false" outlineLevel="0" collapsed="false">
      <c r="D5901" s="138"/>
      <c r="E5901" s="138"/>
      <c r="F5901" s="143" t="e">
        <f aca="false">IF(REF_DT&lt;=LastDay,INDEX(IntraMonth_Buckets,MATCH($A5901,IntraSumMonths,0),1),INDEX(BucketTable,MATCH($A5901,SumMonths,0),1))</f>
        <v>#N/A</v>
      </c>
      <c r="G5901" s="138" t="e">
        <f aca="false">INDEX(Book_Type,MATCH($B5901,Book,0),1)</f>
        <v>#N/A</v>
      </c>
      <c r="H5901" s="138" t="e">
        <f aca="false">$F5901&amp;$C5901</f>
        <v>#N/A</v>
      </c>
    </row>
    <row r="5902" customFormat="false" ht="12.75" hidden="false" customHeight="false" outlineLevel="0" collapsed="false">
      <c r="D5902" s="138"/>
      <c r="E5902" s="138"/>
      <c r="F5902" s="143" t="e">
        <f aca="false">IF(REF_DT&lt;=LastDay,INDEX(IntraMonth_Buckets,MATCH($A5902,IntraSumMonths,0),1),INDEX(BucketTable,MATCH($A5902,SumMonths,0),1))</f>
        <v>#N/A</v>
      </c>
      <c r="G5902" s="138" t="e">
        <f aca="false">INDEX(Book_Type,MATCH($B5902,Book,0),1)</f>
        <v>#N/A</v>
      </c>
      <c r="H5902" s="138" t="e">
        <f aca="false">$F5902&amp;$C5902</f>
        <v>#N/A</v>
      </c>
    </row>
    <row r="5903" customFormat="false" ht="12.75" hidden="false" customHeight="false" outlineLevel="0" collapsed="false">
      <c r="D5903" s="138"/>
      <c r="E5903" s="138"/>
      <c r="F5903" s="143" t="e">
        <f aca="false">IF(REF_DT&lt;=LastDay,INDEX(IntraMonth_Buckets,MATCH($A5903,IntraSumMonths,0),1),INDEX(BucketTable,MATCH($A5903,SumMonths,0),1))</f>
        <v>#N/A</v>
      </c>
      <c r="G5903" s="138" t="e">
        <f aca="false">INDEX(Book_Type,MATCH($B5903,Book,0),1)</f>
        <v>#N/A</v>
      </c>
      <c r="H5903" s="138" t="e">
        <f aca="false">$F5903&amp;$C5903</f>
        <v>#N/A</v>
      </c>
    </row>
    <row r="5904" customFormat="false" ht="12.75" hidden="false" customHeight="false" outlineLevel="0" collapsed="false">
      <c r="D5904" s="138"/>
      <c r="E5904" s="138"/>
      <c r="F5904" s="143" t="e">
        <f aca="false">IF(REF_DT&lt;=LastDay,INDEX(IntraMonth_Buckets,MATCH($A5904,IntraSumMonths,0),1),INDEX(BucketTable,MATCH($A5904,SumMonths,0),1))</f>
        <v>#N/A</v>
      </c>
      <c r="G5904" s="138" t="e">
        <f aca="false">INDEX(Book_Type,MATCH($B5904,Book,0),1)</f>
        <v>#N/A</v>
      </c>
      <c r="H5904" s="138" t="e">
        <f aca="false">$F5904&amp;$C5904</f>
        <v>#N/A</v>
      </c>
    </row>
    <row r="5905" customFormat="false" ht="12.75" hidden="false" customHeight="false" outlineLevel="0" collapsed="false">
      <c r="D5905" s="138"/>
      <c r="E5905" s="138"/>
      <c r="F5905" s="143" t="e">
        <f aca="false">IF(REF_DT&lt;=LastDay,INDEX(IntraMonth_Buckets,MATCH($A5905,IntraSumMonths,0),1),INDEX(BucketTable,MATCH($A5905,SumMonths,0),1))</f>
        <v>#N/A</v>
      </c>
      <c r="G5905" s="138" t="e">
        <f aca="false">INDEX(Book_Type,MATCH($B5905,Book,0),1)</f>
        <v>#N/A</v>
      </c>
      <c r="H5905" s="138" t="e">
        <f aca="false">$F5905&amp;$C5905</f>
        <v>#N/A</v>
      </c>
    </row>
    <row r="5906" customFormat="false" ht="12.75" hidden="false" customHeight="false" outlineLevel="0" collapsed="false">
      <c r="D5906" s="138"/>
      <c r="E5906" s="138"/>
      <c r="F5906" s="143" t="e">
        <f aca="false">IF(REF_DT&lt;=LastDay,INDEX(IntraMonth_Buckets,MATCH($A5906,IntraSumMonths,0),1),INDEX(BucketTable,MATCH($A5906,SumMonths,0),1))</f>
        <v>#N/A</v>
      </c>
      <c r="G5906" s="138" t="e">
        <f aca="false">INDEX(Book_Type,MATCH($B5906,Book,0),1)</f>
        <v>#N/A</v>
      </c>
      <c r="H5906" s="138" t="e">
        <f aca="false">$F5906&amp;$C5906</f>
        <v>#N/A</v>
      </c>
    </row>
    <row r="5907" customFormat="false" ht="12.75" hidden="false" customHeight="false" outlineLevel="0" collapsed="false">
      <c r="D5907" s="138"/>
      <c r="E5907" s="138"/>
      <c r="F5907" s="143" t="e">
        <f aca="false">IF(REF_DT&lt;=LastDay,INDEX(IntraMonth_Buckets,MATCH($A5907,IntraSumMonths,0),1),INDEX(BucketTable,MATCH($A5907,SumMonths,0),1))</f>
        <v>#N/A</v>
      </c>
      <c r="G5907" s="138" t="e">
        <f aca="false">INDEX(Book_Type,MATCH($B5907,Book,0),1)</f>
        <v>#N/A</v>
      </c>
      <c r="H5907" s="138" t="e">
        <f aca="false">$F5907&amp;$C5907</f>
        <v>#N/A</v>
      </c>
    </row>
    <row r="5908" customFormat="false" ht="12.75" hidden="false" customHeight="false" outlineLevel="0" collapsed="false">
      <c r="D5908" s="138"/>
      <c r="E5908" s="138"/>
      <c r="F5908" s="143" t="e">
        <f aca="false">IF(REF_DT&lt;=LastDay,INDEX(IntraMonth_Buckets,MATCH($A5908,IntraSumMonths,0),1),INDEX(BucketTable,MATCH($A5908,SumMonths,0),1))</f>
        <v>#N/A</v>
      </c>
      <c r="G5908" s="138" t="e">
        <f aca="false">INDEX(Book_Type,MATCH($B5908,Book,0),1)</f>
        <v>#N/A</v>
      </c>
      <c r="H5908" s="138" t="e">
        <f aca="false">$F5908&amp;$C5908</f>
        <v>#N/A</v>
      </c>
    </row>
    <row r="5909" customFormat="false" ht="12.75" hidden="false" customHeight="false" outlineLevel="0" collapsed="false">
      <c r="D5909" s="138"/>
      <c r="E5909" s="138"/>
      <c r="F5909" s="143" t="e">
        <f aca="false">IF(REF_DT&lt;=LastDay,INDEX(IntraMonth_Buckets,MATCH($A5909,IntraSumMonths,0),1),INDEX(BucketTable,MATCH($A5909,SumMonths,0),1))</f>
        <v>#N/A</v>
      </c>
      <c r="G5909" s="138" t="e">
        <f aca="false">INDEX(Book_Type,MATCH($B5909,Book,0),1)</f>
        <v>#N/A</v>
      </c>
      <c r="H5909" s="138" t="e">
        <f aca="false">$F5909&amp;$C5909</f>
        <v>#N/A</v>
      </c>
    </row>
    <row r="5910" customFormat="false" ht="12.75" hidden="false" customHeight="false" outlineLevel="0" collapsed="false">
      <c r="D5910" s="138"/>
      <c r="E5910" s="138"/>
      <c r="F5910" s="143" t="e">
        <f aca="false">IF(REF_DT&lt;=LastDay,INDEX(IntraMonth_Buckets,MATCH($A5910,IntraSumMonths,0),1),INDEX(BucketTable,MATCH($A5910,SumMonths,0),1))</f>
        <v>#N/A</v>
      </c>
      <c r="G5910" s="138" t="e">
        <f aca="false">INDEX(Book_Type,MATCH($B5910,Book,0),1)</f>
        <v>#N/A</v>
      </c>
      <c r="H5910" s="138" t="e">
        <f aca="false">$F5910&amp;$C5910</f>
        <v>#N/A</v>
      </c>
    </row>
    <row r="5911" customFormat="false" ht="12.75" hidden="false" customHeight="false" outlineLevel="0" collapsed="false">
      <c r="D5911" s="138"/>
      <c r="E5911" s="138"/>
      <c r="F5911" s="143" t="e">
        <f aca="false">IF(REF_DT&lt;=LastDay,INDEX(IntraMonth_Buckets,MATCH($A5911,IntraSumMonths,0),1),INDEX(BucketTable,MATCH($A5911,SumMonths,0),1))</f>
        <v>#N/A</v>
      </c>
      <c r="G5911" s="138" t="e">
        <f aca="false">INDEX(Book_Type,MATCH($B5911,Book,0),1)</f>
        <v>#N/A</v>
      </c>
      <c r="H5911" s="138" t="e">
        <f aca="false">$F5911&amp;$C5911</f>
        <v>#N/A</v>
      </c>
    </row>
    <row r="5912" customFormat="false" ht="12.75" hidden="false" customHeight="false" outlineLevel="0" collapsed="false">
      <c r="D5912" s="138"/>
      <c r="E5912" s="138"/>
      <c r="F5912" s="143" t="e">
        <f aca="false">IF(REF_DT&lt;=LastDay,INDEX(IntraMonth_Buckets,MATCH($A5912,IntraSumMonths,0),1),INDEX(BucketTable,MATCH($A5912,SumMonths,0),1))</f>
        <v>#N/A</v>
      </c>
      <c r="G5912" s="138" t="e">
        <f aca="false">INDEX(Book_Type,MATCH($B5912,Book,0),1)</f>
        <v>#N/A</v>
      </c>
      <c r="H5912" s="138" t="e">
        <f aca="false">$F5912&amp;$C5912</f>
        <v>#N/A</v>
      </c>
    </row>
    <row r="5913" customFormat="false" ht="12.75" hidden="false" customHeight="false" outlineLevel="0" collapsed="false">
      <c r="D5913" s="138"/>
      <c r="E5913" s="138"/>
      <c r="F5913" s="143" t="e">
        <f aca="false">IF(REF_DT&lt;=LastDay,INDEX(IntraMonth_Buckets,MATCH($A5913,IntraSumMonths,0),1),INDEX(BucketTable,MATCH($A5913,SumMonths,0),1))</f>
        <v>#N/A</v>
      </c>
      <c r="G5913" s="138" t="e">
        <f aca="false">INDEX(Book_Type,MATCH($B5913,Book,0),1)</f>
        <v>#N/A</v>
      </c>
      <c r="H5913" s="138" t="e">
        <f aca="false">$F5913&amp;$C5913</f>
        <v>#N/A</v>
      </c>
    </row>
    <row r="5914" customFormat="false" ht="12.75" hidden="false" customHeight="false" outlineLevel="0" collapsed="false">
      <c r="D5914" s="138"/>
      <c r="E5914" s="138"/>
      <c r="F5914" s="143" t="e">
        <f aca="false">IF(REF_DT&lt;=LastDay,INDEX(IntraMonth_Buckets,MATCH($A5914,IntraSumMonths,0),1),INDEX(BucketTable,MATCH($A5914,SumMonths,0),1))</f>
        <v>#N/A</v>
      </c>
      <c r="G5914" s="138" t="e">
        <f aca="false">INDEX(Book_Type,MATCH($B5914,Book,0),1)</f>
        <v>#N/A</v>
      </c>
      <c r="H5914" s="138" t="e">
        <f aca="false">$F5914&amp;$C5914</f>
        <v>#N/A</v>
      </c>
    </row>
    <row r="5915" customFormat="false" ht="12.75" hidden="false" customHeight="false" outlineLevel="0" collapsed="false">
      <c r="D5915" s="138"/>
      <c r="E5915" s="138"/>
      <c r="F5915" s="143" t="e">
        <f aca="false">IF(REF_DT&lt;=LastDay,INDEX(IntraMonth_Buckets,MATCH($A5915,IntraSumMonths,0),1),INDEX(BucketTable,MATCH($A5915,SumMonths,0),1))</f>
        <v>#N/A</v>
      </c>
      <c r="G5915" s="138" t="e">
        <f aca="false">INDEX(Book_Type,MATCH($B5915,Book,0),1)</f>
        <v>#N/A</v>
      </c>
      <c r="H5915" s="138" t="e">
        <f aca="false">$F5915&amp;$C5915</f>
        <v>#N/A</v>
      </c>
    </row>
    <row r="5916" customFormat="false" ht="12.75" hidden="false" customHeight="false" outlineLevel="0" collapsed="false">
      <c r="D5916" s="138"/>
      <c r="E5916" s="138"/>
      <c r="F5916" s="143" t="e">
        <f aca="false">IF(REF_DT&lt;=LastDay,INDEX(IntraMonth_Buckets,MATCH($A5916,IntraSumMonths,0),1),INDEX(BucketTable,MATCH($A5916,SumMonths,0),1))</f>
        <v>#N/A</v>
      </c>
      <c r="G5916" s="138" t="e">
        <f aca="false">INDEX(Book_Type,MATCH($B5916,Book,0),1)</f>
        <v>#N/A</v>
      </c>
      <c r="H5916" s="138" t="e">
        <f aca="false">$F5916&amp;$C5916</f>
        <v>#N/A</v>
      </c>
    </row>
    <row r="5917" customFormat="false" ht="12.75" hidden="false" customHeight="false" outlineLevel="0" collapsed="false">
      <c r="D5917" s="138"/>
      <c r="E5917" s="138"/>
      <c r="F5917" s="143" t="e">
        <f aca="false">IF(REF_DT&lt;=LastDay,INDEX(IntraMonth_Buckets,MATCH($A5917,IntraSumMonths,0),1),INDEX(BucketTable,MATCH($A5917,SumMonths,0),1))</f>
        <v>#N/A</v>
      </c>
      <c r="G5917" s="138" t="e">
        <f aca="false">INDEX(Book_Type,MATCH($B5917,Book,0),1)</f>
        <v>#N/A</v>
      </c>
      <c r="H5917" s="138" t="e">
        <f aca="false">$F5917&amp;$C5917</f>
        <v>#N/A</v>
      </c>
    </row>
    <row r="5918" customFormat="false" ht="12.75" hidden="false" customHeight="false" outlineLevel="0" collapsed="false">
      <c r="D5918" s="138"/>
      <c r="E5918" s="138"/>
      <c r="F5918" s="143" t="e">
        <f aca="false">IF(REF_DT&lt;=LastDay,INDEX(IntraMonth_Buckets,MATCH($A5918,IntraSumMonths,0),1),INDEX(BucketTable,MATCH($A5918,SumMonths,0),1))</f>
        <v>#N/A</v>
      </c>
      <c r="G5918" s="138" t="e">
        <f aca="false">INDEX(Book_Type,MATCH($B5918,Book,0),1)</f>
        <v>#N/A</v>
      </c>
      <c r="H5918" s="138" t="e">
        <f aca="false">$F5918&amp;$C5918</f>
        <v>#N/A</v>
      </c>
    </row>
    <row r="5919" customFormat="false" ht="12.75" hidden="false" customHeight="false" outlineLevel="0" collapsed="false">
      <c r="D5919" s="138"/>
      <c r="E5919" s="138"/>
      <c r="F5919" s="143" t="e">
        <f aca="false">IF(REF_DT&lt;=LastDay,INDEX(IntraMonth_Buckets,MATCH($A5919,IntraSumMonths,0),1),INDEX(BucketTable,MATCH($A5919,SumMonths,0),1))</f>
        <v>#N/A</v>
      </c>
      <c r="G5919" s="138" t="e">
        <f aca="false">INDEX(Book_Type,MATCH($B5919,Book,0),1)</f>
        <v>#N/A</v>
      </c>
      <c r="H5919" s="138" t="e">
        <f aca="false">$F5919&amp;$C5919</f>
        <v>#N/A</v>
      </c>
    </row>
    <row r="5920" customFormat="false" ht="12.75" hidden="false" customHeight="false" outlineLevel="0" collapsed="false">
      <c r="D5920" s="138"/>
      <c r="E5920" s="138"/>
      <c r="F5920" s="143" t="e">
        <f aca="false">IF(REF_DT&lt;=LastDay,INDEX(IntraMonth_Buckets,MATCH($A5920,IntraSumMonths,0),1),INDEX(BucketTable,MATCH($A5920,SumMonths,0),1))</f>
        <v>#N/A</v>
      </c>
      <c r="G5920" s="138" t="e">
        <f aca="false">INDEX(Book_Type,MATCH($B5920,Book,0),1)</f>
        <v>#N/A</v>
      </c>
      <c r="H5920" s="138" t="e">
        <f aca="false">$F5920&amp;$C5920</f>
        <v>#N/A</v>
      </c>
    </row>
    <row r="5921" customFormat="false" ht="12.75" hidden="false" customHeight="false" outlineLevel="0" collapsed="false">
      <c r="D5921" s="138"/>
      <c r="E5921" s="138"/>
      <c r="F5921" s="143" t="e">
        <f aca="false">IF(REF_DT&lt;=LastDay,INDEX(IntraMonth_Buckets,MATCH($A5921,IntraSumMonths,0),1),INDEX(BucketTable,MATCH($A5921,SumMonths,0),1))</f>
        <v>#N/A</v>
      </c>
      <c r="G5921" s="138" t="e">
        <f aca="false">INDEX(Book_Type,MATCH($B5921,Book,0),1)</f>
        <v>#N/A</v>
      </c>
      <c r="H5921" s="138" t="e">
        <f aca="false">$F5921&amp;$C5921</f>
        <v>#N/A</v>
      </c>
    </row>
    <row r="5922" customFormat="false" ht="12.75" hidden="false" customHeight="false" outlineLevel="0" collapsed="false">
      <c r="D5922" s="138"/>
      <c r="E5922" s="138"/>
      <c r="F5922" s="143" t="e">
        <f aca="false">IF(REF_DT&lt;=LastDay,INDEX(IntraMonth_Buckets,MATCH($A5922,IntraSumMonths,0),1),INDEX(BucketTable,MATCH($A5922,SumMonths,0),1))</f>
        <v>#N/A</v>
      </c>
      <c r="G5922" s="138" t="e">
        <f aca="false">INDEX(Book_Type,MATCH($B5922,Book,0),1)</f>
        <v>#N/A</v>
      </c>
      <c r="H5922" s="138" t="e">
        <f aca="false">$F5922&amp;$C5922</f>
        <v>#N/A</v>
      </c>
    </row>
    <row r="5923" customFormat="false" ht="12.75" hidden="false" customHeight="false" outlineLevel="0" collapsed="false">
      <c r="D5923" s="138"/>
      <c r="E5923" s="138"/>
      <c r="F5923" s="143" t="e">
        <f aca="false">IF(REF_DT&lt;=LastDay,INDEX(IntraMonth_Buckets,MATCH($A5923,IntraSumMonths,0),1),INDEX(BucketTable,MATCH($A5923,SumMonths,0),1))</f>
        <v>#N/A</v>
      </c>
      <c r="G5923" s="138" t="e">
        <f aca="false">INDEX(Book_Type,MATCH($B5923,Book,0),1)</f>
        <v>#N/A</v>
      </c>
      <c r="H5923" s="138" t="e">
        <f aca="false">$F5923&amp;$C5923</f>
        <v>#N/A</v>
      </c>
    </row>
    <row r="5924" customFormat="false" ht="12.75" hidden="false" customHeight="false" outlineLevel="0" collapsed="false">
      <c r="D5924" s="138"/>
      <c r="E5924" s="138"/>
      <c r="F5924" s="143" t="e">
        <f aca="false">IF(REF_DT&lt;=LastDay,INDEX(IntraMonth_Buckets,MATCH($A5924,IntraSumMonths,0),1),INDEX(BucketTable,MATCH($A5924,SumMonths,0),1))</f>
        <v>#N/A</v>
      </c>
      <c r="G5924" s="138" t="e">
        <f aca="false">INDEX(Book_Type,MATCH($B5924,Book,0),1)</f>
        <v>#N/A</v>
      </c>
      <c r="H5924" s="138" t="e">
        <f aca="false">$F5924&amp;$C5924</f>
        <v>#N/A</v>
      </c>
    </row>
    <row r="5925" customFormat="false" ht="12.75" hidden="false" customHeight="false" outlineLevel="0" collapsed="false">
      <c r="D5925" s="138"/>
      <c r="E5925" s="138"/>
      <c r="F5925" s="143" t="e">
        <f aca="false">IF(REF_DT&lt;=LastDay,INDEX(IntraMonth_Buckets,MATCH($A5925,IntraSumMonths,0),1),INDEX(BucketTable,MATCH($A5925,SumMonths,0),1))</f>
        <v>#N/A</v>
      </c>
      <c r="G5925" s="138" t="e">
        <f aca="false">INDEX(Book_Type,MATCH($B5925,Book,0),1)</f>
        <v>#N/A</v>
      </c>
      <c r="H5925" s="138" t="e">
        <f aca="false">$F5925&amp;$C5925</f>
        <v>#N/A</v>
      </c>
    </row>
    <row r="5926" customFormat="false" ht="12.75" hidden="false" customHeight="false" outlineLevel="0" collapsed="false">
      <c r="D5926" s="138"/>
      <c r="E5926" s="138"/>
      <c r="F5926" s="143" t="e">
        <f aca="false">IF(REF_DT&lt;=LastDay,INDEX(IntraMonth_Buckets,MATCH($A5926,IntraSumMonths,0),1),INDEX(BucketTable,MATCH($A5926,SumMonths,0),1))</f>
        <v>#N/A</v>
      </c>
      <c r="G5926" s="138" t="e">
        <f aca="false">INDEX(Book_Type,MATCH($B5926,Book,0),1)</f>
        <v>#N/A</v>
      </c>
      <c r="H5926" s="138" t="e">
        <f aca="false">$F5926&amp;$C5926</f>
        <v>#N/A</v>
      </c>
    </row>
    <row r="5927" customFormat="false" ht="12.75" hidden="false" customHeight="false" outlineLevel="0" collapsed="false">
      <c r="D5927" s="138"/>
      <c r="E5927" s="138"/>
      <c r="F5927" s="143" t="e">
        <f aca="false">IF(REF_DT&lt;=LastDay,INDEX(IntraMonth_Buckets,MATCH($A5927,IntraSumMonths,0),1),INDEX(BucketTable,MATCH($A5927,SumMonths,0),1))</f>
        <v>#N/A</v>
      </c>
      <c r="G5927" s="138" t="e">
        <f aca="false">INDEX(Book_Type,MATCH($B5927,Book,0),1)</f>
        <v>#N/A</v>
      </c>
      <c r="H5927" s="138" t="e">
        <f aca="false">$F5927&amp;$C5927</f>
        <v>#N/A</v>
      </c>
    </row>
    <row r="5928" customFormat="false" ht="12.75" hidden="false" customHeight="false" outlineLevel="0" collapsed="false">
      <c r="D5928" s="138"/>
      <c r="E5928" s="138"/>
      <c r="F5928" s="143" t="e">
        <f aca="false">IF(REF_DT&lt;=LastDay,INDEX(IntraMonth_Buckets,MATCH($A5928,IntraSumMonths,0),1),INDEX(BucketTable,MATCH($A5928,SumMonths,0),1))</f>
        <v>#N/A</v>
      </c>
      <c r="G5928" s="138" t="e">
        <f aca="false">INDEX(Book_Type,MATCH($B5928,Book,0),1)</f>
        <v>#N/A</v>
      </c>
      <c r="H5928" s="138" t="e">
        <f aca="false">$F5928&amp;$C5928</f>
        <v>#N/A</v>
      </c>
    </row>
    <row r="5929" customFormat="false" ht="12.75" hidden="false" customHeight="false" outlineLevel="0" collapsed="false">
      <c r="D5929" s="138"/>
      <c r="E5929" s="138"/>
      <c r="F5929" s="143" t="e">
        <f aca="false">IF(REF_DT&lt;=LastDay,INDEX(IntraMonth_Buckets,MATCH($A5929,IntraSumMonths,0),1),INDEX(BucketTable,MATCH($A5929,SumMonths,0),1))</f>
        <v>#N/A</v>
      </c>
      <c r="G5929" s="138" t="e">
        <f aca="false">INDEX(Book_Type,MATCH($B5929,Book,0),1)</f>
        <v>#N/A</v>
      </c>
      <c r="H5929" s="138" t="e">
        <f aca="false">$F5929&amp;$C5929</f>
        <v>#N/A</v>
      </c>
    </row>
    <row r="5930" customFormat="false" ht="12.75" hidden="false" customHeight="false" outlineLevel="0" collapsed="false">
      <c r="D5930" s="138"/>
      <c r="E5930" s="138"/>
      <c r="F5930" s="143" t="e">
        <f aca="false">IF(REF_DT&lt;=LastDay,INDEX(IntraMonth_Buckets,MATCH($A5930,IntraSumMonths,0),1),INDEX(BucketTable,MATCH($A5930,SumMonths,0),1))</f>
        <v>#N/A</v>
      </c>
      <c r="G5930" s="138" t="e">
        <f aca="false">INDEX(Book_Type,MATCH($B5930,Book,0),1)</f>
        <v>#N/A</v>
      </c>
      <c r="H5930" s="138" t="e">
        <f aca="false">$F5930&amp;$C5930</f>
        <v>#N/A</v>
      </c>
    </row>
    <row r="5931" customFormat="false" ht="12.75" hidden="false" customHeight="false" outlineLevel="0" collapsed="false">
      <c r="D5931" s="138"/>
      <c r="E5931" s="138"/>
      <c r="F5931" s="143" t="e">
        <f aca="false">IF(REF_DT&lt;=LastDay,INDEX(IntraMonth_Buckets,MATCH($A5931,IntraSumMonths,0),1),INDEX(BucketTable,MATCH($A5931,SumMonths,0),1))</f>
        <v>#N/A</v>
      </c>
      <c r="G5931" s="138" t="e">
        <f aca="false">INDEX(Book_Type,MATCH($B5931,Book,0),1)</f>
        <v>#N/A</v>
      </c>
      <c r="H5931" s="138" t="e">
        <f aca="false">$F5931&amp;$C5931</f>
        <v>#N/A</v>
      </c>
    </row>
    <row r="5932" customFormat="false" ht="12.75" hidden="false" customHeight="false" outlineLevel="0" collapsed="false">
      <c r="D5932" s="138"/>
      <c r="E5932" s="138"/>
      <c r="F5932" s="143" t="e">
        <f aca="false">IF(REF_DT&lt;=LastDay,INDEX(IntraMonth_Buckets,MATCH($A5932,IntraSumMonths,0),1),INDEX(BucketTable,MATCH($A5932,SumMonths,0),1))</f>
        <v>#N/A</v>
      </c>
      <c r="G5932" s="138" t="e">
        <f aca="false">INDEX(Book_Type,MATCH($B5932,Book,0),1)</f>
        <v>#N/A</v>
      </c>
      <c r="H5932" s="138" t="e">
        <f aca="false">$F5932&amp;$C5932</f>
        <v>#N/A</v>
      </c>
    </row>
    <row r="5933" customFormat="false" ht="12.75" hidden="false" customHeight="false" outlineLevel="0" collapsed="false">
      <c r="D5933" s="138"/>
      <c r="E5933" s="138"/>
      <c r="F5933" s="143" t="e">
        <f aca="false">IF(REF_DT&lt;=LastDay,INDEX(IntraMonth_Buckets,MATCH($A5933,IntraSumMonths,0),1),INDEX(BucketTable,MATCH($A5933,SumMonths,0),1))</f>
        <v>#N/A</v>
      </c>
      <c r="G5933" s="138" t="e">
        <f aca="false">INDEX(Book_Type,MATCH($B5933,Book,0),1)</f>
        <v>#N/A</v>
      </c>
      <c r="H5933" s="138" t="e">
        <f aca="false">$F5933&amp;$C5933</f>
        <v>#N/A</v>
      </c>
    </row>
    <row r="5934" customFormat="false" ht="12.75" hidden="false" customHeight="false" outlineLevel="0" collapsed="false">
      <c r="D5934" s="138"/>
      <c r="E5934" s="138"/>
      <c r="F5934" s="143" t="e">
        <f aca="false">IF(REF_DT&lt;=LastDay,INDEX(IntraMonth_Buckets,MATCH($A5934,IntraSumMonths,0),1),INDEX(BucketTable,MATCH($A5934,SumMonths,0),1))</f>
        <v>#N/A</v>
      </c>
      <c r="G5934" s="138" t="e">
        <f aca="false">INDEX(Book_Type,MATCH($B5934,Book,0),1)</f>
        <v>#N/A</v>
      </c>
      <c r="H5934" s="138" t="e">
        <f aca="false">$F5934&amp;$C5934</f>
        <v>#N/A</v>
      </c>
    </row>
    <row r="5935" customFormat="false" ht="12.75" hidden="false" customHeight="false" outlineLevel="0" collapsed="false">
      <c r="D5935" s="138"/>
      <c r="E5935" s="138"/>
      <c r="F5935" s="143" t="e">
        <f aca="false">IF(REF_DT&lt;=LastDay,INDEX(IntraMonth_Buckets,MATCH($A5935,IntraSumMonths,0),1),INDEX(BucketTable,MATCH($A5935,SumMonths,0),1))</f>
        <v>#N/A</v>
      </c>
      <c r="G5935" s="138" t="e">
        <f aca="false">INDEX(Book_Type,MATCH($B5935,Book,0),1)</f>
        <v>#N/A</v>
      </c>
      <c r="H5935" s="138" t="e">
        <f aca="false">$F5935&amp;$C5935</f>
        <v>#N/A</v>
      </c>
    </row>
    <row r="5936" customFormat="false" ht="12.75" hidden="false" customHeight="false" outlineLevel="0" collapsed="false">
      <c r="D5936" s="138"/>
      <c r="E5936" s="138"/>
      <c r="F5936" s="143" t="e">
        <f aca="false">IF(REF_DT&lt;=LastDay,INDEX(IntraMonth_Buckets,MATCH($A5936,IntraSumMonths,0),1),INDEX(BucketTable,MATCH($A5936,SumMonths,0),1))</f>
        <v>#N/A</v>
      </c>
      <c r="G5936" s="138" t="e">
        <f aca="false">INDEX(Book_Type,MATCH($B5936,Book,0),1)</f>
        <v>#N/A</v>
      </c>
      <c r="H5936" s="138" t="e">
        <f aca="false">$F5936&amp;$C5936</f>
        <v>#N/A</v>
      </c>
    </row>
    <row r="5937" customFormat="false" ht="12.75" hidden="false" customHeight="false" outlineLevel="0" collapsed="false">
      <c r="D5937" s="138"/>
      <c r="E5937" s="138"/>
      <c r="F5937" s="143" t="e">
        <f aca="false">IF(REF_DT&lt;=LastDay,INDEX(IntraMonth_Buckets,MATCH($A5937,IntraSumMonths,0),1),INDEX(BucketTable,MATCH($A5937,SumMonths,0),1))</f>
        <v>#N/A</v>
      </c>
      <c r="G5937" s="138" t="e">
        <f aca="false">INDEX(Book_Type,MATCH($B5937,Book,0),1)</f>
        <v>#N/A</v>
      </c>
      <c r="H5937" s="138" t="e">
        <f aca="false">$F5937&amp;$C5937</f>
        <v>#N/A</v>
      </c>
    </row>
    <row r="5938" customFormat="false" ht="12.75" hidden="false" customHeight="false" outlineLevel="0" collapsed="false">
      <c r="D5938" s="138"/>
      <c r="E5938" s="138"/>
      <c r="F5938" s="143" t="e">
        <f aca="false">IF(REF_DT&lt;=LastDay,INDEX(IntraMonth_Buckets,MATCH($A5938,IntraSumMonths,0),1),INDEX(BucketTable,MATCH($A5938,SumMonths,0),1))</f>
        <v>#N/A</v>
      </c>
      <c r="G5938" s="138" t="e">
        <f aca="false">INDEX(Book_Type,MATCH($B5938,Book,0),1)</f>
        <v>#N/A</v>
      </c>
      <c r="H5938" s="138" t="e">
        <f aca="false">$F5938&amp;$C5938</f>
        <v>#N/A</v>
      </c>
    </row>
    <row r="5939" customFormat="false" ht="12.75" hidden="false" customHeight="false" outlineLevel="0" collapsed="false">
      <c r="D5939" s="138"/>
      <c r="E5939" s="138"/>
      <c r="F5939" s="143" t="e">
        <f aca="false">IF(REF_DT&lt;=LastDay,INDEX(IntraMonth_Buckets,MATCH($A5939,IntraSumMonths,0),1),INDEX(BucketTable,MATCH($A5939,SumMonths,0),1))</f>
        <v>#N/A</v>
      </c>
      <c r="G5939" s="138" t="e">
        <f aca="false">INDEX(Book_Type,MATCH($B5939,Book,0),1)</f>
        <v>#N/A</v>
      </c>
      <c r="H5939" s="138" t="e">
        <f aca="false">$F5939&amp;$C5939</f>
        <v>#N/A</v>
      </c>
    </row>
    <row r="5940" customFormat="false" ht="12.75" hidden="false" customHeight="false" outlineLevel="0" collapsed="false">
      <c r="D5940" s="138"/>
      <c r="E5940" s="138"/>
      <c r="F5940" s="143" t="e">
        <f aca="false">IF(REF_DT&lt;=LastDay,INDEX(IntraMonth_Buckets,MATCH($A5940,IntraSumMonths,0),1),INDEX(BucketTable,MATCH($A5940,SumMonths,0),1))</f>
        <v>#N/A</v>
      </c>
      <c r="G5940" s="138" t="e">
        <f aca="false">INDEX(Book_Type,MATCH($B5940,Book,0),1)</f>
        <v>#N/A</v>
      </c>
      <c r="H5940" s="138" t="e">
        <f aca="false">$F5940&amp;$C5940</f>
        <v>#N/A</v>
      </c>
    </row>
    <row r="5941" customFormat="false" ht="12.75" hidden="false" customHeight="false" outlineLevel="0" collapsed="false">
      <c r="D5941" s="138"/>
      <c r="E5941" s="138"/>
      <c r="F5941" s="143" t="e">
        <f aca="false">IF(REF_DT&lt;=LastDay,INDEX(IntraMonth_Buckets,MATCH($A5941,IntraSumMonths,0),1),INDEX(BucketTable,MATCH($A5941,SumMonths,0),1))</f>
        <v>#N/A</v>
      </c>
      <c r="G5941" s="138" t="e">
        <f aca="false">INDEX(Book_Type,MATCH($B5941,Book,0),1)</f>
        <v>#N/A</v>
      </c>
      <c r="H5941" s="138" t="e">
        <f aca="false">$F5941&amp;$C5941</f>
        <v>#N/A</v>
      </c>
    </row>
    <row r="5942" customFormat="false" ht="12.75" hidden="false" customHeight="false" outlineLevel="0" collapsed="false">
      <c r="D5942" s="138"/>
      <c r="E5942" s="138"/>
      <c r="F5942" s="143" t="e">
        <f aca="false">IF(REF_DT&lt;=LastDay,INDEX(IntraMonth_Buckets,MATCH($A5942,IntraSumMonths,0),1),INDEX(BucketTable,MATCH($A5942,SumMonths,0),1))</f>
        <v>#N/A</v>
      </c>
      <c r="G5942" s="138" t="e">
        <f aca="false">INDEX(Book_Type,MATCH($B5942,Book,0),1)</f>
        <v>#N/A</v>
      </c>
      <c r="H5942" s="138" t="e">
        <f aca="false">$F5942&amp;$C5942</f>
        <v>#N/A</v>
      </c>
    </row>
    <row r="5943" customFormat="false" ht="12.75" hidden="false" customHeight="false" outlineLevel="0" collapsed="false">
      <c r="D5943" s="138"/>
      <c r="E5943" s="138"/>
      <c r="F5943" s="143" t="e">
        <f aca="false">IF(REF_DT&lt;=LastDay,INDEX(IntraMonth_Buckets,MATCH($A5943,IntraSumMonths,0),1),INDEX(BucketTable,MATCH($A5943,SumMonths,0),1))</f>
        <v>#N/A</v>
      </c>
      <c r="G5943" s="138" t="e">
        <f aca="false">INDEX(Book_Type,MATCH($B5943,Book,0),1)</f>
        <v>#N/A</v>
      </c>
      <c r="H5943" s="138" t="e">
        <f aca="false">$F5943&amp;$C5943</f>
        <v>#N/A</v>
      </c>
    </row>
    <row r="5944" customFormat="false" ht="12.75" hidden="false" customHeight="false" outlineLevel="0" collapsed="false">
      <c r="D5944" s="138"/>
      <c r="E5944" s="138"/>
      <c r="F5944" s="143" t="e">
        <f aca="false">IF(REF_DT&lt;=LastDay,INDEX(IntraMonth_Buckets,MATCH($A5944,IntraSumMonths,0),1),INDEX(BucketTable,MATCH($A5944,SumMonths,0),1))</f>
        <v>#N/A</v>
      </c>
      <c r="G5944" s="138" t="e">
        <f aca="false">INDEX(Book_Type,MATCH($B5944,Book,0),1)</f>
        <v>#N/A</v>
      </c>
      <c r="H5944" s="138" t="e">
        <f aca="false">$F5944&amp;$C5944</f>
        <v>#N/A</v>
      </c>
    </row>
    <row r="5945" customFormat="false" ht="12.75" hidden="false" customHeight="false" outlineLevel="0" collapsed="false">
      <c r="D5945" s="138"/>
      <c r="E5945" s="138"/>
      <c r="F5945" s="143" t="e">
        <f aca="false">IF(REF_DT&lt;=LastDay,INDEX(IntraMonth_Buckets,MATCH($A5945,IntraSumMonths,0),1),INDEX(BucketTable,MATCH($A5945,SumMonths,0),1))</f>
        <v>#N/A</v>
      </c>
      <c r="G5945" s="138" t="e">
        <f aca="false">INDEX(Book_Type,MATCH($B5945,Book,0),1)</f>
        <v>#N/A</v>
      </c>
      <c r="H5945" s="138" t="e">
        <f aca="false">$F5945&amp;$C5945</f>
        <v>#N/A</v>
      </c>
    </row>
    <row r="5946" customFormat="false" ht="12.75" hidden="false" customHeight="false" outlineLevel="0" collapsed="false">
      <c r="D5946" s="138"/>
      <c r="E5946" s="138"/>
      <c r="F5946" s="143" t="e">
        <f aca="false">IF(REF_DT&lt;=LastDay,INDEX(IntraMonth_Buckets,MATCH($A5946,IntraSumMonths,0),1),INDEX(BucketTable,MATCH($A5946,SumMonths,0),1))</f>
        <v>#N/A</v>
      </c>
      <c r="G5946" s="138" t="e">
        <f aca="false">INDEX(Book_Type,MATCH($B5946,Book,0),1)</f>
        <v>#N/A</v>
      </c>
      <c r="H5946" s="138" t="e">
        <f aca="false">$F5946&amp;$C5946</f>
        <v>#N/A</v>
      </c>
    </row>
    <row r="5947" customFormat="false" ht="12.75" hidden="false" customHeight="false" outlineLevel="0" collapsed="false">
      <c r="D5947" s="138"/>
      <c r="E5947" s="138"/>
      <c r="F5947" s="143" t="e">
        <f aca="false">IF(REF_DT&lt;=LastDay,INDEX(IntraMonth_Buckets,MATCH($A5947,IntraSumMonths,0),1),INDEX(BucketTable,MATCH($A5947,SumMonths,0),1))</f>
        <v>#N/A</v>
      </c>
      <c r="G5947" s="138" t="e">
        <f aca="false">INDEX(Book_Type,MATCH($B5947,Book,0),1)</f>
        <v>#N/A</v>
      </c>
      <c r="H5947" s="138" t="e">
        <f aca="false">$F5947&amp;$C5947</f>
        <v>#N/A</v>
      </c>
    </row>
    <row r="5948" customFormat="false" ht="12.75" hidden="false" customHeight="false" outlineLevel="0" collapsed="false">
      <c r="D5948" s="138"/>
      <c r="E5948" s="138"/>
      <c r="F5948" s="143" t="e">
        <f aca="false">IF(REF_DT&lt;=LastDay,INDEX(IntraMonth_Buckets,MATCH($A5948,IntraSumMonths,0),1),INDEX(BucketTable,MATCH($A5948,SumMonths,0),1))</f>
        <v>#N/A</v>
      </c>
      <c r="G5948" s="138" t="e">
        <f aca="false">INDEX(Book_Type,MATCH($B5948,Book,0),1)</f>
        <v>#N/A</v>
      </c>
      <c r="H5948" s="138" t="e">
        <f aca="false">$F5948&amp;$C5948</f>
        <v>#N/A</v>
      </c>
    </row>
    <row r="5949" customFormat="false" ht="12.75" hidden="false" customHeight="false" outlineLevel="0" collapsed="false">
      <c r="D5949" s="138"/>
      <c r="E5949" s="138"/>
      <c r="F5949" s="143" t="e">
        <f aca="false">IF(REF_DT&lt;=LastDay,INDEX(IntraMonth_Buckets,MATCH($A5949,IntraSumMonths,0),1),INDEX(BucketTable,MATCH($A5949,SumMonths,0),1))</f>
        <v>#N/A</v>
      </c>
      <c r="G5949" s="138" t="e">
        <f aca="false">INDEX(Book_Type,MATCH($B5949,Book,0),1)</f>
        <v>#N/A</v>
      </c>
      <c r="H5949" s="138" t="e">
        <f aca="false">$F5949&amp;$C5949</f>
        <v>#N/A</v>
      </c>
    </row>
    <row r="5950" customFormat="false" ht="12.75" hidden="false" customHeight="false" outlineLevel="0" collapsed="false">
      <c r="D5950" s="138"/>
      <c r="E5950" s="138"/>
      <c r="F5950" s="143" t="e">
        <f aca="false">IF(REF_DT&lt;=LastDay,INDEX(IntraMonth_Buckets,MATCH($A5950,IntraSumMonths,0),1),INDEX(BucketTable,MATCH($A5950,SumMonths,0),1))</f>
        <v>#N/A</v>
      </c>
      <c r="G5950" s="138" t="e">
        <f aca="false">INDEX(Book_Type,MATCH($B5950,Book,0),1)</f>
        <v>#N/A</v>
      </c>
      <c r="H5950" s="138" t="e">
        <f aca="false">$F5950&amp;$C5950</f>
        <v>#N/A</v>
      </c>
    </row>
    <row r="5951" customFormat="false" ht="12.75" hidden="false" customHeight="false" outlineLevel="0" collapsed="false">
      <c r="D5951" s="138"/>
      <c r="E5951" s="138"/>
      <c r="F5951" s="143" t="e">
        <f aca="false">IF(REF_DT&lt;=LastDay,INDEX(IntraMonth_Buckets,MATCH($A5951,IntraSumMonths,0),1),INDEX(BucketTable,MATCH($A5951,SumMonths,0),1))</f>
        <v>#N/A</v>
      </c>
      <c r="G5951" s="138" t="e">
        <f aca="false">INDEX(Book_Type,MATCH($B5951,Book,0),1)</f>
        <v>#N/A</v>
      </c>
      <c r="H5951" s="138" t="e">
        <f aca="false">$F5951&amp;$C5951</f>
        <v>#N/A</v>
      </c>
    </row>
    <row r="5952" customFormat="false" ht="12.75" hidden="false" customHeight="false" outlineLevel="0" collapsed="false">
      <c r="D5952" s="138"/>
      <c r="E5952" s="138"/>
      <c r="F5952" s="143" t="e">
        <f aca="false">IF(REF_DT&lt;=LastDay,INDEX(IntraMonth_Buckets,MATCH($A5952,IntraSumMonths,0),1),INDEX(BucketTable,MATCH($A5952,SumMonths,0),1))</f>
        <v>#N/A</v>
      </c>
      <c r="G5952" s="138" t="e">
        <f aca="false">INDEX(Book_Type,MATCH($B5952,Book,0),1)</f>
        <v>#N/A</v>
      </c>
      <c r="H5952" s="138" t="e">
        <f aca="false">$F5952&amp;$C5952</f>
        <v>#N/A</v>
      </c>
    </row>
    <row r="5953" customFormat="false" ht="12.75" hidden="false" customHeight="false" outlineLevel="0" collapsed="false">
      <c r="D5953" s="138"/>
      <c r="E5953" s="138"/>
      <c r="F5953" s="143" t="e">
        <f aca="false">IF(REF_DT&lt;=LastDay,INDEX(IntraMonth_Buckets,MATCH($A5953,IntraSumMonths,0),1),INDEX(BucketTable,MATCH($A5953,SumMonths,0),1))</f>
        <v>#N/A</v>
      </c>
      <c r="G5953" s="138" t="e">
        <f aca="false">INDEX(Book_Type,MATCH($B5953,Book,0),1)</f>
        <v>#N/A</v>
      </c>
      <c r="H5953" s="138" t="e">
        <f aca="false">$F5953&amp;$C5953</f>
        <v>#N/A</v>
      </c>
    </row>
    <row r="5954" customFormat="false" ht="12.75" hidden="false" customHeight="false" outlineLevel="0" collapsed="false">
      <c r="D5954" s="138"/>
      <c r="E5954" s="138"/>
      <c r="F5954" s="143" t="e">
        <f aca="false">IF(REF_DT&lt;=LastDay,INDEX(IntraMonth_Buckets,MATCH($A5954,IntraSumMonths,0),1),INDEX(BucketTable,MATCH($A5954,SumMonths,0),1))</f>
        <v>#N/A</v>
      </c>
      <c r="G5954" s="138" t="e">
        <f aca="false">INDEX(Book_Type,MATCH($B5954,Book,0),1)</f>
        <v>#N/A</v>
      </c>
      <c r="H5954" s="138" t="e">
        <f aca="false">$F5954&amp;$C5954</f>
        <v>#N/A</v>
      </c>
    </row>
    <row r="5955" customFormat="false" ht="12.75" hidden="false" customHeight="false" outlineLevel="0" collapsed="false">
      <c r="D5955" s="138"/>
      <c r="E5955" s="138"/>
      <c r="F5955" s="143" t="e">
        <f aca="false">IF(REF_DT&lt;=LastDay,INDEX(IntraMonth_Buckets,MATCH($A5955,IntraSumMonths,0),1),INDEX(BucketTable,MATCH($A5955,SumMonths,0),1))</f>
        <v>#N/A</v>
      </c>
      <c r="G5955" s="138" t="e">
        <f aca="false">INDEX(Book_Type,MATCH($B5955,Book,0),1)</f>
        <v>#N/A</v>
      </c>
      <c r="H5955" s="138" t="e">
        <f aca="false">$F5955&amp;$C5955</f>
        <v>#N/A</v>
      </c>
    </row>
    <row r="5956" customFormat="false" ht="12.75" hidden="false" customHeight="false" outlineLevel="0" collapsed="false">
      <c r="D5956" s="138"/>
      <c r="E5956" s="138"/>
      <c r="F5956" s="143" t="e">
        <f aca="false">IF(REF_DT&lt;=LastDay,INDEX(IntraMonth_Buckets,MATCH($A5956,IntraSumMonths,0),1),INDEX(BucketTable,MATCH($A5956,SumMonths,0),1))</f>
        <v>#N/A</v>
      </c>
      <c r="G5956" s="138" t="e">
        <f aca="false">INDEX(Book_Type,MATCH($B5956,Book,0),1)</f>
        <v>#N/A</v>
      </c>
      <c r="H5956" s="138" t="e">
        <f aca="false">$F5956&amp;$C5956</f>
        <v>#N/A</v>
      </c>
    </row>
    <row r="5957" customFormat="false" ht="12.75" hidden="false" customHeight="false" outlineLevel="0" collapsed="false">
      <c r="D5957" s="138"/>
      <c r="E5957" s="138"/>
      <c r="F5957" s="143" t="e">
        <f aca="false">IF(REF_DT&lt;=LastDay,INDEX(IntraMonth_Buckets,MATCH($A5957,IntraSumMonths,0),1),INDEX(BucketTable,MATCH($A5957,SumMonths,0),1))</f>
        <v>#N/A</v>
      </c>
      <c r="G5957" s="138" t="e">
        <f aca="false">INDEX(Book_Type,MATCH($B5957,Book,0),1)</f>
        <v>#N/A</v>
      </c>
      <c r="H5957" s="138" t="e">
        <f aca="false">$F5957&amp;$C5957</f>
        <v>#N/A</v>
      </c>
    </row>
    <row r="5958" customFormat="false" ht="12.75" hidden="false" customHeight="false" outlineLevel="0" collapsed="false">
      <c r="D5958" s="138"/>
      <c r="E5958" s="138"/>
      <c r="F5958" s="143" t="e">
        <f aca="false">IF(REF_DT&lt;=LastDay,INDEX(IntraMonth_Buckets,MATCH($A5958,IntraSumMonths,0),1),INDEX(BucketTable,MATCH($A5958,SumMonths,0),1))</f>
        <v>#N/A</v>
      </c>
      <c r="G5958" s="138" t="e">
        <f aca="false">INDEX(Book_Type,MATCH($B5958,Book,0),1)</f>
        <v>#N/A</v>
      </c>
      <c r="H5958" s="138" t="e">
        <f aca="false">$F5958&amp;$C5958</f>
        <v>#N/A</v>
      </c>
    </row>
    <row r="5959" customFormat="false" ht="12.75" hidden="false" customHeight="false" outlineLevel="0" collapsed="false">
      <c r="D5959" s="138"/>
      <c r="E5959" s="138"/>
      <c r="F5959" s="143" t="e">
        <f aca="false">IF(REF_DT&lt;=LastDay,INDEX(IntraMonth_Buckets,MATCH($A5959,IntraSumMonths,0),1),INDEX(BucketTable,MATCH($A5959,SumMonths,0),1))</f>
        <v>#N/A</v>
      </c>
      <c r="G5959" s="138" t="e">
        <f aca="false">INDEX(Book_Type,MATCH($B5959,Book,0),1)</f>
        <v>#N/A</v>
      </c>
      <c r="H5959" s="138" t="e">
        <f aca="false">$F5959&amp;$C5959</f>
        <v>#N/A</v>
      </c>
    </row>
    <row r="5960" customFormat="false" ht="12.75" hidden="false" customHeight="false" outlineLevel="0" collapsed="false">
      <c r="D5960" s="138"/>
      <c r="E5960" s="138"/>
      <c r="F5960" s="143" t="e">
        <f aca="false">IF(REF_DT&lt;=LastDay,INDEX(IntraMonth_Buckets,MATCH($A5960,IntraSumMonths,0),1),INDEX(BucketTable,MATCH($A5960,SumMonths,0),1))</f>
        <v>#N/A</v>
      </c>
      <c r="G5960" s="138" t="e">
        <f aca="false">INDEX(Book_Type,MATCH($B5960,Book,0),1)</f>
        <v>#N/A</v>
      </c>
      <c r="H5960" s="138" t="e">
        <f aca="false">$F5960&amp;$C5960</f>
        <v>#N/A</v>
      </c>
    </row>
    <row r="5961" customFormat="false" ht="12.75" hidden="false" customHeight="false" outlineLevel="0" collapsed="false">
      <c r="D5961" s="138"/>
      <c r="E5961" s="138"/>
      <c r="F5961" s="143" t="e">
        <f aca="false">IF(REF_DT&lt;=LastDay,INDEX(IntraMonth_Buckets,MATCH($A5961,IntraSumMonths,0),1),INDEX(BucketTable,MATCH($A5961,SumMonths,0),1))</f>
        <v>#N/A</v>
      </c>
      <c r="G5961" s="138" t="e">
        <f aca="false">INDEX(Book_Type,MATCH($B5961,Book,0),1)</f>
        <v>#N/A</v>
      </c>
      <c r="H5961" s="138" t="e">
        <f aca="false">$F5961&amp;$C5961</f>
        <v>#N/A</v>
      </c>
    </row>
    <row r="5962" customFormat="false" ht="12.75" hidden="false" customHeight="false" outlineLevel="0" collapsed="false">
      <c r="D5962" s="138"/>
      <c r="E5962" s="138"/>
      <c r="F5962" s="143" t="e">
        <f aca="false">IF(REF_DT&lt;=LastDay,INDEX(IntraMonth_Buckets,MATCH($A5962,IntraSumMonths,0),1),INDEX(BucketTable,MATCH($A5962,SumMonths,0),1))</f>
        <v>#N/A</v>
      </c>
      <c r="G5962" s="138" t="e">
        <f aca="false">INDEX(Book_Type,MATCH($B5962,Book,0),1)</f>
        <v>#N/A</v>
      </c>
      <c r="H5962" s="138" t="e">
        <f aca="false">$F5962&amp;$C5962</f>
        <v>#N/A</v>
      </c>
    </row>
    <row r="5963" customFormat="false" ht="12.75" hidden="false" customHeight="false" outlineLevel="0" collapsed="false">
      <c r="D5963" s="138"/>
      <c r="E5963" s="138"/>
      <c r="F5963" s="143" t="e">
        <f aca="false">IF(REF_DT&lt;=LastDay,INDEX(IntraMonth_Buckets,MATCH($A5963,IntraSumMonths,0),1),INDEX(BucketTable,MATCH($A5963,SumMonths,0),1))</f>
        <v>#N/A</v>
      </c>
      <c r="G5963" s="138" t="e">
        <f aca="false">INDEX(Book_Type,MATCH($B5963,Book,0),1)</f>
        <v>#N/A</v>
      </c>
      <c r="H5963" s="138" t="e">
        <f aca="false">$F5963&amp;$C5963</f>
        <v>#N/A</v>
      </c>
    </row>
    <row r="5964" customFormat="false" ht="12.75" hidden="false" customHeight="false" outlineLevel="0" collapsed="false">
      <c r="D5964" s="138"/>
      <c r="E5964" s="138"/>
      <c r="F5964" s="143" t="e">
        <f aca="false">IF(REF_DT&lt;=LastDay,INDEX(IntraMonth_Buckets,MATCH($A5964,IntraSumMonths,0),1),INDEX(BucketTable,MATCH($A5964,SumMonths,0),1))</f>
        <v>#N/A</v>
      </c>
      <c r="G5964" s="138" t="e">
        <f aca="false">INDEX(Book_Type,MATCH($B5964,Book,0),1)</f>
        <v>#N/A</v>
      </c>
      <c r="H5964" s="138" t="e">
        <f aca="false">$F5964&amp;$C5964</f>
        <v>#N/A</v>
      </c>
    </row>
    <row r="5965" customFormat="false" ht="12.75" hidden="false" customHeight="false" outlineLevel="0" collapsed="false">
      <c r="D5965" s="138"/>
      <c r="E5965" s="138"/>
      <c r="F5965" s="143" t="e">
        <f aca="false">IF(REF_DT&lt;=LastDay,INDEX(IntraMonth_Buckets,MATCH($A5965,IntraSumMonths,0),1),INDEX(BucketTable,MATCH($A5965,SumMonths,0),1))</f>
        <v>#N/A</v>
      </c>
      <c r="G5965" s="138" t="e">
        <f aca="false">INDEX(Book_Type,MATCH($B5965,Book,0),1)</f>
        <v>#N/A</v>
      </c>
      <c r="H5965" s="138" t="e">
        <f aca="false">$F5965&amp;$C5965</f>
        <v>#N/A</v>
      </c>
    </row>
    <row r="5966" customFormat="false" ht="12.75" hidden="false" customHeight="false" outlineLevel="0" collapsed="false">
      <c r="D5966" s="138"/>
      <c r="E5966" s="138"/>
      <c r="F5966" s="143" t="e">
        <f aca="false">IF(REF_DT&lt;=LastDay,INDEX(IntraMonth_Buckets,MATCH($A5966,IntraSumMonths,0),1),INDEX(BucketTable,MATCH($A5966,SumMonths,0),1))</f>
        <v>#N/A</v>
      </c>
      <c r="G5966" s="138" t="e">
        <f aca="false">INDEX(Book_Type,MATCH($B5966,Book,0),1)</f>
        <v>#N/A</v>
      </c>
      <c r="H5966" s="138" t="e">
        <f aca="false">$F5966&amp;$C5966</f>
        <v>#N/A</v>
      </c>
    </row>
    <row r="5967" customFormat="false" ht="12.75" hidden="false" customHeight="false" outlineLevel="0" collapsed="false">
      <c r="D5967" s="138"/>
      <c r="E5967" s="138"/>
      <c r="F5967" s="143" t="e">
        <f aca="false">IF(REF_DT&lt;=LastDay,INDEX(IntraMonth_Buckets,MATCH($A5967,IntraSumMonths,0),1),INDEX(BucketTable,MATCH($A5967,SumMonths,0),1))</f>
        <v>#N/A</v>
      </c>
      <c r="G5967" s="138" t="e">
        <f aca="false">INDEX(Book_Type,MATCH($B5967,Book,0),1)</f>
        <v>#N/A</v>
      </c>
      <c r="H5967" s="138" t="e">
        <f aca="false">$F5967&amp;$C5967</f>
        <v>#N/A</v>
      </c>
    </row>
    <row r="5968" customFormat="false" ht="12.75" hidden="false" customHeight="false" outlineLevel="0" collapsed="false">
      <c r="D5968" s="138"/>
      <c r="E5968" s="138"/>
      <c r="F5968" s="143" t="e">
        <f aca="false">IF(REF_DT&lt;=LastDay,INDEX(IntraMonth_Buckets,MATCH($A5968,IntraSumMonths,0),1),INDEX(BucketTable,MATCH($A5968,SumMonths,0),1))</f>
        <v>#N/A</v>
      </c>
      <c r="G5968" s="138" t="e">
        <f aca="false">INDEX(Book_Type,MATCH($B5968,Book,0),1)</f>
        <v>#N/A</v>
      </c>
      <c r="H5968" s="138" t="e">
        <f aca="false">$F5968&amp;$C5968</f>
        <v>#N/A</v>
      </c>
    </row>
    <row r="5969" customFormat="false" ht="12.75" hidden="false" customHeight="false" outlineLevel="0" collapsed="false">
      <c r="D5969" s="138"/>
      <c r="E5969" s="138"/>
      <c r="F5969" s="143" t="e">
        <f aca="false">IF(REF_DT&lt;=LastDay,INDEX(IntraMonth_Buckets,MATCH($A5969,IntraSumMonths,0),1),INDEX(BucketTable,MATCH($A5969,SumMonths,0),1))</f>
        <v>#N/A</v>
      </c>
      <c r="G5969" s="138" t="e">
        <f aca="false">INDEX(Book_Type,MATCH($B5969,Book,0),1)</f>
        <v>#N/A</v>
      </c>
      <c r="H5969" s="138" t="e">
        <f aca="false">$F5969&amp;$C5969</f>
        <v>#N/A</v>
      </c>
    </row>
    <row r="5970" customFormat="false" ht="12.75" hidden="false" customHeight="false" outlineLevel="0" collapsed="false">
      <c r="D5970" s="138"/>
      <c r="E5970" s="138"/>
      <c r="F5970" s="143" t="e">
        <f aca="false">IF(REF_DT&lt;=LastDay,INDEX(IntraMonth_Buckets,MATCH($A5970,IntraSumMonths,0),1),INDEX(BucketTable,MATCH($A5970,SumMonths,0),1))</f>
        <v>#N/A</v>
      </c>
      <c r="G5970" s="138" t="e">
        <f aca="false">INDEX(Book_Type,MATCH($B5970,Book,0),1)</f>
        <v>#N/A</v>
      </c>
      <c r="H5970" s="138" t="e">
        <f aca="false">$F5970&amp;$C5970</f>
        <v>#N/A</v>
      </c>
    </row>
    <row r="5971" customFormat="false" ht="12.75" hidden="false" customHeight="false" outlineLevel="0" collapsed="false">
      <c r="D5971" s="138"/>
      <c r="E5971" s="138"/>
      <c r="F5971" s="143" t="e">
        <f aca="false">IF(REF_DT&lt;=LastDay,INDEX(IntraMonth_Buckets,MATCH($A5971,IntraSumMonths,0),1),INDEX(BucketTable,MATCH($A5971,SumMonths,0),1))</f>
        <v>#N/A</v>
      </c>
      <c r="G5971" s="138" t="e">
        <f aca="false">INDEX(Book_Type,MATCH($B5971,Book,0),1)</f>
        <v>#N/A</v>
      </c>
      <c r="H5971" s="138" t="e">
        <f aca="false">$F5971&amp;$C5971</f>
        <v>#N/A</v>
      </c>
    </row>
    <row r="5972" customFormat="false" ht="12.75" hidden="false" customHeight="false" outlineLevel="0" collapsed="false">
      <c r="D5972" s="138"/>
      <c r="E5972" s="138"/>
      <c r="F5972" s="143" t="e">
        <f aca="false">IF(REF_DT&lt;=LastDay,INDEX(IntraMonth_Buckets,MATCH($A5972,IntraSumMonths,0),1),INDEX(BucketTable,MATCH($A5972,SumMonths,0),1))</f>
        <v>#N/A</v>
      </c>
      <c r="G5972" s="138" t="e">
        <f aca="false">INDEX(Book_Type,MATCH($B5972,Book,0),1)</f>
        <v>#N/A</v>
      </c>
      <c r="H5972" s="138" t="e">
        <f aca="false">$F5972&amp;$C5972</f>
        <v>#N/A</v>
      </c>
    </row>
    <row r="5973" customFormat="false" ht="12.75" hidden="false" customHeight="false" outlineLevel="0" collapsed="false">
      <c r="D5973" s="138"/>
      <c r="E5973" s="138"/>
      <c r="F5973" s="143" t="e">
        <f aca="false">IF(REF_DT&lt;=LastDay,INDEX(IntraMonth_Buckets,MATCH($A5973,IntraSumMonths,0),1),INDEX(BucketTable,MATCH($A5973,SumMonths,0),1))</f>
        <v>#N/A</v>
      </c>
      <c r="G5973" s="138" t="e">
        <f aca="false">INDEX(Book_Type,MATCH($B5973,Book,0),1)</f>
        <v>#N/A</v>
      </c>
      <c r="H5973" s="138" t="e">
        <f aca="false">$F5973&amp;$C5973</f>
        <v>#N/A</v>
      </c>
    </row>
    <row r="5974" customFormat="false" ht="12.75" hidden="false" customHeight="false" outlineLevel="0" collapsed="false">
      <c r="D5974" s="138"/>
      <c r="E5974" s="138"/>
      <c r="F5974" s="143" t="e">
        <f aca="false">IF(REF_DT&lt;=LastDay,INDEX(IntraMonth_Buckets,MATCH($A5974,IntraSumMonths,0),1),INDEX(BucketTable,MATCH($A5974,SumMonths,0),1))</f>
        <v>#N/A</v>
      </c>
      <c r="G5974" s="138" t="e">
        <f aca="false">INDEX(Book_Type,MATCH($B5974,Book,0),1)</f>
        <v>#N/A</v>
      </c>
      <c r="H5974" s="138" t="e">
        <f aca="false">$F5974&amp;$C5974</f>
        <v>#N/A</v>
      </c>
    </row>
    <row r="5975" customFormat="false" ht="12.75" hidden="false" customHeight="false" outlineLevel="0" collapsed="false">
      <c r="D5975" s="138"/>
      <c r="E5975" s="138"/>
      <c r="F5975" s="143" t="e">
        <f aca="false">IF(REF_DT&lt;=LastDay,INDEX(IntraMonth_Buckets,MATCH($A5975,IntraSumMonths,0),1),INDEX(BucketTable,MATCH($A5975,SumMonths,0),1))</f>
        <v>#N/A</v>
      </c>
      <c r="G5975" s="138" t="e">
        <f aca="false">INDEX(Book_Type,MATCH($B5975,Book,0),1)</f>
        <v>#N/A</v>
      </c>
      <c r="H5975" s="138" t="e">
        <f aca="false">$F5975&amp;$C5975</f>
        <v>#N/A</v>
      </c>
    </row>
    <row r="5976" customFormat="false" ht="12.75" hidden="false" customHeight="false" outlineLevel="0" collapsed="false">
      <c r="D5976" s="138"/>
      <c r="E5976" s="138"/>
      <c r="F5976" s="143" t="e">
        <f aca="false">IF(REF_DT&lt;=LastDay,INDEX(IntraMonth_Buckets,MATCH($A5976,IntraSumMonths,0),1),INDEX(BucketTable,MATCH($A5976,SumMonths,0),1))</f>
        <v>#N/A</v>
      </c>
      <c r="G5976" s="138" t="e">
        <f aca="false">INDEX(Book_Type,MATCH($B5976,Book,0),1)</f>
        <v>#N/A</v>
      </c>
      <c r="H5976" s="138" t="e">
        <f aca="false">$F5976&amp;$C5976</f>
        <v>#N/A</v>
      </c>
    </row>
    <row r="5977" customFormat="false" ht="12.75" hidden="false" customHeight="false" outlineLevel="0" collapsed="false">
      <c r="D5977" s="138"/>
      <c r="E5977" s="138"/>
      <c r="F5977" s="143" t="e">
        <f aca="false">IF(REF_DT&lt;=LastDay,INDEX(IntraMonth_Buckets,MATCH($A5977,IntraSumMonths,0),1),INDEX(BucketTable,MATCH($A5977,SumMonths,0),1))</f>
        <v>#N/A</v>
      </c>
      <c r="G5977" s="138" t="e">
        <f aca="false">INDEX(Book_Type,MATCH($B5977,Book,0),1)</f>
        <v>#N/A</v>
      </c>
      <c r="H5977" s="138" t="e">
        <f aca="false">$F5977&amp;$C5977</f>
        <v>#N/A</v>
      </c>
    </row>
    <row r="5978" customFormat="false" ht="12.75" hidden="false" customHeight="false" outlineLevel="0" collapsed="false">
      <c r="D5978" s="138"/>
      <c r="E5978" s="138"/>
      <c r="F5978" s="143" t="e">
        <f aca="false">IF(REF_DT&lt;=LastDay,INDEX(IntraMonth_Buckets,MATCH($A5978,IntraSumMonths,0),1),INDEX(BucketTable,MATCH($A5978,SumMonths,0),1))</f>
        <v>#N/A</v>
      </c>
      <c r="G5978" s="138" t="e">
        <f aca="false">INDEX(Book_Type,MATCH($B5978,Book,0),1)</f>
        <v>#N/A</v>
      </c>
      <c r="H5978" s="138" t="e">
        <f aca="false">$F5978&amp;$C5978</f>
        <v>#N/A</v>
      </c>
    </row>
    <row r="5979" customFormat="false" ht="12.75" hidden="false" customHeight="false" outlineLevel="0" collapsed="false">
      <c r="D5979" s="138"/>
      <c r="E5979" s="138"/>
      <c r="F5979" s="143" t="e">
        <f aca="false">IF(REF_DT&lt;=LastDay,INDEX(IntraMonth_Buckets,MATCH($A5979,IntraSumMonths,0),1),INDEX(BucketTable,MATCH($A5979,SumMonths,0),1))</f>
        <v>#N/A</v>
      </c>
      <c r="G5979" s="138" t="e">
        <f aca="false">INDEX(Book_Type,MATCH($B5979,Book,0),1)</f>
        <v>#N/A</v>
      </c>
      <c r="H5979" s="138" t="e">
        <f aca="false">$F5979&amp;$C5979</f>
        <v>#N/A</v>
      </c>
    </row>
    <row r="5980" customFormat="false" ht="12.75" hidden="false" customHeight="false" outlineLevel="0" collapsed="false">
      <c r="D5980" s="138"/>
      <c r="E5980" s="138"/>
      <c r="F5980" s="143" t="e">
        <f aca="false">IF(REF_DT&lt;=LastDay,INDEX(IntraMonth_Buckets,MATCH($A5980,IntraSumMonths,0),1),INDEX(BucketTable,MATCH($A5980,SumMonths,0),1))</f>
        <v>#N/A</v>
      </c>
      <c r="G5980" s="138" t="e">
        <f aca="false">INDEX(Book_Type,MATCH($B5980,Book,0),1)</f>
        <v>#N/A</v>
      </c>
      <c r="H5980" s="138" t="e">
        <f aca="false">$F5980&amp;$C5980</f>
        <v>#N/A</v>
      </c>
    </row>
    <row r="5981" customFormat="false" ht="12.75" hidden="false" customHeight="false" outlineLevel="0" collapsed="false">
      <c r="D5981" s="138"/>
      <c r="E5981" s="138"/>
      <c r="F5981" s="143" t="e">
        <f aca="false">IF(REF_DT&lt;=LastDay,INDEX(IntraMonth_Buckets,MATCH($A5981,IntraSumMonths,0),1),INDEX(BucketTable,MATCH($A5981,SumMonths,0),1))</f>
        <v>#N/A</v>
      </c>
      <c r="G5981" s="138" t="e">
        <f aca="false">INDEX(Book_Type,MATCH($B5981,Book,0),1)</f>
        <v>#N/A</v>
      </c>
      <c r="H5981" s="138" t="e">
        <f aca="false">$F5981&amp;$C5981</f>
        <v>#N/A</v>
      </c>
    </row>
    <row r="5982" customFormat="false" ht="12.75" hidden="false" customHeight="false" outlineLevel="0" collapsed="false">
      <c r="D5982" s="138"/>
      <c r="E5982" s="138"/>
      <c r="F5982" s="143" t="e">
        <f aca="false">IF(REF_DT&lt;=LastDay,INDEX(IntraMonth_Buckets,MATCH($A5982,IntraSumMonths,0),1),INDEX(BucketTable,MATCH($A5982,SumMonths,0),1))</f>
        <v>#N/A</v>
      </c>
      <c r="G5982" s="138" t="e">
        <f aca="false">INDEX(Book_Type,MATCH($B5982,Book,0),1)</f>
        <v>#N/A</v>
      </c>
      <c r="H5982" s="138" t="e">
        <f aca="false">$F5982&amp;$C5982</f>
        <v>#N/A</v>
      </c>
    </row>
    <row r="5983" customFormat="false" ht="12.75" hidden="false" customHeight="false" outlineLevel="0" collapsed="false">
      <c r="D5983" s="138"/>
      <c r="E5983" s="138"/>
      <c r="F5983" s="143" t="e">
        <f aca="false">IF(REF_DT&lt;=LastDay,INDEX(IntraMonth_Buckets,MATCH($A5983,IntraSumMonths,0),1),INDEX(BucketTable,MATCH($A5983,SumMonths,0),1))</f>
        <v>#N/A</v>
      </c>
      <c r="G5983" s="138" t="e">
        <f aca="false">INDEX(Book_Type,MATCH($B5983,Book,0),1)</f>
        <v>#N/A</v>
      </c>
      <c r="H5983" s="138" t="e">
        <f aca="false">$F5983&amp;$C5983</f>
        <v>#N/A</v>
      </c>
    </row>
    <row r="5984" customFormat="false" ht="12.75" hidden="false" customHeight="false" outlineLevel="0" collapsed="false">
      <c r="D5984" s="138"/>
      <c r="E5984" s="138"/>
      <c r="F5984" s="143" t="e">
        <f aca="false">IF(REF_DT&lt;=LastDay,INDEX(IntraMonth_Buckets,MATCH($A5984,IntraSumMonths,0),1),INDEX(BucketTable,MATCH($A5984,SumMonths,0),1))</f>
        <v>#N/A</v>
      </c>
      <c r="G5984" s="138" t="e">
        <f aca="false">INDEX(Book_Type,MATCH($B5984,Book,0),1)</f>
        <v>#N/A</v>
      </c>
      <c r="H5984" s="138" t="e">
        <f aca="false">$F5984&amp;$C5984</f>
        <v>#N/A</v>
      </c>
    </row>
    <row r="5985" customFormat="false" ht="12.75" hidden="false" customHeight="false" outlineLevel="0" collapsed="false">
      <c r="D5985" s="138"/>
      <c r="E5985" s="138"/>
      <c r="F5985" s="143" t="e">
        <f aca="false">IF(REF_DT&lt;=LastDay,INDEX(IntraMonth_Buckets,MATCH($A5985,IntraSumMonths,0),1),INDEX(BucketTable,MATCH($A5985,SumMonths,0),1))</f>
        <v>#N/A</v>
      </c>
      <c r="G5985" s="138" t="e">
        <f aca="false">INDEX(Book_Type,MATCH($B5985,Book,0),1)</f>
        <v>#N/A</v>
      </c>
      <c r="H5985" s="138" t="e">
        <f aca="false">$F5985&amp;$C5985</f>
        <v>#N/A</v>
      </c>
    </row>
    <row r="5986" customFormat="false" ht="12.75" hidden="false" customHeight="false" outlineLevel="0" collapsed="false">
      <c r="D5986" s="138"/>
      <c r="E5986" s="138"/>
      <c r="F5986" s="143" t="e">
        <f aca="false">IF(REF_DT&lt;=LastDay,INDEX(IntraMonth_Buckets,MATCH($A5986,IntraSumMonths,0),1),INDEX(BucketTable,MATCH($A5986,SumMonths,0),1))</f>
        <v>#N/A</v>
      </c>
      <c r="G5986" s="138" t="e">
        <f aca="false">INDEX(Book_Type,MATCH($B5986,Book,0),1)</f>
        <v>#N/A</v>
      </c>
      <c r="H5986" s="138" t="e">
        <f aca="false">$F5986&amp;$C5986</f>
        <v>#N/A</v>
      </c>
    </row>
    <row r="5987" customFormat="false" ht="12.75" hidden="false" customHeight="false" outlineLevel="0" collapsed="false">
      <c r="D5987" s="138"/>
      <c r="E5987" s="138"/>
      <c r="F5987" s="143" t="e">
        <f aca="false">IF(REF_DT&lt;=LastDay,INDEX(IntraMonth_Buckets,MATCH($A5987,IntraSumMonths,0),1),INDEX(BucketTable,MATCH($A5987,SumMonths,0),1))</f>
        <v>#N/A</v>
      </c>
      <c r="G5987" s="138" t="e">
        <f aca="false">INDEX(Book_Type,MATCH($B5987,Book,0),1)</f>
        <v>#N/A</v>
      </c>
      <c r="H5987" s="138" t="e">
        <f aca="false">$F5987&amp;$C5987</f>
        <v>#N/A</v>
      </c>
    </row>
    <row r="5988" customFormat="false" ht="12.75" hidden="false" customHeight="false" outlineLevel="0" collapsed="false">
      <c r="D5988" s="138"/>
      <c r="E5988" s="138"/>
      <c r="F5988" s="143" t="e">
        <f aca="false">IF(REF_DT&lt;=LastDay,INDEX(IntraMonth_Buckets,MATCH($A5988,IntraSumMonths,0),1),INDEX(BucketTable,MATCH($A5988,SumMonths,0),1))</f>
        <v>#N/A</v>
      </c>
      <c r="G5988" s="138" t="e">
        <f aca="false">INDEX(Book_Type,MATCH($B5988,Book,0),1)</f>
        <v>#N/A</v>
      </c>
      <c r="H5988" s="138" t="e">
        <f aca="false">$F5988&amp;$C5988</f>
        <v>#N/A</v>
      </c>
    </row>
    <row r="5989" customFormat="false" ht="12.75" hidden="false" customHeight="false" outlineLevel="0" collapsed="false">
      <c r="D5989" s="138"/>
      <c r="E5989" s="138"/>
      <c r="F5989" s="143" t="e">
        <f aca="false">IF(REF_DT&lt;=LastDay,INDEX(IntraMonth_Buckets,MATCH($A5989,IntraSumMonths,0),1),INDEX(BucketTable,MATCH($A5989,SumMonths,0),1))</f>
        <v>#N/A</v>
      </c>
      <c r="G5989" s="138" t="e">
        <f aca="false">INDEX(Book_Type,MATCH($B5989,Book,0),1)</f>
        <v>#N/A</v>
      </c>
      <c r="H5989" s="138" t="e">
        <f aca="false">$F5989&amp;$C5989</f>
        <v>#N/A</v>
      </c>
    </row>
    <row r="5990" customFormat="false" ht="12.75" hidden="false" customHeight="false" outlineLevel="0" collapsed="false">
      <c r="D5990" s="138"/>
      <c r="E5990" s="138"/>
      <c r="F5990" s="143" t="e">
        <f aca="false">IF(REF_DT&lt;=LastDay,INDEX(IntraMonth_Buckets,MATCH($A5990,IntraSumMonths,0),1),INDEX(BucketTable,MATCH($A5990,SumMonths,0),1))</f>
        <v>#N/A</v>
      </c>
      <c r="G5990" s="138" t="e">
        <f aca="false">INDEX(Book_Type,MATCH($B5990,Book,0),1)</f>
        <v>#N/A</v>
      </c>
      <c r="H5990" s="138" t="e">
        <f aca="false">$F5990&amp;$C5990</f>
        <v>#N/A</v>
      </c>
    </row>
    <row r="5991" customFormat="false" ht="12.75" hidden="false" customHeight="false" outlineLevel="0" collapsed="false">
      <c r="D5991" s="138"/>
      <c r="E5991" s="138"/>
      <c r="F5991" s="143" t="e">
        <f aca="false">IF(REF_DT&lt;=LastDay,INDEX(IntraMonth_Buckets,MATCH($A5991,IntraSumMonths,0),1),INDEX(BucketTable,MATCH($A5991,SumMonths,0),1))</f>
        <v>#N/A</v>
      </c>
      <c r="G5991" s="138" t="e">
        <f aca="false">INDEX(Book_Type,MATCH($B5991,Book,0),1)</f>
        <v>#N/A</v>
      </c>
      <c r="H5991" s="138" t="e">
        <f aca="false">$F5991&amp;$C5991</f>
        <v>#N/A</v>
      </c>
    </row>
    <row r="5992" customFormat="false" ht="12.75" hidden="false" customHeight="false" outlineLevel="0" collapsed="false">
      <c r="D5992" s="138"/>
      <c r="E5992" s="138"/>
      <c r="F5992" s="143" t="e">
        <f aca="false">IF(REF_DT&lt;=LastDay,INDEX(IntraMonth_Buckets,MATCH($A5992,IntraSumMonths,0),1),INDEX(BucketTable,MATCH($A5992,SumMonths,0),1))</f>
        <v>#N/A</v>
      </c>
      <c r="G5992" s="138" t="e">
        <f aca="false">INDEX(Book_Type,MATCH($B5992,Book,0),1)</f>
        <v>#N/A</v>
      </c>
      <c r="H5992" s="138" t="e">
        <f aca="false">$F5992&amp;$C5992</f>
        <v>#N/A</v>
      </c>
    </row>
    <row r="5993" customFormat="false" ht="12.75" hidden="false" customHeight="false" outlineLevel="0" collapsed="false">
      <c r="D5993" s="138"/>
      <c r="E5993" s="138"/>
      <c r="F5993" s="143" t="e">
        <f aca="false">IF(REF_DT&lt;=LastDay,INDEX(IntraMonth_Buckets,MATCH($A5993,IntraSumMonths,0),1),INDEX(BucketTable,MATCH($A5993,SumMonths,0),1))</f>
        <v>#N/A</v>
      </c>
      <c r="G5993" s="138" t="e">
        <f aca="false">INDEX(Book_Type,MATCH($B5993,Book,0),1)</f>
        <v>#N/A</v>
      </c>
      <c r="H5993" s="138" t="e">
        <f aca="false">$F5993&amp;$C5993</f>
        <v>#N/A</v>
      </c>
    </row>
    <row r="5994" customFormat="false" ht="12.75" hidden="false" customHeight="false" outlineLevel="0" collapsed="false">
      <c r="D5994" s="138"/>
      <c r="E5994" s="138"/>
      <c r="F5994" s="143" t="e">
        <f aca="false">IF(REF_DT&lt;=LastDay,INDEX(IntraMonth_Buckets,MATCH($A5994,IntraSumMonths,0),1),INDEX(BucketTable,MATCH($A5994,SumMonths,0),1))</f>
        <v>#N/A</v>
      </c>
      <c r="G5994" s="138" t="e">
        <f aca="false">INDEX(Book_Type,MATCH($B5994,Book,0),1)</f>
        <v>#N/A</v>
      </c>
      <c r="H5994" s="138" t="e">
        <f aca="false">$F5994&amp;$C5994</f>
        <v>#N/A</v>
      </c>
    </row>
    <row r="5995" customFormat="false" ht="12.75" hidden="false" customHeight="false" outlineLevel="0" collapsed="false">
      <c r="D5995" s="138"/>
      <c r="E5995" s="138"/>
      <c r="F5995" s="143" t="e">
        <f aca="false">IF(REF_DT&lt;=LastDay,INDEX(IntraMonth_Buckets,MATCH($A5995,IntraSumMonths,0),1),INDEX(BucketTable,MATCH($A5995,SumMonths,0),1))</f>
        <v>#N/A</v>
      </c>
      <c r="G5995" s="138" t="e">
        <f aca="false">INDEX(Book_Type,MATCH($B5995,Book,0),1)</f>
        <v>#N/A</v>
      </c>
      <c r="H5995" s="138" t="e">
        <f aca="false">$F5995&amp;$C5995</f>
        <v>#N/A</v>
      </c>
    </row>
    <row r="5996" customFormat="false" ht="12.75" hidden="false" customHeight="false" outlineLevel="0" collapsed="false">
      <c r="D5996" s="138"/>
      <c r="E5996" s="138"/>
      <c r="F5996" s="143" t="e">
        <f aca="false">IF(REF_DT&lt;=LastDay,INDEX(IntraMonth_Buckets,MATCH($A5996,IntraSumMonths,0),1),INDEX(BucketTable,MATCH($A5996,SumMonths,0),1))</f>
        <v>#N/A</v>
      </c>
      <c r="G5996" s="138" t="e">
        <f aca="false">INDEX(Book_Type,MATCH($B5996,Book,0),1)</f>
        <v>#N/A</v>
      </c>
      <c r="H5996" s="138" t="e">
        <f aca="false">$F5996&amp;$C5996</f>
        <v>#N/A</v>
      </c>
    </row>
    <row r="5997" customFormat="false" ht="12.75" hidden="false" customHeight="false" outlineLevel="0" collapsed="false">
      <c r="D5997" s="138"/>
      <c r="E5997" s="138"/>
      <c r="F5997" s="143" t="e">
        <f aca="false">IF(REF_DT&lt;=LastDay,INDEX(IntraMonth_Buckets,MATCH($A5997,IntraSumMonths,0),1),INDEX(BucketTable,MATCH($A5997,SumMonths,0),1))</f>
        <v>#N/A</v>
      </c>
      <c r="G5997" s="138" t="e">
        <f aca="false">INDEX(Book_Type,MATCH($B5997,Book,0),1)</f>
        <v>#N/A</v>
      </c>
      <c r="H5997" s="138" t="e">
        <f aca="false">$F5997&amp;$C5997</f>
        <v>#N/A</v>
      </c>
    </row>
    <row r="5998" customFormat="false" ht="12.75" hidden="false" customHeight="false" outlineLevel="0" collapsed="false">
      <c r="D5998" s="138"/>
      <c r="E5998" s="138"/>
      <c r="F5998" s="143" t="e">
        <f aca="false">IF(REF_DT&lt;=LastDay,INDEX(IntraMonth_Buckets,MATCH($A5998,IntraSumMonths,0),1),INDEX(BucketTable,MATCH($A5998,SumMonths,0),1))</f>
        <v>#N/A</v>
      </c>
      <c r="G5998" s="138" t="e">
        <f aca="false">INDEX(Book_Type,MATCH($B5998,Book,0),1)</f>
        <v>#N/A</v>
      </c>
      <c r="H5998" s="138" t="e">
        <f aca="false">$F5998&amp;$C5998</f>
        <v>#N/A</v>
      </c>
    </row>
    <row r="5999" customFormat="false" ht="12.75" hidden="false" customHeight="false" outlineLevel="0" collapsed="false">
      <c r="D5999" s="138"/>
      <c r="E5999" s="138"/>
      <c r="F5999" s="143" t="e">
        <f aca="false">IF(REF_DT&lt;=LastDay,INDEX(IntraMonth_Buckets,MATCH($A5999,IntraSumMonths,0),1),INDEX(BucketTable,MATCH($A5999,SumMonths,0),1))</f>
        <v>#N/A</v>
      </c>
      <c r="G5999" s="138" t="e">
        <f aca="false">INDEX(Book_Type,MATCH($B5999,Book,0),1)</f>
        <v>#N/A</v>
      </c>
      <c r="H5999" s="138" t="e">
        <f aca="false">$F5999&amp;$C5999</f>
        <v>#N/A</v>
      </c>
    </row>
    <row r="6000" customFormat="false" ht="12.75" hidden="false" customHeight="false" outlineLevel="0" collapsed="false">
      <c r="D6000" s="138"/>
      <c r="E6000" s="138"/>
      <c r="F6000" s="143" t="e">
        <f aca="false">IF(REF_DT&lt;=LastDay,INDEX(IntraMonth_Buckets,MATCH($A6000,IntraSumMonths,0),1),INDEX(BucketTable,MATCH($A6000,SumMonths,0),1))</f>
        <v>#N/A</v>
      </c>
      <c r="G6000" s="138" t="e">
        <f aca="false">INDEX(Book_Type,MATCH($B6000,Book,0),1)</f>
        <v>#N/A</v>
      </c>
      <c r="H6000" s="138" t="e">
        <f aca="false">$F6000&amp;$C6000</f>
        <v>#N/A</v>
      </c>
    </row>
    <row r="6001" customFormat="false" ht="12.75" hidden="false" customHeight="false" outlineLevel="0" collapsed="false">
      <c r="D6001" s="138"/>
      <c r="E6001" s="138"/>
      <c r="F6001" s="143" t="e">
        <f aca="false">IF(REF_DT&lt;=LastDay,INDEX(IntraMonth_Buckets,MATCH($A6001,IntraSumMonths,0),1),INDEX(BucketTable,MATCH($A6001,SumMonths,0),1))</f>
        <v>#N/A</v>
      </c>
      <c r="G6001" s="138" t="e">
        <f aca="false">INDEX(Book_Type,MATCH($B6001,Book,0),1)</f>
        <v>#N/A</v>
      </c>
      <c r="H6001" s="138" t="e">
        <f aca="false">$F6001&amp;$C6001</f>
        <v>#N/A</v>
      </c>
    </row>
    <row r="6002" customFormat="false" ht="12.75" hidden="false" customHeight="false" outlineLevel="0" collapsed="false">
      <c r="D6002" s="138"/>
      <c r="E6002" s="138"/>
      <c r="F6002" s="143" t="e">
        <f aca="false">IF(REF_DT&lt;=LastDay,INDEX(IntraMonth_Buckets,MATCH($A6002,IntraSumMonths,0),1),INDEX(BucketTable,MATCH($A6002,SumMonths,0),1))</f>
        <v>#N/A</v>
      </c>
      <c r="G6002" s="138" t="e">
        <f aca="false">INDEX(Book_Type,MATCH($B6002,Book,0),1)</f>
        <v>#N/A</v>
      </c>
      <c r="H6002" s="138" t="e">
        <f aca="false">$F6002&amp;$C6002</f>
        <v>#N/A</v>
      </c>
    </row>
    <row r="6003" customFormat="false" ht="12.75" hidden="false" customHeight="false" outlineLevel="0" collapsed="false">
      <c r="D6003" s="138"/>
      <c r="E6003" s="138"/>
      <c r="F6003" s="143" t="e">
        <f aca="false">IF(REF_DT&lt;=LastDay,INDEX(IntraMonth_Buckets,MATCH($A6003,IntraSumMonths,0),1),INDEX(BucketTable,MATCH($A6003,SumMonths,0),1))</f>
        <v>#N/A</v>
      </c>
      <c r="G6003" s="138" t="e">
        <f aca="false">INDEX(Book_Type,MATCH($B6003,Book,0),1)</f>
        <v>#N/A</v>
      </c>
      <c r="H6003" s="138" t="e">
        <f aca="false">$F6003&amp;$C6003</f>
        <v>#N/A</v>
      </c>
    </row>
    <row r="6004" customFormat="false" ht="12.75" hidden="false" customHeight="false" outlineLevel="0" collapsed="false">
      <c r="D6004" s="138"/>
      <c r="E6004" s="138"/>
      <c r="F6004" s="143" t="e">
        <f aca="false">IF(REF_DT&lt;=LastDay,INDEX(IntraMonth_Buckets,MATCH($A6004,IntraSumMonths,0),1),INDEX(BucketTable,MATCH($A6004,SumMonths,0),1))</f>
        <v>#N/A</v>
      </c>
      <c r="G6004" s="138" t="e">
        <f aca="false">INDEX(Book_Type,MATCH($B6004,Book,0),1)</f>
        <v>#N/A</v>
      </c>
      <c r="H6004" s="138" t="e">
        <f aca="false">$F6004&amp;$C6004</f>
        <v>#N/A</v>
      </c>
    </row>
    <row r="6005" customFormat="false" ht="12.75" hidden="false" customHeight="false" outlineLevel="0" collapsed="false">
      <c r="D6005" s="138"/>
      <c r="E6005" s="138"/>
      <c r="F6005" s="143" t="e">
        <f aca="false">IF(REF_DT&lt;=LastDay,INDEX(IntraMonth_Buckets,MATCH($A6005,IntraSumMonths,0),1),INDEX(BucketTable,MATCH($A6005,SumMonths,0),1))</f>
        <v>#N/A</v>
      </c>
      <c r="G6005" s="138" t="e">
        <f aca="false">INDEX(Book_Type,MATCH($B6005,Book,0),1)</f>
        <v>#N/A</v>
      </c>
      <c r="H6005" s="138" t="e">
        <f aca="false">$F6005&amp;$C6005</f>
        <v>#N/A</v>
      </c>
    </row>
    <row r="6006" customFormat="false" ht="12.75" hidden="false" customHeight="false" outlineLevel="0" collapsed="false">
      <c r="D6006" s="138"/>
      <c r="E6006" s="138"/>
      <c r="F6006" s="143" t="e">
        <f aca="false">IF(REF_DT&lt;=LastDay,INDEX(IntraMonth_Buckets,MATCH($A6006,IntraSumMonths,0),1),INDEX(BucketTable,MATCH($A6006,SumMonths,0),1))</f>
        <v>#N/A</v>
      </c>
      <c r="G6006" s="138" t="e">
        <f aca="false">INDEX(Book_Type,MATCH($B6006,Book,0),1)</f>
        <v>#N/A</v>
      </c>
      <c r="H6006" s="138" t="e">
        <f aca="false">$F6006&amp;$C6006</f>
        <v>#N/A</v>
      </c>
    </row>
    <row r="6007" customFormat="false" ht="12.75" hidden="false" customHeight="false" outlineLevel="0" collapsed="false">
      <c r="D6007" s="138"/>
      <c r="E6007" s="138"/>
      <c r="F6007" s="143" t="e">
        <f aca="false">IF(REF_DT&lt;=LastDay,INDEX(IntraMonth_Buckets,MATCH($A6007,IntraSumMonths,0),1),INDEX(BucketTable,MATCH($A6007,SumMonths,0),1))</f>
        <v>#N/A</v>
      </c>
      <c r="G6007" s="138" t="e">
        <f aca="false">INDEX(Book_Type,MATCH($B6007,Book,0),1)</f>
        <v>#N/A</v>
      </c>
      <c r="H6007" s="138" t="e">
        <f aca="false">$F6007&amp;$C6007</f>
        <v>#N/A</v>
      </c>
    </row>
    <row r="6008" customFormat="false" ht="12.75" hidden="false" customHeight="false" outlineLevel="0" collapsed="false">
      <c r="D6008" s="138"/>
      <c r="E6008" s="138"/>
      <c r="F6008" s="143" t="e">
        <f aca="false">IF(REF_DT&lt;=LastDay,INDEX(IntraMonth_Buckets,MATCH($A6008,IntraSumMonths,0),1),INDEX(BucketTable,MATCH($A6008,SumMonths,0),1))</f>
        <v>#N/A</v>
      </c>
      <c r="G6008" s="138" t="e">
        <f aca="false">INDEX(Book_Type,MATCH($B6008,Book,0),1)</f>
        <v>#N/A</v>
      </c>
      <c r="H6008" s="138" t="e">
        <f aca="false">$F6008&amp;$C6008</f>
        <v>#N/A</v>
      </c>
    </row>
    <row r="6009" customFormat="false" ht="12.75" hidden="false" customHeight="false" outlineLevel="0" collapsed="false">
      <c r="D6009" s="138"/>
      <c r="E6009" s="138"/>
      <c r="F6009" s="143" t="e">
        <f aca="false">IF(REF_DT&lt;=LastDay,INDEX(IntraMonth_Buckets,MATCH($A6009,IntraSumMonths,0),1),INDEX(BucketTable,MATCH($A6009,SumMonths,0),1))</f>
        <v>#N/A</v>
      </c>
      <c r="G6009" s="138" t="e">
        <f aca="false">INDEX(Book_Type,MATCH($B6009,Book,0),1)</f>
        <v>#N/A</v>
      </c>
      <c r="H6009" s="138" t="e">
        <f aca="false">$F6009&amp;$C6009</f>
        <v>#N/A</v>
      </c>
    </row>
    <row r="6010" customFormat="false" ht="12.75" hidden="false" customHeight="false" outlineLevel="0" collapsed="false">
      <c r="D6010" s="138"/>
      <c r="E6010" s="138"/>
      <c r="F6010" s="143" t="e">
        <f aca="false">IF(REF_DT&lt;=LastDay,INDEX(IntraMonth_Buckets,MATCH($A6010,IntraSumMonths,0),1),INDEX(BucketTable,MATCH($A6010,SumMonths,0),1))</f>
        <v>#N/A</v>
      </c>
      <c r="G6010" s="138" t="e">
        <f aca="false">INDEX(Book_Type,MATCH($B6010,Book,0),1)</f>
        <v>#N/A</v>
      </c>
      <c r="H6010" s="138" t="e">
        <f aca="false">$F6010&amp;$C6010</f>
        <v>#N/A</v>
      </c>
    </row>
    <row r="6011" customFormat="false" ht="12.75" hidden="false" customHeight="false" outlineLevel="0" collapsed="false">
      <c r="D6011" s="138"/>
      <c r="E6011" s="138"/>
      <c r="F6011" s="143" t="e">
        <f aca="false">IF(REF_DT&lt;=LastDay,INDEX(IntraMonth_Buckets,MATCH($A6011,IntraSumMonths,0),1),INDEX(BucketTable,MATCH($A6011,SumMonths,0),1))</f>
        <v>#N/A</v>
      </c>
      <c r="G6011" s="138" t="e">
        <f aca="false">INDEX(Book_Type,MATCH($B6011,Book,0),1)</f>
        <v>#N/A</v>
      </c>
      <c r="H6011" s="138" t="e">
        <f aca="false">$F6011&amp;$C6011</f>
        <v>#N/A</v>
      </c>
    </row>
    <row r="6012" customFormat="false" ht="12.75" hidden="false" customHeight="false" outlineLevel="0" collapsed="false">
      <c r="D6012" s="138"/>
      <c r="E6012" s="138"/>
      <c r="F6012" s="143" t="e">
        <f aca="false">IF(REF_DT&lt;=LastDay,INDEX(IntraMonth_Buckets,MATCH($A6012,IntraSumMonths,0),1),INDEX(BucketTable,MATCH($A6012,SumMonths,0),1))</f>
        <v>#N/A</v>
      </c>
      <c r="G6012" s="138" t="e">
        <f aca="false">INDEX(Book_Type,MATCH($B6012,Book,0),1)</f>
        <v>#N/A</v>
      </c>
      <c r="H6012" s="138" t="e">
        <f aca="false">$F6012&amp;$C6012</f>
        <v>#N/A</v>
      </c>
    </row>
    <row r="6013" customFormat="false" ht="12.75" hidden="false" customHeight="false" outlineLevel="0" collapsed="false">
      <c r="D6013" s="138"/>
      <c r="E6013" s="138"/>
      <c r="F6013" s="143" t="e">
        <f aca="false">IF(REF_DT&lt;=LastDay,INDEX(IntraMonth_Buckets,MATCH($A6013,IntraSumMonths,0),1),INDEX(BucketTable,MATCH($A6013,SumMonths,0),1))</f>
        <v>#N/A</v>
      </c>
      <c r="G6013" s="138" t="e">
        <f aca="false">INDEX(Book_Type,MATCH($B6013,Book,0),1)</f>
        <v>#N/A</v>
      </c>
      <c r="H6013" s="138" t="e">
        <f aca="false">$F6013&amp;$C6013</f>
        <v>#N/A</v>
      </c>
    </row>
    <row r="6014" customFormat="false" ht="12.75" hidden="false" customHeight="false" outlineLevel="0" collapsed="false">
      <c r="D6014" s="138"/>
      <c r="E6014" s="138"/>
      <c r="F6014" s="143" t="e">
        <f aca="false">IF(REF_DT&lt;=LastDay,INDEX(IntraMonth_Buckets,MATCH($A6014,IntraSumMonths,0),1),INDEX(BucketTable,MATCH($A6014,SumMonths,0),1))</f>
        <v>#N/A</v>
      </c>
      <c r="G6014" s="138" t="e">
        <f aca="false">INDEX(Book_Type,MATCH($B6014,Book,0),1)</f>
        <v>#N/A</v>
      </c>
      <c r="H6014" s="138" t="e">
        <f aca="false">$F6014&amp;$C6014</f>
        <v>#N/A</v>
      </c>
    </row>
    <row r="6015" customFormat="false" ht="12.75" hidden="false" customHeight="false" outlineLevel="0" collapsed="false">
      <c r="D6015" s="138"/>
      <c r="E6015" s="138"/>
      <c r="F6015" s="143" t="e">
        <f aca="false">IF(REF_DT&lt;=LastDay,INDEX(IntraMonth_Buckets,MATCH($A6015,IntraSumMonths,0),1),INDEX(BucketTable,MATCH($A6015,SumMonths,0),1))</f>
        <v>#N/A</v>
      </c>
      <c r="G6015" s="138" t="e">
        <f aca="false">INDEX(Book_Type,MATCH($B6015,Book,0),1)</f>
        <v>#N/A</v>
      </c>
      <c r="H6015" s="138" t="e">
        <f aca="false">$F6015&amp;$C6015</f>
        <v>#N/A</v>
      </c>
    </row>
    <row r="6016" customFormat="false" ht="12.75" hidden="false" customHeight="false" outlineLevel="0" collapsed="false">
      <c r="D6016" s="138"/>
      <c r="E6016" s="138"/>
      <c r="F6016" s="143" t="e">
        <f aca="false">IF(REF_DT&lt;=LastDay,INDEX(IntraMonth_Buckets,MATCH($A6016,IntraSumMonths,0),1),INDEX(BucketTable,MATCH($A6016,SumMonths,0),1))</f>
        <v>#N/A</v>
      </c>
      <c r="G6016" s="138" t="e">
        <f aca="false">INDEX(Book_Type,MATCH($B6016,Book,0),1)</f>
        <v>#N/A</v>
      </c>
      <c r="H6016" s="138" t="e">
        <f aca="false">$F6016&amp;$C6016</f>
        <v>#N/A</v>
      </c>
    </row>
    <row r="6017" customFormat="false" ht="12.75" hidden="false" customHeight="false" outlineLevel="0" collapsed="false">
      <c r="D6017" s="138"/>
      <c r="E6017" s="138"/>
      <c r="F6017" s="143" t="e">
        <f aca="false">IF(REF_DT&lt;=LastDay,INDEX(IntraMonth_Buckets,MATCH($A6017,IntraSumMonths,0),1),INDEX(BucketTable,MATCH($A6017,SumMonths,0),1))</f>
        <v>#N/A</v>
      </c>
      <c r="G6017" s="138" t="e">
        <f aca="false">INDEX(Book_Type,MATCH($B6017,Book,0),1)</f>
        <v>#N/A</v>
      </c>
      <c r="H6017" s="138" t="e">
        <f aca="false">$F6017&amp;$C6017</f>
        <v>#N/A</v>
      </c>
    </row>
    <row r="6018" customFormat="false" ht="12.75" hidden="false" customHeight="false" outlineLevel="0" collapsed="false">
      <c r="D6018" s="138"/>
      <c r="E6018" s="138"/>
      <c r="F6018" s="143" t="e">
        <f aca="false">IF(REF_DT&lt;=LastDay,INDEX(IntraMonth_Buckets,MATCH($A6018,IntraSumMonths,0),1),INDEX(BucketTable,MATCH($A6018,SumMonths,0),1))</f>
        <v>#N/A</v>
      </c>
      <c r="G6018" s="138" t="e">
        <f aca="false">INDEX(Book_Type,MATCH($B6018,Book,0),1)</f>
        <v>#N/A</v>
      </c>
      <c r="H6018" s="138" t="e">
        <f aca="false">$F6018&amp;$C6018</f>
        <v>#N/A</v>
      </c>
    </row>
    <row r="6019" customFormat="false" ht="12.75" hidden="false" customHeight="false" outlineLevel="0" collapsed="false">
      <c r="D6019" s="138"/>
      <c r="E6019" s="138"/>
      <c r="F6019" s="143" t="e">
        <f aca="false">IF(REF_DT&lt;=LastDay,INDEX(IntraMonth_Buckets,MATCH($A6019,IntraSumMonths,0),1),INDEX(BucketTable,MATCH($A6019,SumMonths,0),1))</f>
        <v>#N/A</v>
      </c>
      <c r="G6019" s="138" t="e">
        <f aca="false">INDEX(Book_Type,MATCH($B6019,Book,0),1)</f>
        <v>#N/A</v>
      </c>
      <c r="H6019" s="138" t="e">
        <f aca="false">$F6019&amp;$C6019</f>
        <v>#N/A</v>
      </c>
    </row>
    <row r="6020" customFormat="false" ht="12.75" hidden="false" customHeight="false" outlineLevel="0" collapsed="false">
      <c r="D6020" s="138"/>
      <c r="E6020" s="138"/>
      <c r="F6020" s="143" t="e">
        <f aca="false">IF(REF_DT&lt;=LastDay,INDEX(IntraMonth_Buckets,MATCH($A6020,IntraSumMonths,0),1),INDEX(BucketTable,MATCH($A6020,SumMonths,0),1))</f>
        <v>#N/A</v>
      </c>
      <c r="G6020" s="138" t="e">
        <f aca="false">INDEX(Book_Type,MATCH($B6020,Book,0),1)</f>
        <v>#N/A</v>
      </c>
      <c r="H6020" s="138" t="e">
        <f aca="false">$F6020&amp;$C6020</f>
        <v>#N/A</v>
      </c>
    </row>
    <row r="6021" customFormat="false" ht="12.75" hidden="false" customHeight="false" outlineLevel="0" collapsed="false">
      <c r="D6021" s="138"/>
      <c r="E6021" s="138"/>
      <c r="F6021" s="143" t="e">
        <f aca="false">IF(REF_DT&lt;=LastDay,INDEX(IntraMonth_Buckets,MATCH($A6021,IntraSumMonths,0),1),INDEX(BucketTable,MATCH($A6021,SumMonths,0),1))</f>
        <v>#N/A</v>
      </c>
      <c r="G6021" s="138" t="e">
        <f aca="false">INDEX(Book_Type,MATCH($B6021,Book,0),1)</f>
        <v>#N/A</v>
      </c>
      <c r="H6021" s="138" t="e">
        <f aca="false">$F6021&amp;$C6021</f>
        <v>#N/A</v>
      </c>
    </row>
    <row r="6022" customFormat="false" ht="12.75" hidden="false" customHeight="false" outlineLevel="0" collapsed="false">
      <c r="D6022" s="138"/>
      <c r="E6022" s="138"/>
      <c r="F6022" s="143" t="e">
        <f aca="false">IF(REF_DT&lt;=LastDay,INDEX(IntraMonth_Buckets,MATCH($A6022,IntraSumMonths,0),1),INDEX(BucketTable,MATCH($A6022,SumMonths,0),1))</f>
        <v>#N/A</v>
      </c>
      <c r="G6022" s="138" t="e">
        <f aca="false">INDEX(Book_Type,MATCH($B6022,Book,0),1)</f>
        <v>#N/A</v>
      </c>
      <c r="H6022" s="138" t="e">
        <f aca="false">$F6022&amp;$C6022</f>
        <v>#N/A</v>
      </c>
    </row>
    <row r="6023" customFormat="false" ht="12.75" hidden="false" customHeight="false" outlineLevel="0" collapsed="false">
      <c r="D6023" s="138"/>
      <c r="E6023" s="138"/>
      <c r="F6023" s="143" t="e">
        <f aca="false">IF(REF_DT&lt;=LastDay,INDEX(IntraMonth_Buckets,MATCH($A6023,IntraSumMonths,0),1),INDEX(BucketTable,MATCH($A6023,SumMonths,0),1))</f>
        <v>#N/A</v>
      </c>
      <c r="G6023" s="138" t="e">
        <f aca="false">INDEX(Book_Type,MATCH($B6023,Book,0),1)</f>
        <v>#N/A</v>
      </c>
      <c r="H6023" s="138" t="e">
        <f aca="false">$F6023&amp;$C6023</f>
        <v>#N/A</v>
      </c>
    </row>
    <row r="6024" customFormat="false" ht="12.75" hidden="false" customHeight="false" outlineLevel="0" collapsed="false">
      <c r="D6024" s="138"/>
      <c r="E6024" s="138"/>
      <c r="F6024" s="143" t="e">
        <f aca="false">IF(REF_DT&lt;=LastDay,INDEX(IntraMonth_Buckets,MATCH($A6024,IntraSumMonths,0),1),INDEX(BucketTable,MATCH($A6024,SumMonths,0),1))</f>
        <v>#N/A</v>
      </c>
      <c r="G6024" s="138" t="e">
        <f aca="false">INDEX(Book_Type,MATCH($B6024,Book,0),1)</f>
        <v>#N/A</v>
      </c>
      <c r="H6024" s="138" t="e">
        <f aca="false">$F6024&amp;$C6024</f>
        <v>#N/A</v>
      </c>
    </row>
    <row r="6025" customFormat="false" ht="12.75" hidden="false" customHeight="false" outlineLevel="0" collapsed="false">
      <c r="D6025" s="138"/>
      <c r="E6025" s="138"/>
      <c r="F6025" s="143" t="e">
        <f aca="false">IF(REF_DT&lt;=LastDay,INDEX(IntraMonth_Buckets,MATCH($A6025,IntraSumMonths,0),1),INDEX(BucketTable,MATCH($A6025,SumMonths,0),1))</f>
        <v>#N/A</v>
      </c>
      <c r="G6025" s="138" t="e">
        <f aca="false">INDEX(Book_Type,MATCH($B6025,Book,0),1)</f>
        <v>#N/A</v>
      </c>
      <c r="H6025" s="138" t="e">
        <f aca="false">$F6025&amp;$C6025</f>
        <v>#N/A</v>
      </c>
    </row>
    <row r="6026" customFormat="false" ht="12.75" hidden="false" customHeight="false" outlineLevel="0" collapsed="false">
      <c r="D6026" s="138"/>
      <c r="E6026" s="138"/>
      <c r="F6026" s="143" t="e">
        <f aca="false">IF(REF_DT&lt;=LastDay,INDEX(IntraMonth_Buckets,MATCH($A6026,IntraSumMonths,0),1),INDEX(BucketTable,MATCH($A6026,SumMonths,0),1))</f>
        <v>#N/A</v>
      </c>
      <c r="G6026" s="138" t="e">
        <f aca="false">INDEX(Book_Type,MATCH($B6026,Book,0),1)</f>
        <v>#N/A</v>
      </c>
      <c r="H6026" s="138" t="e">
        <f aca="false">$F6026&amp;$C6026</f>
        <v>#N/A</v>
      </c>
    </row>
    <row r="6027" customFormat="false" ht="12.75" hidden="false" customHeight="false" outlineLevel="0" collapsed="false">
      <c r="D6027" s="138"/>
      <c r="E6027" s="138"/>
      <c r="F6027" s="143" t="e">
        <f aca="false">IF(REF_DT&lt;=LastDay,INDEX(IntraMonth_Buckets,MATCH($A6027,IntraSumMonths,0),1),INDEX(BucketTable,MATCH($A6027,SumMonths,0),1))</f>
        <v>#N/A</v>
      </c>
      <c r="G6027" s="138" t="e">
        <f aca="false">INDEX(Book_Type,MATCH($B6027,Book,0),1)</f>
        <v>#N/A</v>
      </c>
      <c r="H6027" s="138" t="e">
        <f aca="false">$F6027&amp;$C6027</f>
        <v>#N/A</v>
      </c>
    </row>
    <row r="6028" customFormat="false" ht="12.75" hidden="false" customHeight="false" outlineLevel="0" collapsed="false">
      <c r="D6028" s="138"/>
      <c r="E6028" s="138"/>
      <c r="F6028" s="143" t="e">
        <f aca="false">IF(REF_DT&lt;=LastDay,INDEX(IntraMonth_Buckets,MATCH($A6028,IntraSumMonths,0),1),INDEX(BucketTable,MATCH($A6028,SumMonths,0),1))</f>
        <v>#N/A</v>
      </c>
      <c r="G6028" s="138" t="e">
        <f aca="false">INDEX(Book_Type,MATCH($B6028,Book,0),1)</f>
        <v>#N/A</v>
      </c>
      <c r="H6028" s="138" t="e">
        <f aca="false">$F6028&amp;$C6028</f>
        <v>#N/A</v>
      </c>
    </row>
    <row r="6029" customFormat="false" ht="12.75" hidden="false" customHeight="false" outlineLevel="0" collapsed="false">
      <c r="D6029" s="138"/>
      <c r="E6029" s="138"/>
      <c r="F6029" s="143" t="e">
        <f aca="false">IF(REF_DT&lt;=LastDay,INDEX(IntraMonth_Buckets,MATCH($A6029,IntraSumMonths,0),1),INDEX(BucketTable,MATCH($A6029,SumMonths,0),1))</f>
        <v>#N/A</v>
      </c>
      <c r="G6029" s="138" t="e">
        <f aca="false">INDEX(Book_Type,MATCH($B6029,Book,0),1)</f>
        <v>#N/A</v>
      </c>
      <c r="H6029" s="138" t="e">
        <f aca="false">$F6029&amp;$C6029</f>
        <v>#N/A</v>
      </c>
    </row>
    <row r="6030" customFormat="false" ht="12.75" hidden="false" customHeight="false" outlineLevel="0" collapsed="false">
      <c r="D6030" s="138"/>
      <c r="E6030" s="138"/>
      <c r="F6030" s="143" t="e">
        <f aca="false">IF(REF_DT&lt;=LastDay,INDEX(IntraMonth_Buckets,MATCH($A6030,IntraSumMonths,0),1),INDEX(BucketTable,MATCH($A6030,SumMonths,0),1))</f>
        <v>#N/A</v>
      </c>
      <c r="G6030" s="138" t="e">
        <f aca="false">INDEX(Book_Type,MATCH($B6030,Book,0),1)</f>
        <v>#N/A</v>
      </c>
      <c r="H6030" s="138" t="e">
        <f aca="false">$F6030&amp;$C6030</f>
        <v>#N/A</v>
      </c>
    </row>
    <row r="6031" customFormat="false" ht="12.75" hidden="false" customHeight="false" outlineLevel="0" collapsed="false">
      <c r="D6031" s="138"/>
      <c r="E6031" s="138"/>
      <c r="F6031" s="143" t="e">
        <f aca="false">IF(REF_DT&lt;=LastDay,INDEX(IntraMonth_Buckets,MATCH($A6031,IntraSumMonths,0),1),INDEX(BucketTable,MATCH($A6031,SumMonths,0),1))</f>
        <v>#N/A</v>
      </c>
      <c r="G6031" s="138" t="e">
        <f aca="false">INDEX(Book_Type,MATCH($B6031,Book,0),1)</f>
        <v>#N/A</v>
      </c>
      <c r="H6031" s="138" t="e">
        <f aca="false">$F6031&amp;$C6031</f>
        <v>#N/A</v>
      </c>
    </row>
    <row r="6032" customFormat="false" ht="12.75" hidden="false" customHeight="false" outlineLevel="0" collapsed="false">
      <c r="D6032" s="138"/>
      <c r="E6032" s="138"/>
      <c r="F6032" s="143" t="e">
        <f aca="false">IF(REF_DT&lt;=LastDay,INDEX(IntraMonth_Buckets,MATCH($A6032,IntraSumMonths,0),1),INDEX(BucketTable,MATCH($A6032,SumMonths,0),1))</f>
        <v>#N/A</v>
      </c>
      <c r="G6032" s="138" t="e">
        <f aca="false">INDEX(Book_Type,MATCH($B6032,Book,0),1)</f>
        <v>#N/A</v>
      </c>
      <c r="H6032" s="138" t="e">
        <f aca="false">$F6032&amp;$C6032</f>
        <v>#N/A</v>
      </c>
    </row>
    <row r="6033" customFormat="false" ht="12.75" hidden="false" customHeight="false" outlineLevel="0" collapsed="false">
      <c r="D6033" s="138"/>
      <c r="E6033" s="138"/>
      <c r="F6033" s="143" t="e">
        <f aca="false">IF(REF_DT&lt;=LastDay,INDEX(IntraMonth_Buckets,MATCH($A6033,IntraSumMonths,0),1),INDEX(BucketTable,MATCH($A6033,SumMonths,0),1))</f>
        <v>#N/A</v>
      </c>
      <c r="G6033" s="138" t="e">
        <f aca="false">INDEX(Book_Type,MATCH($B6033,Book,0),1)</f>
        <v>#N/A</v>
      </c>
      <c r="H6033" s="138" t="e">
        <f aca="false">$F6033&amp;$C6033</f>
        <v>#N/A</v>
      </c>
    </row>
    <row r="6034" customFormat="false" ht="12.75" hidden="false" customHeight="false" outlineLevel="0" collapsed="false">
      <c r="D6034" s="138"/>
      <c r="E6034" s="138"/>
      <c r="F6034" s="143" t="e">
        <f aca="false">IF(REF_DT&lt;=LastDay,INDEX(IntraMonth_Buckets,MATCH($A6034,IntraSumMonths,0),1),INDEX(BucketTable,MATCH($A6034,SumMonths,0),1))</f>
        <v>#N/A</v>
      </c>
      <c r="G6034" s="138" t="e">
        <f aca="false">INDEX(Book_Type,MATCH($B6034,Book,0),1)</f>
        <v>#N/A</v>
      </c>
      <c r="H6034" s="138" t="e">
        <f aca="false">$F6034&amp;$C6034</f>
        <v>#N/A</v>
      </c>
    </row>
    <row r="6035" customFormat="false" ht="12.75" hidden="false" customHeight="false" outlineLevel="0" collapsed="false">
      <c r="D6035" s="138"/>
      <c r="E6035" s="138"/>
      <c r="F6035" s="143" t="e">
        <f aca="false">IF(REF_DT&lt;=LastDay,INDEX(IntraMonth_Buckets,MATCH($A6035,IntraSumMonths,0),1),INDEX(BucketTable,MATCH($A6035,SumMonths,0),1))</f>
        <v>#N/A</v>
      </c>
      <c r="G6035" s="138" t="e">
        <f aca="false">INDEX(Book_Type,MATCH($B6035,Book,0),1)</f>
        <v>#N/A</v>
      </c>
      <c r="H6035" s="138" t="e">
        <f aca="false">$F6035&amp;$C6035</f>
        <v>#N/A</v>
      </c>
    </row>
    <row r="6036" customFormat="false" ht="12.75" hidden="false" customHeight="false" outlineLevel="0" collapsed="false">
      <c r="D6036" s="138"/>
      <c r="E6036" s="138"/>
      <c r="F6036" s="143" t="e">
        <f aca="false">IF(REF_DT&lt;=LastDay,INDEX(IntraMonth_Buckets,MATCH($A6036,IntraSumMonths,0),1),INDEX(BucketTable,MATCH($A6036,SumMonths,0),1))</f>
        <v>#N/A</v>
      </c>
      <c r="G6036" s="138" t="e">
        <f aca="false">INDEX(Book_Type,MATCH($B6036,Book,0),1)</f>
        <v>#N/A</v>
      </c>
      <c r="H6036" s="138" t="e">
        <f aca="false">$F6036&amp;$C6036</f>
        <v>#N/A</v>
      </c>
    </row>
    <row r="6037" customFormat="false" ht="12.75" hidden="false" customHeight="false" outlineLevel="0" collapsed="false">
      <c r="D6037" s="138"/>
      <c r="E6037" s="138"/>
      <c r="F6037" s="143" t="e">
        <f aca="false">IF(REF_DT&lt;=LastDay,INDEX(IntraMonth_Buckets,MATCH($A6037,IntraSumMonths,0),1),INDEX(BucketTable,MATCH($A6037,SumMonths,0),1))</f>
        <v>#N/A</v>
      </c>
      <c r="G6037" s="138" t="e">
        <f aca="false">INDEX(Book_Type,MATCH($B6037,Book,0),1)</f>
        <v>#N/A</v>
      </c>
      <c r="H6037" s="138" t="e">
        <f aca="false">$F6037&amp;$C6037</f>
        <v>#N/A</v>
      </c>
    </row>
    <row r="6038" customFormat="false" ht="12.75" hidden="false" customHeight="false" outlineLevel="0" collapsed="false">
      <c r="D6038" s="138"/>
      <c r="E6038" s="138"/>
      <c r="F6038" s="143" t="e">
        <f aca="false">IF(REF_DT&lt;=LastDay,INDEX(IntraMonth_Buckets,MATCH($A6038,IntraSumMonths,0),1),INDEX(BucketTable,MATCH($A6038,SumMonths,0),1))</f>
        <v>#N/A</v>
      </c>
      <c r="G6038" s="138" t="e">
        <f aca="false">INDEX(Book_Type,MATCH($B6038,Book,0),1)</f>
        <v>#N/A</v>
      </c>
      <c r="H6038" s="138" t="e">
        <f aca="false">$F6038&amp;$C6038</f>
        <v>#N/A</v>
      </c>
    </row>
    <row r="6039" customFormat="false" ht="12.75" hidden="false" customHeight="false" outlineLevel="0" collapsed="false">
      <c r="D6039" s="138"/>
      <c r="E6039" s="138"/>
      <c r="F6039" s="143" t="e">
        <f aca="false">IF(REF_DT&lt;=LastDay,INDEX(IntraMonth_Buckets,MATCH($A6039,IntraSumMonths,0),1),INDEX(BucketTable,MATCH($A6039,SumMonths,0),1))</f>
        <v>#N/A</v>
      </c>
      <c r="G6039" s="138" t="e">
        <f aca="false">INDEX(Book_Type,MATCH($B6039,Book,0),1)</f>
        <v>#N/A</v>
      </c>
      <c r="H6039" s="138" t="e">
        <f aca="false">$F6039&amp;$C6039</f>
        <v>#N/A</v>
      </c>
    </row>
    <row r="6040" customFormat="false" ht="12.75" hidden="false" customHeight="false" outlineLevel="0" collapsed="false">
      <c r="D6040" s="138"/>
      <c r="E6040" s="138"/>
      <c r="F6040" s="143" t="e">
        <f aca="false">IF(REF_DT&lt;=LastDay,INDEX(IntraMonth_Buckets,MATCH($A6040,IntraSumMonths,0),1),INDEX(BucketTable,MATCH($A6040,SumMonths,0),1))</f>
        <v>#N/A</v>
      </c>
      <c r="G6040" s="138" t="e">
        <f aca="false">INDEX(Book_Type,MATCH($B6040,Book,0),1)</f>
        <v>#N/A</v>
      </c>
      <c r="H6040" s="138" t="e">
        <f aca="false">$F6040&amp;$C6040</f>
        <v>#N/A</v>
      </c>
    </row>
    <row r="6041" customFormat="false" ht="12.75" hidden="false" customHeight="false" outlineLevel="0" collapsed="false">
      <c r="D6041" s="138"/>
      <c r="E6041" s="138"/>
      <c r="F6041" s="143" t="e">
        <f aca="false">IF(REF_DT&lt;=LastDay,INDEX(IntraMonth_Buckets,MATCH($A6041,IntraSumMonths,0),1),INDEX(BucketTable,MATCH($A6041,SumMonths,0),1))</f>
        <v>#N/A</v>
      </c>
      <c r="G6041" s="138" t="e">
        <f aca="false">INDEX(Book_Type,MATCH($B6041,Book,0),1)</f>
        <v>#N/A</v>
      </c>
      <c r="H6041" s="138" t="e">
        <f aca="false">$F6041&amp;$C6041</f>
        <v>#N/A</v>
      </c>
    </row>
    <row r="6042" customFormat="false" ht="12.75" hidden="false" customHeight="false" outlineLevel="0" collapsed="false">
      <c r="D6042" s="138"/>
      <c r="E6042" s="138"/>
      <c r="F6042" s="143" t="e">
        <f aca="false">IF(REF_DT&lt;=LastDay,INDEX(IntraMonth_Buckets,MATCH($A6042,IntraSumMonths,0),1),INDEX(BucketTable,MATCH($A6042,SumMonths,0),1))</f>
        <v>#N/A</v>
      </c>
      <c r="G6042" s="138" t="e">
        <f aca="false">INDEX(Book_Type,MATCH($B6042,Book,0),1)</f>
        <v>#N/A</v>
      </c>
      <c r="H6042" s="138" t="e">
        <f aca="false">$F6042&amp;$C6042</f>
        <v>#N/A</v>
      </c>
    </row>
    <row r="6043" customFormat="false" ht="12.75" hidden="false" customHeight="false" outlineLevel="0" collapsed="false">
      <c r="D6043" s="138"/>
      <c r="E6043" s="138"/>
      <c r="F6043" s="143" t="e">
        <f aca="false">IF(REF_DT&lt;=LastDay,INDEX(IntraMonth_Buckets,MATCH($A6043,IntraSumMonths,0),1),INDEX(BucketTable,MATCH($A6043,SumMonths,0),1))</f>
        <v>#N/A</v>
      </c>
      <c r="G6043" s="138" t="e">
        <f aca="false">INDEX(Book_Type,MATCH($B6043,Book,0),1)</f>
        <v>#N/A</v>
      </c>
      <c r="H6043" s="138" t="e">
        <f aca="false">$F6043&amp;$C6043</f>
        <v>#N/A</v>
      </c>
    </row>
    <row r="6044" customFormat="false" ht="12.75" hidden="false" customHeight="false" outlineLevel="0" collapsed="false">
      <c r="D6044" s="138"/>
      <c r="E6044" s="138"/>
      <c r="F6044" s="143" t="e">
        <f aca="false">IF(REF_DT&lt;=LastDay,INDEX(IntraMonth_Buckets,MATCH($A6044,IntraSumMonths,0),1),INDEX(BucketTable,MATCH($A6044,SumMonths,0),1))</f>
        <v>#N/A</v>
      </c>
      <c r="G6044" s="138" t="e">
        <f aca="false">INDEX(Book_Type,MATCH($B6044,Book,0),1)</f>
        <v>#N/A</v>
      </c>
      <c r="H6044" s="138" t="e">
        <f aca="false">$F6044&amp;$C6044</f>
        <v>#N/A</v>
      </c>
    </row>
    <row r="6045" customFormat="false" ht="12.75" hidden="false" customHeight="false" outlineLevel="0" collapsed="false">
      <c r="D6045" s="138"/>
      <c r="E6045" s="138"/>
      <c r="F6045" s="143" t="e">
        <f aca="false">IF(REF_DT&lt;=LastDay,INDEX(IntraMonth_Buckets,MATCH($A6045,IntraSumMonths,0),1),INDEX(BucketTable,MATCH($A6045,SumMonths,0),1))</f>
        <v>#N/A</v>
      </c>
      <c r="G6045" s="138" t="e">
        <f aca="false">INDEX(Book_Type,MATCH($B6045,Book,0),1)</f>
        <v>#N/A</v>
      </c>
      <c r="H6045" s="138" t="e">
        <f aca="false">$F6045&amp;$C6045</f>
        <v>#N/A</v>
      </c>
    </row>
    <row r="6046" customFormat="false" ht="12.75" hidden="false" customHeight="false" outlineLevel="0" collapsed="false">
      <c r="D6046" s="138"/>
      <c r="E6046" s="138"/>
      <c r="F6046" s="143" t="e">
        <f aca="false">IF(REF_DT&lt;=LastDay,INDEX(IntraMonth_Buckets,MATCH($A6046,IntraSumMonths,0),1),INDEX(BucketTable,MATCH($A6046,SumMonths,0),1))</f>
        <v>#N/A</v>
      </c>
      <c r="G6046" s="138" t="e">
        <f aca="false">INDEX(Book_Type,MATCH($B6046,Book,0),1)</f>
        <v>#N/A</v>
      </c>
      <c r="H6046" s="138" t="e">
        <f aca="false">$F6046&amp;$C6046</f>
        <v>#N/A</v>
      </c>
    </row>
    <row r="6047" customFormat="false" ht="12.75" hidden="false" customHeight="false" outlineLevel="0" collapsed="false">
      <c r="D6047" s="138"/>
      <c r="E6047" s="138"/>
      <c r="F6047" s="143" t="e">
        <f aca="false">IF(REF_DT&lt;=LastDay,INDEX(IntraMonth_Buckets,MATCH($A6047,IntraSumMonths,0),1),INDEX(BucketTable,MATCH($A6047,SumMonths,0),1))</f>
        <v>#N/A</v>
      </c>
      <c r="G6047" s="138" t="e">
        <f aca="false">INDEX(Book_Type,MATCH($B6047,Book,0),1)</f>
        <v>#N/A</v>
      </c>
      <c r="H6047" s="138" t="e">
        <f aca="false">$F6047&amp;$C6047</f>
        <v>#N/A</v>
      </c>
    </row>
    <row r="6048" customFormat="false" ht="12.75" hidden="false" customHeight="false" outlineLevel="0" collapsed="false">
      <c r="D6048" s="138"/>
      <c r="E6048" s="138"/>
      <c r="F6048" s="143" t="e">
        <f aca="false">IF(REF_DT&lt;=LastDay,INDEX(IntraMonth_Buckets,MATCH($A6048,IntraSumMonths,0),1),INDEX(BucketTable,MATCH($A6048,SumMonths,0),1))</f>
        <v>#N/A</v>
      </c>
      <c r="G6048" s="138" t="e">
        <f aca="false">INDEX(Book_Type,MATCH($B6048,Book,0),1)</f>
        <v>#N/A</v>
      </c>
      <c r="H6048" s="138" t="e">
        <f aca="false">$F6048&amp;$C6048</f>
        <v>#N/A</v>
      </c>
    </row>
    <row r="6049" customFormat="false" ht="12.75" hidden="false" customHeight="false" outlineLevel="0" collapsed="false">
      <c r="D6049" s="138"/>
      <c r="E6049" s="138"/>
      <c r="F6049" s="143" t="e">
        <f aca="false">IF(REF_DT&lt;=LastDay,INDEX(IntraMonth_Buckets,MATCH($A6049,IntraSumMonths,0),1),INDEX(BucketTable,MATCH($A6049,SumMonths,0),1))</f>
        <v>#N/A</v>
      </c>
      <c r="G6049" s="138" t="e">
        <f aca="false">INDEX(Book_Type,MATCH($B6049,Book,0),1)</f>
        <v>#N/A</v>
      </c>
      <c r="H6049" s="138" t="e">
        <f aca="false">$F6049&amp;$C6049</f>
        <v>#N/A</v>
      </c>
    </row>
    <row r="6050" customFormat="false" ht="12.75" hidden="false" customHeight="false" outlineLevel="0" collapsed="false">
      <c r="D6050" s="138"/>
      <c r="E6050" s="138"/>
      <c r="F6050" s="143" t="e">
        <f aca="false">IF(REF_DT&lt;=LastDay,INDEX(IntraMonth_Buckets,MATCH($A6050,IntraSumMonths,0),1),INDEX(BucketTable,MATCH($A6050,SumMonths,0),1))</f>
        <v>#N/A</v>
      </c>
      <c r="G6050" s="138" t="e">
        <f aca="false">INDEX(Book_Type,MATCH($B6050,Book,0),1)</f>
        <v>#N/A</v>
      </c>
      <c r="H6050" s="138" t="e">
        <f aca="false">$F6050&amp;$C6050</f>
        <v>#N/A</v>
      </c>
    </row>
    <row r="6051" customFormat="false" ht="12.75" hidden="false" customHeight="false" outlineLevel="0" collapsed="false">
      <c r="D6051" s="138"/>
      <c r="E6051" s="138"/>
      <c r="F6051" s="143" t="e">
        <f aca="false">IF(REF_DT&lt;=LastDay,INDEX(IntraMonth_Buckets,MATCH($A6051,IntraSumMonths,0),1),INDEX(BucketTable,MATCH($A6051,SumMonths,0),1))</f>
        <v>#N/A</v>
      </c>
      <c r="G6051" s="138" t="e">
        <f aca="false">INDEX(Book_Type,MATCH($B6051,Book,0),1)</f>
        <v>#N/A</v>
      </c>
      <c r="H6051" s="138" t="e">
        <f aca="false">$F6051&amp;$C6051</f>
        <v>#N/A</v>
      </c>
    </row>
    <row r="6052" customFormat="false" ht="12.75" hidden="false" customHeight="false" outlineLevel="0" collapsed="false">
      <c r="D6052" s="138"/>
      <c r="E6052" s="138"/>
      <c r="F6052" s="143" t="e">
        <f aca="false">IF(REF_DT&lt;=LastDay,INDEX(IntraMonth_Buckets,MATCH($A6052,IntraSumMonths,0),1),INDEX(BucketTable,MATCH($A6052,SumMonths,0),1))</f>
        <v>#N/A</v>
      </c>
      <c r="G6052" s="138" t="e">
        <f aca="false">INDEX(Book_Type,MATCH($B6052,Book,0),1)</f>
        <v>#N/A</v>
      </c>
      <c r="H6052" s="138" t="e">
        <f aca="false">$F6052&amp;$C6052</f>
        <v>#N/A</v>
      </c>
    </row>
    <row r="6053" customFormat="false" ht="12.75" hidden="false" customHeight="false" outlineLevel="0" collapsed="false">
      <c r="D6053" s="138"/>
      <c r="E6053" s="138"/>
      <c r="F6053" s="143" t="e">
        <f aca="false">IF(REF_DT&lt;=LastDay,INDEX(IntraMonth_Buckets,MATCH($A6053,IntraSumMonths,0),1),INDEX(BucketTable,MATCH($A6053,SumMonths,0),1))</f>
        <v>#N/A</v>
      </c>
      <c r="G6053" s="138" t="e">
        <f aca="false">INDEX(Book_Type,MATCH($B6053,Book,0),1)</f>
        <v>#N/A</v>
      </c>
      <c r="H6053" s="138" t="e">
        <f aca="false">$F6053&amp;$C6053</f>
        <v>#N/A</v>
      </c>
    </row>
    <row r="6054" customFormat="false" ht="12.75" hidden="false" customHeight="false" outlineLevel="0" collapsed="false">
      <c r="D6054" s="138"/>
      <c r="E6054" s="138"/>
      <c r="F6054" s="143" t="e">
        <f aca="false">IF(REF_DT&lt;=LastDay,INDEX(IntraMonth_Buckets,MATCH($A6054,IntraSumMonths,0),1),INDEX(BucketTable,MATCH($A6054,SumMonths,0),1))</f>
        <v>#N/A</v>
      </c>
      <c r="G6054" s="138" t="e">
        <f aca="false">INDEX(Book_Type,MATCH($B6054,Book,0),1)</f>
        <v>#N/A</v>
      </c>
      <c r="H6054" s="138" t="e">
        <f aca="false">$F6054&amp;$C6054</f>
        <v>#N/A</v>
      </c>
    </row>
    <row r="6055" customFormat="false" ht="12.75" hidden="false" customHeight="false" outlineLevel="0" collapsed="false">
      <c r="D6055" s="138"/>
      <c r="E6055" s="138"/>
      <c r="F6055" s="143" t="e">
        <f aca="false">IF(REF_DT&lt;=LastDay,INDEX(IntraMonth_Buckets,MATCH($A6055,IntraSumMonths,0),1),INDEX(BucketTable,MATCH($A6055,SumMonths,0),1))</f>
        <v>#N/A</v>
      </c>
      <c r="G6055" s="138" t="e">
        <f aca="false">INDEX(Book_Type,MATCH($B6055,Book,0),1)</f>
        <v>#N/A</v>
      </c>
      <c r="H6055" s="138" t="e">
        <f aca="false">$F6055&amp;$C6055</f>
        <v>#N/A</v>
      </c>
    </row>
    <row r="6056" customFormat="false" ht="12.75" hidden="false" customHeight="false" outlineLevel="0" collapsed="false">
      <c r="D6056" s="138"/>
      <c r="E6056" s="138"/>
      <c r="F6056" s="143" t="e">
        <f aca="false">IF(REF_DT&lt;=LastDay,INDEX(IntraMonth_Buckets,MATCH($A6056,IntraSumMonths,0),1),INDEX(BucketTable,MATCH($A6056,SumMonths,0),1))</f>
        <v>#N/A</v>
      </c>
      <c r="G6056" s="138" t="e">
        <f aca="false">INDEX(Book_Type,MATCH($B6056,Book,0),1)</f>
        <v>#N/A</v>
      </c>
      <c r="H6056" s="138" t="e">
        <f aca="false">$F6056&amp;$C6056</f>
        <v>#N/A</v>
      </c>
    </row>
    <row r="6057" customFormat="false" ht="12.75" hidden="false" customHeight="false" outlineLevel="0" collapsed="false">
      <c r="D6057" s="138"/>
      <c r="E6057" s="138"/>
      <c r="F6057" s="143" t="e">
        <f aca="false">IF(REF_DT&lt;=LastDay,INDEX(IntraMonth_Buckets,MATCH($A6057,IntraSumMonths,0),1),INDEX(BucketTable,MATCH($A6057,SumMonths,0),1))</f>
        <v>#N/A</v>
      </c>
      <c r="G6057" s="138" t="e">
        <f aca="false">INDEX(Book_Type,MATCH($B6057,Book,0),1)</f>
        <v>#N/A</v>
      </c>
      <c r="H6057" s="138" t="e">
        <f aca="false">$F6057&amp;$C6057</f>
        <v>#N/A</v>
      </c>
    </row>
    <row r="6058" customFormat="false" ht="12.75" hidden="false" customHeight="false" outlineLevel="0" collapsed="false">
      <c r="D6058" s="138"/>
      <c r="E6058" s="138"/>
      <c r="F6058" s="143" t="e">
        <f aca="false">IF(REF_DT&lt;=LastDay,INDEX(IntraMonth_Buckets,MATCH($A6058,IntraSumMonths,0),1),INDEX(BucketTable,MATCH($A6058,SumMonths,0),1))</f>
        <v>#N/A</v>
      </c>
      <c r="G6058" s="138" t="e">
        <f aca="false">INDEX(Book_Type,MATCH($B6058,Book,0),1)</f>
        <v>#N/A</v>
      </c>
      <c r="H6058" s="138" t="e">
        <f aca="false">$F6058&amp;$C6058</f>
        <v>#N/A</v>
      </c>
    </row>
    <row r="6059" customFormat="false" ht="12.75" hidden="false" customHeight="false" outlineLevel="0" collapsed="false">
      <c r="D6059" s="138"/>
      <c r="E6059" s="138"/>
      <c r="F6059" s="143" t="e">
        <f aca="false">IF(REF_DT&lt;=LastDay,INDEX(IntraMonth_Buckets,MATCH($A6059,IntraSumMonths,0),1),INDEX(BucketTable,MATCH($A6059,SumMonths,0),1))</f>
        <v>#N/A</v>
      </c>
      <c r="G6059" s="138" t="e">
        <f aca="false">INDEX(Book_Type,MATCH($B6059,Book,0),1)</f>
        <v>#N/A</v>
      </c>
      <c r="H6059" s="138" t="e">
        <f aca="false">$F6059&amp;$C6059</f>
        <v>#N/A</v>
      </c>
    </row>
    <row r="6060" customFormat="false" ht="12.75" hidden="false" customHeight="false" outlineLevel="0" collapsed="false">
      <c r="D6060" s="138"/>
      <c r="E6060" s="138"/>
      <c r="F6060" s="143" t="e">
        <f aca="false">IF(REF_DT&lt;=LastDay,INDEX(IntraMonth_Buckets,MATCH($A6060,IntraSumMonths,0),1),INDEX(BucketTable,MATCH($A6060,SumMonths,0),1))</f>
        <v>#N/A</v>
      </c>
      <c r="G6060" s="138" t="e">
        <f aca="false">INDEX(Book_Type,MATCH($B6060,Book,0),1)</f>
        <v>#N/A</v>
      </c>
      <c r="H6060" s="138" t="e">
        <f aca="false">$F6060&amp;$C6060</f>
        <v>#N/A</v>
      </c>
    </row>
    <row r="6061" customFormat="false" ht="12.75" hidden="false" customHeight="false" outlineLevel="0" collapsed="false">
      <c r="D6061" s="138"/>
      <c r="E6061" s="138"/>
      <c r="F6061" s="143" t="e">
        <f aca="false">IF(REF_DT&lt;=LastDay,INDEX(IntraMonth_Buckets,MATCH($A6061,IntraSumMonths,0),1),INDEX(BucketTable,MATCH($A6061,SumMonths,0),1))</f>
        <v>#N/A</v>
      </c>
      <c r="G6061" s="138" t="e">
        <f aca="false">INDEX(Book_Type,MATCH($B6061,Book,0),1)</f>
        <v>#N/A</v>
      </c>
      <c r="H6061" s="138" t="e">
        <f aca="false">$F6061&amp;$C6061</f>
        <v>#N/A</v>
      </c>
    </row>
    <row r="6062" customFormat="false" ht="12.75" hidden="false" customHeight="false" outlineLevel="0" collapsed="false">
      <c r="D6062" s="138"/>
      <c r="E6062" s="138"/>
      <c r="F6062" s="143" t="e">
        <f aca="false">IF(REF_DT&lt;=LastDay,INDEX(IntraMonth_Buckets,MATCH($A6062,IntraSumMonths,0),1),INDEX(BucketTable,MATCH($A6062,SumMonths,0),1))</f>
        <v>#N/A</v>
      </c>
      <c r="G6062" s="138" t="e">
        <f aca="false">INDEX(Book_Type,MATCH($B6062,Book,0),1)</f>
        <v>#N/A</v>
      </c>
      <c r="H6062" s="138" t="e">
        <f aca="false">$F6062&amp;$C6062</f>
        <v>#N/A</v>
      </c>
    </row>
    <row r="6063" customFormat="false" ht="12.75" hidden="false" customHeight="false" outlineLevel="0" collapsed="false">
      <c r="D6063" s="138"/>
      <c r="E6063" s="138"/>
      <c r="F6063" s="143" t="e">
        <f aca="false">IF(REF_DT&lt;=LastDay,INDEX(IntraMonth_Buckets,MATCH($A6063,IntraSumMonths,0),1),INDEX(BucketTable,MATCH($A6063,SumMonths,0),1))</f>
        <v>#N/A</v>
      </c>
      <c r="G6063" s="138" t="e">
        <f aca="false">INDEX(Book_Type,MATCH($B6063,Book,0),1)</f>
        <v>#N/A</v>
      </c>
      <c r="H6063" s="138" t="e">
        <f aca="false">$F6063&amp;$C6063</f>
        <v>#N/A</v>
      </c>
    </row>
    <row r="6064" customFormat="false" ht="12.75" hidden="false" customHeight="false" outlineLevel="0" collapsed="false">
      <c r="D6064" s="138"/>
      <c r="E6064" s="138"/>
      <c r="F6064" s="143" t="e">
        <f aca="false">IF(REF_DT&lt;=LastDay,INDEX(IntraMonth_Buckets,MATCH($A6064,IntraSumMonths,0),1),INDEX(BucketTable,MATCH($A6064,SumMonths,0),1))</f>
        <v>#N/A</v>
      </c>
      <c r="G6064" s="138" t="e">
        <f aca="false">INDEX(Book_Type,MATCH($B6064,Book,0),1)</f>
        <v>#N/A</v>
      </c>
      <c r="H6064" s="138" t="e">
        <f aca="false">$F6064&amp;$C6064</f>
        <v>#N/A</v>
      </c>
    </row>
    <row r="6065" customFormat="false" ht="12.75" hidden="false" customHeight="false" outlineLevel="0" collapsed="false">
      <c r="D6065" s="138"/>
      <c r="E6065" s="138"/>
      <c r="F6065" s="143" t="e">
        <f aca="false">IF(REF_DT&lt;=LastDay,INDEX(IntraMonth_Buckets,MATCH($A6065,IntraSumMonths,0),1),INDEX(BucketTable,MATCH($A6065,SumMonths,0),1))</f>
        <v>#N/A</v>
      </c>
      <c r="G6065" s="138" t="e">
        <f aca="false">INDEX(Book_Type,MATCH($B6065,Book,0),1)</f>
        <v>#N/A</v>
      </c>
      <c r="H6065" s="138" t="e">
        <f aca="false">$F6065&amp;$C6065</f>
        <v>#N/A</v>
      </c>
    </row>
    <row r="6066" customFormat="false" ht="12.75" hidden="false" customHeight="false" outlineLevel="0" collapsed="false">
      <c r="D6066" s="138"/>
      <c r="E6066" s="138"/>
      <c r="F6066" s="143" t="e">
        <f aca="false">IF(REF_DT&lt;=LastDay,INDEX(IntraMonth_Buckets,MATCH($A6066,IntraSumMonths,0),1),INDEX(BucketTable,MATCH($A6066,SumMonths,0),1))</f>
        <v>#N/A</v>
      </c>
      <c r="G6066" s="138" t="e">
        <f aca="false">INDEX(Book_Type,MATCH($B6066,Book,0),1)</f>
        <v>#N/A</v>
      </c>
      <c r="H6066" s="138" t="e">
        <f aca="false">$F6066&amp;$C6066</f>
        <v>#N/A</v>
      </c>
    </row>
    <row r="6067" customFormat="false" ht="12.75" hidden="false" customHeight="false" outlineLevel="0" collapsed="false">
      <c r="D6067" s="138"/>
      <c r="E6067" s="138"/>
      <c r="F6067" s="143" t="e">
        <f aca="false">IF(REF_DT&lt;=LastDay,INDEX(IntraMonth_Buckets,MATCH($A6067,IntraSumMonths,0),1),INDEX(BucketTable,MATCH($A6067,SumMonths,0),1))</f>
        <v>#N/A</v>
      </c>
      <c r="G6067" s="138" t="e">
        <f aca="false">INDEX(Book_Type,MATCH($B6067,Book,0),1)</f>
        <v>#N/A</v>
      </c>
      <c r="H6067" s="138" t="e">
        <f aca="false">$F6067&amp;$C6067</f>
        <v>#N/A</v>
      </c>
    </row>
    <row r="6068" customFormat="false" ht="12.75" hidden="false" customHeight="false" outlineLevel="0" collapsed="false">
      <c r="D6068" s="138"/>
      <c r="E6068" s="138"/>
      <c r="F6068" s="143" t="e">
        <f aca="false">IF(REF_DT&lt;=LastDay,INDEX(IntraMonth_Buckets,MATCH($A6068,IntraSumMonths,0),1),INDEX(BucketTable,MATCH($A6068,SumMonths,0),1))</f>
        <v>#N/A</v>
      </c>
      <c r="G6068" s="138" t="e">
        <f aca="false">INDEX(Book_Type,MATCH($B6068,Book,0),1)</f>
        <v>#N/A</v>
      </c>
      <c r="H6068" s="138" t="e">
        <f aca="false">$F6068&amp;$C6068</f>
        <v>#N/A</v>
      </c>
    </row>
    <row r="6069" customFormat="false" ht="12.75" hidden="false" customHeight="false" outlineLevel="0" collapsed="false">
      <c r="D6069" s="138"/>
      <c r="E6069" s="138"/>
      <c r="F6069" s="143" t="e">
        <f aca="false">IF(REF_DT&lt;=LastDay,INDEX(IntraMonth_Buckets,MATCH($A6069,IntraSumMonths,0),1),INDEX(BucketTable,MATCH($A6069,SumMonths,0),1))</f>
        <v>#N/A</v>
      </c>
      <c r="G6069" s="138" t="e">
        <f aca="false">INDEX(Book_Type,MATCH($B6069,Book,0),1)</f>
        <v>#N/A</v>
      </c>
      <c r="H6069" s="138" t="e">
        <f aca="false">$F6069&amp;$C6069</f>
        <v>#N/A</v>
      </c>
    </row>
    <row r="6070" customFormat="false" ht="12.75" hidden="false" customHeight="false" outlineLevel="0" collapsed="false">
      <c r="D6070" s="138"/>
      <c r="E6070" s="138"/>
      <c r="F6070" s="143" t="e">
        <f aca="false">IF(REF_DT&lt;=LastDay,INDEX(IntraMonth_Buckets,MATCH($A6070,IntraSumMonths,0),1),INDEX(BucketTable,MATCH($A6070,SumMonths,0),1))</f>
        <v>#N/A</v>
      </c>
      <c r="G6070" s="138" t="e">
        <f aca="false">INDEX(Book_Type,MATCH($B6070,Book,0),1)</f>
        <v>#N/A</v>
      </c>
      <c r="H6070" s="138" t="e">
        <f aca="false">$F6070&amp;$C6070</f>
        <v>#N/A</v>
      </c>
    </row>
    <row r="6071" customFormat="false" ht="12.75" hidden="false" customHeight="false" outlineLevel="0" collapsed="false">
      <c r="D6071" s="138"/>
      <c r="E6071" s="138"/>
      <c r="F6071" s="143" t="e">
        <f aca="false">IF(REF_DT&lt;=LastDay,INDEX(IntraMonth_Buckets,MATCH($A6071,IntraSumMonths,0),1),INDEX(BucketTable,MATCH($A6071,SumMonths,0),1))</f>
        <v>#N/A</v>
      </c>
      <c r="G6071" s="138" t="e">
        <f aca="false">INDEX(Book_Type,MATCH($B6071,Book,0),1)</f>
        <v>#N/A</v>
      </c>
      <c r="H6071" s="138" t="e">
        <f aca="false">$F6071&amp;$C6071</f>
        <v>#N/A</v>
      </c>
    </row>
    <row r="6072" customFormat="false" ht="12.75" hidden="false" customHeight="false" outlineLevel="0" collapsed="false">
      <c r="D6072" s="138"/>
      <c r="E6072" s="138"/>
      <c r="F6072" s="143" t="e">
        <f aca="false">IF(REF_DT&lt;=LastDay,INDEX(IntraMonth_Buckets,MATCH($A6072,IntraSumMonths,0),1),INDEX(BucketTable,MATCH($A6072,SumMonths,0),1))</f>
        <v>#N/A</v>
      </c>
      <c r="G6072" s="138" t="e">
        <f aca="false">INDEX(Book_Type,MATCH($B6072,Book,0),1)</f>
        <v>#N/A</v>
      </c>
      <c r="H6072" s="138" t="e">
        <f aca="false">$F6072&amp;$C6072</f>
        <v>#N/A</v>
      </c>
    </row>
    <row r="6073" customFormat="false" ht="12.75" hidden="false" customHeight="false" outlineLevel="0" collapsed="false">
      <c r="D6073" s="138"/>
      <c r="E6073" s="138"/>
      <c r="F6073" s="143" t="e">
        <f aca="false">IF(REF_DT&lt;=LastDay,INDEX(IntraMonth_Buckets,MATCH($A6073,IntraSumMonths,0),1),INDEX(BucketTable,MATCH($A6073,SumMonths,0),1))</f>
        <v>#N/A</v>
      </c>
      <c r="G6073" s="138" t="e">
        <f aca="false">INDEX(Book_Type,MATCH($B6073,Book,0),1)</f>
        <v>#N/A</v>
      </c>
      <c r="H6073" s="138" t="e">
        <f aca="false">$F6073&amp;$C6073</f>
        <v>#N/A</v>
      </c>
    </row>
    <row r="6074" customFormat="false" ht="12.75" hidden="false" customHeight="false" outlineLevel="0" collapsed="false">
      <c r="D6074" s="138"/>
      <c r="E6074" s="138"/>
      <c r="F6074" s="143" t="e">
        <f aca="false">IF(REF_DT&lt;=LastDay,INDEX(IntraMonth_Buckets,MATCH($A6074,IntraSumMonths,0),1),INDEX(BucketTable,MATCH($A6074,SumMonths,0),1))</f>
        <v>#N/A</v>
      </c>
      <c r="G6074" s="138" t="e">
        <f aca="false">INDEX(Book_Type,MATCH($B6074,Book,0),1)</f>
        <v>#N/A</v>
      </c>
      <c r="H6074" s="138" t="e">
        <f aca="false">$F6074&amp;$C6074</f>
        <v>#N/A</v>
      </c>
    </row>
    <row r="6075" customFormat="false" ht="12.75" hidden="false" customHeight="false" outlineLevel="0" collapsed="false">
      <c r="D6075" s="138"/>
      <c r="E6075" s="138"/>
      <c r="F6075" s="143" t="e">
        <f aca="false">IF(REF_DT&lt;=LastDay,INDEX(IntraMonth_Buckets,MATCH($A6075,IntraSumMonths,0),1),INDEX(BucketTable,MATCH($A6075,SumMonths,0),1))</f>
        <v>#N/A</v>
      </c>
      <c r="G6075" s="138" t="e">
        <f aca="false">INDEX(Book_Type,MATCH($B6075,Book,0),1)</f>
        <v>#N/A</v>
      </c>
      <c r="H6075" s="138" t="e">
        <f aca="false">$F6075&amp;$C6075</f>
        <v>#N/A</v>
      </c>
    </row>
    <row r="6076" customFormat="false" ht="12.75" hidden="false" customHeight="false" outlineLevel="0" collapsed="false">
      <c r="D6076" s="138"/>
      <c r="E6076" s="138"/>
      <c r="F6076" s="143" t="e">
        <f aca="false">IF(REF_DT&lt;=LastDay,INDEX(IntraMonth_Buckets,MATCH($A6076,IntraSumMonths,0),1),INDEX(BucketTable,MATCH($A6076,SumMonths,0),1))</f>
        <v>#N/A</v>
      </c>
      <c r="G6076" s="138" t="e">
        <f aca="false">INDEX(Book_Type,MATCH($B6076,Book,0),1)</f>
        <v>#N/A</v>
      </c>
      <c r="H6076" s="138" t="e">
        <f aca="false">$F6076&amp;$C6076</f>
        <v>#N/A</v>
      </c>
    </row>
    <row r="6077" customFormat="false" ht="12.75" hidden="false" customHeight="false" outlineLevel="0" collapsed="false">
      <c r="D6077" s="138"/>
      <c r="E6077" s="138"/>
      <c r="F6077" s="143" t="e">
        <f aca="false">IF(REF_DT&lt;=LastDay,INDEX(IntraMonth_Buckets,MATCH($A6077,IntraSumMonths,0),1),INDEX(BucketTable,MATCH($A6077,SumMonths,0),1))</f>
        <v>#N/A</v>
      </c>
      <c r="G6077" s="138" t="e">
        <f aca="false">INDEX(Book_Type,MATCH($B6077,Book,0),1)</f>
        <v>#N/A</v>
      </c>
      <c r="H6077" s="138" t="e">
        <f aca="false">$F6077&amp;$C6077</f>
        <v>#N/A</v>
      </c>
    </row>
    <row r="6078" customFormat="false" ht="12.75" hidden="false" customHeight="false" outlineLevel="0" collapsed="false">
      <c r="D6078" s="138"/>
      <c r="E6078" s="138"/>
      <c r="F6078" s="143" t="e">
        <f aca="false">IF(REF_DT&lt;=LastDay,INDEX(IntraMonth_Buckets,MATCH($A6078,IntraSumMonths,0),1),INDEX(BucketTable,MATCH($A6078,SumMonths,0),1))</f>
        <v>#N/A</v>
      </c>
      <c r="G6078" s="138" t="e">
        <f aca="false">INDEX(Book_Type,MATCH($B6078,Book,0),1)</f>
        <v>#N/A</v>
      </c>
      <c r="H6078" s="138" t="e">
        <f aca="false">$F6078&amp;$C6078</f>
        <v>#N/A</v>
      </c>
    </row>
    <row r="6079" customFormat="false" ht="12.75" hidden="false" customHeight="false" outlineLevel="0" collapsed="false">
      <c r="D6079" s="138"/>
      <c r="E6079" s="138"/>
      <c r="F6079" s="143" t="e">
        <f aca="false">IF(REF_DT&lt;=LastDay,INDEX(IntraMonth_Buckets,MATCH($A6079,IntraSumMonths,0),1),INDEX(BucketTable,MATCH($A6079,SumMonths,0),1))</f>
        <v>#N/A</v>
      </c>
      <c r="G6079" s="138" t="e">
        <f aca="false">INDEX(Book_Type,MATCH($B6079,Book,0),1)</f>
        <v>#N/A</v>
      </c>
      <c r="H6079" s="138" t="e">
        <f aca="false">$F6079&amp;$C6079</f>
        <v>#N/A</v>
      </c>
    </row>
    <row r="6080" customFormat="false" ht="12.75" hidden="false" customHeight="false" outlineLevel="0" collapsed="false">
      <c r="D6080" s="138"/>
      <c r="E6080" s="138"/>
      <c r="F6080" s="143" t="e">
        <f aca="false">IF(REF_DT&lt;=LastDay,INDEX(IntraMonth_Buckets,MATCH($A6080,IntraSumMonths,0),1),INDEX(BucketTable,MATCH($A6080,SumMonths,0),1))</f>
        <v>#N/A</v>
      </c>
      <c r="G6080" s="138" t="e">
        <f aca="false">INDEX(Book_Type,MATCH($B6080,Book,0),1)</f>
        <v>#N/A</v>
      </c>
      <c r="H6080" s="138" t="e">
        <f aca="false">$F6080&amp;$C6080</f>
        <v>#N/A</v>
      </c>
    </row>
    <row r="6081" customFormat="false" ht="12.75" hidden="false" customHeight="false" outlineLevel="0" collapsed="false">
      <c r="D6081" s="138"/>
      <c r="E6081" s="138"/>
      <c r="F6081" s="143" t="e">
        <f aca="false">IF(REF_DT&lt;=LastDay,INDEX(IntraMonth_Buckets,MATCH($A6081,IntraSumMonths,0),1),INDEX(BucketTable,MATCH($A6081,SumMonths,0),1))</f>
        <v>#N/A</v>
      </c>
      <c r="G6081" s="138" t="e">
        <f aca="false">INDEX(Book_Type,MATCH($B6081,Book,0),1)</f>
        <v>#N/A</v>
      </c>
      <c r="H6081" s="138" t="e">
        <f aca="false">$F6081&amp;$C6081</f>
        <v>#N/A</v>
      </c>
    </row>
    <row r="6082" customFormat="false" ht="12.75" hidden="false" customHeight="false" outlineLevel="0" collapsed="false">
      <c r="D6082" s="138"/>
      <c r="E6082" s="138"/>
      <c r="F6082" s="143" t="e">
        <f aca="false">IF(REF_DT&lt;=LastDay,INDEX(IntraMonth_Buckets,MATCH($A6082,IntraSumMonths,0),1),INDEX(BucketTable,MATCH($A6082,SumMonths,0),1))</f>
        <v>#N/A</v>
      </c>
      <c r="G6082" s="138" t="e">
        <f aca="false">INDEX(Book_Type,MATCH($B6082,Book,0),1)</f>
        <v>#N/A</v>
      </c>
      <c r="H6082" s="138" t="e">
        <f aca="false">$F6082&amp;$C6082</f>
        <v>#N/A</v>
      </c>
    </row>
    <row r="6083" customFormat="false" ht="12.75" hidden="false" customHeight="false" outlineLevel="0" collapsed="false">
      <c r="D6083" s="138"/>
      <c r="E6083" s="138"/>
      <c r="F6083" s="143" t="e">
        <f aca="false">IF(REF_DT&lt;=LastDay,INDEX(IntraMonth_Buckets,MATCH($A6083,IntraSumMonths,0),1),INDEX(BucketTable,MATCH($A6083,SumMonths,0),1))</f>
        <v>#N/A</v>
      </c>
      <c r="G6083" s="138" t="e">
        <f aca="false">INDEX(Book_Type,MATCH($B6083,Book,0),1)</f>
        <v>#N/A</v>
      </c>
      <c r="H6083" s="138" t="e">
        <f aca="false">$F6083&amp;$C6083</f>
        <v>#N/A</v>
      </c>
    </row>
    <row r="6084" customFormat="false" ht="12.75" hidden="false" customHeight="false" outlineLevel="0" collapsed="false">
      <c r="D6084" s="138"/>
      <c r="E6084" s="138"/>
      <c r="F6084" s="143" t="e">
        <f aca="false">IF(REF_DT&lt;=LastDay,INDEX(IntraMonth_Buckets,MATCH($A6084,IntraSumMonths,0),1),INDEX(BucketTable,MATCH($A6084,SumMonths,0),1))</f>
        <v>#N/A</v>
      </c>
      <c r="G6084" s="138" t="e">
        <f aca="false">INDEX(Book_Type,MATCH($B6084,Book,0),1)</f>
        <v>#N/A</v>
      </c>
      <c r="H6084" s="138" t="e">
        <f aca="false">$F6084&amp;$C6084</f>
        <v>#N/A</v>
      </c>
    </row>
    <row r="6085" customFormat="false" ht="12.75" hidden="false" customHeight="false" outlineLevel="0" collapsed="false">
      <c r="D6085" s="138"/>
      <c r="E6085" s="138"/>
      <c r="F6085" s="143" t="e">
        <f aca="false">IF(REF_DT&lt;=LastDay,INDEX(IntraMonth_Buckets,MATCH($A6085,IntraSumMonths,0),1),INDEX(BucketTable,MATCH($A6085,SumMonths,0),1))</f>
        <v>#N/A</v>
      </c>
      <c r="G6085" s="138" t="e">
        <f aca="false">INDEX(Book_Type,MATCH($B6085,Book,0),1)</f>
        <v>#N/A</v>
      </c>
      <c r="H6085" s="138" t="e">
        <f aca="false">$F6085&amp;$C6085</f>
        <v>#N/A</v>
      </c>
    </row>
    <row r="6086" customFormat="false" ht="12.75" hidden="false" customHeight="false" outlineLevel="0" collapsed="false">
      <c r="D6086" s="138"/>
      <c r="E6086" s="138"/>
      <c r="F6086" s="143" t="e">
        <f aca="false">IF(REF_DT&lt;=LastDay,INDEX(IntraMonth_Buckets,MATCH($A6086,IntraSumMonths,0),1),INDEX(BucketTable,MATCH($A6086,SumMonths,0),1))</f>
        <v>#N/A</v>
      </c>
      <c r="G6086" s="138" t="e">
        <f aca="false">INDEX(Book_Type,MATCH($B6086,Book,0),1)</f>
        <v>#N/A</v>
      </c>
      <c r="H6086" s="138" t="e">
        <f aca="false">$F6086&amp;$C6086</f>
        <v>#N/A</v>
      </c>
    </row>
    <row r="6087" customFormat="false" ht="12.75" hidden="false" customHeight="false" outlineLevel="0" collapsed="false">
      <c r="D6087" s="138"/>
      <c r="E6087" s="138"/>
      <c r="F6087" s="143" t="e">
        <f aca="false">IF(REF_DT&lt;=LastDay,INDEX(IntraMonth_Buckets,MATCH($A6087,IntraSumMonths,0),1),INDEX(BucketTable,MATCH($A6087,SumMonths,0),1))</f>
        <v>#N/A</v>
      </c>
      <c r="G6087" s="138" t="e">
        <f aca="false">INDEX(Book_Type,MATCH($B6087,Book,0),1)</f>
        <v>#N/A</v>
      </c>
      <c r="H6087" s="138" t="e">
        <f aca="false">$F6087&amp;$C6087</f>
        <v>#N/A</v>
      </c>
    </row>
    <row r="6088" customFormat="false" ht="12.75" hidden="false" customHeight="false" outlineLevel="0" collapsed="false">
      <c r="D6088" s="138"/>
      <c r="E6088" s="138"/>
      <c r="F6088" s="143" t="e">
        <f aca="false">IF(REF_DT&lt;=LastDay,INDEX(IntraMonth_Buckets,MATCH($A6088,IntraSumMonths,0),1),INDEX(BucketTable,MATCH($A6088,SumMonths,0),1))</f>
        <v>#N/A</v>
      </c>
      <c r="G6088" s="138" t="e">
        <f aca="false">INDEX(Book_Type,MATCH($B6088,Book,0),1)</f>
        <v>#N/A</v>
      </c>
      <c r="H6088" s="138" t="e">
        <f aca="false">$F6088&amp;$C6088</f>
        <v>#N/A</v>
      </c>
    </row>
    <row r="6089" customFormat="false" ht="12.75" hidden="false" customHeight="false" outlineLevel="0" collapsed="false">
      <c r="D6089" s="138"/>
      <c r="E6089" s="138"/>
      <c r="F6089" s="143" t="e">
        <f aca="false">IF(REF_DT&lt;=LastDay,INDEX(IntraMonth_Buckets,MATCH($A6089,IntraSumMonths,0),1),INDEX(BucketTable,MATCH($A6089,SumMonths,0),1))</f>
        <v>#N/A</v>
      </c>
      <c r="G6089" s="138" t="e">
        <f aca="false">INDEX(Book_Type,MATCH($B6089,Book,0),1)</f>
        <v>#N/A</v>
      </c>
      <c r="H6089" s="138" t="e">
        <f aca="false">$F6089&amp;$C6089</f>
        <v>#N/A</v>
      </c>
    </row>
    <row r="6090" customFormat="false" ht="12.75" hidden="false" customHeight="false" outlineLevel="0" collapsed="false">
      <c r="D6090" s="138"/>
      <c r="E6090" s="138"/>
      <c r="F6090" s="143" t="e">
        <f aca="false">IF(REF_DT&lt;=LastDay,INDEX(IntraMonth_Buckets,MATCH($A6090,IntraSumMonths,0),1),INDEX(BucketTable,MATCH($A6090,SumMonths,0),1))</f>
        <v>#N/A</v>
      </c>
      <c r="G6090" s="138" t="e">
        <f aca="false">INDEX(Book_Type,MATCH($B6090,Book,0),1)</f>
        <v>#N/A</v>
      </c>
      <c r="H6090" s="138" t="e">
        <f aca="false">$F6090&amp;$C6090</f>
        <v>#N/A</v>
      </c>
    </row>
    <row r="6091" customFormat="false" ht="12.75" hidden="false" customHeight="false" outlineLevel="0" collapsed="false">
      <c r="D6091" s="138"/>
      <c r="E6091" s="138"/>
      <c r="F6091" s="143" t="e">
        <f aca="false">IF(REF_DT&lt;=LastDay,INDEX(IntraMonth_Buckets,MATCH($A6091,IntraSumMonths,0),1),INDEX(BucketTable,MATCH($A6091,SumMonths,0),1))</f>
        <v>#N/A</v>
      </c>
      <c r="G6091" s="138" t="e">
        <f aca="false">INDEX(Book_Type,MATCH($B6091,Book,0),1)</f>
        <v>#N/A</v>
      </c>
      <c r="H6091" s="138" t="e">
        <f aca="false">$F6091&amp;$C6091</f>
        <v>#N/A</v>
      </c>
    </row>
    <row r="6092" customFormat="false" ht="12.75" hidden="false" customHeight="false" outlineLevel="0" collapsed="false">
      <c r="D6092" s="138"/>
      <c r="E6092" s="138"/>
      <c r="F6092" s="143" t="e">
        <f aca="false">IF(REF_DT&lt;=LastDay,INDEX(IntraMonth_Buckets,MATCH($A6092,IntraSumMonths,0),1),INDEX(BucketTable,MATCH($A6092,SumMonths,0),1))</f>
        <v>#N/A</v>
      </c>
      <c r="G6092" s="138" t="e">
        <f aca="false">INDEX(Book_Type,MATCH($B6092,Book,0),1)</f>
        <v>#N/A</v>
      </c>
      <c r="H6092" s="138" t="e">
        <f aca="false">$F6092&amp;$C6092</f>
        <v>#N/A</v>
      </c>
    </row>
    <row r="6093" customFormat="false" ht="12.75" hidden="false" customHeight="false" outlineLevel="0" collapsed="false">
      <c r="D6093" s="138"/>
      <c r="E6093" s="138"/>
      <c r="F6093" s="143" t="e">
        <f aca="false">IF(REF_DT&lt;=LastDay,INDEX(IntraMonth_Buckets,MATCH($A6093,IntraSumMonths,0),1),INDEX(BucketTable,MATCH($A6093,SumMonths,0),1))</f>
        <v>#N/A</v>
      </c>
      <c r="G6093" s="138" t="e">
        <f aca="false">INDEX(Book_Type,MATCH($B6093,Book,0),1)</f>
        <v>#N/A</v>
      </c>
      <c r="H6093" s="138" t="e">
        <f aca="false">$F6093&amp;$C6093</f>
        <v>#N/A</v>
      </c>
    </row>
    <row r="6094" customFormat="false" ht="12.75" hidden="false" customHeight="false" outlineLevel="0" collapsed="false">
      <c r="D6094" s="138"/>
      <c r="E6094" s="138"/>
      <c r="F6094" s="143" t="e">
        <f aca="false">IF(REF_DT&lt;=LastDay,INDEX(IntraMonth_Buckets,MATCH($A6094,IntraSumMonths,0),1),INDEX(BucketTable,MATCH($A6094,SumMonths,0),1))</f>
        <v>#N/A</v>
      </c>
      <c r="G6094" s="138" t="e">
        <f aca="false">INDEX(Book_Type,MATCH($B6094,Book,0),1)</f>
        <v>#N/A</v>
      </c>
      <c r="H6094" s="138" t="e">
        <f aca="false">$F6094&amp;$C6094</f>
        <v>#N/A</v>
      </c>
    </row>
    <row r="6095" customFormat="false" ht="12.75" hidden="false" customHeight="false" outlineLevel="0" collapsed="false">
      <c r="D6095" s="138"/>
      <c r="E6095" s="138"/>
      <c r="F6095" s="143" t="e">
        <f aca="false">IF(REF_DT&lt;=LastDay,INDEX(IntraMonth_Buckets,MATCH($A6095,IntraSumMonths,0),1),INDEX(BucketTable,MATCH($A6095,SumMonths,0),1))</f>
        <v>#N/A</v>
      </c>
      <c r="G6095" s="138" t="e">
        <f aca="false">INDEX(Book_Type,MATCH($B6095,Book,0),1)</f>
        <v>#N/A</v>
      </c>
      <c r="H6095" s="138" t="e">
        <f aca="false">$F6095&amp;$C6095</f>
        <v>#N/A</v>
      </c>
    </row>
    <row r="6096" customFormat="false" ht="12.75" hidden="false" customHeight="false" outlineLevel="0" collapsed="false">
      <c r="D6096" s="138"/>
      <c r="E6096" s="138"/>
      <c r="F6096" s="143" t="e">
        <f aca="false">IF(REF_DT&lt;=LastDay,INDEX(IntraMonth_Buckets,MATCH($A6096,IntraSumMonths,0),1),INDEX(BucketTable,MATCH($A6096,SumMonths,0),1))</f>
        <v>#N/A</v>
      </c>
      <c r="G6096" s="138" t="e">
        <f aca="false">INDEX(Book_Type,MATCH($B6096,Book,0),1)</f>
        <v>#N/A</v>
      </c>
      <c r="H6096" s="138" t="e">
        <f aca="false">$F6096&amp;$C6096</f>
        <v>#N/A</v>
      </c>
    </row>
    <row r="6097" customFormat="false" ht="12.75" hidden="false" customHeight="false" outlineLevel="0" collapsed="false">
      <c r="D6097" s="138"/>
      <c r="E6097" s="138"/>
      <c r="F6097" s="143" t="e">
        <f aca="false">IF(REF_DT&lt;=LastDay,INDEX(IntraMonth_Buckets,MATCH($A6097,IntraSumMonths,0),1),INDEX(BucketTable,MATCH($A6097,SumMonths,0),1))</f>
        <v>#N/A</v>
      </c>
      <c r="G6097" s="138" t="e">
        <f aca="false">INDEX(Book_Type,MATCH($B6097,Book,0),1)</f>
        <v>#N/A</v>
      </c>
      <c r="H6097" s="138" t="e">
        <f aca="false">$F6097&amp;$C6097</f>
        <v>#N/A</v>
      </c>
    </row>
    <row r="6098" customFormat="false" ht="12.75" hidden="false" customHeight="false" outlineLevel="0" collapsed="false">
      <c r="D6098" s="138"/>
      <c r="E6098" s="138"/>
      <c r="F6098" s="143" t="e">
        <f aca="false">IF(REF_DT&lt;=LastDay,INDEX(IntraMonth_Buckets,MATCH($A6098,IntraSumMonths,0),1),INDEX(BucketTable,MATCH($A6098,SumMonths,0),1))</f>
        <v>#N/A</v>
      </c>
      <c r="G6098" s="138" t="e">
        <f aca="false">INDEX(Book_Type,MATCH($B6098,Book,0),1)</f>
        <v>#N/A</v>
      </c>
      <c r="H6098" s="138" t="e">
        <f aca="false">$F6098&amp;$C6098</f>
        <v>#N/A</v>
      </c>
    </row>
    <row r="6099" customFormat="false" ht="12.75" hidden="false" customHeight="false" outlineLevel="0" collapsed="false">
      <c r="D6099" s="138"/>
      <c r="E6099" s="138"/>
      <c r="F6099" s="143" t="e">
        <f aca="false">IF(REF_DT&lt;=LastDay,INDEX(IntraMonth_Buckets,MATCH($A6099,IntraSumMonths,0),1),INDEX(BucketTable,MATCH($A6099,SumMonths,0),1))</f>
        <v>#N/A</v>
      </c>
      <c r="G6099" s="138" t="e">
        <f aca="false">INDEX(Book_Type,MATCH($B6099,Book,0),1)</f>
        <v>#N/A</v>
      </c>
      <c r="H6099" s="138" t="e">
        <f aca="false">$F6099&amp;$C6099</f>
        <v>#N/A</v>
      </c>
    </row>
    <row r="6100" customFormat="false" ht="12.75" hidden="false" customHeight="false" outlineLevel="0" collapsed="false">
      <c r="D6100" s="138"/>
      <c r="E6100" s="138"/>
      <c r="F6100" s="143" t="e">
        <f aca="false">IF(REF_DT&lt;=LastDay,INDEX(IntraMonth_Buckets,MATCH($A6100,IntraSumMonths,0),1),INDEX(BucketTable,MATCH($A6100,SumMonths,0),1))</f>
        <v>#N/A</v>
      </c>
      <c r="G6100" s="138" t="e">
        <f aca="false">INDEX(Book_Type,MATCH($B6100,Book,0),1)</f>
        <v>#N/A</v>
      </c>
      <c r="H6100" s="138" t="e">
        <f aca="false">$F6100&amp;$C6100</f>
        <v>#N/A</v>
      </c>
    </row>
    <row r="6101" customFormat="false" ht="12.75" hidden="false" customHeight="false" outlineLevel="0" collapsed="false">
      <c r="D6101" s="138"/>
      <c r="E6101" s="138"/>
      <c r="F6101" s="143" t="e">
        <f aca="false">IF(REF_DT&lt;=LastDay,INDEX(IntraMonth_Buckets,MATCH($A6101,IntraSumMonths,0),1),INDEX(BucketTable,MATCH($A6101,SumMonths,0),1))</f>
        <v>#N/A</v>
      </c>
      <c r="G6101" s="138" t="e">
        <f aca="false">INDEX(Book_Type,MATCH($B6101,Book,0),1)</f>
        <v>#N/A</v>
      </c>
      <c r="H6101" s="138" t="e">
        <f aca="false">$F6101&amp;$C6101</f>
        <v>#N/A</v>
      </c>
    </row>
    <row r="6102" customFormat="false" ht="12.75" hidden="false" customHeight="false" outlineLevel="0" collapsed="false">
      <c r="D6102" s="138"/>
      <c r="E6102" s="138"/>
      <c r="F6102" s="143" t="e">
        <f aca="false">IF(REF_DT&lt;=LastDay,INDEX(IntraMonth_Buckets,MATCH($A6102,IntraSumMonths,0),1),INDEX(BucketTable,MATCH($A6102,SumMonths,0),1))</f>
        <v>#N/A</v>
      </c>
      <c r="G6102" s="138" t="e">
        <f aca="false">INDEX(Book_Type,MATCH($B6102,Book,0),1)</f>
        <v>#N/A</v>
      </c>
      <c r="H6102" s="138" t="e">
        <f aca="false">$F6102&amp;$C6102</f>
        <v>#N/A</v>
      </c>
    </row>
    <row r="6103" customFormat="false" ht="12.75" hidden="false" customHeight="false" outlineLevel="0" collapsed="false">
      <c r="D6103" s="138"/>
      <c r="E6103" s="138"/>
      <c r="F6103" s="143" t="e">
        <f aca="false">IF(REF_DT&lt;=LastDay,INDEX(IntraMonth_Buckets,MATCH($A6103,IntraSumMonths,0),1),INDEX(BucketTable,MATCH($A6103,SumMonths,0),1))</f>
        <v>#N/A</v>
      </c>
      <c r="G6103" s="138" t="e">
        <f aca="false">INDEX(Book_Type,MATCH($B6103,Book,0),1)</f>
        <v>#N/A</v>
      </c>
      <c r="H6103" s="138" t="e">
        <f aca="false">$F6103&amp;$C6103</f>
        <v>#N/A</v>
      </c>
    </row>
    <row r="6104" customFormat="false" ht="12.75" hidden="false" customHeight="false" outlineLevel="0" collapsed="false">
      <c r="D6104" s="138"/>
      <c r="E6104" s="138"/>
      <c r="F6104" s="143" t="e">
        <f aca="false">IF(REF_DT&lt;=LastDay,INDEX(IntraMonth_Buckets,MATCH($A6104,IntraSumMonths,0),1),INDEX(BucketTable,MATCH($A6104,SumMonths,0),1))</f>
        <v>#N/A</v>
      </c>
      <c r="G6104" s="138" t="e">
        <f aca="false">INDEX(Book_Type,MATCH($B6104,Book,0),1)</f>
        <v>#N/A</v>
      </c>
      <c r="H6104" s="138" t="e">
        <f aca="false">$F6104&amp;$C6104</f>
        <v>#N/A</v>
      </c>
    </row>
    <row r="6105" customFormat="false" ht="12.75" hidden="false" customHeight="false" outlineLevel="0" collapsed="false">
      <c r="D6105" s="138"/>
      <c r="E6105" s="138"/>
      <c r="F6105" s="143" t="e">
        <f aca="false">IF(REF_DT&lt;=LastDay,INDEX(IntraMonth_Buckets,MATCH($A6105,IntraSumMonths,0),1),INDEX(BucketTable,MATCH($A6105,SumMonths,0),1))</f>
        <v>#N/A</v>
      </c>
      <c r="G6105" s="138" t="e">
        <f aca="false">INDEX(Book_Type,MATCH($B6105,Book,0),1)</f>
        <v>#N/A</v>
      </c>
      <c r="H6105" s="138" t="e">
        <f aca="false">$F6105&amp;$C6105</f>
        <v>#N/A</v>
      </c>
    </row>
    <row r="6106" customFormat="false" ht="12.75" hidden="false" customHeight="false" outlineLevel="0" collapsed="false">
      <c r="D6106" s="138"/>
      <c r="E6106" s="138"/>
      <c r="F6106" s="143" t="e">
        <f aca="false">IF(REF_DT&lt;=LastDay,INDEX(IntraMonth_Buckets,MATCH($A6106,IntraSumMonths,0),1),INDEX(BucketTable,MATCH($A6106,SumMonths,0),1))</f>
        <v>#N/A</v>
      </c>
      <c r="G6106" s="138" t="e">
        <f aca="false">INDEX(Book_Type,MATCH($B6106,Book,0),1)</f>
        <v>#N/A</v>
      </c>
      <c r="H6106" s="138" t="e">
        <f aca="false">$F6106&amp;$C6106</f>
        <v>#N/A</v>
      </c>
    </row>
    <row r="6107" customFormat="false" ht="12.75" hidden="false" customHeight="false" outlineLevel="0" collapsed="false">
      <c r="D6107" s="138"/>
      <c r="E6107" s="138"/>
      <c r="F6107" s="143" t="e">
        <f aca="false">IF(REF_DT&lt;=LastDay,INDEX(IntraMonth_Buckets,MATCH($A6107,IntraSumMonths,0),1),INDEX(BucketTable,MATCH($A6107,SumMonths,0),1))</f>
        <v>#N/A</v>
      </c>
      <c r="G6107" s="138" t="e">
        <f aca="false">INDEX(Book_Type,MATCH($B6107,Book,0),1)</f>
        <v>#N/A</v>
      </c>
      <c r="H6107" s="138" t="e">
        <f aca="false">$F6107&amp;$C6107</f>
        <v>#N/A</v>
      </c>
    </row>
    <row r="6108" customFormat="false" ht="12.75" hidden="false" customHeight="false" outlineLevel="0" collapsed="false">
      <c r="D6108" s="138"/>
      <c r="E6108" s="138"/>
      <c r="F6108" s="143" t="e">
        <f aca="false">IF(REF_DT&lt;=LastDay,INDEX(IntraMonth_Buckets,MATCH($A6108,IntraSumMonths,0),1),INDEX(BucketTable,MATCH($A6108,SumMonths,0),1))</f>
        <v>#N/A</v>
      </c>
      <c r="G6108" s="138" t="e">
        <f aca="false">INDEX(Book_Type,MATCH($B6108,Book,0),1)</f>
        <v>#N/A</v>
      </c>
      <c r="H6108" s="138" t="e">
        <f aca="false">$F6108&amp;$C6108</f>
        <v>#N/A</v>
      </c>
    </row>
    <row r="6109" customFormat="false" ht="12.75" hidden="false" customHeight="false" outlineLevel="0" collapsed="false">
      <c r="D6109" s="138"/>
      <c r="E6109" s="138"/>
      <c r="F6109" s="143" t="e">
        <f aca="false">IF(REF_DT&lt;=LastDay,INDEX(IntraMonth_Buckets,MATCH($A6109,IntraSumMonths,0),1),INDEX(BucketTable,MATCH($A6109,SumMonths,0),1))</f>
        <v>#N/A</v>
      </c>
      <c r="G6109" s="138" t="e">
        <f aca="false">INDEX(Book_Type,MATCH($B6109,Book,0),1)</f>
        <v>#N/A</v>
      </c>
      <c r="H6109" s="138" t="e">
        <f aca="false">$F6109&amp;$C6109</f>
        <v>#N/A</v>
      </c>
    </row>
    <row r="6110" customFormat="false" ht="12.75" hidden="false" customHeight="false" outlineLevel="0" collapsed="false">
      <c r="D6110" s="138"/>
      <c r="E6110" s="138"/>
      <c r="F6110" s="143" t="e">
        <f aca="false">IF(REF_DT&lt;=LastDay,INDEX(IntraMonth_Buckets,MATCH($A6110,IntraSumMonths,0),1),INDEX(BucketTable,MATCH($A6110,SumMonths,0),1))</f>
        <v>#N/A</v>
      </c>
      <c r="G6110" s="138" t="e">
        <f aca="false">INDEX(Book_Type,MATCH($B6110,Book,0),1)</f>
        <v>#N/A</v>
      </c>
      <c r="H6110" s="138" t="e">
        <f aca="false">$F6110&amp;$C6110</f>
        <v>#N/A</v>
      </c>
    </row>
    <row r="6111" customFormat="false" ht="12.75" hidden="false" customHeight="false" outlineLevel="0" collapsed="false">
      <c r="D6111" s="138"/>
      <c r="E6111" s="138"/>
      <c r="F6111" s="143" t="e">
        <f aca="false">IF(REF_DT&lt;=LastDay,INDEX(IntraMonth_Buckets,MATCH($A6111,IntraSumMonths,0),1),INDEX(BucketTable,MATCH($A6111,SumMonths,0),1))</f>
        <v>#N/A</v>
      </c>
      <c r="G6111" s="138" t="e">
        <f aca="false">INDEX(Book_Type,MATCH($B6111,Book,0),1)</f>
        <v>#N/A</v>
      </c>
      <c r="H6111" s="138" t="e">
        <f aca="false">$F6111&amp;$C6111</f>
        <v>#N/A</v>
      </c>
    </row>
    <row r="6112" customFormat="false" ht="12.75" hidden="false" customHeight="false" outlineLevel="0" collapsed="false">
      <c r="D6112" s="138"/>
      <c r="E6112" s="138"/>
      <c r="F6112" s="143" t="e">
        <f aca="false">IF(REF_DT&lt;=LastDay,INDEX(IntraMonth_Buckets,MATCH($A6112,IntraSumMonths,0),1),INDEX(BucketTable,MATCH($A6112,SumMonths,0),1))</f>
        <v>#N/A</v>
      </c>
      <c r="G6112" s="138" t="e">
        <f aca="false">INDEX(Book_Type,MATCH($B6112,Book,0),1)</f>
        <v>#N/A</v>
      </c>
      <c r="H6112" s="138" t="e">
        <f aca="false">$F6112&amp;$C6112</f>
        <v>#N/A</v>
      </c>
    </row>
    <row r="6113" customFormat="false" ht="12.75" hidden="false" customHeight="false" outlineLevel="0" collapsed="false">
      <c r="D6113" s="138"/>
      <c r="E6113" s="138"/>
      <c r="F6113" s="143" t="e">
        <f aca="false">IF(REF_DT&lt;=LastDay,INDEX(IntraMonth_Buckets,MATCH($A6113,IntraSumMonths,0),1),INDEX(BucketTable,MATCH($A6113,SumMonths,0),1))</f>
        <v>#N/A</v>
      </c>
      <c r="G6113" s="138" t="e">
        <f aca="false">INDEX(Book_Type,MATCH($B6113,Book,0),1)</f>
        <v>#N/A</v>
      </c>
      <c r="H6113" s="138" t="e">
        <f aca="false">$F6113&amp;$C6113</f>
        <v>#N/A</v>
      </c>
    </row>
    <row r="6114" customFormat="false" ht="12.75" hidden="false" customHeight="false" outlineLevel="0" collapsed="false">
      <c r="D6114" s="138"/>
      <c r="E6114" s="138"/>
      <c r="F6114" s="143" t="e">
        <f aca="false">IF(REF_DT&lt;=LastDay,INDEX(IntraMonth_Buckets,MATCH($A6114,IntraSumMonths,0),1),INDEX(BucketTable,MATCH($A6114,SumMonths,0),1))</f>
        <v>#N/A</v>
      </c>
      <c r="G6114" s="138" t="e">
        <f aca="false">INDEX(Book_Type,MATCH($B6114,Book,0),1)</f>
        <v>#N/A</v>
      </c>
      <c r="H6114" s="138" t="e">
        <f aca="false">$F6114&amp;$C6114</f>
        <v>#N/A</v>
      </c>
    </row>
    <row r="6115" customFormat="false" ht="12.75" hidden="false" customHeight="false" outlineLevel="0" collapsed="false">
      <c r="D6115" s="138"/>
      <c r="E6115" s="138"/>
      <c r="F6115" s="143" t="e">
        <f aca="false">IF(REF_DT&lt;=LastDay,INDEX(IntraMonth_Buckets,MATCH($A6115,IntraSumMonths,0),1),INDEX(BucketTable,MATCH($A6115,SumMonths,0),1))</f>
        <v>#N/A</v>
      </c>
      <c r="G6115" s="138" t="e">
        <f aca="false">INDEX(Book_Type,MATCH($B6115,Book,0),1)</f>
        <v>#N/A</v>
      </c>
      <c r="H6115" s="138" t="e">
        <f aca="false">$F6115&amp;$C6115</f>
        <v>#N/A</v>
      </c>
    </row>
    <row r="6116" customFormat="false" ht="12.75" hidden="false" customHeight="false" outlineLevel="0" collapsed="false">
      <c r="D6116" s="138"/>
      <c r="E6116" s="138"/>
      <c r="F6116" s="143" t="e">
        <f aca="false">IF(REF_DT&lt;=LastDay,INDEX(IntraMonth_Buckets,MATCH($A6116,IntraSumMonths,0),1),INDEX(BucketTable,MATCH($A6116,SumMonths,0),1))</f>
        <v>#N/A</v>
      </c>
      <c r="G6116" s="138" t="e">
        <f aca="false">INDEX(Book_Type,MATCH($B6116,Book,0),1)</f>
        <v>#N/A</v>
      </c>
      <c r="H6116" s="138" t="e">
        <f aca="false">$F6116&amp;$C6116</f>
        <v>#N/A</v>
      </c>
    </row>
    <row r="6117" customFormat="false" ht="12.75" hidden="false" customHeight="false" outlineLevel="0" collapsed="false">
      <c r="D6117" s="138"/>
      <c r="E6117" s="138"/>
      <c r="F6117" s="143" t="e">
        <f aca="false">IF(REF_DT&lt;=LastDay,INDEX(IntraMonth_Buckets,MATCH($A6117,IntraSumMonths,0),1),INDEX(BucketTable,MATCH($A6117,SumMonths,0),1))</f>
        <v>#N/A</v>
      </c>
      <c r="G6117" s="138" t="e">
        <f aca="false">INDEX(Book_Type,MATCH($B6117,Book,0),1)</f>
        <v>#N/A</v>
      </c>
      <c r="H6117" s="138" t="e">
        <f aca="false">$F6117&amp;$C6117</f>
        <v>#N/A</v>
      </c>
    </row>
    <row r="6118" customFormat="false" ht="12.75" hidden="false" customHeight="false" outlineLevel="0" collapsed="false">
      <c r="D6118" s="138"/>
      <c r="E6118" s="138"/>
      <c r="F6118" s="143" t="e">
        <f aca="false">IF(REF_DT&lt;=LastDay,INDEX(IntraMonth_Buckets,MATCH($A6118,IntraSumMonths,0),1),INDEX(BucketTable,MATCH($A6118,SumMonths,0),1))</f>
        <v>#N/A</v>
      </c>
      <c r="G6118" s="138" t="e">
        <f aca="false">INDEX(Book_Type,MATCH($B6118,Book,0),1)</f>
        <v>#N/A</v>
      </c>
      <c r="H6118" s="138" t="e">
        <f aca="false">$F6118&amp;$C6118</f>
        <v>#N/A</v>
      </c>
    </row>
    <row r="6119" customFormat="false" ht="12.75" hidden="false" customHeight="false" outlineLevel="0" collapsed="false">
      <c r="D6119" s="138"/>
      <c r="E6119" s="138"/>
      <c r="F6119" s="143" t="e">
        <f aca="false">IF(REF_DT&lt;=LastDay,INDEX(IntraMonth_Buckets,MATCH($A6119,IntraSumMonths,0),1),INDEX(BucketTable,MATCH($A6119,SumMonths,0),1))</f>
        <v>#N/A</v>
      </c>
      <c r="G6119" s="138" t="e">
        <f aca="false">INDEX(Book_Type,MATCH($B6119,Book,0),1)</f>
        <v>#N/A</v>
      </c>
      <c r="H6119" s="138" t="e">
        <f aca="false">$F6119&amp;$C6119</f>
        <v>#N/A</v>
      </c>
    </row>
    <row r="6120" customFormat="false" ht="12.75" hidden="false" customHeight="false" outlineLevel="0" collapsed="false">
      <c r="D6120" s="138"/>
      <c r="E6120" s="138"/>
      <c r="F6120" s="143" t="e">
        <f aca="false">IF(REF_DT&lt;=LastDay,INDEX(IntraMonth_Buckets,MATCH($A6120,IntraSumMonths,0),1),INDEX(BucketTable,MATCH($A6120,SumMonths,0),1))</f>
        <v>#N/A</v>
      </c>
      <c r="G6120" s="138" t="e">
        <f aca="false">INDEX(Book_Type,MATCH($B6120,Book,0),1)</f>
        <v>#N/A</v>
      </c>
      <c r="H6120" s="138" t="e">
        <f aca="false">$F6120&amp;$C6120</f>
        <v>#N/A</v>
      </c>
    </row>
    <row r="6121" customFormat="false" ht="12.75" hidden="false" customHeight="false" outlineLevel="0" collapsed="false">
      <c r="D6121" s="138"/>
      <c r="E6121" s="138"/>
      <c r="F6121" s="143" t="e">
        <f aca="false">IF(REF_DT&lt;=LastDay,INDEX(IntraMonth_Buckets,MATCH($A6121,IntraSumMonths,0),1),INDEX(BucketTable,MATCH($A6121,SumMonths,0),1))</f>
        <v>#N/A</v>
      </c>
      <c r="G6121" s="138" t="e">
        <f aca="false">INDEX(Book_Type,MATCH($B6121,Book,0),1)</f>
        <v>#N/A</v>
      </c>
      <c r="H6121" s="138" t="e">
        <f aca="false">$F6121&amp;$C6121</f>
        <v>#N/A</v>
      </c>
    </row>
    <row r="6122" customFormat="false" ht="12.75" hidden="false" customHeight="false" outlineLevel="0" collapsed="false">
      <c r="D6122" s="138"/>
      <c r="E6122" s="138"/>
      <c r="F6122" s="143" t="e">
        <f aca="false">IF(REF_DT&lt;=LastDay,INDEX(IntraMonth_Buckets,MATCH($A6122,IntraSumMonths,0),1),INDEX(BucketTable,MATCH($A6122,SumMonths,0),1))</f>
        <v>#N/A</v>
      </c>
      <c r="G6122" s="138" t="e">
        <f aca="false">INDEX(Book_Type,MATCH($B6122,Book,0),1)</f>
        <v>#N/A</v>
      </c>
      <c r="H6122" s="138" t="e">
        <f aca="false">$F6122&amp;$C6122</f>
        <v>#N/A</v>
      </c>
    </row>
    <row r="6123" customFormat="false" ht="12.75" hidden="false" customHeight="false" outlineLevel="0" collapsed="false">
      <c r="D6123" s="138"/>
      <c r="E6123" s="138"/>
      <c r="F6123" s="143" t="e">
        <f aca="false">IF(REF_DT&lt;=LastDay,INDEX(IntraMonth_Buckets,MATCH($A6123,IntraSumMonths,0),1),INDEX(BucketTable,MATCH($A6123,SumMonths,0),1))</f>
        <v>#N/A</v>
      </c>
      <c r="G6123" s="138" t="e">
        <f aca="false">INDEX(Book_Type,MATCH($B6123,Book,0),1)</f>
        <v>#N/A</v>
      </c>
      <c r="H6123" s="138" t="e">
        <f aca="false">$F6123&amp;$C6123</f>
        <v>#N/A</v>
      </c>
    </row>
    <row r="6124" customFormat="false" ht="12.75" hidden="false" customHeight="false" outlineLevel="0" collapsed="false">
      <c r="D6124" s="138"/>
      <c r="E6124" s="138"/>
      <c r="F6124" s="143" t="e">
        <f aca="false">IF(REF_DT&lt;=LastDay,INDEX(IntraMonth_Buckets,MATCH($A6124,IntraSumMonths,0),1),INDEX(BucketTable,MATCH($A6124,SumMonths,0),1))</f>
        <v>#N/A</v>
      </c>
      <c r="G6124" s="138" t="e">
        <f aca="false">INDEX(Book_Type,MATCH($B6124,Book,0),1)</f>
        <v>#N/A</v>
      </c>
      <c r="H6124" s="138" t="e">
        <f aca="false">$F6124&amp;$C6124</f>
        <v>#N/A</v>
      </c>
    </row>
    <row r="6125" customFormat="false" ht="12.75" hidden="false" customHeight="false" outlineLevel="0" collapsed="false">
      <c r="D6125" s="138"/>
      <c r="E6125" s="138"/>
      <c r="F6125" s="143" t="e">
        <f aca="false">IF(REF_DT&lt;=LastDay,INDEX(IntraMonth_Buckets,MATCH($A6125,IntraSumMonths,0),1),INDEX(BucketTable,MATCH($A6125,SumMonths,0),1))</f>
        <v>#N/A</v>
      </c>
      <c r="G6125" s="138" t="e">
        <f aca="false">INDEX(Book_Type,MATCH($B6125,Book,0),1)</f>
        <v>#N/A</v>
      </c>
      <c r="H6125" s="138" t="e">
        <f aca="false">$F6125&amp;$C6125</f>
        <v>#N/A</v>
      </c>
    </row>
    <row r="6126" customFormat="false" ht="12.75" hidden="false" customHeight="false" outlineLevel="0" collapsed="false">
      <c r="D6126" s="138"/>
      <c r="E6126" s="138"/>
      <c r="F6126" s="143" t="e">
        <f aca="false">IF(REF_DT&lt;=LastDay,INDEX(IntraMonth_Buckets,MATCH($A6126,IntraSumMonths,0),1),INDEX(BucketTable,MATCH($A6126,SumMonths,0),1))</f>
        <v>#N/A</v>
      </c>
      <c r="G6126" s="138" t="e">
        <f aca="false">INDEX(Book_Type,MATCH($B6126,Book,0),1)</f>
        <v>#N/A</v>
      </c>
      <c r="H6126" s="138" t="e">
        <f aca="false">$F6126&amp;$C6126</f>
        <v>#N/A</v>
      </c>
    </row>
    <row r="6127" customFormat="false" ht="12.75" hidden="false" customHeight="false" outlineLevel="0" collapsed="false">
      <c r="D6127" s="138"/>
      <c r="E6127" s="138"/>
      <c r="F6127" s="143" t="e">
        <f aca="false">IF(REF_DT&lt;=LastDay,INDEX(IntraMonth_Buckets,MATCH($A6127,IntraSumMonths,0),1),INDEX(BucketTable,MATCH($A6127,SumMonths,0),1))</f>
        <v>#N/A</v>
      </c>
      <c r="G6127" s="138" t="e">
        <f aca="false">INDEX(Book_Type,MATCH($B6127,Book,0),1)</f>
        <v>#N/A</v>
      </c>
      <c r="H6127" s="138" t="e">
        <f aca="false">$F6127&amp;$C6127</f>
        <v>#N/A</v>
      </c>
    </row>
    <row r="6128" customFormat="false" ht="12.75" hidden="false" customHeight="false" outlineLevel="0" collapsed="false">
      <c r="D6128" s="138"/>
      <c r="E6128" s="138"/>
      <c r="F6128" s="143" t="e">
        <f aca="false">IF(REF_DT&lt;=LastDay,INDEX(IntraMonth_Buckets,MATCH($A6128,IntraSumMonths,0),1),INDEX(BucketTable,MATCH($A6128,SumMonths,0),1))</f>
        <v>#N/A</v>
      </c>
      <c r="G6128" s="138" t="e">
        <f aca="false">INDEX(Book_Type,MATCH($B6128,Book,0),1)</f>
        <v>#N/A</v>
      </c>
      <c r="H6128" s="138" t="e">
        <f aca="false">$F6128&amp;$C6128</f>
        <v>#N/A</v>
      </c>
    </row>
    <row r="6129" customFormat="false" ht="12.75" hidden="false" customHeight="false" outlineLevel="0" collapsed="false">
      <c r="D6129" s="138"/>
      <c r="E6129" s="138"/>
      <c r="F6129" s="143" t="e">
        <f aca="false">IF(REF_DT&lt;=LastDay,INDEX(IntraMonth_Buckets,MATCH($A6129,IntraSumMonths,0),1),INDEX(BucketTable,MATCH($A6129,SumMonths,0),1))</f>
        <v>#N/A</v>
      </c>
      <c r="G6129" s="138" t="e">
        <f aca="false">INDEX(Book_Type,MATCH($B6129,Book,0),1)</f>
        <v>#N/A</v>
      </c>
      <c r="H6129" s="138" t="e">
        <f aca="false">$F6129&amp;$C6129</f>
        <v>#N/A</v>
      </c>
    </row>
    <row r="6130" customFormat="false" ht="12.75" hidden="false" customHeight="false" outlineLevel="0" collapsed="false">
      <c r="D6130" s="138"/>
      <c r="E6130" s="138"/>
      <c r="F6130" s="143" t="e">
        <f aca="false">IF(REF_DT&lt;=LastDay,INDEX(IntraMonth_Buckets,MATCH($A6130,IntraSumMonths,0),1),INDEX(BucketTable,MATCH($A6130,SumMonths,0),1))</f>
        <v>#N/A</v>
      </c>
      <c r="G6130" s="138" t="e">
        <f aca="false">INDEX(Book_Type,MATCH($B6130,Book,0),1)</f>
        <v>#N/A</v>
      </c>
      <c r="H6130" s="138" t="e">
        <f aca="false">$F6130&amp;$C6130</f>
        <v>#N/A</v>
      </c>
    </row>
    <row r="6131" customFormat="false" ht="12.75" hidden="false" customHeight="false" outlineLevel="0" collapsed="false">
      <c r="D6131" s="138"/>
      <c r="E6131" s="138"/>
      <c r="F6131" s="143" t="e">
        <f aca="false">IF(REF_DT&lt;=LastDay,INDEX(IntraMonth_Buckets,MATCH($A6131,IntraSumMonths,0),1),INDEX(BucketTable,MATCH($A6131,SumMonths,0),1))</f>
        <v>#N/A</v>
      </c>
      <c r="G6131" s="138" t="e">
        <f aca="false">INDEX(Book_Type,MATCH($B6131,Book,0),1)</f>
        <v>#N/A</v>
      </c>
      <c r="H6131" s="138" t="e">
        <f aca="false">$F6131&amp;$C6131</f>
        <v>#N/A</v>
      </c>
    </row>
    <row r="6132" customFormat="false" ht="12.75" hidden="false" customHeight="false" outlineLevel="0" collapsed="false">
      <c r="D6132" s="138"/>
      <c r="E6132" s="138"/>
      <c r="F6132" s="143" t="e">
        <f aca="false">IF(REF_DT&lt;=LastDay,INDEX(IntraMonth_Buckets,MATCH($A6132,IntraSumMonths,0),1),INDEX(BucketTable,MATCH($A6132,SumMonths,0),1))</f>
        <v>#N/A</v>
      </c>
      <c r="G6132" s="138" t="e">
        <f aca="false">INDEX(Book_Type,MATCH($B6132,Book,0),1)</f>
        <v>#N/A</v>
      </c>
      <c r="H6132" s="138" t="e">
        <f aca="false">$F6132&amp;$C6132</f>
        <v>#N/A</v>
      </c>
    </row>
    <row r="6133" customFormat="false" ht="12.75" hidden="false" customHeight="false" outlineLevel="0" collapsed="false">
      <c r="D6133" s="138"/>
      <c r="E6133" s="138"/>
      <c r="F6133" s="143" t="e">
        <f aca="false">IF(REF_DT&lt;=LastDay,INDEX(IntraMonth_Buckets,MATCH($A6133,IntraSumMonths,0),1),INDEX(BucketTable,MATCH($A6133,SumMonths,0),1))</f>
        <v>#N/A</v>
      </c>
      <c r="G6133" s="138" t="e">
        <f aca="false">INDEX(Book_Type,MATCH($B6133,Book,0),1)</f>
        <v>#N/A</v>
      </c>
      <c r="H6133" s="138" t="e">
        <f aca="false">$F6133&amp;$C6133</f>
        <v>#N/A</v>
      </c>
    </row>
    <row r="6134" customFormat="false" ht="12.75" hidden="false" customHeight="false" outlineLevel="0" collapsed="false">
      <c r="D6134" s="138"/>
      <c r="E6134" s="138"/>
      <c r="F6134" s="143" t="e">
        <f aca="false">IF(REF_DT&lt;=LastDay,INDEX(IntraMonth_Buckets,MATCH($A6134,IntraSumMonths,0),1),INDEX(BucketTable,MATCH($A6134,SumMonths,0),1))</f>
        <v>#N/A</v>
      </c>
      <c r="G6134" s="138" t="e">
        <f aca="false">INDEX(Book_Type,MATCH($B6134,Book,0),1)</f>
        <v>#N/A</v>
      </c>
      <c r="H6134" s="138" t="e">
        <f aca="false">$F6134&amp;$C6134</f>
        <v>#N/A</v>
      </c>
    </row>
    <row r="6135" customFormat="false" ht="12.75" hidden="false" customHeight="false" outlineLevel="0" collapsed="false">
      <c r="D6135" s="138"/>
      <c r="E6135" s="138"/>
      <c r="F6135" s="143" t="e">
        <f aca="false">IF(REF_DT&lt;=LastDay,INDEX(IntraMonth_Buckets,MATCH($A6135,IntraSumMonths,0),1),INDEX(BucketTable,MATCH($A6135,SumMonths,0),1))</f>
        <v>#N/A</v>
      </c>
      <c r="G6135" s="138" t="e">
        <f aca="false">INDEX(Book_Type,MATCH($B6135,Book,0),1)</f>
        <v>#N/A</v>
      </c>
      <c r="H6135" s="138" t="e">
        <f aca="false">$F6135&amp;$C6135</f>
        <v>#N/A</v>
      </c>
    </row>
    <row r="6136" customFormat="false" ht="12.75" hidden="false" customHeight="false" outlineLevel="0" collapsed="false">
      <c r="D6136" s="138"/>
      <c r="E6136" s="138"/>
      <c r="F6136" s="143" t="e">
        <f aca="false">IF(REF_DT&lt;=LastDay,INDEX(IntraMonth_Buckets,MATCH($A6136,IntraSumMonths,0),1),INDEX(BucketTable,MATCH($A6136,SumMonths,0),1))</f>
        <v>#N/A</v>
      </c>
      <c r="G6136" s="138" t="e">
        <f aca="false">INDEX(Book_Type,MATCH($B6136,Book,0),1)</f>
        <v>#N/A</v>
      </c>
      <c r="H6136" s="138" t="e">
        <f aca="false">$F6136&amp;$C6136</f>
        <v>#N/A</v>
      </c>
    </row>
    <row r="6137" customFormat="false" ht="12.75" hidden="false" customHeight="false" outlineLevel="0" collapsed="false">
      <c r="D6137" s="138"/>
      <c r="E6137" s="138"/>
      <c r="F6137" s="143" t="e">
        <f aca="false">IF(REF_DT&lt;=LastDay,INDEX(IntraMonth_Buckets,MATCH($A6137,IntraSumMonths,0),1),INDEX(BucketTable,MATCH($A6137,SumMonths,0),1))</f>
        <v>#N/A</v>
      </c>
      <c r="G6137" s="138" t="e">
        <f aca="false">INDEX(Book_Type,MATCH($B6137,Book,0),1)</f>
        <v>#N/A</v>
      </c>
      <c r="H6137" s="138" t="e">
        <f aca="false">$F6137&amp;$C6137</f>
        <v>#N/A</v>
      </c>
    </row>
    <row r="6138" customFormat="false" ht="12.75" hidden="false" customHeight="false" outlineLevel="0" collapsed="false">
      <c r="D6138" s="138"/>
      <c r="E6138" s="138"/>
      <c r="F6138" s="143" t="e">
        <f aca="false">IF(REF_DT&lt;=LastDay,INDEX(IntraMonth_Buckets,MATCH($A6138,IntraSumMonths,0),1),INDEX(BucketTable,MATCH($A6138,SumMonths,0),1))</f>
        <v>#N/A</v>
      </c>
      <c r="G6138" s="138" t="e">
        <f aca="false">INDEX(Book_Type,MATCH($B6138,Book,0),1)</f>
        <v>#N/A</v>
      </c>
      <c r="H6138" s="138" t="e">
        <f aca="false">$F6138&amp;$C6138</f>
        <v>#N/A</v>
      </c>
    </row>
    <row r="6139" customFormat="false" ht="12.75" hidden="false" customHeight="false" outlineLevel="0" collapsed="false">
      <c r="D6139" s="138"/>
      <c r="E6139" s="138"/>
      <c r="F6139" s="143" t="e">
        <f aca="false">IF(REF_DT&lt;=LastDay,INDEX(IntraMonth_Buckets,MATCH($A6139,IntraSumMonths,0),1),INDEX(BucketTable,MATCH($A6139,SumMonths,0),1))</f>
        <v>#N/A</v>
      </c>
      <c r="G6139" s="138" t="e">
        <f aca="false">INDEX(Book_Type,MATCH($B6139,Book,0),1)</f>
        <v>#N/A</v>
      </c>
      <c r="H6139" s="138" t="e">
        <f aca="false">$F6139&amp;$C6139</f>
        <v>#N/A</v>
      </c>
    </row>
    <row r="6140" customFormat="false" ht="12.75" hidden="false" customHeight="false" outlineLevel="0" collapsed="false">
      <c r="D6140" s="138"/>
      <c r="E6140" s="138"/>
      <c r="F6140" s="143" t="e">
        <f aca="false">IF(REF_DT&lt;=LastDay,INDEX(IntraMonth_Buckets,MATCH($A6140,IntraSumMonths,0),1),INDEX(BucketTable,MATCH($A6140,SumMonths,0),1))</f>
        <v>#N/A</v>
      </c>
      <c r="G6140" s="138" t="e">
        <f aca="false">INDEX(Book_Type,MATCH($B6140,Book,0),1)</f>
        <v>#N/A</v>
      </c>
      <c r="H6140" s="138" t="e">
        <f aca="false">$F6140&amp;$C6140</f>
        <v>#N/A</v>
      </c>
    </row>
    <row r="6141" customFormat="false" ht="12.75" hidden="false" customHeight="false" outlineLevel="0" collapsed="false">
      <c r="D6141" s="138"/>
      <c r="E6141" s="138"/>
      <c r="F6141" s="143" t="e">
        <f aca="false">IF(REF_DT&lt;=LastDay,INDEX(IntraMonth_Buckets,MATCH($A6141,IntraSumMonths,0),1),INDEX(BucketTable,MATCH($A6141,SumMonths,0),1))</f>
        <v>#N/A</v>
      </c>
      <c r="G6141" s="138" t="e">
        <f aca="false">INDEX(Book_Type,MATCH($B6141,Book,0),1)</f>
        <v>#N/A</v>
      </c>
      <c r="H6141" s="138" t="e">
        <f aca="false">$F6141&amp;$C6141</f>
        <v>#N/A</v>
      </c>
    </row>
    <row r="6142" customFormat="false" ht="12.75" hidden="false" customHeight="false" outlineLevel="0" collapsed="false">
      <c r="D6142" s="138"/>
      <c r="E6142" s="138"/>
      <c r="F6142" s="143" t="e">
        <f aca="false">IF(REF_DT&lt;=LastDay,INDEX(IntraMonth_Buckets,MATCH($A6142,IntraSumMonths,0),1),INDEX(BucketTable,MATCH($A6142,SumMonths,0),1))</f>
        <v>#N/A</v>
      </c>
      <c r="G6142" s="138" t="e">
        <f aca="false">INDEX(Book_Type,MATCH($B6142,Book,0),1)</f>
        <v>#N/A</v>
      </c>
      <c r="H6142" s="138" t="e">
        <f aca="false">$F6142&amp;$C6142</f>
        <v>#N/A</v>
      </c>
    </row>
    <row r="6143" customFormat="false" ht="12.75" hidden="false" customHeight="false" outlineLevel="0" collapsed="false">
      <c r="D6143" s="138"/>
      <c r="E6143" s="138"/>
      <c r="F6143" s="143" t="e">
        <f aca="false">IF(REF_DT&lt;=LastDay,INDEX(IntraMonth_Buckets,MATCH($A6143,IntraSumMonths,0),1),INDEX(BucketTable,MATCH($A6143,SumMonths,0),1))</f>
        <v>#N/A</v>
      </c>
      <c r="G6143" s="138" t="e">
        <f aca="false">INDEX(Book_Type,MATCH($B6143,Book,0),1)</f>
        <v>#N/A</v>
      </c>
      <c r="H6143" s="138" t="e">
        <f aca="false">$F6143&amp;$C6143</f>
        <v>#N/A</v>
      </c>
    </row>
    <row r="6144" customFormat="false" ht="12.75" hidden="false" customHeight="false" outlineLevel="0" collapsed="false">
      <c r="D6144" s="138"/>
      <c r="E6144" s="138"/>
      <c r="F6144" s="143" t="e">
        <f aca="false">IF(REF_DT&lt;=LastDay,INDEX(IntraMonth_Buckets,MATCH($A6144,IntraSumMonths,0),1),INDEX(BucketTable,MATCH($A6144,SumMonths,0),1))</f>
        <v>#N/A</v>
      </c>
      <c r="G6144" s="138" t="e">
        <f aca="false">INDEX(Book_Type,MATCH($B6144,Book,0),1)</f>
        <v>#N/A</v>
      </c>
      <c r="H6144" s="138" t="e">
        <f aca="false">$F6144&amp;$C6144</f>
        <v>#N/A</v>
      </c>
    </row>
    <row r="6145" customFormat="false" ht="12.75" hidden="false" customHeight="false" outlineLevel="0" collapsed="false">
      <c r="D6145" s="138"/>
      <c r="E6145" s="138"/>
      <c r="F6145" s="143" t="e">
        <f aca="false">IF(REF_DT&lt;=LastDay,INDEX(IntraMonth_Buckets,MATCH($A6145,IntraSumMonths,0),1),INDEX(BucketTable,MATCH($A6145,SumMonths,0),1))</f>
        <v>#N/A</v>
      </c>
      <c r="G6145" s="138" t="e">
        <f aca="false">INDEX(Book_Type,MATCH($B6145,Book,0),1)</f>
        <v>#N/A</v>
      </c>
      <c r="H6145" s="138" t="e">
        <f aca="false">$F6145&amp;$C6145</f>
        <v>#N/A</v>
      </c>
    </row>
    <row r="6146" customFormat="false" ht="12.75" hidden="false" customHeight="false" outlineLevel="0" collapsed="false">
      <c r="D6146" s="138"/>
      <c r="E6146" s="138"/>
      <c r="F6146" s="143" t="e">
        <f aca="false">IF(REF_DT&lt;=LastDay,INDEX(IntraMonth_Buckets,MATCH($A6146,IntraSumMonths,0),1),INDEX(BucketTable,MATCH($A6146,SumMonths,0),1))</f>
        <v>#N/A</v>
      </c>
      <c r="G6146" s="138" t="e">
        <f aca="false">INDEX(Book_Type,MATCH($B6146,Book,0),1)</f>
        <v>#N/A</v>
      </c>
      <c r="H6146" s="138" t="e">
        <f aca="false">$F6146&amp;$C6146</f>
        <v>#N/A</v>
      </c>
    </row>
    <row r="6147" customFormat="false" ht="12.75" hidden="false" customHeight="false" outlineLevel="0" collapsed="false">
      <c r="D6147" s="138"/>
      <c r="E6147" s="138"/>
      <c r="F6147" s="143" t="e">
        <f aca="false">IF(REF_DT&lt;=LastDay,INDEX(IntraMonth_Buckets,MATCH($A6147,IntraSumMonths,0),1),INDEX(BucketTable,MATCH($A6147,SumMonths,0),1))</f>
        <v>#N/A</v>
      </c>
      <c r="G6147" s="138" t="e">
        <f aca="false">INDEX(Book_Type,MATCH($B6147,Book,0),1)</f>
        <v>#N/A</v>
      </c>
      <c r="H6147" s="138" t="e">
        <f aca="false">$F6147&amp;$C6147</f>
        <v>#N/A</v>
      </c>
    </row>
    <row r="6148" customFormat="false" ht="12.75" hidden="false" customHeight="false" outlineLevel="0" collapsed="false">
      <c r="D6148" s="138"/>
      <c r="E6148" s="138"/>
      <c r="F6148" s="143" t="e">
        <f aca="false">IF(REF_DT&lt;=LastDay,INDEX(IntraMonth_Buckets,MATCH($A6148,IntraSumMonths,0),1),INDEX(BucketTable,MATCH($A6148,SumMonths,0),1))</f>
        <v>#N/A</v>
      </c>
      <c r="G6148" s="138" t="e">
        <f aca="false">INDEX(Book_Type,MATCH($B6148,Book,0),1)</f>
        <v>#N/A</v>
      </c>
      <c r="H6148" s="138" t="e">
        <f aca="false">$F6148&amp;$C6148</f>
        <v>#N/A</v>
      </c>
    </row>
    <row r="6149" customFormat="false" ht="12.75" hidden="false" customHeight="false" outlineLevel="0" collapsed="false">
      <c r="D6149" s="138"/>
      <c r="E6149" s="138"/>
      <c r="F6149" s="143" t="e">
        <f aca="false">IF(REF_DT&lt;=LastDay,INDEX(IntraMonth_Buckets,MATCH($A6149,IntraSumMonths,0),1),INDEX(BucketTable,MATCH($A6149,SumMonths,0),1))</f>
        <v>#N/A</v>
      </c>
      <c r="G6149" s="138" t="e">
        <f aca="false">INDEX(Book_Type,MATCH($B6149,Book,0),1)</f>
        <v>#N/A</v>
      </c>
      <c r="H6149" s="138" t="e">
        <f aca="false">$F6149&amp;$C6149</f>
        <v>#N/A</v>
      </c>
    </row>
    <row r="6150" customFormat="false" ht="12.75" hidden="false" customHeight="false" outlineLevel="0" collapsed="false">
      <c r="D6150" s="138"/>
      <c r="E6150" s="138"/>
      <c r="F6150" s="143" t="e">
        <f aca="false">IF(REF_DT&lt;=LastDay,INDEX(IntraMonth_Buckets,MATCH($A6150,IntraSumMonths,0),1),INDEX(BucketTable,MATCH($A6150,SumMonths,0),1))</f>
        <v>#N/A</v>
      </c>
      <c r="G6150" s="138" t="e">
        <f aca="false">INDEX(Book_Type,MATCH($B6150,Book,0),1)</f>
        <v>#N/A</v>
      </c>
      <c r="H6150" s="138" t="e">
        <f aca="false">$F6150&amp;$C6150</f>
        <v>#N/A</v>
      </c>
    </row>
    <row r="6151" customFormat="false" ht="12.75" hidden="false" customHeight="false" outlineLevel="0" collapsed="false">
      <c r="D6151" s="138"/>
      <c r="E6151" s="138"/>
      <c r="F6151" s="143" t="e">
        <f aca="false">IF(REF_DT&lt;=LastDay,INDEX(IntraMonth_Buckets,MATCH($A6151,IntraSumMonths,0),1),INDEX(BucketTable,MATCH($A6151,SumMonths,0),1))</f>
        <v>#N/A</v>
      </c>
      <c r="G6151" s="138" t="e">
        <f aca="false">INDEX(Book_Type,MATCH($B6151,Book,0),1)</f>
        <v>#N/A</v>
      </c>
      <c r="H6151" s="138" t="e">
        <f aca="false">$F6151&amp;$C6151</f>
        <v>#N/A</v>
      </c>
    </row>
    <row r="6152" customFormat="false" ht="12.75" hidden="false" customHeight="false" outlineLevel="0" collapsed="false">
      <c r="D6152" s="138"/>
      <c r="E6152" s="138"/>
      <c r="F6152" s="143" t="e">
        <f aca="false">IF(REF_DT&lt;=LastDay,INDEX(IntraMonth_Buckets,MATCH($A6152,IntraSumMonths,0),1),INDEX(BucketTable,MATCH($A6152,SumMonths,0),1))</f>
        <v>#N/A</v>
      </c>
      <c r="G6152" s="138" t="e">
        <f aca="false">INDEX(Book_Type,MATCH($B6152,Book,0),1)</f>
        <v>#N/A</v>
      </c>
      <c r="H6152" s="138" t="e">
        <f aca="false">$F6152&amp;$C6152</f>
        <v>#N/A</v>
      </c>
    </row>
    <row r="6153" customFormat="false" ht="12.75" hidden="false" customHeight="false" outlineLevel="0" collapsed="false">
      <c r="D6153" s="138"/>
      <c r="E6153" s="138"/>
      <c r="F6153" s="143" t="e">
        <f aca="false">IF(REF_DT&lt;=LastDay,INDEX(IntraMonth_Buckets,MATCH($A6153,IntraSumMonths,0),1),INDEX(BucketTable,MATCH($A6153,SumMonths,0),1))</f>
        <v>#N/A</v>
      </c>
      <c r="G6153" s="138" t="e">
        <f aca="false">INDEX(Book_Type,MATCH($B6153,Book,0),1)</f>
        <v>#N/A</v>
      </c>
      <c r="H6153" s="138" t="e">
        <f aca="false">$F6153&amp;$C6153</f>
        <v>#N/A</v>
      </c>
    </row>
    <row r="6154" customFormat="false" ht="12.75" hidden="false" customHeight="false" outlineLevel="0" collapsed="false">
      <c r="D6154" s="138"/>
      <c r="E6154" s="138"/>
      <c r="F6154" s="143" t="e">
        <f aca="false">IF(REF_DT&lt;=LastDay,INDEX(IntraMonth_Buckets,MATCH($A6154,IntraSumMonths,0),1),INDEX(BucketTable,MATCH($A6154,SumMonths,0),1))</f>
        <v>#N/A</v>
      </c>
      <c r="G6154" s="138" t="e">
        <f aca="false">INDEX(Book_Type,MATCH($B6154,Book,0),1)</f>
        <v>#N/A</v>
      </c>
      <c r="H6154" s="138" t="e">
        <f aca="false">$F6154&amp;$C6154</f>
        <v>#N/A</v>
      </c>
    </row>
    <row r="6155" customFormat="false" ht="12.75" hidden="false" customHeight="false" outlineLevel="0" collapsed="false">
      <c r="D6155" s="138"/>
      <c r="E6155" s="138"/>
      <c r="F6155" s="143" t="e">
        <f aca="false">IF(REF_DT&lt;=LastDay,INDEX(IntraMonth_Buckets,MATCH($A6155,IntraSumMonths,0),1),INDEX(BucketTable,MATCH($A6155,SumMonths,0),1))</f>
        <v>#N/A</v>
      </c>
      <c r="G6155" s="138" t="e">
        <f aca="false">INDEX(Book_Type,MATCH($B6155,Book,0),1)</f>
        <v>#N/A</v>
      </c>
      <c r="H6155" s="138" t="e">
        <f aca="false">$F6155&amp;$C6155</f>
        <v>#N/A</v>
      </c>
    </row>
    <row r="6156" customFormat="false" ht="12.75" hidden="false" customHeight="false" outlineLevel="0" collapsed="false">
      <c r="D6156" s="138"/>
      <c r="E6156" s="138"/>
      <c r="F6156" s="143" t="e">
        <f aca="false">IF(REF_DT&lt;=LastDay,INDEX(IntraMonth_Buckets,MATCH($A6156,IntraSumMonths,0),1),INDEX(BucketTable,MATCH($A6156,SumMonths,0),1))</f>
        <v>#N/A</v>
      </c>
      <c r="G6156" s="138" t="e">
        <f aca="false">INDEX(Book_Type,MATCH($B6156,Book,0),1)</f>
        <v>#N/A</v>
      </c>
      <c r="H6156" s="138" t="e">
        <f aca="false">$F6156&amp;$C6156</f>
        <v>#N/A</v>
      </c>
    </row>
    <row r="6157" customFormat="false" ht="12.75" hidden="false" customHeight="false" outlineLevel="0" collapsed="false">
      <c r="D6157" s="138"/>
      <c r="E6157" s="138"/>
      <c r="F6157" s="143" t="e">
        <f aca="false">IF(REF_DT&lt;=LastDay,INDEX(IntraMonth_Buckets,MATCH($A6157,IntraSumMonths,0),1),INDEX(BucketTable,MATCH($A6157,SumMonths,0),1))</f>
        <v>#N/A</v>
      </c>
      <c r="G6157" s="138" t="e">
        <f aca="false">INDEX(Book_Type,MATCH($B6157,Book,0),1)</f>
        <v>#N/A</v>
      </c>
      <c r="H6157" s="138" t="e">
        <f aca="false">$F6157&amp;$C6157</f>
        <v>#N/A</v>
      </c>
    </row>
    <row r="6158" customFormat="false" ht="12.75" hidden="false" customHeight="false" outlineLevel="0" collapsed="false">
      <c r="D6158" s="138"/>
      <c r="E6158" s="138"/>
      <c r="F6158" s="143" t="e">
        <f aca="false">IF(REF_DT&lt;=LastDay,INDEX(IntraMonth_Buckets,MATCH($A6158,IntraSumMonths,0),1),INDEX(BucketTable,MATCH($A6158,SumMonths,0),1))</f>
        <v>#N/A</v>
      </c>
      <c r="G6158" s="138" t="e">
        <f aca="false">INDEX(Book_Type,MATCH($B6158,Book,0),1)</f>
        <v>#N/A</v>
      </c>
      <c r="H6158" s="138" t="e">
        <f aca="false">$F6158&amp;$C6158</f>
        <v>#N/A</v>
      </c>
    </row>
    <row r="6159" customFormat="false" ht="12.75" hidden="false" customHeight="false" outlineLevel="0" collapsed="false">
      <c r="D6159" s="138"/>
      <c r="E6159" s="138"/>
      <c r="F6159" s="143" t="e">
        <f aca="false">IF(REF_DT&lt;=LastDay,INDEX(IntraMonth_Buckets,MATCH($A6159,IntraSumMonths,0),1),INDEX(BucketTable,MATCH($A6159,SumMonths,0),1))</f>
        <v>#N/A</v>
      </c>
      <c r="G6159" s="138" t="e">
        <f aca="false">INDEX(Book_Type,MATCH($B6159,Book,0),1)</f>
        <v>#N/A</v>
      </c>
      <c r="H6159" s="138" t="e">
        <f aca="false">$F6159&amp;$C6159</f>
        <v>#N/A</v>
      </c>
    </row>
    <row r="6160" customFormat="false" ht="12.75" hidden="false" customHeight="false" outlineLevel="0" collapsed="false">
      <c r="D6160" s="138"/>
      <c r="E6160" s="138"/>
      <c r="F6160" s="143" t="e">
        <f aca="false">IF(REF_DT&lt;=LastDay,INDEX(IntraMonth_Buckets,MATCH($A6160,IntraSumMonths,0),1),INDEX(BucketTable,MATCH($A6160,SumMonths,0),1))</f>
        <v>#N/A</v>
      </c>
      <c r="G6160" s="138" t="e">
        <f aca="false">INDEX(Book_Type,MATCH($B6160,Book,0),1)</f>
        <v>#N/A</v>
      </c>
      <c r="H6160" s="138" t="e">
        <f aca="false">$F6160&amp;$C6160</f>
        <v>#N/A</v>
      </c>
    </row>
    <row r="6161" customFormat="false" ht="12.75" hidden="false" customHeight="false" outlineLevel="0" collapsed="false">
      <c r="D6161" s="138"/>
      <c r="E6161" s="138"/>
      <c r="F6161" s="143" t="e">
        <f aca="false">IF(REF_DT&lt;=LastDay,INDEX(IntraMonth_Buckets,MATCH($A6161,IntraSumMonths,0),1),INDEX(BucketTable,MATCH($A6161,SumMonths,0),1))</f>
        <v>#N/A</v>
      </c>
      <c r="G6161" s="138" t="e">
        <f aca="false">INDEX(Book_Type,MATCH($B6161,Book,0),1)</f>
        <v>#N/A</v>
      </c>
      <c r="H6161" s="138" t="e">
        <f aca="false">$F6161&amp;$C6161</f>
        <v>#N/A</v>
      </c>
    </row>
    <row r="6162" customFormat="false" ht="12.75" hidden="false" customHeight="false" outlineLevel="0" collapsed="false">
      <c r="D6162" s="138"/>
      <c r="E6162" s="138"/>
      <c r="F6162" s="143" t="e">
        <f aca="false">IF(REF_DT&lt;=LastDay,INDEX(IntraMonth_Buckets,MATCH($A6162,IntraSumMonths,0),1),INDEX(BucketTable,MATCH($A6162,SumMonths,0),1))</f>
        <v>#N/A</v>
      </c>
      <c r="G6162" s="138" t="e">
        <f aca="false">INDEX(Book_Type,MATCH($B6162,Book,0),1)</f>
        <v>#N/A</v>
      </c>
      <c r="H6162" s="138" t="e">
        <f aca="false">$F6162&amp;$C6162</f>
        <v>#N/A</v>
      </c>
    </row>
    <row r="6163" customFormat="false" ht="12.75" hidden="false" customHeight="false" outlineLevel="0" collapsed="false">
      <c r="D6163" s="138"/>
      <c r="E6163" s="138"/>
      <c r="F6163" s="143" t="e">
        <f aca="false">IF(REF_DT&lt;=LastDay,INDEX(IntraMonth_Buckets,MATCH($A6163,IntraSumMonths,0),1),INDEX(BucketTable,MATCH($A6163,SumMonths,0),1))</f>
        <v>#N/A</v>
      </c>
      <c r="G6163" s="138" t="e">
        <f aca="false">INDEX(Book_Type,MATCH($B6163,Book,0),1)</f>
        <v>#N/A</v>
      </c>
      <c r="H6163" s="138" t="e">
        <f aca="false">$F6163&amp;$C6163</f>
        <v>#N/A</v>
      </c>
    </row>
    <row r="6164" customFormat="false" ht="12.75" hidden="false" customHeight="false" outlineLevel="0" collapsed="false">
      <c r="D6164" s="138"/>
      <c r="E6164" s="138"/>
      <c r="F6164" s="143" t="e">
        <f aca="false">IF(REF_DT&lt;=LastDay,INDEX(IntraMonth_Buckets,MATCH($A6164,IntraSumMonths,0),1),INDEX(BucketTable,MATCH($A6164,SumMonths,0),1))</f>
        <v>#N/A</v>
      </c>
      <c r="G6164" s="138" t="e">
        <f aca="false">INDEX(Book_Type,MATCH($B6164,Book,0),1)</f>
        <v>#N/A</v>
      </c>
      <c r="H6164" s="138" t="e">
        <f aca="false">$F6164&amp;$C6164</f>
        <v>#N/A</v>
      </c>
    </row>
    <row r="6165" customFormat="false" ht="12.75" hidden="false" customHeight="false" outlineLevel="0" collapsed="false">
      <c r="D6165" s="138"/>
      <c r="E6165" s="138"/>
      <c r="F6165" s="143" t="e">
        <f aca="false">IF(REF_DT&lt;=LastDay,INDEX(IntraMonth_Buckets,MATCH($A6165,IntraSumMonths,0),1),INDEX(BucketTable,MATCH($A6165,SumMonths,0),1))</f>
        <v>#N/A</v>
      </c>
      <c r="G6165" s="138" t="e">
        <f aca="false">INDEX(Book_Type,MATCH($B6165,Book,0),1)</f>
        <v>#N/A</v>
      </c>
      <c r="H6165" s="138" t="e">
        <f aca="false">$F6165&amp;$C6165</f>
        <v>#N/A</v>
      </c>
    </row>
    <row r="6166" customFormat="false" ht="12.75" hidden="false" customHeight="false" outlineLevel="0" collapsed="false">
      <c r="D6166" s="138"/>
      <c r="E6166" s="138"/>
      <c r="F6166" s="143" t="e">
        <f aca="false">IF(REF_DT&lt;=LastDay,INDEX(IntraMonth_Buckets,MATCH($A6166,IntraSumMonths,0),1),INDEX(BucketTable,MATCH($A6166,SumMonths,0),1))</f>
        <v>#N/A</v>
      </c>
      <c r="G6166" s="138" t="e">
        <f aca="false">INDEX(Book_Type,MATCH($B6166,Book,0),1)</f>
        <v>#N/A</v>
      </c>
      <c r="H6166" s="138" t="e">
        <f aca="false">$F6166&amp;$C6166</f>
        <v>#N/A</v>
      </c>
    </row>
    <row r="6167" customFormat="false" ht="12.75" hidden="false" customHeight="false" outlineLevel="0" collapsed="false">
      <c r="D6167" s="138"/>
      <c r="E6167" s="138"/>
      <c r="F6167" s="143" t="e">
        <f aca="false">IF(REF_DT&lt;=LastDay,INDEX(IntraMonth_Buckets,MATCH($A6167,IntraSumMonths,0),1),INDEX(BucketTable,MATCH($A6167,SumMonths,0),1))</f>
        <v>#N/A</v>
      </c>
      <c r="G6167" s="138" t="e">
        <f aca="false">INDEX(Book_Type,MATCH($B6167,Book,0),1)</f>
        <v>#N/A</v>
      </c>
      <c r="H6167" s="138" t="e">
        <f aca="false">$F6167&amp;$C6167</f>
        <v>#N/A</v>
      </c>
    </row>
    <row r="6168" customFormat="false" ht="12.75" hidden="false" customHeight="false" outlineLevel="0" collapsed="false">
      <c r="D6168" s="138"/>
      <c r="E6168" s="138"/>
      <c r="F6168" s="143" t="e">
        <f aca="false">IF(REF_DT&lt;=LastDay,INDEX(IntraMonth_Buckets,MATCH($A6168,IntraSumMonths,0),1),INDEX(BucketTable,MATCH($A6168,SumMonths,0),1))</f>
        <v>#N/A</v>
      </c>
      <c r="G6168" s="138" t="e">
        <f aca="false">INDEX(Book_Type,MATCH($B6168,Book,0),1)</f>
        <v>#N/A</v>
      </c>
      <c r="H6168" s="138" t="e">
        <f aca="false">$F6168&amp;$C6168</f>
        <v>#N/A</v>
      </c>
    </row>
    <row r="6169" customFormat="false" ht="12.75" hidden="false" customHeight="false" outlineLevel="0" collapsed="false">
      <c r="D6169" s="138"/>
      <c r="E6169" s="138"/>
      <c r="F6169" s="143" t="e">
        <f aca="false">IF(REF_DT&lt;=LastDay,INDEX(IntraMonth_Buckets,MATCH($A6169,IntraSumMonths,0),1),INDEX(BucketTable,MATCH($A6169,SumMonths,0),1))</f>
        <v>#N/A</v>
      </c>
      <c r="G6169" s="138" t="e">
        <f aca="false">INDEX(Book_Type,MATCH($B6169,Book,0),1)</f>
        <v>#N/A</v>
      </c>
      <c r="H6169" s="138" t="e">
        <f aca="false">$F6169&amp;$C6169</f>
        <v>#N/A</v>
      </c>
    </row>
    <row r="6170" customFormat="false" ht="12.75" hidden="false" customHeight="false" outlineLevel="0" collapsed="false">
      <c r="D6170" s="138"/>
      <c r="E6170" s="138"/>
      <c r="F6170" s="143" t="e">
        <f aca="false">IF(REF_DT&lt;=LastDay,INDEX(IntraMonth_Buckets,MATCH($A6170,IntraSumMonths,0),1),INDEX(BucketTable,MATCH($A6170,SumMonths,0),1))</f>
        <v>#N/A</v>
      </c>
      <c r="G6170" s="138" t="e">
        <f aca="false">INDEX(Book_Type,MATCH($B6170,Book,0),1)</f>
        <v>#N/A</v>
      </c>
      <c r="H6170" s="138" t="e">
        <f aca="false">$F6170&amp;$C6170</f>
        <v>#N/A</v>
      </c>
    </row>
    <row r="6171" customFormat="false" ht="12.75" hidden="false" customHeight="false" outlineLevel="0" collapsed="false">
      <c r="D6171" s="138"/>
      <c r="E6171" s="138"/>
      <c r="F6171" s="143" t="e">
        <f aca="false">IF(REF_DT&lt;=LastDay,INDEX(IntraMonth_Buckets,MATCH($A6171,IntraSumMonths,0),1),INDEX(BucketTable,MATCH($A6171,SumMonths,0),1))</f>
        <v>#N/A</v>
      </c>
      <c r="G6171" s="138" t="e">
        <f aca="false">INDEX(Book_Type,MATCH($B6171,Book,0),1)</f>
        <v>#N/A</v>
      </c>
      <c r="H6171" s="138" t="e">
        <f aca="false">$F6171&amp;$C6171</f>
        <v>#N/A</v>
      </c>
    </row>
    <row r="6172" customFormat="false" ht="12.75" hidden="false" customHeight="false" outlineLevel="0" collapsed="false">
      <c r="D6172" s="138"/>
      <c r="E6172" s="138"/>
      <c r="F6172" s="143" t="e">
        <f aca="false">IF(REF_DT&lt;=LastDay,INDEX(IntraMonth_Buckets,MATCH($A6172,IntraSumMonths,0),1),INDEX(BucketTable,MATCH($A6172,SumMonths,0),1))</f>
        <v>#N/A</v>
      </c>
      <c r="G6172" s="138" t="e">
        <f aca="false">INDEX(Book_Type,MATCH($B6172,Book,0),1)</f>
        <v>#N/A</v>
      </c>
      <c r="H6172" s="138" t="e">
        <f aca="false">$F6172&amp;$C6172</f>
        <v>#N/A</v>
      </c>
    </row>
    <row r="6173" customFormat="false" ht="12.75" hidden="false" customHeight="false" outlineLevel="0" collapsed="false">
      <c r="D6173" s="138"/>
      <c r="E6173" s="138"/>
      <c r="F6173" s="143" t="e">
        <f aca="false">IF(REF_DT&lt;=LastDay,INDEX(IntraMonth_Buckets,MATCH($A6173,IntraSumMonths,0),1),INDEX(BucketTable,MATCH($A6173,SumMonths,0),1))</f>
        <v>#N/A</v>
      </c>
      <c r="G6173" s="138" t="e">
        <f aca="false">INDEX(Book_Type,MATCH($B6173,Book,0),1)</f>
        <v>#N/A</v>
      </c>
      <c r="H6173" s="138" t="e">
        <f aca="false">$F6173&amp;$C6173</f>
        <v>#N/A</v>
      </c>
    </row>
    <row r="6174" customFormat="false" ht="12.75" hidden="false" customHeight="false" outlineLevel="0" collapsed="false">
      <c r="D6174" s="138"/>
      <c r="E6174" s="138"/>
      <c r="F6174" s="143" t="e">
        <f aca="false">IF(REF_DT&lt;=LastDay,INDEX(IntraMonth_Buckets,MATCH($A6174,IntraSumMonths,0),1),INDEX(BucketTable,MATCH($A6174,SumMonths,0),1))</f>
        <v>#N/A</v>
      </c>
      <c r="G6174" s="138" t="e">
        <f aca="false">INDEX(Book_Type,MATCH($B6174,Book,0),1)</f>
        <v>#N/A</v>
      </c>
      <c r="H6174" s="138" t="e">
        <f aca="false">$F6174&amp;$C6174</f>
        <v>#N/A</v>
      </c>
    </row>
    <row r="6175" customFormat="false" ht="12.75" hidden="false" customHeight="false" outlineLevel="0" collapsed="false">
      <c r="D6175" s="138"/>
      <c r="E6175" s="138"/>
      <c r="F6175" s="143" t="e">
        <f aca="false">IF(REF_DT&lt;=LastDay,INDEX(IntraMonth_Buckets,MATCH($A6175,IntraSumMonths,0),1),INDEX(BucketTable,MATCH($A6175,SumMonths,0),1))</f>
        <v>#N/A</v>
      </c>
      <c r="G6175" s="138" t="e">
        <f aca="false">INDEX(Book_Type,MATCH($B6175,Book,0),1)</f>
        <v>#N/A</v>
      </c>
      <c r="H6175" s="138" t="e">
        <f aca="false">$F6175&amp;$C6175</f>
        <v>#N/A</v>
      </c>
    </row>
    <row r="6176" customFormat="false" ht="12.75" hidden="false" customHeight="false" outlineLevel="0" collapsed="false">
      <c r="D6176" s="138"/>
      <c r="E6176" s="138"/>
      <c r="F6176" s="143" t="e">
        <f aca="false">IF(REF_DT&lt;=LastDay,INDEX(IntraMonth_Buckets,MATCH($A6176,IntraSumMonths,0),1),INDEX(BucketTable,MATCH($A6176,SumMonths,0),1))</f>
        <v>#N/A</v>
      </c>
      <c r="G6176" s="138" t="e">
        <f aca="false">INDEX(Book_Type,MATCH($B6176,Book,0),1)</f>
        <v>#N/A</v>
      </c>
      <c r="H6176" s="138" t="e">
        <f aca="false">$F6176&amp;$C6176</f>
        <v>#N/A</v>
      </c>
    </row>
    <row r="6177" customFormat="false" ht="12.75" hidden="false" customHeight="false" outlineLevel="0" collapsed="false">
      <c r="D6177" s="138"/>
      <c r="E6177" s="138"/>
      <c r="F6177" s="143" t="e">
        <f aca="false">IF(REF_DT&lt;=LastDay,INDEX(IntraMonth_Buckets,MATCH($A6177,IntraSumMonths,0),1),INDEX(BucketTable,MATCH($A6177,SumMonths,0),1))</f>
        <v>#N/A</v>
      </c>
      <c r="G6177" s="138" t="e">
        <f aca="false">INDEX(Book_Type,MATCH($B6177,Book,0),1)</f>
        <v>#N/A</v>
      </c>
      <c r="H6177" s="138" t="e">
        <f aca="false">$F6177&amp;$C6177</f>
        <v>#N/A</v>
      </c>
    </row>
    <row r="6178" customFormat="false" ht="12.75" hidden="false" customHeight="false" outlineLevel="0" collapsed="false">
      <c r="D6178" s="138"/>
      <c r="E6178" s="138"/>
      <c r="F6178" s="143" t="e">
        <f aca="false">IF(REF_DT&lt;=LastDay,INDEX(IntraMonth_Buckets,MATCH($A6178,IntraSumMonths,0),1),INDEX(BucketTable,MATCH($A6178,SumMonths,0),1))</f>
        <v>#N/A</v>
      </c>
      <c r="G6178" s="138" t="e">
        <f aca="false">INDEX(Book_Type,MATCH($B6178,Book,0),1)</f>
        <v>#N/A</v>
      </c>
      <c r="H6178" s="138" t="e">
        <f aca="false">$F6178&amp;$C6178</f>
        <v>#N/A</v>
      </c>
    </row>
    <row r="6179" customFormat="false" ht="12.75" hidden="false" customHeight="false" outlineLevel="0" collapsed="false">
      <c r="D6179" s="138"/>
      <c r="E6179" s="138"/>
      <c r="F6179" s="143" t="e">
        <f aca="false">IF(REF_DT&lt;=LastDay,INDEX(IntraMonth_Buckets,MATCH($A6179,IntraSumMonths,0),1),INDEX(BucketTable,MATCH($A6179,SumMonths,0),1))</f>
        <v>#N/A</v>
      </c>
      <c r="G6179" s="138" t="e">
        <f aca="false">INDEX(Book_Type,MATCH($B6179,Book,0),1)</f>
        <v>#N/A</v>
      </c>
      <c r="H6179" s="138" t="e">
        <f aca="false">$F6179&amp;$C6179</f>
        <v>#N/A</v>
      </c>
    </row>
    <row r="6180" customFormat="false" ht="12.75" hidden="false" customHeight="false" outlineLevel="0" collapsed="false">
      <c r="D6180" s="138"/>
      <c r="E6180" s="138"/>
      <c r="F6180" s="143" t="e">
        <f aca="false">IF(REF_DT&lt;=LastDay,INDEX(IntraMonth_Buckets,MATCH($A6180,IntraSumMonths,0),1),INDEX(BucketTable,MATCH($A6180,SumMonths,0),1))</f>
        <v>#N/A</v>
      </c>
      <c r="G6180" s="138" t="e">
        <f aca="false">INDEX(Book_Type,MATCH($B6180,Book,0),1)</f>
        <v>#N/A</v>
      </c>
      <c r="H6180" s="138" t="e">
        <f aca="false">$F6180&amp;$C6180</f>
        <v>#N/A</v>
      </c>
    </row>
    <row r="6181" customFormat="false" ht="12.75" hidden="false" customHeight="false" outlineLevel="0" collapsed="false">
      <c r="D6181" s="138"/>
      <c r="E6181" s="138"/>
      <c r="F6181" s="143" t="e">
        <f aca="false">IF(REF_DT&lt;=LastDay,INDEX(IntraMonth_Buckets,MATCH($A6181,IntraSumMonths,0),1),INDEX(BucketTable,MATCH($A6181,SumMonths,0),1))</f>
        <v>#N/A</v>
      </c>
      <c r="G6181" s="138" t="e">
        <f aca="false">INDEX(Book_Type,MATCH($B6181,Book,0),1)</f>
        <v>#N/A</v>
      </c>
      <c r="H6181" s="138" t="e">
        <f aca="false">$F6181&amp;$C6181</f>
        <v>#N/A</v>
      </c>
    </row>
    <row r="6182" customFormat="false" ht="12.75" hidden="false" customHeight="false" outlineLevel="0" collapsed="false">
      <c r="D6182" s="138"/>
      <c r="E6182" s="138"/>
      <c r="F6182" s="143" t="e">
        <f aca="false">IF(REF_DT&lt;=LastDay,INDEX(IntraMonth_Buckets,MATCH($A6182,IntraSumMonths,0),1),INDEX(BucketTable,MATCH($A6182,SumMonths,0),1))</f>
        <v>#N/A</v>
      </c>
      <c r="G6182" s="138" t="e">
        <f aca="false">INDEX(Book_Type,MATCH($B6182,Book,0),1)</f>
        <v>#N/A</v>
      </c>
      <c r="H6182" s="138" t="e">
        <f aca="false">$F6182&amp;$C6182</f>
        <v>#N/A</v>
      </c>
    </row>
    <row r="6183" customFormat="false" ht="12.75" hidden="false" customHeight="false" outlineLevel="0" collapsed="false">
      <c r="D6183" s="138"/>
      <c r="E6183" s="138"/>
      <c r="F6183" s="143" t="e">
        <f aca="false">IF(REF_DT&lt;=LastDay,INDEX(IntraMonth_Buckets,MATCH($A6183,IntraSumMonths,0),1),INDEX(BucketTable,MATCH($A6183,SumMonths,0),1))</f>
        <v>#N/A</v>
      </c>
      <c r="G6183" s="138" t="e">
        <f aca="false">INDEX(Book_Type,MATCH($B6183,Book,0),1)</f>
        <v>#N/A</v>
      </c>
      <c r="H6183" s="138" t="e">
        <f aca="false">$F6183&amp;$C6183</f>
        <v>#N/A</v>
      </c>
    </row>
    <row r="6184" customFormat="false" ht="12.75" hidden="false" customHeight="false" outlineLevel="0" collapsed="false">
      <c r="D6184" s="138"/>
      <c r="E6184" s="138"/>
      <c r="F6184" s="143" t="e">
        <f aca="false">IF(REF_DT&lt;=LastDay,INDEX(IntraMonth_Buckets,MATCH($A6184,IntraSumMonths,0),1),INDEX(BucketTable,MATCH($A6184,SumMonths,0),1))</f>
        <v>#N/A</v>
      </c>
      <c r="G6184" s="138" t="e">
        <f aca="false">INDEX(Book_Type,MATCH($B6184,Book,0),1)</f>
        <v>#N/A</v>
      </c>
      <c r="H6184" s="138" t="e">
        <f aca="false">$F6184&amp;$C6184</f>
        <v>#N/A</v>
      </c>
    </row>
    <row r="6185" customFormat="false" ht="12.75" hidden="false" customHeight="false" outlineLevel="0" collapsed="false">
      <c r="D6185" s="138"/>
      <c r="E6185" s="138"/>
      <c r="F6185" s="143" t="e">
        <f aca="false">IF(REF_DT&lt;=LastDay,INDEX(IntraMonth_Buckets,MATCH($A6185,IntraSumMonths,0),1),INDEX(BucketTable,MATCH($A6185,SumMonths,0),1))</f>
        <v>#N/A</v>
      </c>
      <c r="G6185" s="138" t="e">
        <f aca="false">INDEX(Book_Type,MATCH($B6185,Book,0),1)</f>
        <v>#N/A</v>
      </c>
      <c r="H6185" s="138" t="e">
        <f aca="false">$F6185&amp;$C6185</f>
        <v>#N/A</v>
      </c>
    </row>
    <row r="6186" customFormat="false" ht="12.75" hidden="false" customHeight="false" outlineLevel="0" collapsed="false">
      <c r="D6186" s="138"/>
      <c r="E6186" s="138"/>
      <c r="F6186" s="143" t="e">
        <f aca="false">IF(REF_DT&lt;=LastDay,INDEX(IntraMonth_Buckets,MATCH($A6186,IntraSumMonths,0),1),INDEX(BucketTable,MATCH($A6186,SumMonths,0),1))</f>
        <v>#N/A</v>
      </c>
      <c r="G6186" s="138" t="e">
        <f aca="false">INDEX(Book_Type,MATCH($B6186,Book,0),1)</f>
        <v>#N/A</v>
      </c>
      <c r="H6186" s="138" t="e">
        <f aca="false">$F6186&amp;$C6186</f>
        <v>#N/A</v>
      </c>
    </row>
    <row r="6187" customFormat="false" ht="12.75" hidden="false" customHeight="false" outlineLevel="0" collapsed="false">
      <c r="D6187" s="138"/>
      <c r="E6187" s="138"/>
      <c r="F6187" s="143" t="e">
        <f aca="false">IF(REF_DT&lt;=LastDay,INDEX(IntraMonth_Buckets,MATCH($A6187,IntraSumMonths,0),1),INDEX(BucketTable,MATCH($A6187,SumMonths,0),1))</f>
        <v>#N/A</v>
      </c>
      <c r="G6187" s="138" t="e">
        <f aca="false">INDEX(Book_Type,MATCH($B6187,Book,0),1)</f>
        <v>#N/A</v>
      </c>
      <c r="H6187" s="138" t="e">
        <f aca="false">$F6187&amp;$C6187</f>
        <v>#N/A</v>
      </c>
    </row>
    <row r="6188" customFormat="false" ht="12.75" hidden="false" customHeight="false" outlineLevel="0" collapsed="false">
      <c r="D6188" s="138"/>
      <c r="E6188" s="138"/>
      <c r="F6188" s="143" t="e">
        <f aca="false">IF(REF_DT&lt;=LastDay,INDEX(IntraMonth_Buckets,MATCH($A6188,IntraSumMonths,0),1),INDEX(BucketTable,MATCH($A6188,SumMonths,0),1))</f>
        <v>#N/A</v>
      </c>
      <c r="G6188" s="138" t="e">
        <f aca="false">INDEX(Book_Type,MATCH($B6188,Book,0),1)</f>
        <v>#N/A</v>
      </c>
      <c r="H6188" s="138" t="e">
        <f aca="false">$F6188&amp;$C6188</f>
        <v>#N/A</v>
      </c>
    </row>
    <row r="6189" customFormat="false" ht="12.75" hidden="false" customHeight="false" outlineLevel="0" collapsed="false">
      <c r="D6189" s="138"/>
      <c r="E6189" s="138"/>
      <c r="F6189" s="143" t="e">
        <f aca="false">IF(REF_DT&lt;=LastDay,INDEX(IntraMonth_Buckets,MATCH($A6189,IntraSumMonths,0),1),INDEX(BucketTable,MATCH($A6189,SumMonths,0),1))</f>
        <v>#N/A</v>
      </c>
      <c r="G6189" s="138" t="e">
        <f aca="false">INDEX(Book_Type,MATCH($B6189,Book,0),1)</f>
        <v>#N/A</v>
      </c>
      <c r="H6189" s="138" t="e">
        <f aca="false">$F6189&amp;$C6189</f>
        <v>#N/A</v>
      </c>
    </row>
    <row r="6190" customFormat="false" ht="12.75" hidden="false" customHeight="false" outlineLevel="0" collapsed="false">
      <c r="D6190" s="138"/>
      <c r="E6190" s="138"/>
      <c r="F6190" s="143" t="e">
        <f aca="false">IF(REF_DT&lt;=LastDay,INDEX(IntraMonth_Buckets,MATCH($A6190,IntraSumMonths,0),1),INDEX(BucketTable,MATCH($A6190,SumMonths,0),1))</f>
        <v>#N/A</v>
      </c>
      <c r="G6190" s="138" t="e">
        <f aca="false">INDEX(Book_Type,MATCH($B6190,Book,0),1)</f>
        <v>#N/A</v>
      </c>
      <c r="H6190" s="138" t="e">
        <f aca="false">$F6190&amp;$C6190</f>
        <v>#N/A</v>
      </c>
    </row>
    <row r="6191" customFormat="false" ht="12.75" hidden="false" customHeight="false" outlineLevel="0" collapsed="false">
      <c r="D6191" s="138"/>
      <c r="E6191" s="138"/>
      <c r="F6191" s="143" t="e">
        <f aca="false">IF(REF_DT&lt;=LastDay,INDEX(IntraMonth_Buckets,MATCH($A6191,IntraSumMonths,0),1),INDEX(BucketTable,MATCH($A6191,SumMonths,0),1))</f>
        <v>#N/A</v>
      </c>
      <c r="G6191" s="138" t="e">
        <f aca="false">INDEX(Book_Type,MATCH($B6191,Book,0),1)</f>
        <v>#N/A</v>
      </c>
      <c r="H6191" s="138" t="e">
        <f aca="false">$F6191&amp;$C6191</f>
        <v>#N/A</v>
      </c>
    </row>
    <row r="6192" customFormat="false" ht="12.75" hidden="false" customHeight="false" outlineLevel="0" collapsed="false">
      <c r="D6192" s="138"/>
      <c r="E6192" s="138"/>
      <c r="F6192" s="143" t="e">
        <f aca="false">IF(REF_DT&lt;=LastDay,INDEX(IntraMonth_Buckets,MATCH($A6192,IntraSumMonths,0),1),INDEX(BucketTable,MATCH($A6192,SumMonths,0),1))</f>
        <v>#N/A</v>
      </c>
      <c r="G6192" s="138" t="e">
        <f aca="false">INDEX(Book_Type,MATCH($B6192,Book,0),1)</f>
        <v>#N/A</v>
      </c>
      <c r="H6192" s="138" t="e">
        <f aca="false">$F6192&amp;$C6192</f>
        <v>#N/A</v>
      </c>
    </row>
    <row r="6193" customFormat="false" ht="12.75" hidden="false" customHeight="false" outlineLevel="0" collapsed="false">
      <c r="D6193" s="138"/>
      <c r="E6193" s="138"/>
      <c r="F6193" s="143" t="e">
        <f aca="false">IF(REF_DT&lt;=LastDay,INDEX(IntraMonth_Buckets,MATCH($A6193,IntraSumMonths,0),1),INDEX(BucketTable,MATCH($A6193,SumMonths,0),1))</f>
        <v>#N/A</v>
      </c>
      <c r="G6193" s="138" t="e">
        <f aca="false">INDEX(Book_Type,MATCH($B6193,Book,0),1)</f>
        <v>#N/A</v>
      </c>
      <c r="H6193" s="138" t="e">
        <f aca="false">$F6193&amp;$C6193</f>
        <v>#N/A</v>
      </c>
    </row>
    <row r="6194" customFormat="false" ht="12.75" hidden="false" customHeight="false" outlineLevel="0" collapsed="false">
      <c r="D6194" s="138"/>
      <c r="E6194" s="138"/>
      <c r="F6194" s="143" t="e">
        <f aca="false">IF(REF_DT&lt;=LastDay,INDEX(IntraMonth_Buckets,MATCH($A6194,IntraSumMonths,0),1),INDEX(BucketTable,MATCH($A6194,SumMonths,0),1))</f>
        <v>#N/A</v>
      </c>
      <c r="G6194" s="138" t="e">
        <f aca="false">INDEX(Book_Type,MATCH($B6194,Book,0),1)</f>
        <v>#N/A</v>
      </c>
      <c r="H6194" s="138" t="e">
        <f aca="false">$F6194&amp;$C6194</f>
        <v>#N/A</v>
      </c>
    </row>
    <row r="6195" customFormat="false" ht="12.75" hidden="false" customHeight="false" outlineLevel="0" collapsed="false">
      <c r="D6195" s="138"/>
      <c r="E6195" s="138"/>
      <c r="F6195" s="143" t="e">
        <f aca="false">IF(REF_DT&lt;=LastDay,INDEX(IntraMonth_Buckets,MATCH($A6195,IntraSumMonths,0),1),INDEX(BucketTable,MATCH($A6195,SumMonths,0),1))</f>
        <v>#N/A</v>
      </c>
      <c r="G6195" s="138" t="e">
        <f aca="false">INDEX(Book_Type,MATCH($B6195,Book,0),1)</f>
        <v>#N/A</v>
      </c>
      <c r="H6195" s="138" t="e">
        <f aca="false">$F6195&amp;$C6195</f>
        <v>#N/A</v>
      </c>
    </row>
    <row r="6196" customFormat="false" ht="12.75" hidden="false" customHeight="false" outlineLevel="0" collapsed="false">
      <c r="D6196" s="138"/>
      <c r="E6196" s="138"/>
      <c r="F6196" s="143" t="e">
        <f aca="false">IF(REF_DT&lt;=LastDay,INDEX(IntraMonth_Buckets,MATCH($A6196,IntraSumMonths,0),1),INDEX(BucketTable,MATCH($A6196,SumMonths,0),1))</f>
        <v>#N/A</v>
      </c>
      <c r="G6196" s="138" t="e">
        <f aca="false">INDEX(Book_Type,MATCH($B6196,Book,0),1)</f>
        <v>#N/A</v>
      </c>
      <c r="H6196" s="138" t="e">
        <f aca="false">$F6196&amp;$C6196</f>
        <v>#N/A</v>
      </c>
    </row>
    <row r="6197" customFormat="false" ht="12.75" hidden="false" customHeight="false" outlineLevel="0" collapsed="false">
      <c r="D6197" s="138"/>
      <c r="E6197" s="138"/>
      <c r="F6197" s="143" t="e">
        <f aca="false">IF(REF_DT&lt;=LastDay,INDEX(IntraMonth_Buckets,MATCH($A6197,IntraSumMonths,0),1),INDEX(BucketTable,MATCH($A6197,SumMonths,0),1))</f>
        <v>#N/A</v>
      </c>
      <c r="G6197" s="138" t="e">
        <f aca="false">INDEX(Book_Type,MATCH($B6197,Book,0),1)</f>
        <v>#N/A</v>
      </c>
      <c r="H6197" s="138" t="e">
        <f aca="false">$F6197&amp;$C6197</f>
        <v>#N/A</v>
      </c>
    </row>
    <row r="6198" customFormat="false" ht="12.75" hidden="false" customHeight="false" outlineLevel="0" collapsed="false">
      <c r="D6198" s="138"/>
      <c r="E6198" s="138"/>
      <c r="F6198" s="143" t="e">
        <f aca="false">IF(REF_DT&lt;=LastDay,INDEX(IntraMonth_Buckets,MATCH($A6198,IntraSumMonths,0),1),INDEX(BucketTable,MATCH($A6198,SumMonths,0),1))</f>
        <v>#N/A</v>
      </c>
      <c r="G6198" s="138" t="e">
        <f aca="false">INDEX(Book_Type,MATCH($B6198,Book,0),1)</f>
        <v>#N/A</v>
      </c>
      <c r="H6198" s="138" t="e">
        <f aca="false">$F6198&amp;$C6198</f>
        <v>#N/A</v>
      </c>
    </row>
    <row r="6199" customFormat="false" ht="12.75" hidden="false" customHeight="false" outlineLevel="0" collapsed="false">
      <c r="D6199" s="138"/>
      <c r="E6199" s="138"/>
      <c r="F6199" s="143" t="e">
        <f aca="false">IF(REF_DT&lt;=LastDay,INDEX(IntraMonth_Buckets,MATCH($A6199,IntraSumMonths,0),1),INDEX(BucketTable,MATCH($A6199,SumMonths,0),1))</f>
        <v>#N/A</v>
      </c>
      <c r="G6199" s="138" t="e">
        <f aca="false">INDEX(Book_Type,MATCH($B6199,Book,0),1)</f>
        <v>#N/A</v>
      </c>
      <c r="H6199" s="138" t="e">
        <f aca="false">$F6199&amp;$C6199</f>
        <v>#N/A</v>
      </c>
    </row>
    <row r="6200" customFormat="false" ht="12.75" hidden="false" customHeight="false" outlineLevel="0" collapsed="false">
      <c r="D6200" s="138"/>
      <c r="E6200" s="138"/>
      <c r="F6200" s="143" t="e">
        <f aca="false">IF(REF_DT&lt;=LastDay,INDEX(IntraMonth_Buckets,MATCH($A6200,IntraSumMonths,0),1),INDEX(BucketTable,MATCH($A6200,SumMonths,0),1))</f>
        <v>#N/A</v>
      </c>
      <c r="G6200" s="138" t="e">
        <f aca="false">INDEX(Book_Type,MATCH($B6200,Book,0),1)</f>
        <v>#N/A</v>
      </c>
      <c r="H6200" s="138" t="e">
        <f aca="false">$F6200&amp;$C6200</f>
        <v>#N/A</v>
      </c>
    </row>
    <row r="6201" customFormat="false" ht="12.75" hidden="false" customHeight="false" outlineLevel="0" collapsed="false">
      <c r="D6201" s="138"/>
      <c r="E6201" s="138"/>
      <c r="F6201" s="143" t="e">
        <f aca="false">IF(REF_DT&lt;=LastDay,INDEX(IntraMonth_Buckets,MATCH($A6201,IntraSumMonths,0),1),INDEX(BucketTable,MATCH($A6201,SumMonths,0),1))</f>
        <v>#N/A</v>
      </c>
      <c r="G6201" s="138" t="e">
        <f aca="false">INDEX(Book_Type,MATCH($B6201,Book,0),1)</f>
        <v>#N/A</v>
      </c>
      <c r="H6201" s="138" t="e">
        <f aca="false">$F6201&amp;$C6201</f>
        <v>#N/A</v>
      </c>
    </row>
    <row r="6202" customFormat="false" ht="12.75" hidden="false" customHeight="false" outlineLevel="0" collapsed="false">
      <c r="D6202" s="138"/>
      <c r="E6202" s="138"/>
      <c r="F6202" s="143" t="e">
        <f aca="false">IF(REF_DT&lt;=LastDay,INDEX(IntraMonth_Buckets,MATCH($A6202,IntraSumMonths,0),1),INDEX(BucketTable,MATCH($A6202,SumMonths,0),1))</f>
        <v>#N/A</v>
      </c>
      <c r="G6202" s="138" t="e">
        <f aca="false">INDEX(Book_Type,MATCH($B6202,Book,0),1)</f>
        <v>#N/A</v>
      </c>
      <c r="H6202" s="138" t="e">
        <f aca="false">$F6202&amp;$C6202</f>
        <v>#N/A</v>
      </c>
    </row>
    <row r="6203" customFormat="false" ht="12.75" hidden="false" customHeight="false" outlineLevel="0" collapsed="false">
      <c r="D6203" s="138"/>
      <c r="E6203" s="138"/>
      <c r="F6203" s="143" t="e">
        <f aca="false">IF(REF_DT&lt;=LastDay,INDEX(IntraMonth_Buckets,MATCH($A6203,IntraSumMonths,0),1),INDEX(BucketTable,MATCH($A6203,SumMonths,0),1))</f>
        <v>#N/A</v>
      </c>
      <c r="G6203" s="138" t="e">
        <f aca="false">INDEX(Book_Type,MATCH($B6203,Book,0),1)</f>
        <v>#N/A</v>
      </c>
      <c r="H6203" s="138" t="e">
        <f aca="false">$F6203&amp;$C6203</f>
        <v>#N/A</v>
      </c>
    </row>
    <row r="6204" customFormat="false" ht="12.75" hidden="false" customHeight="false" outlineLevel="0" collapsed="false">
      <c r="D6204" s="138"/>
      <c r="E6204" s="138"/>
      <c r="F6204" s="143" t="e">
        <f aca="false">IF(REF_DT&lt;=LastDay,INDEX(IntraMonth_Buckets,MATCH($A6204,IntraSumMonths,0),1),INDEX(BucketTable,MATCH($A6204,SumMonths,0),1))</f>
        <v>#N/A</v>
      </c>
      <c r="G6204" s="138" t="e">
        <f aca="false">INDEX(Book_Type,MATCH($B6204,Book,0),1)</f>
        <v>#N/A</v>
      </c>
      <c r="H6204" s="138" t="e">
        <f aca="false">$F6204&amp;$C6204</f>
        <v>#N/A</v>
      </c>
    </row>
    <row r="6205" customFormat="false" ht="12.75" hidden="false" customHeight="false" outlineLevel="0" collapsed="false">
      <c r="D6205" s="138"/>
      <c r="E6205" s="138"/>
      <c r="F6205" s="143" t="e">
        <f aca="false">IF(REF_DT&lt;=LastDay,INDEX(IntraMonth_Buckets,MATCH($A6205,IntraSumMonths,0),1),INDEX(BucketTable,MATCH($A6205,SumMonths,0),1))</f>
        <v>#N/A</v>
      </c>
      <c r="G6205" s="138" t="e">
        <f aca="false">INDEX(Book_Type,MATCH($B6205,Book,0),1)</f>
        <v>#N/A</v>
      </c>
      <c r="H6205" s="138" t="e">
        <f aca="false">$F6205&amp;$C6205</f>
        <v>#N/A</v>
      </c>
    </row>
    <row r="6206" customFormat="false" ht="12.75" hidden="false" customHeight="false" outlineLevel="0" collapsed="false">
      <c r="D6206" s="138"/>
      <c r="E6206" s="138"/>
      <c r="F6206" s="143" t="e">
        <f aca="false">IF(REF_DT&lt;=LastDay,INDEX(IntraMonth_Buckets,MATCH($A6206,IntraSumMonths,0),1),INDEX(BucketTable,MATCH($A6206,SumMonths,0),1))</f>
        <v>#N/A</v>
      </c>
      <c r="G6206" s="138" t="e">
        <f aca="false">INDEX(Book_Type,MATCH($B6206,Book,0),1)</f>
        <v>#N/A</v>
      </c>
      <c r="H6206" s="138" t="e">
        <f aca="false">$F6206&amp;$C6206</f>
        <v>#N/A</v>
      </c>
    </row>
    <row r="6207" customFormat="false" ht="12.75" hidden="false" customHeight="false" outlineLevel="0" collapsed="false">
      <c r="D6207" s="138"/>
      <c r="E6207" s="138"/>
      <c r="F6207" s="143" t="e">
        <f aca="false">IF(REF_DT&lt;=LastDay,INDEX(IntraMonth_Buckets,MATCH($A6207,IntraSumMonths,0),1),INDEX(BucketTable,MATCH($A6207,SumMonths,0),1))</f>
        <v>#N/A</v>
      </c>
      <c r="G6207" s="138" t="e">
        <f aca="false">INDEX(Book_Type,MATCH($B6207,Book,0),1)</f>
        <v>#N/A</v>
      </c>
      <c r="H6207" s="138" t="e">
        <f aca="false">$F6207&amp;$C6207</f>
        <v>#N/A</v>
      </c>
    </row>
    <row r="6208" customFormat="false" ht="12.75" hidden="false" customHeight="false" outlineLevel="0" collapsed="false">
      <c r="D6208" s="138"/>
      <c r="E6208" s="138"/>
      <c r="F6208" s="143" t="e">
        <f aca="false">IF(REF_DT&lt;=LastDay,INDEX(IntraMonth_Buckets,MATCH($A6208,IntraSumMonths,0),1),INDEX(BucketTable,MATCH($A6208,SumMonths,0),1))</f>
        <v>#N/A</v>
      </c>
      <c r="G6208" s="138" t="e">
        <f aca="false">INDEX(Book_Type,MATCH($B6208,Book,0),1)</f>
        <v>#N/A</v>
      </c>
      <c r="H6208" s="138" t="e">
        <f aca="false">$F6208&amp;$C6208</f>
        <v>#N/A</v>
      </c>
    </row>
    <row r="6209" customFormat="false" ht="12.75" hidden="false" customHeight="false" outlineLevel="0" collapsed="false">
      <c r="D6209" s="138"/>
      <c r="E6209" s="138"/>
      <c r="F6209" s="143" t="e">
        <f aca="false">IF(REF_DT&lt;=LastDay,INDEX(IntraMonth_Buckets,MATCH($A6209,IntraSumMonths,0),1),INDEX(BucketTable,MATCH($A6209,SumMonths,0),1))</f>
        <v>#N/A</v>
      </c>
      <c r="G6209" s="138" t="e">
        <f aca="false">INDEX(Book_Type,MATCH($B6209,Book,0),1)</f>
        <v>#N/A</v>
      </c>
      <c r="H6209" s="138" t="e">
        <f aca="false">$F6209&amp;$C6209</f>
        <v>#N/A</v>
      </c>
    </row>
    <row r="6210" customFormat="false" ht="12.75" hidden="false" customHeight="false" outlineLevel="0" collapsed="false">
      <c r="D6210" s="138"/>
      <c r="E6210" s="138"/>
      <c r="F6210" s="143" t="e">
        <f aca="false">IF(REF_DT&lt;=LastDay,INDEX(IntraMonth_Buckets,MATCH($A6210,IntraSumMonths,0),1),INDEX(BucketTable,MATCH($A6210,SumMonths,0),1))</f>
        <v>#N/A</v>
      </c>
      <c r="G6210" s="138" t="e">
        <f aca="false">INDEX(Book_Type,MATCH($B6210,Book,0),1)</f>
        <v>#N/A</v>
      </c>
      <c r="H6210" s="138" t="e">
        <f aca="false">$F6210&amp;$C6210</f>
        <v>#N/A</v>
      </c>
    </row>
    <row r="6211" customFormat="false" ht="12.75" hidden="false" customHeight="false" outlineLevel="0" collapsed="false">
      <c r="D6211" s="138"/>
      <c r="E6211" s="138"/>
      <c r="F6211" s="143" t="e">
        <f aca="false">IF(REF_DT&lt;=LastDay,INDEX(IntraMonth_Buckets,MATCH($A6211,IntraSumMonths,0),1),INDEX(BucketTable,MATCH($A6211,SumMonths,0),1))</f>
        <v>#N/A</v>
      </c>
      <c r="G6211" s="138" t="e">
        <f aca="false">INDEX(Book_Type,MATCH($B6211,Book,0),1)</f>
        <v>#N/A</v>
      </c>
      <c r="H6211" s="138" t="e">
        <f aca="false">$F6211&amp;$C6211</f>
        <v>#N/A</v>
      </c>
    </row>
    <row r="6212" customFormat="false" ht="12.75" hidden="false" customHeight="false" outlineLevel="0" collapsed="false">
      <c r="D6212" s="138"/>
      <c r="E6212" s="138"/>
      <c r="F6212" s="143" t="e">
        <f aca="false">IF(REF_DT&lt;=LastDay,INDEX(IntraMonth_Buckets,MATCH($A6212,IntraSumMonths,0),1),INDEX(BucketTable,MATCH($A6212,SumMonths,0),1))</f>
        <v>#N/A</v>
      </c>
      <c r="G6212" s="138" t="e">
        <f aca="false">INDEX(Book_Type,MATCH($B6212,Book,0),1)</f>
        <v>#N/A</v>
      </c>
      <c r="H6212" s="138" t="e">
        <f aca="false">$F6212&amp;$C6212</f>
        <v>#N/A</v>
      </c>
    </row>
    <row r="6213" customFormat="false" ht="12.75" hidden="false" customHeight="false" outlineLevel="0" collapsed="false">
      <c r="D6213" s="138"/>
      <c r="E6213" s="138"/>
      <c r="F6213" s="143" t="e">
        <f aca="false">IF(REF_DT&lt;=LastDay,INDEX(IntraMonth_Buckets,MATCH($A6213,IntraSumMonths,0),1),INDEX(BucketTable,MATCH($A6213,SumMonths,0),1))</f>
        <v>#N/A</v>
      </c>
      <c r="G6213" s="138" t="e">
        <f aca="false">INDEX(Book_Type,MATCH($B6213,Book,0),1)</f>
        <v>#N/A</v>
      </c>
      <c r="H6213" s="138" t="e">
        <f aca="false">$F6213&amp;$C6213</f>
        <v>#N/A</v>
      </c>
    </row>
    <row r="6214" customFormat="false" ht="12.75" hidden="false" customHeight="false" outlineLevel="0" collapsed="false">
      <c r="D6214" s="138"/>
      <c r="E6214" s="138"/>
      <c r="F6214" s="143" t="e">
        <f aca="false">IF(REF_DT&lt;=LastDay,INDEX(IntraMonth_Buckets,MATCH($A6214,IntraSumMonths,0),1),INDEX(BucketTable,MATCH($A6214,SumMonths,0),1))</f>
        <v>#N/A</v>
      </c>
      <c r="G6214" s="138" t="e">
        <f aca="false">INDEX(Book_Type,MATCH($B6214,Book,0),1)</f>
        <v>#N/A</v>
      </c>
      <c r="H6214" s="138" t="e">
        <f aca="false">$F6214&amp;$C6214</f>
        <v>#N/A</v>
      </c>
    </row>
    <row r="6215" customFormat="false" ht="12.75" hidden="false" customHeight="false" outlineLevel="0" collapsed="false">
      <c r="D6215" s="138"/>
      <c r="E6215" s="138"/>
      <c r="F6215" s="143" t="e">
        <f aca="false">IF(REF_DT&lt;=LastDay,INDEX(IntraMonth_Buckets,MATCH($A6215,IntraSumMonths,0),1),INDEX(BucketTable,MATCH($A6215,SumMonths,0),1))</f>
        <v>#N/A</v>
      </c>
      <c r="G6215" s="138" t="e">
        <f aca="false">INDEX(Book_Type,MATCH($B6215,Book,0),1)</f>
        <v>#N/A</v>
      </c>
      <c r="H6215" s="138" t="e">
        <f aca="false">$F6215&amp;$C6215</f>
        <v>#N/A</v>
      </c>
    </row>
    <row r="6216" customFormat="false" ht="12.75" hidden="false" customHeight="false" outlineLevel="0" collapsed="false">
      <c r="D6216" s="138"/>
      <c r="E6216" s="138"/>
      <c r="F6216" s="143" t="e">
        <f aca="false">IF(REF_DT&lt;=LastDay,INDEX(IntraMonth_Buckets,MATCH($A6216,IntraSumMonths,0),1),INDEX(BucketTable,MATCH($A6216,SumMonths,0),1))</f>
        <v>#N/A</v>
      </c>
      <c r="G6216" s="138" t="e">
        <f aca="false">INDEX(Book_Type,MATCH($B6216,Book,0),1)</f>
        <v>#N/A</v>
      </c>
      <c r="H6216" s="138" t="e">
        <f aca="false">$F6216&amp;$C6216</f>
        <v>#N/A</v>
      </c>
    </row>
    <row r="6217" customFormat="false" ht="12.75" hidden="false" customHeight="false" outlineLevel="0" collapsed="false">
      <c r="D6217" s="138"/>
      <c r="E6217" s="138"/>
      <c r="F6217" s="143" t="e">
        <f aca="false">IF(REF_DT&lt;=LastDay,INDEX(IntraMonth_Buckets,MATCH($A6217,IntraSumMonths,0),1),INDEX(BucketTable,MATCH($A6217,SumMonths,0),1))</f>
        <v>#N/A</v>
      </c>
      <c r="G6217" s="138" t="e">
        <f aca="false">INDEX(Book_Type,MATCH($B6217,Book,0),1)</f>
        <v>#N/A</v>
      </c>
      <c r="H6217" s="138" t="e">
        <f aca="false">$F6217&amp;$C6217</f>
        <v>#N/A</v>
      </c>
    </row>
    <row r="6218" customFormat="false" ht="12.75" hidden="false" customHeight="false" outlineLevel="0" collapsed="false">
      <c r="D6218" s="138"/>
      <c r="E6218" s="138"/>
      <c r="F6218" s="143" t="e">
        <f aca="false">IF(REF_DT&lt;=LastDay,INDEX(IntraMonth_Buckets,MATCH($A6218,IntraSumMonths,0),1),INDEX(BucketTable,MATCH($A6218,SumMonths,0),1))</f>
        <v>#N/A</v>
      </c>
      <c r="G6218" s="138" t="e">
        <f aca="false">INDEX(Book_Type,MATCH($B6218,Book,0),1)</f>
        <v>#N/A</v>
      </c>
      <c r="H6218" s="138" t="e">
        <f aca="false">$F6218&amp;$C6218</f>
        <v>#N/A</v>
      </c>
    </row>
    <row r="6219" customFormat="false" ht="12.75" hidden="false" customHeight="false" outlineLevel="0" collapsed="false">
      <c r="D6219" s="138"/>
      <c r="E6219" s="138"/>
      <c r="F6219" s="143" t="e">
        <f aca="false">IF(REF_DT&lt;=LastDay,INDEX(IntraMonth_Buckets,MATCH($A6219,IntraSumMonths,0),1),INDEX(BucketTable,MATCH($A6219,SumMonths,0),1))</f>
        <v>#N/A</v>
      </c>
      <c r="G6219" s="138" t="e">
        <f aca="false">INDEX(Book_Type,MATCH($B6219,Book,0),1)</f>
        <v>#N/A</v>
      </c>
      <c r="H6219" s="138" t="e">
        <f aca="false">$F6219&amp;$C6219</f>
        <v>#N/A</v>
      </c>
    </row>
    <row r="6220" customFormat="false" ht="12.75" hidden="false" customHeight="false" outlineLevel="0" collapsed="false">
      <c r="D6220" s="138"/>
      <c r="E6220" s="138"/>
      <c r="F6220" s="143" t="e">
        <f aca="false">IF(REF_DT&lt;=LastDay,INDEX(IntraMonth_Buckets,MATCH($A6220,IntraSumMonths,0),1),INDEX(BucketTable,MATCH($A6220,SumMonths,0),1))</f>
        <v>#N/A</v>
      </c>
      <c r="G6220" s="138" t="e">
        <f aca="false">INDEX(Book_Type,MATCH($B6220,Book,0),1)</f>
        <v>#N/A</v>
      </c>
      <c r="H6220" s="138" t="e">
        <f aca="false">$F6220&amp;$C6220</f>
        <v>#N/A</v>
      </c>
    </row>
    <row r="6221" customFormat="false" ht="12.75" hidden="false" customHeight="false" outlineLevel="0" collapsed="false">
      <c r="D6221" s="138"/>
      <c r="E6221" s="138"/>
      <c r="F6221" s="143" t="e">
        <f aca="false">IF(REF_DT&lt;=LastDay,INDEX(IntraMonth_Buckets,MATCH($A6221,IntraSumMonths,0),1),INDEX(BucketTable,MATCH($A6221,SumMonths,0),1))</f>
        <v>#N/A</v>
      </c>
      <c r="G6221" s="138" t="e">
        <f aca="false">INDEX(Book_Type,MATCH($B6221,Book,0),1)</f>
        <v>#N/A</v>
      </c>
      <c r="H6221" s="138" t="e">
        <f aca="false">$F6221&amp;$C6221</f>
        <v>#N/A</v>
      </c>
    </row>
    <row r="6222" customFormat="false" ht="12.75" hidden="false" customHeight="false" outlineLevel="0" collapsed="false">
      <c r="D6222" s="138"/>
      <c r="E6222" s="138"/>
      <c r="F6222" s="143" t="e">
        <f aca="false">IF(REF_DT&lt;=LastDay,INDEX(IntraMonth_Buckets,MATCH($A6222,IntraSumMonths,0),1),INDEX(BucketTable,MATCH($A6222,SumMonths,0),1))</f>
        <v>#N/A</v>
      </c>
      <c r="G6222" s="138" t="e">
        <f aca="false">INDEX(Book_Type,MATCH($B6222,Book,0),1)</f>
        <v>#N/A</v>
      </c>
      <c r="H6222" s="138" t="e">
        <f aca="false">$F6222&amp;$C6222</f>
        <v>#N/A</v>
      </c>
    </row>
    <row r="6223" customFormat="false" ht="12.75" hidden="false" customHeight="false" outlineLevel="0" collapsed="false">
      <c r="D6223" s="138"/>
      <c r="E6223" s="138"/>
      <c r="F6223" s="143" t="e">
        <f aca="false">IF(REF_DT&lt;=LastDay,INDEX(IntraMonth_Buckets,MATCH($A6223,IntraSumMonths,0),1),INDEX(BucketTable,MATCH($A6223,SumMonths,0),1))</f>
        <v>#N/A</v>
      </c>
      <c r="G6223" s="138" t="e">
        <f aca="false">INDEX(Book_Type,MATCH($B6223,Book,0),1)</f>
        <v>#N/A</v>
      </c>
      <c r="H6223" s="138" t="e">
        <f aca="false">$F6223&amp;$C6223</f>
        <v>#N/A</v>
      </c>
    </row>
    <row r="6224" customFormat="false" ht="12.75" hidden="false" customHeight="false" outlineLevel="0" collapsed="false">
      <c r="D6224" s="138"/>
      <c r="E6224" s="138"/>
      <c r="F6224" s="143" t="e">
        <f aca="false">IF(REF_DT&lt;=LastDay,INDEX(IntraMonth_Buckets,MATCH($A6224,IntraSumMonths,0),1),INDEX(BucketTable,MATCH($A6224,SumMonths,0),1))</f>
        <v>#N/A</v>
      </c>
      <c r="G6224" s="138" t="e">
        <f aca="false">INDEX(Book_Type,MATCH($B6224,Book,0),1)</f>
        <v>#N/A</v>
      </c>
      <c r="H6224" s="138" t="e">
        <f aca="false">$F6224&amp;$C6224</f>
        <v>#N/A</v>
      </c>
    </row>
    <row r="6225" customFormat="false" ht="12.75" hidden="false" customHeight="false" outlineLevel="0" collapsed="false">
      <c r="D6225" s="138"/>
      <c r="E6225" s="138"/>
      <c r="F6225" s="143" t="e">
        <f aca="false">IF(REF_DT&lt;=LastDay,INDEX(IntraMonth_Buckets,MATCH($A6225,IntraSumMonths,0),1),INDEX(BucketTable,MATCH($A6225,SumMonths,0),1))</f>
        <v>#N/A</v>
      </c>
      <c r="G6225" s="138" t="e">
        <f aca="false">INDEX(Book_Type,MATCH($B6225,Book,0),1)</f>
        <v>#N/A</v>
      </c>
      <c r="H6225" s="138" t="e">
        <f aca="false">$F6225&amp;$C6225</f>
        <v>#N/A</v>
      </c>
    </row>
    <row r="6226" customFormat="false" ht="12.75" hidden="false" customHeight="false" outlineLevel="0" collapsed="false">
      <c r="D6226" s="138"/>
      <c r="E6226" s="138"/>
      <c r="F6226" s="143" t="e">
        <f aca="false">IF(REF_DT&lt;=LastDay,INDEX(IntraMonth_Buckets,MATCH($A6226,IntraSumMonths,0),1),INDEX(BucketTable,MATCH($A6226,SumMonths,0),1))</f>
        <v>#N/A</v>
      </c>
      <c r="G6226" s="138" t="e">
        <f aca="false">INDEX(Book_Type,MATCH($B6226,Book,0),1)</f>
        <v>#N/A</v>
      </c>
      <c r="H6226" s="138" t="e">
        <f aca="false">$F6226&amp;$C6226</f>
        <v>#N/A</v>
      </c>
    </row>
    <row r="6227" customFormat="false" ht="12.75" hidden="false" customHeight="false" outlineLevel="0" collapsed="false">
      <c r="D6227" s="138"/>
      <c r="E6227" s="138"/>
      <c r="F6227" s="143" t="e">
        <f aca="false">IF(REF_DT&lt;=LastDay,INDEX(IntraMonth_Buckets,MATCH($A6227,IntraSumMonths,0),1),INDEX(BucketTable,MATCH($A6227,SumMonths,0),1))</f>
        <v>#N/A</v>
      </c>
      <c r="G6227" s="138" t="e">
        <f aca="false">INDEX(Book_Type,MATCH($B6227,Book,0),1)</f>
        <v>#N/A</v>
      </c>
      <c r="H6227" s="138" t="e">
        <f aca="false">$F6227&amp;$C6227</f>
        <v>#N/A</v>
      </c>
    </row>
    <row r="6228" customFormat="false" ht="12.75" hidden="false" customHeight="false" outlineLevel="0" collapsed="false">
      <c r="D6228" s="138"/>
      <c r="E6228" s="138"/>
      <c r="F6228" s="143" t="e">
        <f aca="false">IF(REF_DT&lt;=LastDay,INDEX(IntraMonth_Buckets,MATCH($A6228,IntraSumMonths,0),1),INDEX(BucketTable,MATCH($A6228,SumMonths,0),1))</f>
        <v>#N/A</v>
      </c>
      <c r="G6228" s="138" t="e">
        <f aca="false">INDEX(Book_Type,MATCH($B6228,Book,0),1)</f>
        <v>#N/A</v>
      </c>
      <c r="H6228" s="138" t="e">
        <f aca="false">$F6228&amp;$C6228</f>
        <v>#N/A</v>
      </c>
    </row>
    <row r="6229" customFormat="false" ht="12.75" hidden="false" customHeight="false" outlineLevel="0" collapsed="false">
      <c r="D6229" s="138"/>
      <c r="E6229" s="138"/>
      <c r="F6229" s="143" t="e">
        <f aca="false">IF(REF_DT&lt;=LastDay,INDEX(IntraMonth_Buckets,MATCH($A6229,IntraSumMonths,0),1),INDEX(BucketTable,MATCH($A6229,SumMonths,0),1))</f>
        <v>#N/A</v>
      </c>
      <c r="G6229" s="138" t="e">
        <f aca="false">INDEX(Book_Type,MATCH($B6229,Book,0),1)</f>
        <v>#N/A</v>
      </c>
      <c r="H6229" s="138" t="e">
        <f aca="false">$F6229&amp;$C6229</f>
        <v>#N/A</v>
      </c>
    </row>
    <row r="6230" customFormat="false" ht="12.75" hidden="false" customHeight="false" outlineLevel="0" collapsed="false">
      <c r="D6230" s="138"/>
      <c r="E6230" s="138"/>
      <c r="F6230" s="143" t="e">
        <f aca="false">IF(REF_DT&lt;=LastDay,INDEX(IntraMonth_Buckets,MATCH($A6230,IntraSumMonths,0),1),INDEX(BucketTable,MATCH($A6230,SumMonths,0),1))</f>
        <v>#N/A</v>
      </c>
      <c r="G6230" s="138" t="e">
        <f aca="false">INDEX(Book_Type,MATCH($B6230,Book,0),1)</f>
        <v>#N/A</v>
      </c>
      <c r="H6230" s="138" t="e">
        <f aca="false">$F6230&amp;$C6230</f>
        <v>#N/A</v>
      </c>
    </row>
    <row r="6231" customFormat="false" ht="12.75" hidden="false" customHeight="false" outlineLevel="0" collapsed="false">
      <c r="D6231" s="138"/>
      <c r="E6231" s="138"/>
      <c r="F6231" s="143" t="e">
        <f aca="false">IF(REF_DT&lt;=LastDay,INDEX(IntraMonth_Buckets,MATCH($A6231,IntraSumMonths,0),1),INDEX(BucketTable,MATCH($A6231,SumMonths,0),1))</f>
        <v>#N/A</v>
      </c>
      <c r="G6231" s="138" t="e">
        <f aca="false">INDEX(Book_Type,MATCH($B6231,Book,0),1)</f>
        <v>#N/A</v>
      </c>
      <c r="H6231" s="138" t="e">
        <f aca="false">$F6231&amp;$C6231</f>
        <v>#N/A</v>
      </c>
    </row>
    <row r="6232" customFormat="false" ht="12.75" hidden="false" customHeight="false" outlineLevel="0" collapsed="false">
      <c r="D6232" s="138"/>
      <c r="E6232" s="138"/>
      <c r="F6232" s="143" t="e">
        <f aca="false">IF(REF_DT&lt;=LastDay,INDEX(IntraMonth_Buckets,MATCH($A6232,IntraSumMonths,0),1),INDEX(BucketTable,MATCH($A6232,SumMonths,0),1))</f>
        <v>#N/A</v>
      </c>
      <c r="G6232" s="138" t="e">
        <f aca="false">INDEX(Book_Type,MATCH($B6232,Book,0),1)</f>
        <v>#N/A</v>
      </c>
      <c r="H6232" s="138" t="e">
        <f aca="false">$F6232&amp;$C6232</f>
        <v>#N/A</v>
      </c>
    </row>
    <row r="6233" customFormat="false" ht="12.75" hidden="false" customHeight="false" outlineLevel="0" collapsed="false">
      <c r="D6233" s="138"/>
      <c r="E6233" s="138"/>
      <c r="F6233" s="143" t="e">
        <f aca="false">IF(REF_DT&lt;=LastDay,INDEX(IntraMonth_Buckets,MATCH($A6233,IntraSumMonths,0),1),INDEX(BucketTable,MATCH($A6233,SumMonths,0),1))</f>
        <v>#N/A</v>
      </c>
      <c r="G6233" s="138" t="e">
        <f aca="false">INDEX(Book_Type,MATCH($B6233,Book,0),1)</f>
        <v>#N/A</v>
      </c>
      <c r="H6233" s="138" t="e">
        <f aca="false">$F6233&amp;$C6233</f>
        <v>#N/A</v>
      </c>
    </row>
    <row r="6234" customFormat="false" ht="12.75" hidden="false" customHeight="false" outlineLevel="0" collapsed="false">
      <c r="D6234" s="138"/>
      <c r="E6234" s="138"/>
      <c r="F6234" s="143" t="e">
        <f aca="false">IF(REF_DT&lt;=LastDay,INDEX(IntraMonth_Buckets,MATCH($A6234,IntraSumMonths,0),1),INDEX(BucketTable,MATCH($A6234,SumMonths,0),1))</f>
        <v>#N/A</v>
      </c>
      <c r="G6234" s="138" t="e">
        <f aca="false">INDEX(Book_Type,MATCH($B6234,Book,0),1)</f>
        <v>#N/A</v>
      </c>
      <c r="H6234" s="138" t="e">
        <f aca="false">$F6234&amp;$C6234</f>
        <v>#N/A</v>
      </c>
    </row>
    <row r="6235" customFormat="false" ht="12.75" hidden="false" customHeight="false" outlineLevel="0" collapsed="false">
      <c r="D6235" s="138"/>
      <c r="E6235" s="138"/>
      <c r="F6235" s="143" t="e">
        <f aca="false">IF(REF_DT&lt;=LastDay,INDEX(IntraMonth_Buckets,MATCH($A6235,IntraSumMonths,0),1),INDEX(BucketTable,MATCH($A6235,SumMonths,0),1))</f>
        <v>#N/A</v>
      </c>
      <c r="G6235" s="138" t="e">
        <f aca="false">INDEX(Book_Type,MATCH($B6235,Book,0),1)</f>
        <v>#N/A</v>
      </c>
      <c r="H6235" s="138" t="e">
        <f aca="false">$F6235&amp;$C6235</f>
        <v>#N/A</v>
      </c>
    </row>
    <row r="6236" customFormat="false" ht="12.75" hidden="false" customHeight="false" outlineLevel="0" collapsed="false">
      <c r="D6236" s="138"/>
      <c r="E6236" s="138"/>
      <c r="F6236" s="143" t="e">
        <f aca="false">IF(REF_DT&lt;=LastDay,INDEX(IntraMonth_Buckets,MATCH($A6236,IntraSumMonths,0),1),INDEX(BucketTable,MATCH($A6236,SumMonths,0),1))</f>
        <v>#N/A</v>
      </c>
      <c r="G6236" s="138" t="e">
        <f aca="false">INDEX(Book_Type,MATCH($B6236,Book,0),1)</f>
        <v>#N/A</v>
      </c>
      <c r="H6236" s="138" t="e">
        <f aca="false">$F6236&amp;$C6236</f>
        <v>#N/A</v>
      </c>
    </row>
    <row r="6237" customFormat="false" ht="12.75" hidden="false" customHeight="false" outlineLevel="0" collapsed="false">
      <c r="D6237" s="138"/>
      <c r="E6237" s="138"/>
      <c r="F6237" s="143" t="e">
        <f aca="false">IF(REF_DT&lt;=LastDay,INDEX(IntraMonth_Buckets,MATCH($A6237,IntraSumMonths,0),1),INDEX(BucketTable,MATCH($A6237,SumMonths,0),1))</f>
        <v>#N/A</v>
      </c>
      <c r="G6237" s="138" t="e">
        <f aca="false">INDEX(Book_Type,MATCH($B6237,Book,0),1)</f>
        <v>#N/A</v>
      </c>
      <c r="H6237" s="138" t="e">
        <f aca="false">$F6237&amp;$C6237</f>
        <v>#N/A</v>
      </c>
    </row>
    <row r="6238" customFormat="false" ht="12.75" hidden="false" customHeight="false" outlineLevel="0" collapsed="false">
      <c r="D6238" s="138"/>
      <c r="E6238" s="138"/>
      <c r="F6238" s="143" t="e">
        <f aca="false">IF(REF_DT&lt;=LastDay,INDEX(IntraMonth_Buckets,MATCH($A6238,IntraSumMonths,0),1),INDEX(BucketTable,MATCH($A6238,SumMonths,0),1))</f>
        <v>#N/A</v>
      </c>
      <c r="G6238" s="138" t="e">
        <f aca="false">INDEX(Book_Type,MATCH($B6238,Book,0),1)</f>
        <v>#N/A</v>
      </c>
      <c r="H6238" s="138" t="e">
        <f aca="false">$F6238&amp;$C6238</f>
        <v>#N/A</v>
      </c>
    </row>
    <row r="6239" customFormat="false" ht="12.75" hidden="false" customHeight="false" outlineLevel="0" collapsed="false">
      <c r="D6239" s="138"/>
      <c r="E6239" s="138"/>
      <c r="F6239" s="143" t="e">
        <f aca="false">IF(REF_DT&lt;=LastDay,INDEX(IntraMonth_Buckets,MATCH($A6239,IntraSumMonths,0),1),INDEX(BucketTable,MATCH($A6239,SumMonths,0),1))</f>
        <v>#N/A</v>
      </c>
      <c r="G6239" s="138" t="e">
        <f aca="false">INDEX(Book_Type,MATCH($B6239,Book,0),1)</f>
        <v>#N/A</v>
      </c>
      <c r="H6239" s="138" t="e">
        <f aca="false">$F6239&amp;$C6239</f>
        <v>#N/A</v>
      </c>
    </row>
    <row r="6240" customFormat="false" ht="12.75" hidden="false" customHeight="false" outlineLevel="0" collapsed="false">
      <c r="D6240" s="138"/>
      <c r="E6240" s="138"/>
      <c r="F6240" s="143" t="e">
        <f aca="false">IF(REF_DT&lt;=LastDay,INDEX(IntraMonth_Buckets,MATCH($A6240,IntraSumMonths,0),1),INDEX(BucketTable,MATCH($A6240,SumMonths,0),1))</f>
        <v>#N/A</v>
      </c>
      <c r="G6240" s="138" t="e">
        <f aca="false">INDEX(Book_Type,MATCH($B6240,Book,0),1)</f>
        <v>#N/A</v>
      </c>
      <c r="H6240" s="138" t="e">
        <f aca="false">$F6240&amp;$C6240</f>
        <v>#N/A</v>
      </c>
    </row>
    <row r="6241" customFormat="false" ht="12.75" hidden="false" customHeight="false" outlineLevel="0" collapsed="false">
      <c r="D6241" s="138"/>
      <c r="E6241" s="138"/>
      <c r="F6241" s="143" t="e">
        <f aca="false">IF(REF_DT&lt;=LastDay,INDEX(IntraMonth_Buckets,MATCH($A6241,IntraSumMonths,0),1),INDEX(BucketTable,MATCH($A6241,SumMonths,0),1))</f>
        <v>#N/A</v>
      </c>
      <c r="G6241" s="138" t="e">
        <f aca="false">INDEX(Book_Type,MATCH($B6241,Book,0),1)</f>
        <v>#N/A</v>
      </c>
      <c r="H6241" s="138" t="e">
        <f aca="false">$F6241&amp;$C6241</f>
        <v>#N/A</v>
      </c>
    </row>
    <row r="6242" customFormat="false" ht="12.75" hidden="false" customHeight="false" outlineLevel="0" collapsed="false">
      <c r="D6242" s="138"/>
      <c r="E6242" s="138"/>
      <c r="F6242" s="143" t="e">
        <f aca="false">IF(REF_DT&lt;=LastDay,INDEX(IntraMonth_Buckets,MATCH($A6242,IntraSumMonths,0),1),INDEX(BucketTable,MATCH($A6242,SumMonths,0),1))</f>
        <v>#N/A</v>
      </c>
      <c r="G6242" s="138" t="e">
        <f aca="false">INDEX(Book_Type,MATCH($B6242,Book,0),1)</f>
        <v>#N/A</v>
      </c>
      <c r="H6242" s="138" t="e">
        <f aca="false">$F6242&amp;$C6242</f>
        <v>#N/A</v>
      </c>
    </row>
    <row r="6243" customFormat="false" ht="12.75" hidden="false" customHeight="false" outlineLevel="0" collapsed="false">
      <c r="D6243" s="138"/>
      <c r="E6243" s="138"/>
      <c r="F6243" s="143" t="e">
        <f aca="false">IF(REF_DT&lt;=LastDay,INDEX(IntraMonth_Buckets,MATCH($A6243,IntraSumMonths,0),1),INDEX(BucketTable,MATCH($A6243,SumMonths,0),1))</f>
        <v>#N/A</v>
      </c>
      <c r="G6243" s="138" t="e">
        <f aca="false">INDEX(Book_Type,MATCH($B6243,Book,0),1)</f>
        <v>#N/A</v>
      </c>
      <c r="H6243" s="138" t="e">
        <f aca="false">$F6243&amp;$C6243</f>
        <v>#N/A</v>
      </c>
    </row>
    <row r="6244" customFormat="false" ht="12.75" hidden="false" customHeight="false" outlineLevel="0" collapsed="false">
      <c r="D6244" s="138"/>
      <c r="E6244" s="138"/>
      <c r="F6244" s="143" t="e">
        <f aca="false">IF(REF_DT&lt;=LastDay,INDEX(IntraMonth_Buckets,MATCH($A6244,IntraSumMonths,0),1),INDEX(BucketTable,MATCH($A6244,SumMonths,0),1))</f>
        <v>#N/A</v>
      </c>
      <c r="G6244" s="138" t="e">
        <f aca="false">INDEX(Book_Type,MATCH($B6244,Book,0),1)</f>
        <v>#N/A</v>
      </c>
      <c r="H6244" s="138" t="e">
        <f aca="false">$F6244&amp;$C6244</f>
        <v>#N/A</v>
      </c>
    </row>
    <row r="6245" customFormat="false" ht="12.75" hidden="false" customHeight="false" outlineLevel="0" collapsed="false">
      <c r="D6245" s="138"/>
      <c r="E6245" s="138"/>
      <c r="F6245" s="143" t="e">
        <f aca="false">IF(REF_DT&lt;=LastDay,INDEX(IntraMonth_Buckets,MATCH($A6245,IntraSumMonths,0),1),INDEX(BucketTable,MATCH($A6245,SumMonths,0),1))</f>
        <v>#N/A</v>
      </c>
      <c r="G6245" s="138" t="e">
        <f aca="false">INDEX(Book_Type,MATCH($B6245,Book,0),1)</f>
        <v>#N/A</v>
      </c>
      <c r="H6245" s="138" t="e">
        <f aca="false">$F6245&amp;$C6245</f>
        <v>#N/A</v>
      </c>
    </row>
    <row r="6246" customFormat="false" ht="12.75" hidden="false" customHeight="false" outlineLevel="0" collapsed="false">
      <c r="D6246" s="138"/>
      <c r="E6246" s="138"/>
      <c r="F6246" s="143" t="e">
        <f aca="false">IF(REF_DT&lt;=LastDay,INDEX(IntraMonth_Buckets,MATCH($A6246,IntraSumMonths,0),1),INDEX(BucketTable,MATCH($A6246,SumMonths,0),1))</f>
        <v>#N/A</v>
      </c>
      <c r="G6246" s="138" t="e">
        <f aca="false">INDEX(Book_Type,MATCH($B6246,Book,0),1)</f>
        <v>#N/A</v>
      </c>
      <c r="H6246" s="138" t="e">
        <f aca="false">$F6246&amp;$C6246</f>
        <v>#N/A</v>
      </c>
    </row>
    <row r="6247" customFormat="false" ht="12.75" hidden="false" customHeight="false" outlineLevel="0" collapsed="false">
      <c r="D6247" s="138"/>
      <c r="E6247" s="138"/>
      <c r="F6247" s="143" t="e">
        <f aca="false">IF(REF_DT&lt;=LastDay,INDEX(IntraMonth_Buckets,MATCH($A6247,IntraSumMonths,0),1),INDEX(BucketTable,MATCH($A6247,SumMonths,0),1))</f>
        <v>#N/A</v>
      </c>
      <c r="G6247" s="138" t="e">
        <f aca="false">INDEX(Book_Type,MATCH($B6247,Book,0),1)</f>
        <v>#N/A</v>
      </c>
      <c r="H6247" s="138" t="e">
        <f aca="false">$F6247&amp;$C6247</f>
        <v>#N/A</v>
      </c>
    </row>
    <row r="6248" customFormat="false" ht="12.75" hidden="false" customHeight="false" outlineLevel="0" collapsed="false">
      <c r="D6248" s="138"/>
      <c r="E6248" s="138"/>
      <c r="F6248" s="143" t="e">
        <f aca="false">IF(REF_DT&lt;=LastDay,INDEX(IntraMonth_Buckets,MATCH($A6248,IntraSumMonths,0),1),INDEX(BucketTable,MATCH($A6248,SumMonths,0),1))</f>
        <v>#N/A</v>
      </c>
      <c r="G6248" s="138" t="e">
        <f aca="false">INDEX(Book_Type,MATCH($B6248,Book,0),1)</f>
        <v>#N/A</v>
      </c>
      <c r="H6248" s="138" t="e">
        <f aca="false">$F6248&amp;$C6248</f>
        <v>#N/A</v>
      </c>
    </row>
    <row r="6249" customFormat="false" ht="12.75" hidden="false" customHeight="false" outlineLevel="0" collapsed="false">
      <c r="D6249" s="138"/>
      <c r="E6249" s="138"/>
      <c r="F6249" s="143" t="e">
        <f aca="false">IF(REF_DT&lt;=LastDay,INDEX(IntraMonth_Buckets,MATCH($A6249,IntraSumMonths,0),1),INDEX(BucketTable,MATCH($A6249,SumMonths,0),1))</f>
        <v>#N/A</v>
      </c>
      <c r="G6249" s="138" t="e">
        <f aca="false">INDEX(Book_Type,MATCH($B6249,Book,0),1)</f>
        <v>#N/A</v>
      </c>
      <c r="H6249" s="138" t="e">
        <f aca="false">$F6249&amp;$C6249</f>
        <v>#N/A</v>
      </c>
    </row>
    <row r="6250" customFormat="false" ht="12.75" hidden="false" customHeight="false" outlineLevel="0" collapsed="false">
      <c r="D6250" s="138"/>
      <c r="E6250" s="138"/>
      <c r="F6250" s="143" t="e">
        <f aca="false">IF(REF_DT&lt;=LastDay,INDEX(IntraMonth_Buckets,MATCH($A6250,IntraSumMonths,0),1),INDEX(BucketTable,MATCH($A6250,SumMonths,0),1))</f>
        <v>#N/A</v>
      </c>
      <c r="G6250" s="138" t="e">
        <f aca="false">INDEX(Book_Type,MATCH($B6250,Book,0),1)</f>
        <v>#N/A</v>
      </c>
      <c r="H6250" s="138" t="e">
        <f aca="false">$F6250&amp;$C6250</f>
        <v>#N/A</v>
      </c>
    </row>
    <row r="6251" customFormat="false" ht="12.75" hidden="false" customHeight="false" outlineLevel="0" collapsed="false">
      <c r="D6251" s="138"/>
      <c r="E6251" s="138"/>
      <c r="F6251" s="143" t="e">
        <f aca="false">IF(REF_DT&lt;=LastDay,INDEX(IntraMonth_Buckets,MATCH($A6251,IntraSumMonths,0),1),INDEX(BucketTable,MATCH($A6251,SumMonths,0),1))</f>
        <v>#N/A</v>
      </c>
      <c r="G6251" s="138" t="e">
        <f aca="false">INDEX(Book_Type,MATCH($B6251,Book,0),1)</f>
        <v>#N/A</v>
      </c>
      <c r="H6251" s="138" t="e">
        <f aca="false">$F6251&amp;$C6251</f>
        <v>#N/A</v>
      </c>
    </row>
    <row r="6252" customFormat="false" ht="12.75" hidden="false" customHeight="false" outlineLevel="0" collapsed="false">
      <c r="D6252" s="138"/>
      <c r="E6252" s="138"/>
      <c r="F6252" s="143" t="e">
        <f aca="false">IF(REF_DT&lt;=LastDay,INDEX(IntraMonth_Buckets,MATCH($A6252,IntraSumMonths,0),1),INDEX(BucketTable,MATCH($A6252,SumMonths,0),1))</f>
        <v>#N/A</v>
      </c>
      <c r="G6252" s="138" t="e">
        <f aca="false">INDEX(Book_Type,MATCH($B6252,Book,0),1)</f>
        <v>#N/A</v>
      </c>
      <c r="H6252" s="138" t="e">
        <f aca="false">$F6252&amp;$C6252</f>
        <v>#N/A</v>
      </c>
    </row>
    <row r="6253" customFormat="false" ht="12.75" hidden="false" customHeight="false" outlineLevel="0" collapsed="false">
      <c r="D6253" s="138"/>
      <c r="E6253" s="138"/>
      <c r="F6253" s="143" t="e">
        <f aca="false">IF(REF_DT&lt;=LastDay,INDEX(IntraMonth_Buckets,MATCH($A6253,IntraSumMonths,0),1),INDEX(BucketTable,MATCH($A6253,SumMonths,0),1))</f>
        <v>#N/A</v>
      </c>
      <c r="G6253" s="138" t="e">
        <f aca="false">INDEX(Book_Type,MATCH($B6253,Book,0),1)</f>
        <v>#N/A</v>
      </c>
      <c r="H6253" s="138" t="e">
        <f aca="false">$F6253&amp;$C6253</f>
        <v>#N/A</v>
      </c>
    </row>
    <row r="6254" customFormat="false" ht="12.75" hidden="false" customHeight="false" outlineLevel="0" collapsed="false">
      <c r="D6254" s="138"/>
      <c r="E6254" s="138"/>
      <c r="F6254" s="143" t="e">
        <f aca="false">IF(REF_DT&lt;=LastDay,INDEX(IntraMonth_Buckets,MATCH($A6254,IntraSumMonths,0),1),INDEX(BucketTable,MATCH($A6254,SumMonths,0),1))</f>
        <v>#N/A</v>
      </c>
      <c r="G6254" s="138" t="e">
        <f aca="false">INDEX(Book_Type,MATCH($B6254,Book,0),1)</f>
        <v>#N/A</v>
      </c>
      <c r="H6254" s="138" t="e">
        <f aca="false">$F6254&amp;$C6254</f>
        <v>#N/A</v>
      </c>
    </row>
    <row r="6255" customFormat="false" ht="12.75" hidden="false" customHeight="false" outlineLevel="0" collapsed="false">
      <c r="D6255" s="138"/>
      <c r="E6255" s="138"/>
      <c r="F6255" s="143" t="e">
        <f aca="false">IF(REF_DT&lt;=LastDay,INDEX(IntraMonth_Buckets,MATCH($A6255,IntraSumMonths,0),1),INDEX(BucketTable,MATCH($A6255,SumMonths,0),1))</f>
        <v>#N/A</v>
      </c>
      <c r="G6255" s="138" t="e">
        <f aca="false">INDEX(Book_Type,MATCH($B6255,Book,0),1)</f>
        <v>#N/A</v>
      </c>
      <c r="H6255" s="138" t="e">
        <f aca="false">$F6255&amp;$C6255</f>
        <v>#N/A</v>
      </c>
    </row>
    <row r="6256" customFormat="false" ht="12.75" hidden="false" customHeight="false" outlineLevel="0" collapsed="false">
      <c r="D6256" s="138"/>
      <c r="E6256" s="138"/>
      <c r="F6256" s="143" t="e">
        <f aca="false">IF(REF_DT&lt;=LastDay,INDEX(IntraMonth_Buckets,MATCH($A6256,IntraSumMonths,0),1),INDEX(BucketTable,MATCH($A6256,SumMonths,0),1))</f>
        <v>#N/A</v>
      </c>
      <c r="G6256" s="138" t="e">
        <f aca="false">INDEX(Book_Type,MATCH($B6256,Book,0),1)</f>
        <v>#N/A</v>
      </c>
      <c r="H6256" s="138" t="e">
        <f aca="false">$F6256&amp;$C6256</f>
        <v>#N/A</v>
      </c>
    </row>
    <row r="6257" customFormat="false" ht="12.75" hidden="false" customHeight="false" outlineLevel="0" collapsed="false">
      <c r="D6257" s="138"/>
      <c r="E6257" s="138"/>
      <c r="F6257" s="143" t="e">
        <f aca="false">IF(REF_DT&lt;=LastDay,INDEX(IntraMonth_Buckets,MATCH($A6257,IntraSumMonths,0),1),INDEX(BucketTable,MATCH($A6257,SumMonths,0),1))</f>
        <v>#N/A</v>
      </c>
      <c r="G6257" s="138" t="e">
        <f aca="false">INDEX(Book_Type,MATCH($B6257,Book,0),1)</f>
        <v>#N/A</v>
      </c>
      <c r="H6257" s="138" t="e">
        <f aca="false">$F6257&amp;$C6257</f>
        <v>#N/A</v>
      </c>
    </row>
    <row r="6258" customFormat="false" ht="12.75" hidden="false" customHeight="false" outlineLevel="0" collapsed="false">
      <c r="D6258" s="138"/>
      <c r="E6258" s="138"/>
      <c r="F6258" s="143" t="e">
        <f aca="false">IF(REF_DT&lt;=LastDay,INDEX(IntraMonth_Buckets,MATCH($A6258,IntraSumMonths,0),1),INDEX(BucketTable,MATCH($A6258,SumMonths,0),1))</f>
        <v>#N/A</v>
      </c>
      <c r="G6258" s="138" t="e">
        <f aca="false">INDEX(Book_Type,MATCH($B6258,Book,0),1)</f>
        <v>#N/A</v>
      </c>
      <c r="H6258" s="138" t="e">
        <f aca="false">$F6258&amp;$C6258</f>
        <v>#N/A</v>
      </c>
    </row>
    <row r="6259" customFormat="false" ht="12.75" hidden="false" customHeight="false" outlineLevel="0" collapsed="false">
      <c r="D6259" s="138"/>
      <c r="E6259" s="138"/>
      <c r="F6259" s="143" t="e">
        <f aca="false">IF(REF_DT&lt;=LastDay,INDEX(IntraMonth_Buckets,MATCH($A6259,IntraSumMonths,0),1),INDEX(BucketTable,MATCH($A6259,SumMonths,0),1))</f>
        <v>#N/A</v>
      </c>
      <c r="G6259" s="138" t="e">
        <f aca="false">INDEX(Book_Type,MATCH($B6259,Book,0),1)</f>
        <v>#N/A</v>
      </c>
      <c r="H6259" s="138" t="e">
        <f aca="false">$F6259&amp;$C6259</f>
        <v>#N/A</v>
      </c>
    </row>
    <row r="6260" customFormat="false" ht="12.75" hidden="false" customHeight="false" outlineLevel="0" collapsed="false">
      <c r="D6260" s="138"/>
      <c r="E6260" s="138"/>
      <c r="F6260" s="143" t="e">
        <f aca="false">IF(REF_DT&lt;=LastDay,INDEX(IntraMonth_Buckets,MATCH($A6260,IntraSumMonths,0),1),INDEX(BucketTable,MATCH($A6260,SumMonths,0),1))</f>
        <v>#N/A</v>
      </c>
      <c r="G6260" s="138" t="e">
        <f aca="false">INDEX(Book_Type,MATCH($B6260,Book,0),1)</f>
        <v>#N/A</v>
      </c>
      <c r="H6260" s="138" t="e">
        <f aca="false">$F6260&amp;$C6260</f>
        <v>#N/A</v>
      </c>
    </row>
    <row r="6261" customFormat="false" ht="12.75" hidden="false" customHeight="false" outlineLevel="0" collapsed="false">
      <c r="D6261" s="138"/>
      <c r="E6261" s="138"/>
      <c r="F6261" s="143" t="e">
        <f aca="false">IF(REF_DT&lt;=LastDay,INDEX(IntraMonth_Buckets,MATCH($A6261,IntraSumMonths,0),1),INDEX(BucketTable,MATCH($A6261,SumMonths,0),1))</f>
        <v>#N/A</v>
      </c>
      <c r="G6261" s="138" t="e">
        <f aca="false">INDEX(Book_Type,MATCH($B6261,Book,0),1)</f>
        <v>#N/A</v>
      </c>
      <c r="H6261" s="138" t="e">
        <f aca="false">$F6261&amp;$C6261</f>
        <v>#N/A</v>
      </c>
    </row>
    <row r="6262" customFormat="false" ht="12.75" hidden="false" customHeight="false" outlineLevel="0" collapsed="false">
      <c r="D6262" s="138"/>
      <c r="E6262" s="138"/>
      <c r="F6262" s="143" t="e">
        <f aca="false">IF(REF_DT&lt;=LastDay,INDEX(IntraMonth_Buckets,MATCH($A6262,IntraSumMonths,0),1),INDEX(BucketTable,MATCH($A6262,SumMonths,0),1))</f>
        <v>#N/A</v>
      </c>
      <c r="G6262" s="138" t="e">
        <f aca="false">INDEX(Book_Type,MATCH($B6262,Book,0),1)</f>
        <v>#N/A</v>
      </c>
      <c r="H6262" s="138" t="e">
        <f aca="false">$F6262&amp;$C6262</f>
        <v>#N/A</v>
      </c>
    </row>
    <row r="6263" customFormat="false" ht="12.75" hidden="false" customHeight="false" outlineLevel="0" collapsed="false">
      <c r="D6263" s="138"/>
      <c r="E6263" s="138"/>
      <c r="F6263" s="143" t="e">
        <f aca="false">IF(REF_DT&lt;=LastDay,INDEX(IntraMonth_Buckets,MATCH($A6263,IntraSumMonths,0),1),INDEX(BucketTable,MATCH($A6263,SumMonths,0),1))</f>
        <v>#N/A</v>
      </c>
      <c r="G6263" s="138" t="e">
        <f aca="false">INDEX(Book_Type,MATCH($B6263,Book,0),1)</f>
        <v>#N/A</v>
      </c>
      <c r="H6263" s="138" t="e">
        <f aca="false">$F6263&amp;$C6263</f>
        <v>#N/A</v>
      </c>
    </row>
    <row r="6264" customFormat="false" ht="12.75" hidden="false" customHeight="false" outlineLevel="0" collapsed="false">
      <c r="D6264" s="138"/>
      <c r="E6264" s="138"/>
      <c r="F6264" s="143" t="e">
        <f aca="false">IF(REF_DT&lt;=LastDay,INDEX(IntraMonth_Buckets,MATCH($A6264,IntraSumMonths,0),1),INDEX(BucketTable,MATCH($A6264,SumMonths,0),1))</f>
        <v>#N/A</v>
      </c>
      <c r="G6264" s="138" t="e">
        <f aca="false">INDEX(Book_Type,MATCH($B6264,Book,0),1)</f>
        <v>#N/A</v>
      </c>
      <c r="H6264" s="138" t="e">
        <f aca="false">$F6264&amp;$C6264</f>
        <v>#N/A</v>
      </c>
    </row>
    <row r="6265" customFormat="false" ht="12.75" hidden="false" customHeight="false" outlineLevel="0" collapsed="false">
      <c r="D6265" s="138"/>
      <c r="E6265" s="138"/>
      <c r="F6265" s="143" t="e">
        <f aca="false">IF(REF_DT&lt;=LastDay,INDEX(IntraMonth_Buckets,MATCH($A6265,IntraSumMonths,0),1),INDEX(BucketTable,MATCH($A6265,SumMonths,0),1))</f>
        <v>#N/A</v>
      </c>
      <c r="G6265" s="138" t="e">
        <f aca="false">INDEX(Book_Type,MATCH($B6265,Book,0),1)</f>
        <v>#N/A</v>
      </c>
      <c r="H6265" s="138" t="e">
        <f aca="false">$F6265&amp;$C6265</f>
        <v>#N/A</v>
      </c>
    </row>
    <row r="6266" customFormat="false" ht="12.75" hidden="false" customHeight="false" outlineLevel="0" collapsed="false">
      <c r="D6266" s="138"/>
      <c r="E6266" s="138"/>
      <c r="F6266" s="143" t="e">
        <f aca="false">IF(REF_DT&lt;=LastDay,INDEX(IntraMonth_Buckets,MATCH($A6266,IntraSumMonths,0),1),INDEX(BucketTable,MATCH($A6266,SumMonths,0),1))</f>
        <v>#N/A</v>
      </c>
      <c r="G6266" s="138" t="e">
        <f aca="false">INDEX(Book_Type,MATCH($B6266,Book,0),1)</f>
        <v>#N/A</v>
      </c>
      <c r="H6266" s="138" t="e">
        <f aca="false">$F6266&amp;$C6266</f>
        <v>#N/A</v>
      </c>
    </row>
    <row r="6267" customFormat="false" ht="12.75" hidden="false" customHeight="false" outlineLevel="0" collapsed="false">
      <c r="D6267" s="138"/>
      <c r="E6267" s="138"/>
      <c r="F6267" s="143" t="e">
        <f aca="false">IF(REF_DT&lt;=LastDay,INDEX(IntraMonth_Buckets,MATCH($A6267,IntraSumMonths,0),1),INDEX(BucketTable,MATCH($A6267,SumMonths,0),1))</f>
        <v>#N/A</v>
      </c>
      <c r="G6267" s="138" t="e">
        <f aca="false">INDEX(Book_Type,MATCH($B6267,Book,0),1)</f>
        <v>#N/A</v>
      </c>
      <c r="H6267" s="138" t="e">
        <f aca="false">$F6267&amp;$C6267</f>
        <v>#N/A</v>
      </c>
    </row>
    <row r="6268" customFormat="false" ht="12.75" hidden="false" customHeight="false" outlineLevel="0" collapsed="false">
      <c r="D6268" s="138"/>
      <c r="E6268" s="138"/>
      <c r="F6268" s="143" t="e">
        <f aca="false">IF(REF_DT&lt;=LastDay,INDEX(IntraMonth_Buckets,MATCH($A6268,IntraSumMonths,0),1),INDEX(BucketTable,MATCH($A6268,SumMonths,0),1))</f>
        <v>#N/A</v>
      </c>
      <c r="G6268" s="138" t="e">
        <f aca="false">INDEX(Book_Type,MATCH($B6268,Book,0),1)</f>
        <v>#N/A</v>
      </c>
      <c r="H6268" s="138" t="e">
        <f aca="false">$F6268&amp;$C6268</f>
        <v>#N/A</v>
      </c>
    </row>
    <row r="6269" customFormat="false" ht="12.75" hidden="false" customHeight="false" outlineLevel="0" collapsed="false">
      <c r="D6269" s="138"/>
      <c r="E6269" s="138"/>
      <c r="F6269" s="143" t="e">
        <f aca="false">IF(REF_DT&lt;=LastDay,INDEX(IntraMonth_Buckets,MATCH($A6269,IntraSumMonths,0),1),INDEX(BucketTable,MATCH($A6269,SumMonths,0),1))</f>
        <v>#N/A</v>
      </c>
      <c r="G6269" s="138" t="e">
        <f aca="false">INDEX(Book_Type,MATCH($B6269,Book,0),1)</f>
        <v>#N/A</v>
      </c>
      <c r="H6269" s="138" t="e">
        <f aca="false">$F6269&amp;$C6269</f>
        <v>#N/A</v>
      </c>
    </row>
    <row r="6270" customFormat="false" ht="12.75" hidden="false" customHeight="false" outlineLevel="0" collapsed="false">
      <c r="D6270" s="138"/>
      <c r="E6270" s="138"/>
      <c r="F6270" s="143" t="e">
        <f aca="false">IF(REF_DT&lt;=LastDay,INDEX(IntraMonth_Buckets,MATCH($A6270,IntraSumMonths,0),1),INDEX(BucketTable,MATCH($A6270,SumMonths,0),1))</f>
        <v>#N/A</v>
      </c>
      <c r="G6270" s="138" t="e">
        <f aca="false">INDEX(Book_Type,MATCH($B6270,Book,0),1)</f>
        <v>#N/A</v>
      </c>
      <c r="H6270" s="138" t="e">
        <f aca="false">$F6270&amp;$C6270</f>
        <v>#N/A</v>
      </c>
    </row>
    <row r="6271" customFormat="false" ht="12.75" hidden="false" customHeight="false" outlineLevel="0" collapsed="false">
      <c r="D6271" s="138"/>
      <c r="E6271" s="138"/>
      <c r="F6271" s="143" t="e">
        <f aca="false">IF(REF_DT&lt;=LastDay,INDEX(IntraMonth_Buckets,MATCH($A6271,IntraSumMonths,0),1),INDEX(BucketTable,MATCH($A6271,SumMonths,0),1))</f>
        <v>#N/A</v>
      </c>
      <c r="G6271" s="138" t="e">
        <f aca="false">INDEX(Book_Type,MATCH($B6271,Book,0),1)</f>
        <v>#N/A</v>
      </c>
      <c r="H6271" s="138" t="e">
        <f aca="false">$F6271&amp;$C6271</f>
        <v>#N/A</v>
      </c>
    </row>
    <row r="6272" customFormat="false" ht="12.75" hidden="false" customHeight="false" outlineLevel="0" collapsed="false">
      <c r="D6272" s="138"/>
      <c r="E6272" s="138"/>
      <c r="F6272" s="143" t="e">
        <f aca="false">IF(REF_DT&lt;=LastDay,INDEX(IntraMonth_Buckets,MATCH($A6272,IntraSumMonths,0),1),INDEX(BucketTable,MATCH($A6272,SumMonths,0),1))</f>
        <v>#N/A</v>
      </c>
      <c r="G6272" s="138" t="e">
        <f aca="false">INDEX(Book_Type,MATCH($B6272,Book,0),1)</f>
        <v>#N/A</v>
      </c>
      <c r="H6272" s="138" t="e">
        <f aca="false">$F6272&amp;$C6272</f>
        <v>#N/A</v>
      </c>
    </row>
    <row r="6273" customFormat="false" ht="12.75" hidden="false" customHeight="false" outlineLevel="0" collapsed="false">
      <c r="D6273" s="138"/>
      <c r="E6273" s="138"/>
      <c r="F6273" s="143" t="e">
        <f aca="false">IF(REF_DT&lt;=LastDay,INDEX(IntraMonth_Buckets,MATCH($A6273,IntraSumMonths,0),1),INDEX(BucketTable,MATCH($A6273,SumMonths,0),1))</f>
        <v>#N/A</v>
      </c>
      <c r="G6273" s="138" t="e">
        <f aca="false">INDEX(Book_Type,MATCH($B6273,Book,0),1)</f>
        <v>#N/A</v>
      </c>
      <c r="H6273" s="138" t="e">
        <f aca="false">$F6273&amp;$C6273</f>
        <v>#N/A</v>
      </c>
    </row>
    <row r="6274" customFormat="false" ht="12.75" hidden="false" customHeight="false" outlineLevel="0" collapsed="false">
      <c r="D6274" s="138"/>
      <c r="E6274" s="138"/>
      <c r="F6274" s="143" t="e">
        <f aca="false">IF(REF_DT&lt;=LastDay,INDEX(IntraMonth_Buckets,MATCH($A6274,IntraSumMonths,0),1),INDEX(BucketTable,MATCH($A6274,SumMonths,0),1))</f>
        <v>#N/A</v>
      </c>
      <c r="G6274" s="138" t="e">
        <f aca="false">INDEX(Book_Type,MATCH($B6274,Book,0),1)</f>
        <v>#N/A</v>
      </c>
      <c r="H6274" s="138" t="e">
        <f aca="false">$F6274&amp;$C6274</f>
        <v>#N/A</v>
      </c>
    </row>
    <row r="6275" customFormat="false" ht="12.75" hidden="false" customHeight="false" outlineLevel="0" collapsed="false">
      <c r="D6275" s="138"/>
      <c r="E6275" s="138"/>
      <c r="F6275" s="143" t="e">
        <f aca="false">IF(REF_DT&lt;=LastDay,INDEX(IntraMonth_Buckets,MATCH($A6275,IntraSumMonths,0),1),INDEX(BucketTable,MATCH($A6275,SumMonths,0),1))</f>
        <v>#N/A</v>
      </c>
      <c r="G6275" s="138" t="e">
        <f aca="false">INDEX(Book_Type,MATCH($B6275,Book,0),1)</f>
        <v>#N/A</v>
      </c>
      <c r="H6275" s="138" t="e">
        <f aca="false">$F6275&amp;$C6275</f>
        <v>#N/A</v>
      </c>
    </row>
    <row r="6276" customFormat="false" ht="12.75" hidden="false" customHeight="false" outlineLevel="0" collapsed="false">
      <c r="D6276" s="138"/>
      <c r="E6276" s="138"/>
      <c r="F6276" s="143" t="e">
        <f aca="false">IF(REF_DT&lt;=LastDay,INDEX(IntraMonth_Buckets,MATCH($A6276,IntraSumMonths,0),1),INDEX(BucketTable,MATCH($A6276,SumMonths,0),1))</f>
        <v>#N/A</v>
      </c>
      <c r="G6276" s="138" t="e">
        <f aca="false">INDEX(Book_Type,MATCH($B6276,Book,0),1)</f>
        <v>#N/A</v>
      </c>
      <c r="H6276" s="138" t="e">
        <f aca="false">$F6276&amp;$C6276</f>
        <v>#N/A</v>
      </c>
    </row>
    <row r="6277" customFormat="false" ht="12.75" hidden="false" customHeight="false" outlineLevel="0" collapsed="false">
      <c r="D6277" s="138"/>
      <c r="E6277" s="138"/>
      <c r="F6277" s="143" t="e">
        <f aca="false">IF(REF_DT&lt;=LastDay,INDEX(IntraMonth_Buckets,MATCH($A6277,IntraSumMonths,0),1),INDEX(BucketTable,MATCH($A6277,SumMonths,0),1))</f>
        <v>#N/A</v>
      </c>
      <c r="G6277" s="138" t="e">
        <f aca="false">INDEX(Book_Type,MATCH($B6277,Book,0),1)</f>
        <v>#N/A</v>
      </c>
      <c r="H6277" s="138" t="e">
        <f aca="false">$F6277&amp;$C6277</f>
        <v>#N/A</v>
      </c>
    </row>
    <row r="6278" customFormat="false" ht="12.75" hidden="false" customHeight="false" outlineLevel="0" collapsed="false">
      <c r="D6278" s="138"/>
      <c r="E6278" s="138"/>
      <c r="F6278" s="143" t="e">
        <f aca="false">IF(REF_DT&lt;=LastDay,INDEX(IntraMonth_Buckets,MATCH($A6278,IntraSumMonths,0),1),INDEX(BucketTable,MATCH($A6278,SumMonths,0),1))</f>
        <v>#N/A</v>
      </c>
      <c r="G6278" s="138" t="e">
        <f aca="false">INDEX(Book_Type,MATCH($B6278,Book,0),1)</f>
        <v>#N/A</v>
      </c>
      <c r="H6278" s="138" t="e">
        <f aca="false">$F6278&amp;$C6278</f>
        <v>#N/A</v>
      </c>
    </row>
    <row r="6279" customFormat="false" ht="12.75" hidden="false" customHeight="false" outlineLevel="0" collapsed="false">
      <c r="D6279" s="138"/>
      <c r="E6279" s="138"/>
      <c r="F6279" s="143" t="e">
        <f aca="false">IF(REF_DT&lt;=LastDay,INDEX(IntraMonth_Buckets,MATCH($A6279,IntraSumMonths,0),1),INDEX(BucketTable,MATCH($A6279,SumMonths,0),1))</f>
        <v>#N/A</v>
      </c>
      <c r="G6279" s="138" t="e">
        <f aca="false">INDEX(Book_Type,MATCH($B6279,Book,0),1)</f>
        <v>#N/A</v>
      </c>
      <c r="H6279" s="138" t="e">
        <f aca="false">$F6279&amp;$C6279</f>
        <v>#N/A</v>
      </c>
    </row>
    <row r="6280" customFormat="false" ht="12.75" hidden="false" customHeight="false" outlineLevel="0" collapsed="false">
      <c r="D6280" s="138"/>
      <c r="E6280" s="138"/>
      <c r="F6280" s="143" t="e">
        <f aca="false">IF(REF_DT&lt;=LastDay,INDEX(IntraMonth_Buckets,MATCH($A6280,IntraSumMonths,0),1),INDEX(BucketTable,MATCH($A6280,SumMonths,0),1))</f>
        <v>#N/A</v>
      </c>
      <c r="G6280" s="138" t="e">
        <f aca="false">INDEX(Book_Type,MATCH($B6280,Book,0),1)</f>
        <v>#N/A</v>
      </c>
      <c r="H6280" s="138" t="e">
        <f aca="false">$F6280&amp;$C6280</f>
        <v>#N/A</v>
      </c>
    </row>
    <row r="6281" customFormat="false" ht="12.75" hidden="false" customHeight="false" outlineLevel="0" collapsed="false">
      <c r="D6281" s="138"/>
      <c r="E6281" s="138"/>
      <c r="F6281" s="143" t="e">
        <f aca="false">IF(REF_DT&lt;=LastDay,INDEX(IntraMonth_Buckets,MATCH($A6281,IntraSumMonths,0),1),INDEX(BucketTable,MATCH($A6281,SumMonths,0),1))</f>
        <v>#N/A</v>
      </c>
      <c r="G6281" s="138" t="e">
        <f aca="false">INDEX(Book_Type,MATCH($B6281,Book,0),1)</f>
        <v>#N/A</v>
      </c>
      <c r="H6281" s="138" t="e">
        <f aca="false">$F6281&amp;$C6281</f>
        <v>#N/A</v>
      </c>
    </row>
    <row r="6282" customFormat="false" ht="12.75" hidden="false" customHeight="false" outlineLevel="0" collapsed="false">
      <c r="D6282" s="138"/>
      <c r="E6282" s="138"/>
      <c r="F6282" s="143" t="e">
        <f aca="false">IF(REF_DT&lt;=LastDay,INDEX(IntraMonth_Buckets,MATCH($A6282,IntraSumMonths,0),1),INDEX(BucketTable,MATCH($A6282,SumMonths,0),1))</f>
        <v>#N/A</v>
      </c>
      <c r="G6282" s="138" t="e">
        <f aca="false">INDEX(Book_Type,MATCH($B6282,Book,0),1)</f>
        <v>#N/A</v>
      </c>
      <c r="H6282" s="138" t="e">
        <f aca="false">$F6282&amp;$C6282</f>
        <v>#N/A</v>
      </c>
    </row>
    <row r="6283" customFormat="false" ht="12.75" hidden="false" customHeight="false" outlineLevel="0" collapsed="false">
      <c r="D6283" s="138"/>
      <c r="E6283" s="138"/>
      <c r="F6283" s="143" t="e">
        <f aca="false">IF(REF_DT&lt;=LastDay,INDEX(IntraMonth_Buckets,MATCH($A6283,IntraSumMonths,0),1),INDEX(BucketTable,MATCH($A6283,SumMonths,0),1))</f>
        <v>#N/A</v>
      </c>
      <c r="G6283" s="138" t="e">
        <f aca="false">INDEX(Book_Type,MATCH($B6283,Book,0),1)</f>
        <v>#N/A</v>
      </c>
      <c r="H6283" s="138" t="e">
        <f aca="false">$F6283&amp;$C6283</f>
        <v>#N/A</v>
      </c>
    </row>
    <row r="6284" customFormat="false" ht="12.75" hidden="false" customHeight="false" outlineLevel="0" collapsed="false">
      <c r="D6284" s="138"/>
      <c r="E6284" s="138"/>
      <c r="F6284" s="143" t="e">
        <f aca="false">IF(REF_DT&lt;=LastDay,INDEX(IntraMonth_Buckets,MATCH($A6284,IntraSumMonths,0),1),INDEX(BucketTable,MATCH($A6284,SumMonths,0),1))</f>
        <v>#N/A</v>
      </c>
      <c r="G6284" s="138" t="e">
        <f aca="false">INDEX(Book_Type,MATCH($B6284,Book,0),1)</f>
        <v>#N/A</v>
      </c>
      <c r="H6284" s="138" t="e">
        <f aca="false">$F6284&amp;$C6284</f>
        <v>#N/A</v>
      </c>
    </row>
    <row r="6285" customFormat="false" ht="12.75" hidden="false" customHeight="false" outlineLevel="0" collapsed="false">
      <c r="D6285" s="138"/>
      <c r="E6285" s="138"/>
      <c r="F6285" s="143" t="e">
        <f aca="false">IF(REF_DT&lt;=LastDay,INDEX(IntraMonth_Buckets,MATCH($A6285,IntraSumMonths,0),1),INDEX(BucketTable,MATCH($A6285,SumMonths,0),1))</f>
        <v>#N/A</v>
      </c>
      <c r="G6285" s="138" t="e">
        <f aca="false">INDEX(Book_Type,MATCH($B6285,Book,0),1)</f>
        <v>#N/A</v>
      </c>
      <c r="H6285" s="138" t="e">
        <f aca="false">$F6285&amp;$C6285</f>
        <v>#N/A</v>
      </c>
    </row>
    <row r="6286" customFormat="false" ht="12.75" hidden="false" customHeight="false" outlineLevel="0" collapsed="false">
      <c r="D6286" s="138"/>
      <c r="E6286" s="138"/>
      <c r="F6286" s="143" t="e">
        <f aca="false">IF(REF_DT&lt;=LastDay,INDEX(IntraMonth_Buckets,MATCH($A6286,IntraSumMonths,0),1),INDEX(BucketTable,MATCH($A6286,SumMonths,0),1))</f>
        <v>#N/A</v>
      </c>
      <c r="G6286" s="138" t="e">
        <f aca="false">INDEX(Book_Type,MATCH($B6286,Book,0),1)</f>
        <v>#N/A</v>
      </c>
      <c r="H6286" s="138" t="e">
        <f aca="false">$F6286&amp;$C6286</f>
        <v>#N/A</v>
      </c>
    </row>
    <row r="6287" customFormat="false" ht="12.75" hidden="false" customHeight="false" outlineLevel="0" collapsed="false">
      <c r="D6287" s="138"/>
      <c r="E6287" s="138"/>
      <c r="F6287" s="143" t="e">
        <f aca="false">IF(REF_DT&lt;=LastDay,INDEX(IntraMonth_Buckets,MATCH($A6287,IntraSumMonths,0),1),INDEX(BucketTable,MATCH($A6287,SumMonths,0),1))</f>
        <v>#N/A</v>
      </c>
      <c r="G6287" s="138" t="e">
        <f aca="false">INDEX(Book_Type,MATCH($B6287,Book,0),1)</f>
        <v>#N/A</v>
      </c>
      <c r="H6287" s="138" t="e">
        <f aca="false">$F6287&amp;$C6287</f>
        <v>#N/A</v>
      </c>
    </row>
    <row r="6288" customFormat="false" ht="12.75" hidden="false" customHeight="false" outlineLevel="0" collapsed="false">
      <c r="D6288" s="138"/>
      <c r="E6288" s="138"/>
      <c r="F6288" s="143" t="e">
        <f aca="false">IF(REF_DT&lt;=LastDay,INDEX(IntraMonth_Buckets,MATCH($A6288,IntraSumMonths,0),1),INDEX(BucketTable,MATCH($A6288,SumMonths,0),1))</f>
        <v>#N/A</v>
      </c>
      <c r="G6288" s="138" t="e">
        <f aca="false">INDEX(Book_Type,MATCH($B6288,Book,0),1)</f>
        <v>#N/A</v>
      </c>
      <c r="H6288" s="138" t="e">
        <f aca="false">$F6288&amp;$C6288</f>
        <v>#N/A</v>
      </c>
    </row>
    <row r="6289" customFormat="false" ht="12.75" hidden="false" customHeight="false" outlineLevel="0" collapsed="false">
      <c r="D6289" s="138"/>
      <c r="E6289" s="138"/>
      <c r="F6289" s="143" t="e">
        <f aca="false">IF(REF_DT&lt;=LastDay,INDEX(IntraMonth_Buckets,MATCH($A6289,IntraSumMonths,0),1),INDEX(BucketTable,MATCH($A6289,SumMonths,0),1))</f>
        <v>#N/A</v>
      </c>
      <c r="G6289" s="138" t="e">
        <f aca="false">INDEX(Book_Type,MATCH($B6289,Book,0),1)</f>
        <v>#N/A</v>
      </c>
      <c r="H6289" s="138" t="e">
        <f aca="false">$F6289&amp;$C6289</f>
        <v>#N/A</v>
      </c>
    </row>
    <row r="6290" customFormat="false" ht="12.75" hidden="false" customHeight="false" outlineLevel="0" collapsed="false">
      <c r="D6290" s="138"/>
      <c r="E6290" s="138"/>
      <c r="F6290" s="143" t="e">
        <f aca="false">IF(REF_DT&lt;=LastDay,INDEX(IntraMonth_Buckets,MATCH($A6290,IntraSumMonths,0),1),INDEX(BucketTable,MATCH($A6290,SumMonths,0),1))</f>
        <v>#N/A</v>
      </c>
      <c r="G6290" s="138" t="e">
        <f aca="false">INDEX(Book_Type,MATCH($B6290,Book,0),1)</f>
        <v>#N/A</v>
      </c>
      <c r="H6290" s="138" t="e">
        <f aca="false">$F6290&amp;$C6290</f>
        <v>#N/A</v>
      </c>
    </row>
    <row r="6291" customFormat="false" ht="12.75" hidden="false" customHeight="false" outlineLevel="0" collapsed="false">
      <c r="D6291" s="138"/>
      <c r="E6291" s="138"/>
      <c r="F6291" s="143" t="e">
        <f aca="false">IF(REF_DT&lt;=LastDay,INDEX(IntraMonth_Buckets,MATCH($A6291,IntraSumMonths,0),1),INDEX(BucketTable,MATCH($A6291,SumMonths,0),1))</f>
        <v>#N/A</v>
      </c>
      <c r="G6291" s="138" t="e">
        <f aca="false">INDEX(Book_Type,MATCH($B6291,Book,0),1)</f>
        <v>#N/A</v>
      </c>
      <c r="H6291" s="138" t="e">
        <f aca="false">$F6291&amp;$C6291</f>
        <v>#N/A</v>
      </c>
    </row>
    <row r="6292" customFormat="false" ht="12.75" hidden="false" customHeight="false" outlineLevel="0" collapsed="false">
      <c r="D6292" s="138"/>
      <c r="E6292" s="138"/>
      <c r="F6292" s="143" t="e">
        <f aca="false">IF(REF_DT&lt;=LastDay,INDEX(IntraMonth_Buckets,MATCH($A6292,IntraSumMonths,0),1),INDEX(BucketTable,MATCH($A6292,SumMonths,0),1))</f>
        <v>#N/A</v>
      </c>
      <c r="G6292" s="138" t="e">
        <f aca="false">INDEX(Book_Type,MATCH($B6292,Book,0),1)</f>
        <v>#N/A</v>
      </c>
      <c r="H6292" s="138" t="e">
        <f aca="false">$F6292&amp;$C6292</f>
        <v>#N/A</v>
      </c>
    </row>
    <row r="6293" customFormat="false" ht="12.75" hidden="false" customHeight="false" outlineLevel="0" collapsed="false">
      <c r="D6293" s="138"/>
      <c r="E6293" s="138"/>
      <c r="F6293" s="143" t="e">
        <f aca="false">IF(REF_DT&lt;=LastDay,INDEX(IntraMonth_Buckets,MATCH($A6293,IntraSumMonths,0),1),INDEX(BucketTable,MATCH($A6293,SumMonths,0),1))</f>
        <v>#N/A</v>
      </c>
      <c r="G6293" s="138" t="e">
        <f aca="false">INDEX(Book_Type,MATCH($B6293,Book,0),1)</f>
        <v>#N/A</v>
      </c>
      <c r="H6293" s="138" t="e">
        <f aca="false">$F6293&amp;$C6293</f>
        <v>#N/A</v>
      </c>
    </row>
    <row r="6294" customFormat="false" ht="12.75" hidden="false" customHeight="false" outlineLevel="0" collapsed="false">
      <c r="D6294" s="138"/>
      <c r="E6294" s="138"/>
      <c r="F6294" s="143" t="e">
        <f aca="false">IF(REF_DT&lt;=LastDay,INDEX(IntraMonth_Buckets,MATCH($A6294,IntraSumMonths,0),1),INDEX(BucketTable,MATCH($A6294,SumMonths,0),1))</f>
        <v>#N/A</v>
      </c>
      <c r="G6294" s="138" t="e">
        <f aca="false">INDEX(Book_Type,MATCH($B6294,Book,0),1)</f>
        <v>#N/A</v>
      </c>
      <c r="H6294" s="138" t="e">
        <f aca="false">$F6294&amp;$C6294</f>
        <v>#N/A</v>
      </c>
    </row>
    <row r="6295" customFormat="false" ht="12.75" hidden="false" customHeight="false" outlineLevel="0" collapsed="false">
      <c r="D6295" s="138"/>
      <c r="E6295" s="138"/>
      <c r="F6295" s="143" t="e">
        <f aca="false">IF(REF_DT&lt;=LastDay,INDEX(IntraMonth_Buckets,MATCH($A6295,IntraSumMonths,0),1),INDEX(BucketTable,MATCH($A6295,SumMonths,0),1))</f>
        <v>#N/A</v>
      </c>
      <c r="G6295" s="138" t="e">
        <f aca="false">INDEX(Book_Type,MATCH($B6295,Book,0),1)</f>
        <v>#N/A</v>
      </c>
      <c r="H6295" s="138" t="e">
        <f aca="false">$F6295&amp;$C6295</f>
        <v>#N/A</v>
      </c>
    </row>
    <row r="6296" customFormat="false" ht="12.75" hidden="false" customHeight="false" outlineLevel="0" collapsed="false">
      <c r="D6296" s="138"/>
      <c r="E6296" s="138"/>
      <c r="F6296" s="143" t="e">
        <f aca="false">IF(REF_DT&lt;=LastDay,INDEX(IntraMonth_Buckets,MATCH($A6296,IntraSumMonths,0),1),INDEX(BucketTable,MATCH($A6296,SumMonths,0),1))</f>
        <v>#N/A</v>
      </c>
      <c r="G6296" s="138" t="e">
        <f aca="false">INDEX(Book_Type,MATCH($B6296,Book,0),1)</f>
        <v>#N/A</v>
      </c>
      <c r="H6296" s="138" t="e">
        <f aca="false">$F6296&amp;$C6296</f>
        <v>#N/A</v>
      </c>
    </row>
    <row r="6297" customFormat="false" ht="12.75" hidden="false" customHeight="false" outlineLevel="0" collapsed="false">
      <c r="D6297" s="138"/>
      <c r="E6297" s="138"/>
      <c r="F6297" s="143" t="e">
        <f aca="false">IF(REF_DT&lt;=LastDay,INDEX(IntraMonth_Buckets,MATCH($A6297,IntraSumMonths,0),1),INDEX(BucketTable,MATCH($A6297,SumMonths,0),1))</f>
        <v>#N/A</v>
      </c>
      <c r="G6297" s="138" t="e">
        <f aca="false">INDEX(Book_Type,MATCH($B6297,Book,0),1)</f>
        <v>#N/A</v>
      </c>
      <c r="H6297" s="138" t="e">
        <f aca="false">$F6297&amp;$C6297</f>
        <v>#N/A</v>
      </c>
    </row>
    <row r="6298" customFormat="false" ht="12.75" hidden="false" customHeight="false" outlineLevel="0" collapsed="false">
      <c r="D6298" s="138"/>
      <c r="E6298" s="138"/>
      <c r="F6298" s="143" t="e">
        <f aca="false">IF(REF_DT&lt;=LastDay,INDEX(IntraMonth_Buckets,MATCH($A6298,IntraSumMonths,0),1),INDEX(BucketTable,MATCH($A6298,SumMonths,0),1))</f>
        <v>#N/A</v>
      </c>
      <c r="G6298" s="138" t="e">
        <f aca="false">INDEX(Book_Type,MATCH($B6298,Book,0),1)</f>
        <v>#N/A</v>
      </c>
      <c r="H6298" s="138" t="e">
        <f aca="false">$F6298&amp;$C6298</f>
        <v>#N/A</v>
      </c>
    </row>
    <row r="6299" customFormat="false" ht="12.75" hidden="false" customHeight="false" outlineLevel="0" collapsed="false">
      <c r="D6299" s="138"/>
      <c r="E6299" s="138"/>
      <c r="F6299" s="143" t="e">
        <f aca="false">IF(REF_DT&lt;=LastDay,INDEX(IntraMonth_Buckets,MATCH($A6299,IntraSumMonths,0),1),INDEX(BucketTable,MATCH($A6299,SumMonths,0),1))</f>
        <v>#N/A</v>
      </c>
      <c r="G6299" s="138" t="e">
        <f aca="false">INDEX(Book_Type,MATCH($B6299,Book,0),1)</f>
        <v>#N/A</v>
      </c>
      <c r="H6299" s="138" t="e">
        <f aca="false">$F6299&amp;$C6299</f>
        <v>#N/A</v>
      </c>
    </row>
    <row r="6300" customFormat="false" ht="12.75" hidden="false" customHeight="false" outlineLevel="0" collapsed="false">
      <c r="D6300" s="138"/>
      <c r="E6300" s="138"/>
      <c r="F6300" s="143" t="e">
        <f aca="false">IF(REF_DT&lt;=LastDay,INDEX(IntraMonth_Buckets,MATCH($A6300,IntraSumMonths,0),1),INDEX(BucketTable,MATCH($A6300,SumMonths,0),1))</f>
        <v>#N/A</v>
      </c>
      <c r="G6300" s="138" t="e">
        <f aca="false">INDEX(Book_Type,MATCH($B6300,Book,0),1)</f>
        <v>#N/A</v>
      </c>
      <c r="H6300" s="138" t="e">
        <f aca="false">$F6300&amp;$C6300</f>
        <v>#N/A</v>
      </c>
    </row>
    <row r="6301" customFormat="false" ht="12.75" hidden="false" customHeight="false" outlineLevel="0" collapsed="false">
      <c r="D6301" s="138"/>
      <c r="E6301" s="138"/>
      <c r="F6301" s="143" t="e">
        <f aca="false">IF(REF_DT&lt;=LastDay,INDEX(IntraMonth_Buckets,MATCH($A6301,IntraSumMonths,0),1),INDEX(BucketTable,MATCH($A6301,SumMonths,0),1))</f>
        <v>#N/A</v>
      </c>
      <c r="G6301" s="138" t="e">
        <f aca="false">INDEX(Book_Type,MATCH($B6301,Book,0),1)</f>
        <v>#N/A</v>
      </c>
      <c r="H6301" s="138" t="e">
        <f aca="false">$F6301&amp;$C6301</f>
        <v>#N/A</v>
      </c>
    </row>
    <row r="6302" customFormat="false" ht="12.75" hidden="false" customHeight="false" outlineLevel="0" collapsed="false">
      <c r="D6302" s="138"/>
      <c r="E6302" s="138"/>
      <c r="F6302" s="143" t="e">
        <f aca="false">IF(REF_DT&lt;=LastDay,INDEX(IntraMonth_Buckets,MATCH($A6302,IntraSumMonths,0),1),INDEX(BucketTable,MATCH($A6302,SumMonths,0),1))</f>
        <v>#N/A</v>
      </c>
      <c r="G6302" s="138" t="e">
        <f aca="false">INDEX(Book_Type,MATCH($B6302,Book,0),1)</f>
        <v>#N/A</v>
      </c>
      <c r="H6302" s="138" t="e">
        <f aca="false">$F6302&amp;$C6302</f>
        <v>#N/A</v>
      </c>
    </row>
    <row r="6303" customFormat="false" ht="12.75" hidden="false" customHeight="false" outlineLevel="0" collapsed="false">
      <c r="D6303" s="138"/>
      <c r="E6303" s="138"/>
      <c r="F6303" s="143" t="e">
        <f aca="false">IF(REF_DT&lt;=LastDay,INDEX(IntraMonth_Buckets,MATCH($A6303,IntraSumMonths,0),1),INDEX(BucketTable,MATCH($A6303,SumMonths,0),1))</f>
        <v>#N/A</v>
      </c>
      <c r="G6303" s="138" t="e">
        <f aca="false">INDEX(Book_Type,MATCH($B6303,Book,0),1)</f>
        <v>#N/A</v>
      </c>
      <c r="H6303" s="138" t="e">
        <f aca="false">$F6303&amp;$C6303</f>
        <v>#N/A</v>
      </c>
    </row>
    <row r="6304" customFormat="false" ht="12.75" hidden="false" customHeight="false" outlineLevel="0" collapsed="false">
      <c r="D6304" s="138"/>
      <c r="E6304" s="138"/>
      <c r="F6304" s="143" t="e">
        <f aca="false">IF(REF_DT&lt;=LastDay,INDEX(IntraMonth_Buckets,MATCH($A6304,IntraSumMonths,0),1),INDEX(BucketTable,MATCH($A6304,SumMonths,0),1))</f>
        <v>#N/A</v>
      </c>
      <c r="G6304" s="138" t="e">
        <f aca="false">INDEX(Book_Type,MATCH($B6304,Book,0),1)</f>
        <v>#N/A</v>
      </c>
      <c r="H6304" s="138" t="e">
        <f aca="false">$F6304&amp;$C6304</f>
        <v>#N/A</v>
      </c>
    </row>
    <row r="6305" customFormat="false" ht="12.75" hidden="false" customHeight="false" outlineLevel="0" collapsed="false">
      <c r="D6305" s="138"/>
      <c r="E6305" s="138"/>
      <c r="F6305" s="143" t="e">
        <f aca="false">IF(REF_DT&lt;=LastDay,INDEX(IntraMonth_Buckets,MATCH($A6305,IntraSumMonths,0),1),INDEX(BucketTable,MATCH($A6305,SumMonths,0),1))</f>
        <v>#N/A</v>
      </c>
      <c r="G6305" s="138" t="e">
        <f aca="false">INDEX(Book_Type,MATCH($B6305,Book,0),1)</f>
        <v>#N/A</v>
      </c>
      <c r="H6305" s="138" t="e">
        <f aca="false">$F6305&amp;$C6305</f>
        <v>#N/A</v>
      </c>
    </row>
    <row r="6306" customFormat="false" ht="12.75" hidden="false" customHeight="false" outlineLevel="0" collapsed="false">
      <c r="D6306" s="138"/>
      <c r="E6306" s="138"/>
      <c r="F6306" s="143" t="e">
        <f aca="false">IF(REF_DT&lt;=LastDay,INDEX(IntraMonth_Buckets,MATCH($A6306,IntraSumMonths,0),1),INDEX(BucketTable,MATCH($A6306,SumMonths,0),1))</f>
        <v>#N/A</v>
      </c>
      <c r="G6306" s="138" t="e">
        <f aca="false">INDEX(Book_Type,MATCH($B6306,Book,0),1)</f>
        <v>#N/A</v>
      </c>
      <c r="H6306" s="138" t="e">
        <f aca="false">$F6306&amp;$C6306</f>
        <v>#N/A</v>
      </c>
    </row>
    <row r="6307" customFormat="false" ht="12.75" hidden="false" customHeight="false" outlineLevel="0" collapsed="false">
      <c r="D6307" s="138"/>
      <c r="E6307" s="138"/>
      <c r="F6307" s="143" t="e">
        <f aca="false">IF(REF_DT&lt;=LastDay,INDEX(IntraMonth_Buckets,MATCH($A6307,IntraSumMonths,0),1),INDEX(BucketTable,MATCH($A6307,SumMonths,0),1))</f>
        <v>#N/A</v>
      </c>
      <c r="G6307" s="138" t="e">
        <f aca="false">INDEX(Book_Type,MATCH($B6307,Book,0),1)</f>
        <v>#N/A</v>
      </c>
      <c r="H6307" s="138" t="e">
        <f aca="false">$F6307&amp;$C6307</f>
        <v>#N/A</v>
      </c>
    </row>
    <row r="6308" customFormat="false" ht="12.75" hidden="false" customHeight="false" outlineLevel="0" collapsed="false">
      <c r="D6308" s="138"/>
      <c r="E6308" s="138"/>
      <c r="F6308" s="143" t="e">
        <f aca="false">IF(REF_DT&lt;=LastDay,INDEX(IntraMonth_Buckets,MATCH($A6308,IntraSumMonths,0),1),INDEX(BucketTable,MATCH($A6308,SumMonths,0),1))</f>
        <v>#N/A</v>
      </c>
      <c r="G6308" s="138" t="e">
        <f aca="false">INDEX(Book_Type,MATCH($B6308,Book,0),1)</f>
        <v>#N/A</v>
      </c>
      <c r="H6308" s="138" t="e">
        <f aca="false">$F6308&amp;$C6308</f>
        <v>#N/A</v>
      </c>
    </row>
    <row r="6309" customFormat="false" ht="12.75" hidden="false" customHeight="false" outlineLevel="0" collapsed="false">
      <c r="D6309" s="138"/>
      <c r="E6309" s="138"/>
      <c r="F6309" s="143" t="e">
        <f aca="false">IF(REF_DT&lt;=LastDay,INDEX(IntraMonth_Buckets,MATCH($A6309,IntraSumMonths,0),1),INDEX(BucketTable,MATCH($A6309,SumMonths,0),1))</f>
        <v>#N/A</v>
      </c>
      <c r="G6309" s="138" t="e">
        <f aca="false">INDEX(Book_Type,MATCH($B6309,Book,0),1)</f>
        <v>#N/A</v>
      </c>
      <c r="H6309" s="138" t="e">
        <f aca="false">$F6309&amp;$C6309</f>
        <v>#N/A</v>
      </c>
    </row>
    <row r="6310" customFormat="false" ht="12.75" hidden="false" customHeight="false" outlineLevel="0" collapsed="false">
      <c r="D6310" s="138"/>
      <c r="E6310" s="138"/>
      <c r="F6310" s="143" t="e">
        <f aca="false">IF(REF_DT&lt;=LastDay,INDEX(IntraMonth_Buckets,MATCH($A6310,IntraSumMonths,0),1),INDEX(BucketTable,MATCH($A6310,SumMonths,0),1))</f>
        <v>#N/A</v>
      </c>
      <c r="G6310" s="138" t="e">
        <f aca="false">INDEX(Book_Type,MATCH($B6310,Book,0),1)</f>
        <v>#N/A</v>
      </c>
      <c r="H6310" s="138" t="e">
        <f aca="false">$F6310&amp;$C6310</f>
        <v>#N/A</v>
      </c>
    </row>
    <row r="6311" customFormat="false" ht="12.75" hidden="false" customHeight="false" outlineLevel="0" collapsed="false">
      <c r="D6311" s="138"/>
      <c r="E6311" s="138"/>
      <c r="F6311" s="143" t="e">
        <f aca="false">IF(REF_DT&lt;=LastDay,INDEX(IntraMonth_Buckets,MATCH($A6311,IntraSumMonths,0),1),INDEX(BucketTable,MATCH($A6311,SumMonths,0),1))</f>
        <v>#N/A</v>
      </c>
      <c r="G6311" s="138" t="e">
        <f aca="false">INDEX(Book_Type,MATCH($B6311,Book,0),1)</f>
        <v>#N/A</v>
      </c>
      <c r="H6311" s="138" t="e">
        <f aca="false">$F6311&amp;$C6311</f>
        <v>#N/A</v>
      </c>
    </row>
    <row r="6312" customFormat="false" ht="12.75" hidden="false" customHeight="false" outlineLevel="0" collapsed="false">
      <c r="D6312" s="138"/>
      <c r="E6312" s="138"/>
      <c r="F6312" s="143" t="e">
        <f aca="false">IF(REF_DT&lt;=LastDay,INDEX(IntraMonth_Buckets,MATCH($A6312,IntraSumMonths,0),1),INDEX(BucketTable,MATCH($A6312,SumMonths,0),1))</f>
        <v>#N/A</v>
      </c>
      <c r="G6312" s="138" t="e">
        <f aca="false">INDEX(Book_Type,MATCH($B6312,Book,0),1)</f>
        <v>#N/A</v>
      </c>
      <c r="H6312" s="138" t="e">
        <f aca="false">$F6312&amp;$C6312</f>
        <v>#N/A</v>
      </c>
    </row>
    <row r="6313" customFormat="false" ht="12.75" hidden="false" customHeight="false" outlineLevel="0" collapsed="false">
      <c r="D6313" s="138"/>
      <c r="E6313" s="138"/>
      <c r="F6313" s="143" t="e">
        <f aca="false">IF(REF_DT&lt;=LastDay,INDEX(IntraMonth_Buckets,MATCH($A6313,IntraSumMonths,0),1),INDEX(BucketTable,MATCH($A6313,SumMonths,0),1))</f>
        <v>#N/A</v>
      </c>
      <c r="G6313" s="138" t="e">
        <f aca="false">INDEX(Book_Type,MATCH($B6313,Book,0),1)</f>
        <v>#N/A</v>
      </c>
      <c r="H6313" s="138" t="e">
        <f aca="false">$F6313&amp;$C6313</f>
        <v>#N/A</v>
      </c>
    </row>
    <row r="6314" customFormat="false" ht="12.75" hidden="false" customHeight="false" outlineLevel="0" collapsed="false">
      <c r="D6314" s="138"/>
      <c r="E6314" s="138"/>
      <c r="F6314" s="143" t="e">
        <f aca="false">IF(REF_DT&lt;=LastDay,INDEX(IntraMonth_Buckets,MATCH($A6314,IntraSumMonths,0),1),INDEX(BucketTable,MATCH($A6314,SumMonths,0),1))</f>
        <v>#N/A</v>
      </c>
      <c r="G6314" s="138" t="e">
        <f aca="false">INDEX(Book_Type,MATCH($B6314,Book,0),1)</f>
        <v>#N/A</v>
      </c>
      <c r="H6314" s="138" t="e">
        <f aca="false">$F6314&amp;$C6314</f>
        <v>#N/A</v>
      </c>
    </row>
    <row r="6315" customFormat="false" ht="12.75" hidden="false" customHeight="false" outlineLevel="0" collapsed="false">
      <c r="D6315" s="138"/>
      <c r="E6315" s="138"/>
      <c r="F6315" s="143" t="e">
        <f aca="false">IF(REF_DT&lt;=LastDay,INDEX(IntraMonth_Buckets,MATCH($A6315,IntraSumMonths,0),1),INDEX(BucketTable,MATCH($A6315,SumMonths,0),1))</f>
        <v>#N/A</v>
      </c>
      <c r="G6315" s="138" t="e">
        <f aca="false">INDEX(Book_Type,MATCH($B6315,Book,0),1)</f>
        <v>#N/A</v>
      </c>
      <c r="H6315" s="138" t="e">
        <f aca="false">$F6315&amp;$C6315</f>
        <v>#N/A</v>
      </c>
    </row>
    <row r="6316" customFormat="false" ht="12.75" hidden="false" customHeight="false" outlineLevel="0" collapsed="false">
      <c r="D6316" s="138"/>
      <c r="E6316" s="138"/>
      <c r="F6316" s="143" t="e">
        <f aca="false">IF(REF_DT&lt;=LastDay,INDEX(IntraMonth_Buckets,MATCH($A6316,IntraSumMonths,0),1),INDEX(BucketTable,MATCH($A6316,SumMonths,0),1))</f>
        <v>#N/A</v>
      </c>
      <c r="G6316" s="138" t="e">
        <f aca="false">INDEX(Book_Type,MATCH($B6316,Book,0),1)</f>
        <v>#N/A</v>
      </c>
      <c r="H6316" s="138" t="e">
        <f aca="false">$F6316&amp;$C6316</f>
        <v>#N/A</v>
      </c>
    </row>
    <row r="6317" customFormat="false" ht="12.75" hidden="false" customHeight="false" outlineLevel="0" collapsed="false">
      <c r="D6317" s="138"/>
      <c r="E6317" s="138"/>
      <c r="F6317" s="143" t="e">
        <f aca="false">IF(REF_DT&lt;=LastDay,INDEX(IntraMonth_Buckets,MATCH($A6317,IntraSumMonths,0),1),INDEX(BucketTable,MATCH($A6317,SumMonths,0),1))</f>
        <v>#N/A</v>
      </c>
      <c r="G6317" s="138" t="e">
        <f aca="false">INDEX(Book_Type,MATCH($B6317,Book,0),1)</f>
        <v>#N/A</v>
      </c>
      <c r="H6317" s="138" t="e">
        <f aca="false">$F6317&amp;$C6317</f>
        <v>#N/A</v>
      </c>
    </row>
    <row r="6318" customFormat="false" ht="12.75" hidden="false" customHeight="false" outlineLevel="0" collapsed="false">
      <c r="D6318" s="138"/>
      <c r="E6318" s="138"/>
      <c r="F6318" s="143" t="e">
        <f aca="false">IF(REF_DT&lt;=LastDay,INDEX(IntraMonth_Buckets,MATCH($A6318,IntraSumMonths,0),1),INDEX(BucketTable,MATCH($A6318,SumMonths,0),1))</f>
        <v>#N/A</v>
      </c>
      <c r="G6318" s="138" t="e">
        <f aca="false">INDEX(Book_Type,MATCH($B6318,Book,0),1)</f>
        <v>#N/A</v>
      </c>
      <c r="H6318" s="138" t="e">
        <f aca="false">$F6318&amp;$C6318</f>
        <v>#N/A</v>
      </c>
    </row>
    <row r="6319" customFormat="false" ht="12.75" hidden="false" customHeight="false" outlineLevel="0" collapsed="false">
      <c r="D6319" s="138"/>
      <c r="E6319" s="138"/>
      <c r="F6319" s="143" t="e">
        <f aca="false">IF(REF_DT&lt;=LastDay,INDEX(IntraMonth_Buckets,MATCH($A6319,IntraSumMonths,0),1),INDEX(BucketTable,MATCH($A6319,SumMonths,0),1))</f>
        <v>#N/A</v>
      </c>
      <c r="G6319" s="138" t="e">
        <f aca="false">INDEX(Book_Type,MATCH($B6319,Book,0),1)</f>
        <v>#N/A</v>
      </c>
      <c r="H6319" s="138" t="e">
        <f aca="false">$F6319&amp;$C6319</f>
        <v>#N/A</v>
      </c>
    </row>
    <row r="6320" customFormat="false" ht="12.75" hidden="false" customHeight="false" outlineLevel="0" collapsed="false">
      <c r="D6320" s="138"/>
      <c r="E6320" s="138"/>
      <c r="F6320" s="143" t="e">
        <f aca="false">IF(REF_DT&lt;=LastDay,INDEX(IntraMonth_Buckets,MATCH($A6320,IntraSumMonths,0),1),INDEX(BucketTable,MATCH($A6320,SumMonths,0),1))</f>
        <v>#N/A</v>
      </c>
      <c r="G6320" s="138" t="e">
        <f aca="false">INDEX(Book_Type,MATCH($B6320,Book,0),1)</f>
        <v>#N/A</v>
      </c>
      <c r="H6320" s="138" t="e">
        <f aca="false">$F6320&amp;$C6320</f>
        <v>#N/A</v>
      </c>
    </row>
    <row r="6321" customFormat="false" ht="12.75" hidden="false" customHeight="false" outlineLevel="0" collapsed="false">
      <c r="D6321" s="138"/>
      <c r="E6321" s="138"/>
      <c r="F6321" s="143" t="e">
        <f aca="false">IF(REF_DT&lt;=LastDay,INDEX(IntraMonth_Buckets,MATCH($A6321,IntraSumMonths,0),1),INDEX(BucketTable,MATCH($A6321,SumMonths,0),1))</f>
        <v>#N/A</v>
      </c>
      <c r="G6321" s="138" t="e">
        <f aca="false">INDEX(Book_Type,MATCH($B6321,Book,0),1)</f>
        <v>#N/A</v>
      </c>
      <c r="H6321" s="138" t="e">
        <f aca="false">$F6321&amp;$C6321</f>
        <v>#N/A</v>
      </c>
    </row>
    <row r="6322" customFormat="false" ht="12.75" hidden="false" customHeight="false" outlineLevel="0" collapsed="false">
      <c r="D6322" s="138"/>
      <c r="E6322" s="138"/>
      <c r="F6322" s="143" t="e">
        <f aca="false">IF(REF_DT&lt;=LastDay,INDEX(IntraMonth_Buckets,MATCH($A6322,IntraSumMonths,0),1),INDEX(BucketTable,MATCH($A6322,SumMonths,0),1))</f>
        <v>#N/A</v>
      </c>
      <c r="G6322" s="138" t="e">
        <f aca="false">INDEX(Book_Type,MATCH($B6322,Book,0),1)</f>
        <v>#N/A</v>
      </c>
      <c r="H6322" s="138" t="e">
        <f aca="false">$F6322&amp;$C6322</f>
        <v>#N/A</v>
      </c>
    </row>
    <row r="6323" customFormat="false" ht="12.75" hidden="false" customHeight="false" outlineLevel="0" collapsed="false">
      <c r="D6323" s="138"/>
      <c r="E6323" s="138"/>
      <c r="F6323" s="143" t="e">
        <f aca="false">IF(REF_DT&lt;=LastDay,INDEX(IntraMonth_Buckets,MATCH($A6323,IntraSumMonths,0),1),INDEX(BucketTable,MATCH($A6323,SumMonths,0),1))</f>
        <v>#N/A</v>
      </c>
      <c r="G6323" s="138" t="e">
        <f aca="false">INDEX(Book_Type,MATCH($B6323,Book,0),1)</f>
        <v>#N/A</v>
      </c>
      <c r="H6323" s="138" t="e">
        <f aca="false">$F6323&amp;$C6323</f>
        <v>#N/A</v>
      </c>
    </row>
    <row r="6324" customFormat="false" ht="12.75" hidden="false" customHeight="false" outlineLevel="0" collapsed="false">
      <c r="D6324" s="138"/>
      <c r="E6324" s="138"/>
      <c r="F6324" s="143" t="e">
        <f aca="false">IF(REF_DT&lt;=LastDay,INDEX(IntraMonth_Buckets,MATCH($A6324,IntraSumMonths,0),1),INDEX(BucketTable,MATCH($A6324,SumMonths,0),1))</f>
        <v>#N/A</v>
      </c>
      <c r="G6324" s="138" t="e">
        <f aca="false">INDEX(Book_Type,MATCH($B6324,Book,0),1)</f>
        <v>#N/A</v>
      </c>
      <c r="H6324" s="138" t="e">
        <f aca="false">$F6324&amp;$C6324</f>
        <v>#N/A</v>
      </c>
    </row>
    <row r="6325" customFormat="false" ht="12.75" hidden="false" customHeight="false" outlineLevel="0" collapsed="false">
      <c r="D6325" s="138"/>
      <c r="E6325" s="138"/>
      <c r="F6325" s="143" t="e">
        <f aca="false">IF(REF_DT&lt;=LastDay,INDEX(IntraMonth_Buckets,MATCH($A6325,IntraSumMonths,0),1),INDEX(BucketTable,MATCH($A6325,SumMonths,0),1))</f>
        <v>#N/A</v>
      </c>
      <c r="G6325" s="138" t="e">
        <f aca="false">INDEX(Book_Type,MATCH($B6325,Book,0),1)</f>
        <v>#N/A</v>
      </c>
      <c r="H6325" s="138" t="e">
        <f aca="false">$F6325&amp;$C6325</f>
        <v>#N/A</v>
      </c>
    </row>
    <row r="6326" customFormat="false" ht="12.75" hidden="false" customHeight="false" outlineLevel="0" collapsed="false">
      <c r="D6326" s="138"/>
      <c r="E6326" s="138"/>
      <c r="F6326" s="143" t="e">
        <f aca="false">IF(REF_DT&lt;=LastDay,INDEX(IntraMonth_Buckets,MATCH($A6326,IntraSumMonths,0),1),INDEX(BucketTable,MATCH($A6326,SumMonths,0),1))</f>
        <v>#N/A</v>
      </c>
      <c r="G6326" s="138" t="e">
        <f aca="false">INDEX(Book_Type,MATCH($B6326,Book,0),1)</f>
        <v>#N/A</v>
      </c>
      <c r="H6326" s="138" t="e">
        <f aca="false">$F6326&amp;$C6326</f>
        <v>#N/A</v>
      </c>
    </row>
    <row r="6327" customFormat="false" ht="12.75" hidden="false" customHeight="false" outlineLevel="0" collapsed="false">
      <c r="D6327" s="138"/>
      <c r="E6327" s="138"/>
      <c r="F6327" s="143" t="e">
        <f aca="false">IF(REF_DT&lt;=LastDay,INDEX(IntraMonth_Buckets,MATCH($A6327,IntraSumMonths,0),1),INDEX(BucketTable,MATCH($A6327,SumMonths,0),1))</f>
        <v>#N/A</v>
      </c>
      <c r="G6327" s="138" t="e">
        <f aca="false">INDEX(Book_Type,MATCH($B6327,Book,0),1)</f>
        <v>#N/A</v>
      </c>
      <c r="H6327" s="138" t="e">
        <f aca="false">$F6327&amp;$C6327</f>
        <v>#N/A</v>
      </c>
    </row>
    <row r="6328" customFormat="false" ht="12.75" hidden="false" customHeight="false" outlineLevel="0" collapsed="false">
      <c r="D6328" s="138"/>
      <c r="E6328" s="138"/>
      <c r="F6328" s="143" t="e">
        <f aca="false">IF(REF_DT&lt;=LastDay,INDEX(IntraMonth_Buckets,MATCH($A6328,IntraSumMonths,0),1),INDEX(BucketTable,MATCH($A6328,SumMonths,0),1))</f>
        <v>#N/A</v>
      </c>
      <c r="G6328" s="138" t="e">
        <f aca="false">INDEX(Book_Type,MATCH($B6328,Book,0),1)</f>
        <v>#N/A</v>
      </c>
      <c r="H6328" s="138" t="e">
        <f aca="false">$F6328&amp;$C6328</f>
        <v>#N/A</v>
      </c>
    </row>
    <row r="6329" customFormat="false" ht="12.75" hidden="false" customHeight="false" outlineLevel="0" collapsed="false">
      <c r="D6329" s="138"/>
      <c r="E6329" s="138"/>
      <c r="F6329" s="143" t="e">
        <f aca="false">IF(REF_DT&lt;=LastDay,INDEX(IntraMonth_Buckets,MATCH($A6329,IntraSumMonths,0),1),INDEX(BucketTable,MATCH($A6329,SumMonths,0),1))</f>
        <v>#N/A</v>
      </c>
      <c r="G6329" s="138" t="e">
        <f aca="false">INDEX(Book_Type,MATCH($B6329,Book,0),1)</f>
        <v>#N/A</v>
      </c>
      <c r="H6329" s="138" t="e">
        <f aca="false">$F6329&amp;$C6329</f>
        <v>#N/A</v>
      </c>
    </row>
    <row r="6330" customFormat="false" ht="12.75" hidden="false" customHeight="false" outlineLevel="0" collapsed="false">
      <c r="D6330" s="138"/>
      <c r="E6330" s="138"/>
      <c r="F6330" s="143" t="e">
        <f aca="false">IF(REF_DT&lt;=LastDay,INDEX(IntraMonth_Buckets,MATCH($A6330,IntraSumMonths,0),1),INDEX(BucketTable,MATCH($A6330,SumMonths,0),1))</f>
        <v>#N/A</v>
      </c>
      <c r="G6330" s="138" t="e">
        <f aca="false">INDEX(Book_Type,MATCH($B6330,Book,0),1)</f>
        <v>#N/A</v>
      </c>
      <c r="H6330" s="138" t="e">
        <f aca="false">$F6330&amp;$C6330</f>
        <v>#N/A</v>
      </c>
    </row>
    <row r="6331" customFormat="false" ht="12.75" hidden="false" customHeight="false" outlineLevel="0" collapsed="false">
      <c r="D6331" s="138"/>
      <c r="E6331" s="138"/>
      <c r="F6331" s="143" t="e">
        <f aca="false">IF(REF_DT&lt;=LastDay,INDEX(IntraMonth_Buckets,MATCH($A6331,IntraSumMonths,0),1),INDEX(BucketTable,MATCH($A6331,SumMonths,0),1))</f>
        <v>#N/A</v>
      </c>
      <c r="G6331" s="138" t="e">
        <f aca="false">INDEX(Book_Type,MATCH($B6331,Book,0),1)</f>
        <v>#N/A</v>
      </c>
      <c r="H6331" s="138" t="e">
        <f aca="false">$F6331&amp;$C6331</f>
        <v>#N/A</v>
      </c>
    </row>
    <row r="6332" customFormat="false" ht="12.75" hidden="false" customHeight="false" outlineLevel="0" collapsed="false">
      <c r="D6332" s="138"/>
      <c r="E6332" s="138"/>
      <c r="F6332" s="143" t="e">
        <f aca="false">IF(REF_DT&lt;=LastDay,INDEX(IntraMonth_Buckets,MATCH($A6332,IntraSumMonths,0),1),INDEX(BucketTable,MATCH($A6332,SumMonths,0),1))</f>
        <v>#N/A</v>
      </c>
      <c r="G6332" s="138" t="e">
        <f aca="false">INDEX(Book_Type,MATCH($B6332,Book,0),1)</f>
        <v>#N/A</v>
      </c>
      <c r="H6332" s="138" t="e">
        <f aca="false">$F6332&amp;$C6332</f>
        <v>#N/A</v>
      </c>
    </row>
    <row r="6333" customFormat="false" ht="12.75" hidden="false" customHeight="false" outlineLevel="0" collapsed="false">
      <c r="D6333" s="138"/>
      <c r="E6333" s="138"/>
      <c r="F6333" s="143" t="e">
        <f aca="false">IF(REF_DT&lt;=LastDay,INDEX(IntraMonth_Buckets,MATCH($A6333,IntraSumMonths,0),1),INDEX(BucketTable,MATCH($A6333,SumMonths,0),1))</f>
        <v>#N/A</v>
      </c>
      <c r="G6333" s="138" t="e">
        <f aca="false">INDEX(Book_Type,MATCH($B6333,Book,0),1)</f>
        <v>#N/A</v>
      </c>
      <c r="H6333" s="138" t="e">
        <f aca="false">$F6333&amp;$C6333</f>
        <v>#N/A</v>
      </c>
    </row>
    <row r="6334" customFormat="false" ht="12.75" hidden="false" customHeight="false" outlineLevel="0" collapsed="false">
      <c r="D6334" s="138"/>
      <c r="E6334" s="138"/>
      <c r="F6334" s="143" t="e">
        <f aca="false">IF(REF_DT&lt;=LastDay,INDEX(IntraMonth_Buckets,MATCH($A6334,IntraSumMonths,0),1),INDEX(BucketTable,MATCH($A6334,SumMonths,0),1))</f>
        <v>#N/A</v>
      </c>
      <c r="G6334" s="138" t="e">
        <f aca="false">INDEX(Book_Type,MATCH($B6334,Book,0),1)</f>
        <v>#N/A</v>
      </c>
      <c r="H6334" s="138" t="e">
        <f aca="false">$F6334&amp;$C6334</f>
        <v>#N/A</v>
      </c>
    </row>
    <row r="6335" customFormat="false" ht="12.75" hidden="false" customHeight="false" outlineLevel="0" collapsed="false">
      <c r="D6335" s="138"/>
      <c r="E6335" s="138"/>
      <c r="F6335" s="143" t="e">
        <f aca="false">IF(REF_DT&lt;=LastDay,INDEX(IntraMonth_Buckets,MATCH($A6335,IntraSumMonths,0),1),INDEX(BucketTable,MATCH($A6335,SumMonths,0),1))</f>
        <v>#N/A</v>
      </c>
      <c r="G6335" s="138" t="e">
        <f aca="false">INDEX(Book_Type,MATCH($B6335,Book,0),1)</f>
        <v>#N/A</v>
      </c>
      <c r="H6335" s="138" t="e">
        <f aca="false">$F6335&amp;$C6335</f>
        <v>#N/A</v>
      </c>
    </row>
    <row r="6336" customFormat="false" ht="12.75" hidden="false" customHeight="false" outlineLevel="0" collapsed="false">
      <c r="D6336" s="138"/>
      <c r="E6336" s="138"/>
      <c r="F6336" s="143" t="e">
        <f aca="false">IF(REF_DT&lt;=LastDay,INDEX(IntraMonth_Buckets,MATCH($A6336,IntraSumMonths,0),1),INDEX(BucketTable,MATCH($A6336,SumMonths,0),1))</f>
        <v>#N/A</v>
      </c>
      <c r="G6336" s="138" t="e">
        <f aca="false">INDEX(Book_Type,MATCH($B6336,Book,0),1)</f>
        <v>#N/A</v>
      </c>
      <c r="H6336" s="138" t="e">
        <f aca="false">$F6336&amp;$C6336</f>
        <v>#N/A</v>
      </c>
    </row>
    <row r="6337" customFormat="false" ht="12.75" hidden="false" customHeight="false" outlineLevel="0" collapsed="false">
      <c r="D6337" s="138"/>
      <c r="E6337" s="138"/>
      <c r="F6337" s="143" t="e">
        <f aca="false">IF(REF_DT&lt;=LastDay,INDEX(IntraMonth_Buckets,MATCH($A6337,IntraSumMonths,0),1),INDEX(BucketTable,MATCH($A6337,SumMonths,0),1))</f>
        <v>#N/A</v>
      </c>
      <c r="G6337" s="138" t="e">
        <f aca="false">INDEX(Book_Type,MATCH($B6337,Book,0),1)</f>
        <v>#N/A</v>
      </c>
      <c r="H6337" s="138" t="e">
        <f aca="false">$F6337&amp;$C6337</f>
        <v>#N/A</v>
      </c>
    </row>
    <row r="6338" customFormat="false" ht="12.75" hidden="false" customHeight="false" outlineLevel="0" collapsed="false">
      <c r="D6338" s="138"/>
      <c r="E6338" s="138"/>
      <c r="F6338" s="143" t="e">
        <f aca="false">IF(REF_DT&lt;=LastDay,INDEX(IntraMonth_Buckets,MATCH($A6338,IntraSumMonths,0),1),INDEX(BucketTable,MATCH($A6338,SumMonths,0),1))</f>
        <v>#N/A</v>
      </c>
      <c r="G6338" s="138" t="e">
        <f aca="false">INDEX(Book_Type,MATCH($B6338,Book,0),1)</f>
        <v>#N/A</v>
      </c>
      <c r="H6338" s="138" t="e">
        <f aca="false">$F6338&amp;$C6338</f>
        <v>#N/A</v>
      </c>
    </row>
    <row r="6339" customFormat="false" ht="12.75" hidden="false" customHeight="false" outlineLevel="0" collapsed="false">
      <c r="D6339" s="138"/>
      <c r="E6339" s="138"/>
      <c r="F6339" s="143" t="e">
        <f aca="false">IF(REF_DT&lt;=LastDay,INDEX(IntraMonth_Buckets,MATCH($A6339,IntraSumMonths,0),1),INDEX(BucketTable,MATCH($A6339,SumMonths,0),1))</f>
        <v>#N/A</v>
      </c>
      <c r="G6339" s="138" t="e">
        <f aca="false">INDEX(Book_Type,MATCH($B6339,Book,0),1)</f>
        <v>#N/A</v>
      </c>
      <c r="H6339" s="138" t="e">
        <f aca="false">$F6339&amp;$C6339</f>
        <v>#N/A</v>
      </c>
    </row>
    <row r="6340" customFormat="false" ht="12.75" hidden="false" customHeight="false" outlineLevel="0" collapsed="false">
      <c r="D6340" s="138"/>
      <c r="E6340" s="138"/>
      <c r="F6340" s="143" t="e">
        <f aca="false">IF(REF_DT&lt;=LastDay,INDEX(IntraMonth_Buckets,MATCH($A6340,IntraSumMonths,0),1),INDEX(BucketTable,MATCH($A6340,SumMonths,0),1))</f>
        <v>#N/A</v>
      </c>
      <c r="G6340" s="138" t="e">
        <f aca="false">INDEX(Book_Type,MATCH($B6340,Book,0),1)</f>
        <v>#N/A</v>
      </c>
      <c r="H6340" s="138" t="e">
        <f aca="false">$F6340&amp;$C6340</f>
        <v>#N/A</v>
      </c>
    </row>
    <row r="6341" customFormat="false" ht="12.75" hidden="false" customHeight="false" outlineLevel="0" collapsed="false">
      <c r="D6341" s="138"/>
      <c r="E6341" s="138"/>
      <c r="F6341" s="143" t="e">
        <f aca="false">IF(REF_DT&lt;=LastDay,INDEX(IntraMonth_Buckets,MATCH($A6341,IntraSumMonths,0),1),INDEX(BucketTable,MATCH($A6341,SumMonths,0),1))</f>
        <v>#N/A</v>
      </c>
      <c r="G6341" s="138" t="e">
        <f aca="false">INDEX(Book_Type,MATCH($B6341,Book,0),1)</f>
        <v>#N/A</v>
      </c>
      <c r="H6341" s="138" t="e">
        <f aca="false">$F6341&amp;$C6341</f>
        <v>#N/A</v>
      </c>
    </row>
    <row r="6342" customFormat="false" ht="12.75" hidden="false" customHeight="false" outlineLevel="0" collapsed="false">
      <c r="D6342" s="138"/>
      <c r="E6342" s="138"/>
      <c r="F6342" s="143" t="e">
        <f aca="false">IF(REF_DT&lt;=LastDay,INDEX(IntraMonth_Buckets,MATCH($A6342,IntraSumMonths,0),1),INDEX(BucketTable,MATCH($A6342,SumMonths,0),1))</f>
        <v>#N/A</v>
      </c>
      <c r="G6342" s="138" t="e">
        <f aca="false">INDEX(Book_Type,MATCH($B6342,Book,0),1)</f>
        <v>#N/A</v>
      </c>
      <c r="H6342" s="138" t="e">
        <f aca="false">$F6342&amp;$C6342</f>
        <v>#N/A</v>
      </c>
    </row>
    <row r="6343" customFormat="false" ht="12.75" hidden="false" customHeight="false" outlineLevel="0" collapsed="false">
      <c r="D6343" s="138"/>
      <c r="E6343" s="138"/>
      <c r="F6343" s="143" t="e">
        <f aca="false">IF(REF_DT&lt;=LastDay,INDEX(IntraMonth_Buckets,MATCH($A6343,IntraSumMonths,0),1),INDEX(BucketTable,MATCH($A6343,SumMonths,0),1))</f>
        <v>#N/A</v>
      </c>
      <c r="G6343" s="138" t="e">
        <f aca="false">INDEX(Book_Type,MATCH($B6343,Book,0),1)</f>
        <v>#N/A</v>
      </c>
      <c r="H6343" s="138" t="e">
        <f aca="false">$F6343&amp;$C6343</f>
        <v>#N/A</v>
      </c>
    </row>
    <row r="6344" customFormat="false" ht="12.75" hidden="false" customHeight="false" outlineLevel="0" collapsed="false">
      <c r="D6344" s="138"/>
      <c r="E6344" s="138"/>
      <c r="F6344" s="143" t="e">
        <f aca="false">IF(REF_DT&lt;=LastDay,INDEX(IntraMonth_Buckets,MATCH($A6344,IntraSumMonths,0),1),INDEX(BucketTable,MATCH($A6344,SumMonths,0),1))</f>
        <v>#N/A</v>
      </c>
      <c r="G6344" s="138" t="e">
        <f aca="false">INDEX(Book_Type,MATCH($B6344,Book,0),1)</f>
        <v>#N/A</v>
      </c>
      <c r="H6344" s="138" t="e">
        <f aca="false">$F6344&amp;$C6344</f>
        <v>#N/A</v>
      </c>
    </row>
    <row r="6345" customFormat="false" ht="12.75" hidden="false" customHeight="false" outlineLevel="0" collapsed="false">
      <c r="D6345" s="138"/>
      <c r="E6345" s="138"/>
      <c r="F6345" s="143" t="e">
        <f aca="false">IF(REF_DT&lt;=LastDay,INDEX(IntraMonth_Buckets,MATCH($A6345,IntraSumMonths,0),1),INDEX(BucketTable,MATCH($A6345,SumMonths,0),1))</f>
        <v>#N/A</v>
      </c>
      <c r="G6345" s="138" t="e">
        <f aca="false">INDEX(Book_Type,MATCH($B6345,Book,0),1)</f>
        <v>#N/A</v>
      </c>
      <c r="H6345" s="138" t="e">
        <f aca="false">$F6345&amp;$C6345</f>
        <v>#N/A</v>
      </c>
    </row>
    <row r="6346" customFormat="false" ht="12.75" hidden="false" customHeight="false" outlineLevel="0" collapsed="false">
      <c r="D6346" s="138"/>
      <c r="E6346" s="138"/>
      <c r="F6346" s="143" t="e">
        <f aca="false">IF(REF_DT&lt;=LastDay,INDEX(IntraMonth_Buckets,MATCH($A6346,IntraSumMonths,0),1),INDEX(BucketTable,MATCH($A6346,SumMonths,0),1))</f>
        <v>#N/A</v>
      </c>
      <c r="G6346" s="138" t="e">
        <f aca="false">INDEX(Book_Type,MATCH($B6346,Book,0),1)</f>
        <v>#N/A</v>
      </c>
      <c r="H6346" s="138" t="e">
        <f aca="false">$F6346&amp;$C6346</f>
        <v>#N/A</v>
      </c>
    </row>
    <row r="6347" customFormat="false" ht="12.75" hidden="false" customHeight="false" outlineLevel="0" collapsed="false">
      <c r="D6347" s="138"/>
      <c r="E6347" s="138"/>
      <c r="F6347" s="143" t="e">
        <f aca="false">IF(REF_DT&lt;=LastDay,INDEX(IntraMonth_Buckets,MATCH($A6347,IntraSumMonths,0),1),INDEX(BucketTable,MATCH($A6347,SumMonths,0),1))</f>
        <v>#N/A</v>
      </c>
      <c r="G6347" s="138" t="e">
        <f aca="false">INDEX(Book_Type,MATCH($B6347,Book,0),1)</f>
        <v>#N/A</v>
      </c>
      <c r="H6347" s="138" t="e">
        <f aca="false">$F6347&amp;$C6347</f>
        <v>#N/A</v>
      </c>
    </row>
    <row r="6348" customFormat="false" ht="12.75" hidden="false" customHeight="false" outlineLevel="0" collapsed="false">
      <c r="D6348" s="138"/>
      <c r="E6348" s="138"/>
      <c r="F6348" s="143" t="e">
        <f aca="false">IF(REF_DT&lt;=LastDay,INDEX(IntraMonth_Buckets,MATCH($A6348,IntraSumMonths,0),1),INDEX(BucketTable,MATCH($A6348,SumMonths,0),1))</f>
        <v>#N/A</v>
      </c>
      <c r="G6348" s="138" t="e">
        <f aca="false">INDEX(Book_Type,MATCH($B6348,Book,0),1)</f>
        <v>#N/A</v>
      </c>
      <c r="H6348" s="138" t="e">
        <f aca="false">$F6348&amp;$C6348</f>
        <v>#N/A</v>
      </c>
    </row>
    <row r="6349" customFormat="false" ht="12.75" hidden="false" customHeight="false" outlineLevel="0" collapsed="false">
      <c r="D6349" s="138"/>
      <c r="E6349" s="138"/>
      <c r="F6349" s="143" t="e">
        <f aca="false">IF(REF_DT&lt;=LastDay,INDEX(IntraMonth_Buckets,MATCH($A6349,IntraSumMonths,0),1),INDEX(BucketTable,MATCH($A6349,SumMonths,0),1))</f>
        <v>#N/A</v>
      </c>
      <c r="G6349" s="138" t="e">
        <f aca="false">INDEX(Book_Type,MATCH($B6349,Book,0),1)</f>
        <v>#N/A</v>
      </c>
      <c r="H6349" s="138" t="e">
        <f aca="false">$F6349&amp;$C6349</f>
        <v>#N/A</v>
      </c>
    </row>
    <row r="6350" customFormat="false" ht="12.75" hidden="false" customHeight="false" outlineLevel="0" collapsed="false">
      <c r="D6350" s="138"/>
      <c r="E6350" s="138"/>
      <c r="F6350" s="143" t="e">
        <f aca="false">IF(REF_DT&lt;=LastDay,INDEX(IntraMonth_Buckets,MATCH($A6350,IntraSumMonths,0),1),INDEX(BucketTable,MATCH($A6350,SumMonths,0),1))</f>
        <v>#N/A</v>
      </c>
      <c r="G6350" s="138" t="e">
        <f aca="false">INDEX(Book_Type,MATCH($B6350,Book,0),1)</f>
        <v>#N/A</v>
      </c>
      <c r="H6350" s="138" t="e">
        <f aca="false">$F6350&amp;$C6350</f>
        <v>#N/A</v>
      </c>
    </row>
    <row r="6351" customFormat="false" ht="12.75" hidden="false" customHeight="false" outlineLevel="0" collapsed="false">
      <c r="D6351" s="138"/>
      <c r="E6351" s="138"/>
      <c r="F6351" s="143" t="e">
        <f aca="false">IF(REF_DT&lt;=LastDay,INDEX(IntraMonth_Buckets,MATCH($A6351,IntraSumMonths,0),1),INDEX(BucketTable,MATCH($A6351,SumMonths,0),1))</f>
        <v>#N/A</v>
      </c>
      <c r="G6351" s="138" t="e">
        <f aca="false">INDEX(Book_Type,MATCH($B6351,Book,0),1)</f>
        <v>#N/A</v>
      </c>
      <c r="H6351" s="138" t="e">
        <f aca="false">$F6351&amp;$C6351</f>
        <v>#N/A</v>
      </c>
    </row>
    <row r="6352" customFormat="false" ht="12.75" hidden="false" customHeight="false" outlineLevel="0" collapsed="false">
      <c r="D6352" s="138"/>
      <c r="E6352" s="138"/>
      <c r="F6352" s="143" t="e">
        <f aca="false">IF(REF_DT&lt;=LastDay,INDEX(IntraMonth_Buckets,MATCH($A6352,IntraSumMonths,0),1),INDEX(BucketTable,MATCH($A6352,SumMonths,0),1))</f>
        <v>#N/A</v>
      </c>
      <c r="G6352" s="138" t="e">
        <f aca="false">INDEX(Book_Type,MATCH($B6352,Book,0),1)</f>
        <v>#N/A</v>
      </c>
      <c r="H6352" s="138" t="e">
        <f aca="false">$F6352&amp;$C6352</f>
        <v>#N/A</v>
      </c>
    </row>
    <row r="6353" customFormat="false" ht="12.75" hidden="false" customHeight="false" outlineLevel="0" collapsed="false">
      <c r="D6353" s="138"/>
      <c r="E6353" s="138"/>
      <c r="F6353" s="143" t="e">
        <f aca="false">IF(REF_DT&lt;=LastDay,INDEX(IntraMonth_Buckets,MATCH($A6353,IntraSumMonths,0),1),INDEX(BucketTable,MATCH($A6353,SumMonths,0),1))</f>
        <v>#N/A</v>
      </c>
      <c r="G6353" s="138" t="e">
        <f aca="false">INDEX(Book_Type,MATCH($B6353,Book,0),1)</f>
        <v>#N/A</v>
      </c>
      <c r="H6353" s="138" t="e">
        <f aca="false">$F6353&amp;$C6353</f>
        <v>#N/A</v>
      </c>
    </row>
    <row r="6354" customFormat="false" ht="12.75" hidden="false" customHeight="false" outlineLevel="0" collapsed="false">
      <c r="D6354" s="138"/>
      <c r="E6354" s="138"/>
      <c r="F6354" s="143" t="e">
        <f aca="false">IF(REF_DT&lt;=LastDay,INDEX(IntraMonth_Buckets,MATCH($A6354,IntraSumMonths,0),1),INDEX(BucketTable,MATCH($A6354,SumMonths,0),1))</f>
        <v>#N/A</v>
      </c>
      <c r="G6354" s="138" t="e">
        <f aca="false">INDEX(Book_Type,MATCH($B6354,Book,0),1)</f>
        <v>#N/A</v>
      </c>
      <c r="H6354" s="138" t="e">
        <f aca="false">$F6354&amp;$C6354</f>
        <v>#N/A</v>
      </c>
    </row>
    <row r="6355" customFormat="false" ht="12.75" hidden="false" customHeight="false" outlineLevel="0" collapsed="false">
      <c r="D6355" s="138"/>
      <c r="E6355" s="138"/>
      <c r="F6355" s="143" t="e">
        <f aca="false">IF(REF_DT&lt;=LastDay,INDEX(IntraMonth_Buckets,MATCH($A6355,IntraSumMonths,0),1),INDEX(BucketTable,MATCH($A6355,SumMonths,0),1))</f>
        <v>#N/A</v>
      </c>
      <c r="G6355" s="138" t="e">
        <f aca="false">INDEX(Book_Type,MATCH($B6355,Book,0),1)</f>
        <v>#N/A</v>
      </c>
      <c r="H6355" s="138" t="e">
        <f aca="false">$F6355&amp;$C6355</f>
        <v>#N/A</v>
      </c>
    </row>
    <row r="6356" customFormat="false" ht="12.75" hidden="false" customHeight="false" outlineLevel="0" collapsed="false">
      <c r="D6356" s="138"/>
      <c r="E6356" s="138"/>
      <c r="F6356" s="143" t="e">
        <f aca="false">IF(REF_DT&lt;=LastDay,INDEX(IntraMonth_Buckets,MATCH($A6356,IntraSumMonths,0),1),INDEX(BucketTable,MATCH($A6356,SumMonths,0),1))</f>
        <v>#N/A</v>
      </c>
      <c r="G6356" s="138" t="e">
        <f aca="false">INDEX(Book_Type,MATCH($B6356,Book,0),1)</f>
        <v>#N/A</v>
      </c>
      <c r="H6356" s="138" t="e">
        <f aca="false">$F6356&amp;$C6356</f>
        <v>#N/A</v>
      </c>
    </row>
    <row r="6357" customFormat="false" ht="12.75" hidden="false" customHeight="false" outlineLevel="0" collapsed="false">
      <c r="D6357" s="138"/>
      <c r="E6357" s="138"/>
      <c r="F6357" s="143" t="e">
        <f aca="false">IF(REF_DT&lt;=LastDay,INDEX(IntraMonth_Buckets,MATCH($A6357,IntraSumMonths,0),1),INDEX(BucketTable,MATCH($A6357,SumMonths,0),1))</f>
        <v>#N/A</v>
      </c>
      <c r="G6357" s="138" t="e">
        <f aca="false">INDEX(Book_Type,MATCH($B6357,Book,0),1)</f>
        <v>#N/A</v>
      </c>
      <c r="H6357" s="138" t="e">
        <f aca="false">$F6357&amp;$C6357</f>
        <v>#N/A</v>
      </c>
    </row>
    <row r="6358" customFormat="false" ht="12.75" hidden="false" customHeight="false" outlineLevel="0" collapsed="false">
      <c r="D6358" s="138"/>
      <c r="E6358" s="138"/>
      <c r="F6358" s="143" t="e">
        <f aca="false">IF(REF_DT&lt;=LastDay,INDEX(IntraMonth_Buckets,MATCH($A6358,IntraSumMonths,0),1),INDEX(BucketTable,MATCH($A6358,SumMonths,0),1))</f>
        <v>#N/A</v>
      </c>
      <c r="G6358" s="138" t="e">
        <f aca="false">INDEX(Book_Type,MATCH($B6358,Book,0),1)</f>
        <v>#N/A</v>
      </c>
      <c r="H6358" s="138" t="e">
        <f aca="false">$F6358&amp;$C6358</f>
        <v>#N/A</v>
      </c>
    </row>
    <row r="6359" customFormat="false" ht="12.75" hidden="false" customHeight="false" outlineLevel="0" collapsed="false">
      <c r="D6359" s="138"/>
      <c r="E6359" s="138"/>
      <c r="F6359" s="143" t="e">
        <f aca="false">IF(REF_DT&lt;=LastDay,INDEX(IntraMonth_Buckets,MATCH($A6359,IntraSumMonths,0),1),INDEX(BucketTable,MATCH($A6359,SumMonths,0),1))</f>
        <v>#N/A</v>
      </c>
      <c r="G6359" s="138" t="e">
        <f aca="false">INDEX(Book_Type,MATCH($B6359,Book,0),1)</f>
        <v>#N/A</v>
      </c>
      <c r="H6359" s="138" t="e">
        <f aca="false">$F6359&amp;$C6359</f>
        <v>#N/A</v>
      </c>
    </row>
    <row r="6360" customFormat="false" ht="12.75" hidden="false" customHeight="false" outlineLevel="0" collapsed="false">
      <c r="D6360" s="138"/>
      <c r="E6360" s="138"/>
      <c r="F6360" s="143" t="e">
        <f aca="false">IF(REF_DT&lt;=LastDay,INDEX(IntraMonth_Buckets,MATCH($A6360,IntraSumMonths,0),1),INDEX(BucketTable,MATCH($A6360,SumMonths,0),1))</f>
        <v>#N/A</v>
      </c>
      <c r="G6360" s="138" t="e">
        <f aca="false">INDEX(Book_Type,MATCH($B6360,Book,0),1)</f>
        <v>#N/A</v>
      </c>
      <c r="H6360" s="138" t="e">
        <f aca="false">$F6360&amp;$C6360</f>
        <v>#N/A</v>
      </c>
    </row>
    <row r="6361" customFormat="false" ht="12.75" hidden="false" customHeight="false" outlineLevel="0" collapsed="false">
      <c r="D6361" s="138"/>
      <c r="E6361" s="138"/>
      <c r="F6361" s="143" t="e">
        <f aca="false">IF(REF_DT&lt;=LastDay,INDEX(IntraMonth_Buckets,MATCH($A6361,IntraSumMonths,0),1),INDEX(BucketTable,MATCH($A6361,SumMonths,0),1))</f>
        <v>#N/A</v>
      </c>
      <c r="G6361" s="138" t="e">
        <f aca="false">INDEX(Book_Type,MATCH($B6361,Book,0),1)</f>
        <v>#N/A</v>
      </c>
      <c r="H6361" s="138" t="e">
        <f aca="false">$F6361&amp;$C6361</f>
        <v>#N/A</v>
      </c>
    </row>
    <row r="6362" customFormat="false" ht="12.75" hidden="false" customHeight="false" outlineLevel="0" collapsed="false">
      <c r="D6362" s="138"/>
      <c r="E6362" s="138"/>
      <c r="F6362" s="143" t="e">
        <f aca="false">IF(REF_DT&lt;=LastDay,INDEX(IntraMonth_Buckets,MATCH($A6362,IntraSumMonths,0),1),INDEX(BucketTable,MATCH($A6362,SumMonths,0),1))</f>
        <v>#N/A</v>
      </c>
      <c r="G6362" s="138" t="e">
        <f aca="false">INDEX(Book_Type,MATCH($B6362,Book,0),1)</f>
        <v>#N/A</v>
      </c>
      <c r="H6362" s="138" t="e">
        <f aca="false">$F6362&amp;$C6362</f>
        <v>#N/A</v>
      </c>
    </row>
    <row r="6363" customFormat="false" ht="12.75" hidden="false" customHeight="false" outlineLevel="0" collapsed="false">
      <c r="D6363" s="138"/>
      <c r="E6363" s="138"/>
      <c r="F6363" s="143" t="e">
        <f aca="false">IF(REF_DT&lt;=LastDay,INDEX(IntraMonth_Buckets,MATCH($A6363,IntraSumMonths,0),1),INDEX(BucketTable,MATCH($A6363,SumMonths,0),1))</f>
        <v>#N/A</v>
      </c>
      <c r="G6363" s="138" t="e">
        <f aca="false">INDEX(Book_Type,MATCH($B6363,Book,0),1)</f>
        <v>#N/A</v>
      </c>
      <c r="H6363" s="138" t="e">
        <f aca="false">$F6363&amp;$C6363</f>
        <v>#N/A</v>
      </c>
    </row>
    <row r="6364" customFormat="false" ht="12.75" hidden="false" customHeight="false" outlineLevel="0" collapsed="false">
      <c r="D6364" s="138"/>
      <c r="E6364" s="138"/>
      <c r="F6364" s="143" t="e">
        <f aca="false">IF(REF_DT&lt;=LastDay,INDEX(IntraMonth_Buckets,MATCH($A6364,IntraSumMonths,0),1),INDEX(BucketTable,MATCH($A6364,SumMonths,0),1))</f>
        <v>#N/A</v>
      </c>
      <c r="G6364" s="138" t="e">
        <f aca="false">INDEX(Book_Type,MATCH($B6364,Book,0),1)</f>
        <v>#N/A</v>
      </c>
      <c r="H6364" s="138" t="e">
        <f aca="false">$F6364&amp;$C6364</f>
        <v>#N/A</v>
      </c>
    </row>
    <row r="6365" customFormat="false" ht="12.75" hidden="false" customHeight="false" outlineLevel="0" collapsed="false">
      <c r="D6365" s="138"/>
      <c r="E6365" s="138"/>
      <c r="F6365" s="143" t="e">
        <f aca="false">IF(REF_DT&lt;=LastDay,INDEX(IntraMonth_Buckets,MATCH($A6365,IntraSumMonths,0),1),INDEX(BucketTable,MATCH($A6365,SumMonths,0),1))</f>
        <v>#N/A</v>
      </c>
      <c r="G6365" s="138" t="e">
        <f aca="false">INDEX(Book_Type,MATCH($B6365,Book,0),1)</f>
        <v>#N/A</v>
      </c>
      <c r="H6365" s="138" t="e">
        <f aca="false">$F6365&amp;$C6365</f>
        <v>#N/A</v>
      </c>
    </row>
    <row r="6366" customFormat="false" ht="12.75" hidden="false" customHeight="false" outlineLevel="0" collapsed="false">
      <c r="D6366" s="138"/>
      <c r="E6366" s="138"/>
      <c r="F6366" s="143" t="e">
        <f aca="false">IF(REF_DT&lt;=LastDay,INDEX(IntraMonth_Buckets,MATCH($A6366,IntraSumMonths,0),1),INDEX(BucketTable,MATCH($A6366,SumMonths,0),1))</f>
        <v>#N/A</v>
      </c>
      <c r="G6366" s="138" t="e">
        <f aca="false">INDEX(Book_Type,MATCH($B6366,Book,0),1)</f>
        <v>#N/A</v>
      </c>
      <c r="H6366" s="138" t="e">
        <f aca="false">$F6366&amp;$C6366</f>
        <v>#N/A</v>
      </c>
    </row>
    <row r="6367" customFormat="false" ht="12.75" hidden="false" customHeight="false" outlineLevel="0" collapsed="false">
      <c r="D6367" s="138"/>
      <c r="E6367" s="138"/>
      <c r="F6367" s="143" t="e">
        <f aca="false">IF(REF_DT&lt;=LastDay,INDEX(IntraMonth_Buckets,MATCH($A6367,IntraSumMonths,0),1),INDEX(BucketTable,MATCH($A6367,SumMonths,0),1))</f>
        <v>#N/A</v>
      </c>
      <c r="G6367" s="138" t="e">
        <f aca="false">INDEX(Book_Type,MATCH($B6367,Book,0),1)</f>
        <v>#N/A</v>
      </c>
      <c r="H6367" s="138" t="e">
        <f aca="false">$F6367&amp;$C6367</f>
        <v>#N/A</v>
      </c>
    </row>
    <row r="6368" customFormat="false" ht="12.75" hidden="false" customHeight="false" outlineLevel="0" collapsed="false">
      <c r="D6368" s="138"/>
      <c r="E6368" s="138"/>
      <c r="F6368" s="143" t="e">
        <f aca="false">IF(REF_DT&lt;=LastDay,INDEX(IntraMonth_Buckets,MATCH($A6368,IntraSumMonths,0),1),INDEX(BucketTable,MATCH($A6368,SumMonths,0),1))</f>
        <v>#N/A</v>
      </c>
      <c r="G6368" s="138" t="e">
        <f aca="false">INDEX(Book_Type,MATCH($B6368,Book,0),1)</f>
        <v>#N/A</v>
      </c>
      <c r="H6368" s="138" t="e">
        <f aca="false">$F6368&amp;$C6368</f>
        <v>#N/A</v>
      </c>
    </row>
    <row r="6369" customFormat="false" ht="12.75" hidden="false" customHeight="false" outlineLevel="0" collapsed="false">
      <c r="D6369" s="138"/>
      <c r="E6369" s="138"/>
      <c r="F6369" s="143" t="e">
        <f aca="false">IF(REF_DT&lt;=LastDay,INDEX(IntraMonth_Buckets,MATCH($A6369,IntraSumMonths,0),1),INDEX(BucketTable,MATCH($A6369,SumMonths,0),1))</f>
        <v>#N/A</v>
      </c>
      <c r="G6369" s="138" t="e">
        <f aca="false">INDEX(Book_Type,MATCH($B6369,Book,0),1)</f>
        <v>#N/A</v>
      </c>
      <c r="H6369" s="138" t="e">
        <f aca="false">$F6369&amp;$C6369</f>
        <v>#N/A</v>
      </c>
    </row>
    <row r="6370" customFormat="false" ht="12.75" hidden="false" customHeight="false" outlineLevel="0" collapsed="false">
      <c r="D6370" s="138"/>
      <c r="E6370" s="138"/>
      <c r="F6370" s="143" t="e">
        <f aca="false">IF(REF_DT&lt;=LastDay,INDEX(IntraMonth_Buckets,MATCH($A6370,IntraSumMonths,0),1),INDEX(BucketTable,MATCH($A6370,SumMonths,0),1))</f>
        <v>#N/A</v>
      </c>
      <c r="G6370" s="138" t="e">
        <f aca="false">INDEX(Book_Type,MATCH($B6370,Book,0),1)</f>
        <v>#N/A</v>
      </c>
      <c r="H6370" s="138" t="e">
        <f aca="false">$F6370&amp;$C6370</f>
        <v>#N/A</v>
      </c>
    </row>
    <row r="6371" customFormat="false" ht="12.75" hidden="false" customHeight="false" outlineLevel="0" collapsed="false">
      <c r="D6371" s="138"/>
      <c r="E6371" s="138"/>
      <c r="F6371" s="143" t="e">
        <f aca="false">IF(REF_DT&lt;=LastDay,INDEX(IntraMonth_Buckets,MATCH($A6371,IntraSumMonths,0),1),INDEX(BucketTable,MATCH($A6371,SumMonths,0),1))</f>
        <v>#N/A</v>
      </c>
      <c r="G6371" s="138" t="e">
        <f aca="false">INDEX(Book_Type,MATCH($B6371,Book,0),1)</f>
        <v>#N/A</v>
      </c>
      <c r="H6371" s="138" t="e">
        <f aca="false">$F6371&amp;$C6371</f>
        <v>#N/A</v>
      </c>
    </row>
    <row r="6372" customFormat="false" ht="12.75" hidden="false" customHeight="false" outlineLevel="0" collapsed="false">
      <c r="D6372" s="138"/>
      <c r="E6372" s="138"/>
      <c r="F6372" s="143" t="e">
        <f aca="false">IF(REF_DT&lt;=LastDay,INDEX(IntraMonth_Buckets,MATCH($A6372,IntraSumMonths,0),1),INDEX(BucketTable,MATCH($A6372,SumMonths,0),1))</f>
        <v>#N/A</v>
      </c>
      <c r="G6372" s="138" t="e">
        <f aca="false">INDEX(Book_Type,MATCH($B6372,Book,0),1)</f>
        <v>#N/A</v>
      </c>
      <c r="H6372" s="138" t="e">
        <f aca="false">$F6372&amp;$C6372</f>
        <v>#N/A</v>
      </c>
    </row>
    <row r="6373" customFormat="false" ht="12.75" hidden="false" customHeight="false" outlineLevel="0" collapsed="false">
      <c r="D6373" s="138"/>
      <c r="E6373" s="138"/>
      <c r="F6373" s="143" t="e">
        <f aca="false">IF(REF_DT&lt;=LastDay,INDEX(IntraMonth_Buckets,MATCH($A6373,IntraSumMonths,0),1),INDEX(BucketTable,MATCH($A6373,SumMonths,0),1))</f>
        <v>#N/A</v>
      </c>
      <c r="G6373" s="138" t="e">
        <f aca="false">INDEX(Book_Type,MATCH($B6373,Book,0),1)</f>
        <v>#N/A</v>
      </c>
      <c r="H6373" s="138" t="e">
        <f aca="false">$F6373&amp;$C6373</f>
        <v>#N/A</v>
      </c>
    </row>
    <row r="6374" customFormat="false" ht="12.75" hidden="false" customHeight="false" outlineLevel="0" collapsed="false">
      <c r="D6374" s="138"/>
      <c r="E6374" s="138"/>
      <c r="F6374" s="143" t="e">
        <f aca="false">IF(REF_DT&lt;=LastDay,INDEX(IntraMonth_Buckets,MATCH($A6374,IntraSumMonths,0),1),INDEX(BucketTable,MATCH($A6374,SumMonths,0),1))</f>
        <v>#N/A</v>
      </c>
      <c r="G6374" s="138" t="e">
        <f aca="false">INDEX(Book_Type,MATCH($B6374,Book,0),1)</f>
        <v>#N/A</v>
      </c>
      <c r="H6374" s="138" t="e">
        <f aca="false">$F6374&amp;$C6374</f>
        <v>#N/A</v>
      </c>
    </row>
    <row r="6375" customFormat="false" ht="12.75" hidden="false" customHeight="false" outlineLevel="0" collapsed="false">
      <c r="D6375" s="138"/>
      <c r="E6375" s="138"/>
      <c r="F6375" s="143" t="e">
        <f aca="false">IF(REF_DT&lt;=LastDay,INDEX(IntraMonth_Buckets,MATCH($A6375,IntraSumMonths,0),1),INDEX(BucketTable,MATCH($A6375,SumMonths,0),1))</f>
        <v>#N/A</v>
      </c>
      <c r="G6375" s="138" t="e">
        <f aca="false">INDEX(Book_Type,MATCH($B6375,Book,0),1)</f>
        <v>#N/A</v>
      </c>
      <c r="H6375" s="138" t="e">
        <f aca="false">$F6375&amp;$C6375</f>
        <v>#N/A</v>
      </c>
    </row>
    <row r="6376" customFormat="false" ht="12.75" hidden="false" customHeight="false" outlineLevel="0" collapsed="false">
      <c r="D6376" s="138"/>
      <c r="E6376" s="138"/>
      <c r="F6376" s="143" t="e">
        <f aca="false">IF(REF_DT&lt;=LastDay,INDEX(IntraMonth_Buckets,MATCH($A6376,IntraSumMonths,0),1),INDEX(BucketTable,MATCH($A6376,SumMonths,0),1))</f>
        <v>#N/A</v>
      </c>
      <c r="G6376" s="138" t="e">
        <f aca="false">INDEX(Book_Type,MATCH($B6376,Book,0),1)</f>
        <v>#N/A</v>
      </c>
      <c r="H6376" s="138" t="e">
        <f aca="false">$F6376&amp;$C6376</f>
        <v>#N/A</v>
      </c>
    </row>
    <row r="6377" customFormat="false" ht="12.75" hidden="false" customHeight="false" outlineLevel="0" collapsed="false">
      <c r="D6377" s="138"/>
      <c r="E6377" s="138"/>
      <c r="F6377" s="143" t="e">
        <f aca="false">IF(REF_DT&lt;=LastDay,INDEX(IntraMonth_Buckets,MATCH($A6377,IntraSumMonths,0),1),INDEX(BucketTable,MATCH($A6377,SumMonths,0),1))</f>
        <v>#N/A</v>
      </c>
      <c r="G6377" s="138" t="e">
        <f aca="false">INDEX(Book_Type,MATCH($B6377,Book,0),1)</f>
        <v>#N/A</v>
      </c>
      <c r="H6377" s="138" t="e">
        <f aca="false">$F6377&amp;$C6377</f>
        <v>#N/A</v>
      </c>
    </row>
    <row r="6378" customFormat="false" ht="12.75" hidden="false" customHeight="false" outlineLevel="0" collapsed="false">
      <c r="D6378" s="138"/>
      <c r="E6378" s="138"/>
      <c r="F6378" s="143" t="e">
        <f aca="false">IF(REF_DT&lt;=LastDay,INDEX(IntraMonth_Buckets,MATCH($A6378,IntraSumMonths,0),1),INDEX(BucketTable,MATCH($A6378,SumMonths,0),1))</f>
        <v>#N/A</v>
      </c>
      <c r="G6378" s="138" t="e">
        <f aca="false">INDEX(Book_Type,MATCH($B6378,Book,0),1)</f>
        <v>#N/A</v>
      </c>
      <c r="H6378" s="138" t="e">
        <f aca="false">$F6378&amp;$C6378</f>
        <v>#N/A</v>
      </c>
    </row>
    <row r="6379" customFormat="false" ht="12.75" hidden="false" customHeight="false" outlineLevel="0" collapsed="false">
      <c r="D6379" s="138"/>
      <c r="E6379" s="138"/>
      <c r="F6379" s="143" t="e">
        <f aca="false">IF(REF_DT&lt;=LastDay,INDEX(IntraMonth_Buckets,MATCH($A6379,IntraSumMonths,0),1),INDEX(BucketTable,MATCH($A6379,SumMonths,0),1))</f>
        <v>#N/A</v>
      </c>
      <c r="G6379" s="138" t="e">
        <f aca="false">INDEX(Book_Type,MATCH($B6379,Book,0),1)</f>
        <v>#N/A</v>
      </c>
      <c r="H6379" s="138" t="e">
        <f aca="false">$F6379&amp;$C6379</f>
        <v>#N/A</v>
      </c>
    </row>
    <row r="6380" customFormat="false" ht="12.75" hidden="false" customHeight="false" outlineLevel="0" collapsed="false">
      <c r="D6380" s="138"/>
      <c r="E6380" s="138"/>
      <c r="F6380" s="143" t="e">
        <f aca="false">IF(REF_DT&lt;=LastDay,INDEX(IntraMonth_Buckets,MATCH($A6380,IntraSumMonths,0),1),INDEX(BucketTable,MATCH($A6380,SumMonths,0),1))</f>
        <v>#N/A</v>
      </c>
      <c r="G6380" s="138" t="e">
        <f aca="false">INDEX(Book_Type,MATCH($B6380,Book,0),1)</f>
        <v>#N/A</v>
      </c>
      <c r="H6380" s="138" t="e">
        <f aca="false">$F6380&amp;$C6380</f>
        <v>#N/A</v>
      </c>
    </row>
    <row r="6381" customFormat="false" ht="12.75" hidden="false" customHeight="false" outlineLevel="0" collapsed="false">
      <c r="D6381" s="138"/>
      <c r="E6381" s="138"/>
      <c r="F6381" s="143" t="e">
        <f aca="false">IF(REF_DT&lt;=LastDay,INDEX(IntraMonth_Buckets,MATCH($A6381,IntraSumMonths,0),1),INDEX(BucketTable,MATCH($A6381,SumMonths,0),1))</f>
        <v>#N/A</v>
      </c>
      <c r="G6381" s="138" t="e">
        <f aca="false">INDEX(Book_Type,MATCH($B6381,Book,0),1)</f>
        <v>#N/A</v>
      </c>
      <c r="H6381" s="138" t="e">
        <f aca="false">$F6381&amp;$C6381</f>
        <v>#N/A</v>
      </c>
    </row>
    <row r="6382" customFormat="false" ht="12.75" hidden="false" customHeight="false" outlineLevel="0" collapsed="false">
      <c r="D6382" s="138"/>
      <c r="E6382" s="138"/>
      <c r="F6382" s="143" t="e">
        <f aca="false">IF(REF_DT&lt;=LastDay,INDEX(IntraMonth_Buckets,MATCH($A6382,IntraSumMonths,0),1),INDEX(BucketTable,MATCH($A6382,SumMonths,0),1))</f>
        <v>#N/A</v>
      </c>
      <c r="G6382" s="138" t="e">
        <f aca="false">INDEX(Book_Type,MATCH($B6382,Book,0),1)</f>
        <v>#N/A</v>
      </c>
      <c r="H6382" s="138" t="e">
        <f aca="false">$F6382&amp;$C6382</f>
        <v>#N/A</v>
      </c>
    </row>
    <row r="6383" customFormat="false" ht="12.75" hidden="false" customHeight="false" outlineLevel="0" collapsed="false">
      <c r="D6383" s="138"/>
      <c r="E6383" s="138"/>
      <c r="F6383" s="143" t="e">
        <f aca="false">IF(REF_DT&lt;=LastDay,INDEX(IntraMonth_Buckets,MATCH($A6383,IntraSumMonths,0),1),INDEX(BucketTable,MATCH($A6383,SumMonths,0),1))</f>
        <v>#N/A</v>
      </c>
      <c r="G6383" s="138" t="e">
        <f aca="false">INDEX(Book_Type,MATCH($B6383,Book,0),1)</f>
        <v>#N/A</v>
      </c>
      <c r="H6383" s="138" t="e">
        <f aca="false">$F6383&amp;$C6383</f>
        <v>#N/A</v>
      </c>
    </row>
    <row r="6384" customFormat="false" ht="12.75" hidden="false" customHeight="false" outlineLevel="0" collapsed="false">
      <c r="D6384" s="138"/>
      <c r="E6384" s="138"/>
      <c r="F6384" s="143" t="e">
        <f aca="false">IF(REF_DT&lt;=LastDay,INDEX(IntraMonth_Buckets,MATCH($A6384,IntraSumMonths,0),1),INDEX(BucketTable,MATCH($A6384,SumMonths,0),1))</f>
        <v>#N/A</v>
      </c>
      <c r="G6384" s="138" t="e">
        <f aca="false">INDEX(Book_Type,MATCH($B6384,Book,0),1)</f>
        <v>#N/A</v>
      </c>
      <c r="H6384" s="138" t="e">
        <f aca="false">$F6384&amp;$C6384</f>
        <v>#N/A</v>
      </c>
    </row>
    <row r="6385" customFormat="false" ht="12.75" hidden="false" customHeight="false" outlineLevel="0" collapsed="false">
      <c r="D6385" s="138"/>
      <c r="E6385" s="138"/>
      <c r="F6385" s="143" t="e">
        <f aca="false">IF(REF_DT&lt;=LastDay,INDEX(IntraMonth_Buckets,MATCH($A6385,IntraSumMonths,0),1),INDEX(BucketTable,MATCH($A6385,SumMonths,0),1))</f>
        <v>#N/A</v>
      </c>
      <c r="G6385" s="138" t="e">
        <f aca="false">INDEX(Book_Type,MATCH($B6385,Book,0),1)</f>
        <v>#N/A</v>
      </c>
      <c r="H6385" s="138" t="e">
        <f aca="false">$F6385&amp;$C6385</f>
        <v>#N/A</v>
      </c>
    </row>
    <row r="6386" customFormat="false" ht="12.75" hidden="false" customHeight="false" outlineLevel="0" collapsed="false">
      <c r="D6386" s="138"/>
      <c r="E6386" s="138"/>
      <c r="F6386" s="143" t="e">
        <f aca="false">IF(REF_DT&lt;=LastDay,INDEX(IntraMonth_Buckets,MATCH($A6386,IntraSumMonths,0),1),INDEX(BucketTable,MATCH($A6386,SumMonths,0),1))</f>
        <v>#N/A</v>
      </c>
      <c r="G6386" s="138" t="e">
        <f aca="false">INDEX(Book_Type,MATCH($B6386,Book,0),1)</f>
        <v>#N/A</v>
      </c>
      <c r="H6386" s="138" t="e">
        <f aca="false">$F6386&amp;$C6386</f>
        <v>#N/A</v>
      </c>
    </row>
    <row r="6387" customFormat="false" ht="12.75" hidden="false" customHeight="false" outlineLevel="0" collapsed="false">
      <c r="D6387" s="138"/>
      <c r="E6387" s="138"/>
      <c r="F6387" s="143" t="e">
        <f aca="false">IF(REF_DT&lt;=LastDay,INDEX(IntraMonth_Buckets,MATCH($A6387,IntraSumMonths,0),1),INDEX(BucketTable,MATCH($A6387,SumMonths,0),1))</f>
        <v>#N/A</v>
      </c>
      <c r="G6387" s="138" t="e">
        <f aca="false">INDEX(Book_Type,MATCH($B6387,Book,0),1)</f>
        <v>#N/A</v>
      </c>
      <c r="H6387" s="138" t="e">
        <f aca="false">$F6387&amp;$C6387</f>
        <v>#N/A</v>
      </c>
    </row>
    <row r="6388" customFormat="false" ht="12.75" hidden="false" customHeight="false" outlineLevel="0" collapsed="false">
      <c r="D6388" s="138"/>
      <c r="E6388" s="138"/>
      <c r="F6388" s="143" t="e">
        <f aca="false">IF(REF_DT&lt;=LastDay,INDEX(IntraMonth_Buckets,MATCH($A6388,IntraSumMonths,0),1),INDEX(BucketTable,MATCH($A6388,SumMonths,0),1))</f>
        <v>#N/A</v>
      </c>
      <c r="G6388" s="138" t="e">
        <f aca="false">INDEX(Book_Type,MATCH($B6388,Book,0),1)</f>
        <v>#N/A</v>
      </c>
      <c r="H6388" s="138" t="e">
        <f aca="false">$F6388&amp;$C6388</f>
        <v>#N/A</v>
      </c>
    </row>
    <row r="6389" customFormat="false" ht="12.75" hidden="false" customHeight="false" outlineLevel="0" collapsed="false">
      <c r="D6389" s="138"/>
      <c r="E6389" s="138"/>
      <c r="F6389" s="143" t="e">
        <f aca="false">IF(REF_DT&lt;=LastDay,INDEX(IntraMonth_Buckets,MATCH($A6389,IntraSumMonths,0),1),INDEX(BucketTable,MATCH($A6389,SumMonths,0),1))</f>
        <v>#N/A</v>
      </c>
      <c r="G6389" s="138" t="e">
        <f aca="false">INDEX(Book_Type,MATCH($B6389,Book,0),1)</f>
        <v>#N/A</v>
      </c>
      <c r="H6389" s="138" t="e">
        <f aca="false">$F6389&amp;$C6389</f>
        <v>#N/A</v>
      </c>
    </row>
    <row r="6390" customFormat="false" ht="12.75" hidden="false" customHeight="false" outlineLevel="0" collapsed="false">
      <c r="D6390" s="138"/>
      <c r="E6390" s="138"/>
      <c r="F6390" s="143" t="e">
        <f aca="false">IF(REF_DT&lt;=LastDay,INDEX(IntraMonth_Buckets,MATCH($A6390,IntraSumMonths,0),1),INDEX(BucketTable,MATCH($A6390,SumMonths,0),1))</f>
        <v>#N/A</v>
      </c>
      <c r="G6390" s="138" t="e">
        <f aca="false">INDEX(Book_Type,MATCH($B6390,Book,0),1)</f>
        <v>#N/A</v>
      </c>
      <c r="H6390" s="138" t="e">
        <f aca="false">$F6390&amp;$C6390</f>
        <v>#N/A</v>
      </c>
    </row>
    <row r="6391" customFormat="false" ht="12.75" hidden="false" customHeight="false" outlineLevel="0" collapsed="false">
      <c r="D6391" s="138"/>
      <c r="E6391" s="138"/>
      <c r="F6391" s="143" t="e">
        <f aca="false">IF(REF_DT&lt;=LastDay,INDEX(IntraMonth_Buckets,MATCH($A6391,IntraSumMonths,0),1),INDEX(BucketTable,MATCH($A6391,SumMonths,0),1))</f>
        <v>#N/A</v>
      </c>
      <c r="G6391" s="138" t="e">
        <f aca="false">INDEX(Book_Type,MATCH($B6391,Book,0),1)</f>
        <v>#N/A</v>
      </c>
      <c r="H6391" s="138" t="e">
        <f aca="false">$F6391&amp;$C6391</f>
        <v>#N/A</v>
      </c>
    </row>
    <row r="6392" customFormat="false" ht="12.75" hidden="false" customHeight="false" outlineLevel="0" collapsed="false">
      <c r="D6392" s="138"/>
      <c r="E6392" s="138"/>
      <c r="F6392" s="143" t="e">
        <f aca="false">IF(REF_DT&lt;=LastDay,INDEX(IntraMonth_Buckets,MATCH($A6392,IntraSumMonths,0),1),INDEX(BucketTable,MATCH($A6392,SumMonths,0),1))</f>
        <v>#N/A</v>
      </c>
      <c r="G6392" s="138" t="e">
        <f aca="false">INDEX(Book_Type,MATCH($B6392,Book,0),1)</f>
        <v>#N/A</v>
      </c>
      <c r="H6392" s="138" t="e">
        <f aca="false">$F6392&amp;$C6392</f>
        <v>#N/A</v>
      </c>
    </row>
    <row r="6393" customFormat="false" ht="12.75" hidden="false" customHeight="false" outlineLevel="0" collapsed="false">
      <c r="D6393" s="138"/>
      <c r="E6393" s="138"/>
      <c r="F6393" s="143" t="e">
        <f aca="false">IF(REF_DT&lt;=LastDay,INDEX(IntraMonth_Buckets,MATCH($A6393,IntraSumMonths,0),1),INDEX(BucketTable,MATCH($A6393,SumMonths,0),1))</f>
        <v>#N/A</v>
      </c>
      <c r="G6393" s="138" t="e">
        <f aca="false">INDEX(Book_Type,MATCH($B6393,Book,0),1)</f>
        <v>#N/A</v>
      </c>
      <c r="H6393" s="138" t="e">
        <f aca="false">$F6393&amp;$C6393</f>
        <v>#N/A</v>
      </c>
    </row>
    <row r="6394" customFormat="false" ht="12.75" hidden="false" customHeight="false" outlineLevel="0" collapsed="false">
      <c r="D6394" s="138"/>
      <c r="E6394" s="138"/>
      <c r="F6394" s="143" t="e">
        <f aca="false">IF(REF_DT&lt;=LastDay,INDEX(IntraMonth_Buckets,MATCH($A6394,IntraSumMonths,0),1),INDEX(BucketTable,MATCH($A6394,SumMonths,0),1))</f>
        <v>#N/A</v>
      </c>
      <c r="G6394" s="138" t="e">
        <f aca="false">INDEX(Book_Type,MATCH($B6394,Book,0),1)</f>
        <v>#N/A</v>
      </c>
      <c r="H6394" s="138" t="e">
        <f aca="false">$F6394&amp;$C6394</f>
        <v>#N/A</v>
      </c>
    </row>
    <row r="6395" customFormat="false" ht="12.75" hidden="false" customHeight="false" outlineLevel="0" collapsed="false">
      <c r="D6395" s="138"/>
      <c r="E6395" s="138"/>
      <c r="F6395" s="143" t="e">
        <f aca="false">IF(REF_DT&lt;=LastDay,INDEX(IntraMonth_Buckets,MATCH($A6395,IntraSumMonths,0),1),INDEX(BucketTable,MATCH($A6395,SumMonths,0),1))</f>
        <v>#N/A</v>
      </c>
      <c r="G6395" s="138" t="e">
        <f aca="false">INDEX(Book_Type,MATCH($B6395,Book,0),1)</f>
        <v>#N/A</v>
      </c>
      <c r="H6395" s="138" t="e">
        <f aca="false">$F6395&amp;$C6395</f>
        <v>#N/A</v>
      </c>
    </row>
    <row r="6396" customFormat="false" ht="12.75" hidden="false" customHeight="false" outlineLevel="0" collapsed="false">
      <c r="D6396" s="138"/>
      <c r="E6396" s="138"/>
      <c r="F6396" s="143" t="e">
        <f aca="false">IF(REF_DT&lt;=LastDay,INDEX(IntraMonth_Buckets,MATCH($A6396,IntraSumMonths,0),1),INDEX(BucketTable,MATCH($A6396,SumMonths,0),1))</f>
        <v>#N/A</v>
      </c>
      <c r="G6396" s="138" t="e">
        <f aca="false">INDEX(Book_Type,MATCH($B6396,Book,0),1)</f>
        <v>#N/A</v>
      </c>
      <c r="H6396" s="138" t="e">
        <f aca="false">$F6396&amp;$C6396</f>
        <v>#N/A</v>
      </c>
    </row>
    <row r="6397" customFormat="false" ht="12.75" hidden="false" customHeight="false" outlineLevel="0" collapsed="false">
      <c r="D6397" s="138"/>
      <c r="E6397" s="138"/>
      <c r="F6397" s="143" t="e">
        <f aca="false">IF(REF_DT&lt;=LastDay,INDEX(IntraMonth_Buckets,MATCH($A6397,IntraSumMonths,0),1),INDEX(BucketTable,MATCH($A6397,SumMonths,0),1))</f>
        <v>#N/A</v>
      </c>
      <c r="G6397" s="138" t="e">
        <f aca="false">INDEX(Book_Type,MATCH($B6397,Book,0),1)</f>
        <v>#N/A</v>
      </c>
      <c r="H6397" s="138" t="e">
        <f aca="false">$F6397&amp;$C6397</f>
        <v>#N/A</v>
      </c>
    </row>
    <row r="6398" customFormat="false" ht="12.75" hidden="false" customHeight="false" outlineLevel="0" collapsed="false">
      <c r="D6398" s="138"/>
      <c r="E6398" s="138"/>
      <c r="F6398" s="143" t="e">
        <f aca="false">IF(REF_DT&lt;=LastDay,INDEX(IntraMonth_Buckets,MATCH($A6398,IntraSumMonths,0),1),INDEX(BucketTable,MATCH($A6398,SumMonths,0),1))</f>
        <v>#N/A</v>
      </c>
      <c r="G6398" s="138" t="e">
        <f aca="false">INDEX(Book_Type,MATCH($B6398,Book,0),1)</f>
        <v>#N/A</v>
      </c>
      <c r="H6398" s="138" t="e">
        <f aca="false">$F6398&amp;$C6398</f>
        <v>#N/A</v>
      </c>
    </row>
    <row r="6399" customFormat="false" ht="12.75" hidden="false" customHeight="false" outlineLevel="0" collapsed="false">
      <c r="D6399" s="138"/>
      <c r="E6399" s="138"/>
      <c r="F6399" s="143" t="e">
        <f aca="false">IF(REF_DT&lt;=LastDay,INDEX(IntraMonth_Buckets,MATCH($A6399,IntraSumMonths,0),1),INDEX(BucketTable,MATCH($A6399,SumMonths,0),1))</f>
        <v>#N/A</v>
      </c>
      <c r="G6399" s="138" t="e">
        <f aca="false">INDEX(Book_Type,MATCH($B6399,Book,0),1)</f>
        <v>#N/A</v>
      </c>
      <c r="H6399" s="138" t="e">
        <f aca="false">$F6399&amp;$C6399</f>
        <v>#N/A</v>
      </c>
    </row>
    <row r="6400" customFormat="false" ht="12.75" hidden="false" customHeight="false" outlineLevel="0" collapsed="false">
      <c r="D6400" s="138"/>
      <c r="E6400" s="138"/>
      <c r="F6400" s="143" t="e">
        <f aca="false">IF(REF_DT&lt;=LastDay,INDEX(IntraMonth_Buckets,MATCH($A6400,IntraSumMonths,0),1),INDEX(BucketTable,MATCH($A6400,SumMonths,0),1))</f>
        <v>#N/A</v>
      </c>
      <c r="G6400" s="138" t="e">
        <f aca="false">INDEX(Book_Type,MATCH($B6400,Book,0),1)</f>
        <v>#N/A</v>
      </c>
      <c r="H6400" s="138" t="e">
        <f aca="false">$F6400&amp;$C6400</f>
        <v>#N/A</v>
      </c>
    </row>
    <row r="6401" customFormat="false" ht="12.75" hidden="false" customHeight="false" outlineLevel="0" collapsed="false">
      <c r="D6401" s="138"/>
      <c r="E6401" s="138"/>
      <c r="F6401" s="143" t="e">
        <f aca="false">IF(REF_DT&lt;=LastDay,INDEX(IntraMonth_Buckets,MATCH($A6401,IntraSumMonths,0),1),INDEX(BucketTable,MATCH($A6401,SumMonths,0),1))</f>
        <v>#N/A</v>
      </c>
      <c r="G6401" s="138" t="e">
        <f aca="false">INDEX(Book_Type,MATCH($B6401,Book,0),1)</f>
        <v>#N/A</v>
      </c>
      <c r="H6401" s="138" t="e">
        <f aca="false">$F6401&amp;$C6401</f>
        <v>#N/A</v>
      </c>
    </row>
    <row r="6402" customFormat="false" ht="12.75" hidden="false" customHeight="false" outlineLevel="0" collapsed="false">
      <c r="D6402" s="138"/>
      <c r="E6402" s="138"/>
      <c r="F6402" s="143" t="e">
        <f aca="false">IF(REF_DT&lt;=LastDay,INDEX(IntraMonth_Buckets,MATCH($A6402,IntraSumMonths,0),1),INDEX(BucketTable,MATCH($A6402,SumMonths,0),1))</f>
        <v>#N/A</v>
      </c>
      <c r="G6402" s="138" t="e">
        <f aca="false">INDEX(Book_Type,MATCH($B6402,Book,0),1)</f>
        <v>#N/A</v>
      </c>
      <c r="H6402" s="138" t="e">
        <f aca="false">$F6402&amp;$C6402</f>
        <v>#N/A</v>
      </c>
    </row>
    <row r="6403" customFormat="false" ht="12.75" hidden="false" customHeight="false" outlineLevel="0" collapsed="false">
      <c r="D6403" s="138"/>
      <c r="E6403" s="138"/>
      <c r="F6403" s="143" t="e">
        <f aca="false">IF(REF_DT&lt;=LastDay,INDEX(IntraMonth_Buckets,MATCH($A6403,IntraSumMonths,0),1),INDEX(BucketTable,MATCH($A6403,SumMonths,0),1))</f>
        <v>#N/A</v>
      </c>
      <c r="G6403" s="138" t="e">
        <f aca="false">INDEX(Book_Type,MATCH($B6403,Book,0),1)</f>
        <v>#N/A</v>
      </c>
      <c r="H6403" s="138" t="e">
        <f aca="false">$F6403&amp;$C6403</f>
        <v>#N/A</v>
      </c>
    </row>
    <row r="6404" customFormat="false" ht="12.75" hidden="false" customHeight="false" outlineLevel="0" collapsed="false">
      <c r="D6404" s="138"/>
      <c r="E6404" s="138"/>
      <c r="F6404" s="143" t="e">
        <f aca="false">IF(REF_DT&lt;=LastDay,INDEX(IntraMonth_Buckets,MATCH($A6404,IntraSumMonths,0),1),INDEX(BucketTable,MATCH($A6404,SumMonths,0),1))</f>
        <v>#N/A</v>
      </c>
      <c r="G6404" s="138" t="e">
        <f aca="false">INDEX(Book_Type,MATCH($B6404,Book,0),1)</f>
        <v>#N/A</v>
      </c>
      <c r="H6404" s="138" t="e">
        <f aca="false">$F6404&amp;$C6404</f>
        <v>#N/A</v>
      </c>
    </row>
    <row r="6405" customFormat="false" ht="12.75" hidden="false" customHeight="false" outlineLevel="0" collapsed="false">
      <c r="D6405" s="138"/>
      <c r="E6405" s="138"/>
      <c r="F6405" s="143" t="e">
        <f aca="false">IF(REF_DT&lt;=LastDay,INDEX(IntraMonth_Buckets,MATCH($A6405,IntraSumMonths,0),1),INDEX(BucketTable,MATCH($A6405,SumMonths,0),1))</f>
        <v>#N/A</v>
      </c>
      <c r="G6405" s="138" t="e">
        <f aca="false">INDEX(Book_Type,MATCH($B6405,Book,0),1)</f>
        <v>#N/A</v>
      </c>
      <c r="H6405" s="138" t="e">
        <f aca="false">$F6405&amp;$C6405</f>
        <v>#N/A</v>
      </c>
    </row>
    <row r="6406" customFormat="false" ht="12.75" hidden="false" customHeight="false" outlineLevel="0" collapsed="false">
      <c r="D6406" s="138"/>
      <c r="E6406" s="138"/>
      <c r="F6406" s="143" t="e">
        <f aca="false">IF(REF_DT&lt;=LastDay,INDEX(IntraMonth_Buckets,MATCH($A6406,IntraSumMonths,0),1),INDEX(BucketTable,MATCH($A6406,SumMonths,0),1))</f>
        <v>#N/A</v>
      </c>
      <c r="G6406" s="138" t="e">
        <f aca="false">INDEX(Book_Type,MATCH($B6406,Book,0),1)</f>
        <v>#N/A</v>
      </c>
      <c r="H6406" s="138" t="e">
        <f aca="false">$F6406&amp;$C6406</f>
        <v>#N/A</v>
      </c>
    </row>
    <row r="6407" customFormat="false" ht="12.75" hidden="false" customHeight="false" outlineLevel="0" collapsed="false">
      <c r="D6407" s="138"/>
      <c r="E6407" s="138"/>
      <c r="F6407" s="143" t="e">
        <f aca="false">IF(REF_DT&lt;=LastDay,INDEX(IntraMonth_Buckets,MATCH($A6407,IntraSumMonths,0),1),INDEX(BucketTable,MATCH($A6407,SumMonths,0),1))</f>
        <v>#N/A</v>
      </c>
      <c r="G6407" s="138" t="e">
        <f aca="false">INDEX(Book_Type,MATCH($B6407,Book,0),1)</f>
        <v>#N/A</v>
      </c>
      <c r="H6407" s="138" t="e">
        <f aca="false">$F6407&amp;$C6407</f>
        <v>#N/A</v>
      </c>
    </row>
    <row r="6408" customFormat="false" ht="12.75" hidden="false" customHeight="false" outlineLevel="0" collapsed="false">
      <c r="D6408" s="138"/>
      <c r="E6408" s="138"/>
      <c r="F6408" s="143" t="e">
        <f aca="false">IF(REF_DT&lt;=LastDay,INDEX(IntraMonth_Buckets,MATCH($A6408,IntraSumMonths,0),1),INDEX(BucketTable,MATCH($A6408,SumMonths,0),1))</f>
        <v>#N/A</v>
      </c>
      <c r="G6408" s="138" t="e">
        <f aca="false">INDEX(Book_Type,MATCH($B6408,Book,0),1)</f>
        <v>#N/A</v>
      </c>
      <c r="H6408" s="138" t="e">
        <f aca="false">$F6408&amp;$C6408</f>
        <v>#N/A</v>
      </c>
    </row>
    <row r="6409" customFormat="false" ht="12.75" hidden="false" customHeight="false" outlineLevel="0" collapsed="false">
      <c r="D6409" s="138"/>
      <c r="E6409" s="138"/>
      <c r="F6409" s="143" t="e">
        <f aca="false">IF(REF_DT&lt;=LastDay,INDEX(IntraMonth_Buckets,MATCH($A6409,IntraSumMonths,0),1),INDEX(BucketTable,MATCH($A6409,SumMonths,0),1))</f>
        <v>#N/A</v>
      </c>
      <c r="G6409" s="138" t="e">
        <f aca="false">INDEX(Book_Type,MATCH($B6409,Book,0),1)</f>
        <v>#N/A</v>
      </c>
      <c r="H6409" s="138" t="e">
        <f aca="false">$F6409&amp;$C6409</f>
        <v>#N/A</v>
      </c>
    </row>
    <row r="6410" customFormat="false" ht="12.75" hidden="false" customHeight="false" outlineLevel="0" collapsed="false">
      <c r="D6410" s="138"/>
      <c r="E6410" s="138"/>
      <c r="F6410" s="143" t="e">
        <f aca="false">IF(REF_DT&lt;=LastDay,INDEX(IntraMonth_Buckets,MATCH($A6410,IntraSumMonths,0),1),INDEX(BucketTable,MATCH($A6410,SumMonths,0),1))</f>
        <v>#N/A</v>
      </c>
      <c r="G6410" s="138" t="e">
        <f aca="false">INDEX(Book_Type,MATCH($B6410,Book,0),1)</f>
        <v>#N/A</v>
      </c>
      <c r="H6410" s="138" t="e">
        <f aca="false">$F6410&amp;$C6410</f>
        <v>#N/A</v>
      </c>
    </row>
    <row r="6411" customFormat="false" ht="12.75" hidden="false" customHeight="false" outlineLevel="0" collapsed="false">
      <c r="D6411" s="138"/>
      <c r="E6411" s="138"/>
      <c r="F6411" s="143" t="e">
        <f aca="false">IF(REF_DT&lt;=LastDay,INDEX(IntraMonth_Buckets,MATCH($A6411,IntraSumMonths,0),1),INDEX(BucketTable,MATCH($A6411,SumMonths,0),1))</f>
        <v>#N/A</v>
      </c>
      <c r="G6411" s="138" t="e">
        <f aca="false">INDEX(Book_Type,MATCH($B6411,Book,0),1)</f>
        <v>#N/A</v>
      </c>
      <c r="H6411" s="138" t="e">
        <f aca="false">$F6411&amp;$C6411</f>
        <v>#N/A</v>
      </c>
    </row>
    <row r="6412" customFormat="false" ht="12.75" hidden="false" customHeight="false" outlineLevel="0" collapsed="false">
      <c r="D6412" s="138"/>
      <c r="E6412" s="138"/>
      <c r="F6412" s="143" t="e">
        <f aca="false">IF(REF_DT&lt;=LastDay,INDEX(IntraMonth_Buckets,MATCH($A6412,IntraSumMonths,0),1),INDEX(BucketTable,MATCH($A6412,SumMonths,0),1))</f>
        <v>#N/A</v>
      </c>
      <c r="G6412" s="138" t="e">
        <f aca="false">INDEX(Book_Type,MATCH($B6412,Book,0),1)</f>
        <v>#N/A</v>
      </c>
      <c r="H6412" s="138" t="e">
        <f aca="false">$F6412&amp;$C6412</f>
        <v>#N/A</v>
      </c>
    </row>
    <row r="6413" customFormat="false" ht="12.75" hidden="false" customHeight="false" outlineLevel="0" collapsed="false">
      <c r="D6413" s="138"/>
      <c r="E6413" s="138"/>
      <c r="F6413" s="143" t="e">
        <f aca="false">IF(REF_DT&lt;=LastDay,INDEX(IntraMonth_Buckets,MATCH($A6413,IntraSumMonths,0),1),INDEX(BucketTable,MATCH($A6413,SumMonths,0),1))</f>
        <v>#N/A</v>
      </c>
      <c r="G6413" s="138" t="e">
        <f aca="false">INDEX(Book_Type,MATCH($B6413,Book,0),1)</f>
        <v>#N/A</v>
      </c>
      <c r="H6413" s="138" t="e">
        <f aca="false">$F6413&amp;$C6413</f>
        <v>#N/A</v>
      </c>
    </row>
    <row r="6414" customFormat="false" ht="12.75" hidden="false" customHeight="false" outlineLevel="0" collapsed="false">
      <c r="D6414" s="138"/>
      <c r="E6414" s="138"/>
      <c r="F6414" s="143" t="e">
        <f aca="false">IF(REF_DT&lt;=LastDay,INDEX(IntraMonth_Buckets,MATCH($A6414,IntraSumMonths,0),1),INDEX(BucketTable,MATCH($A6414,SumMonths,0),1))</f>
        <v>#N/A</v>
      </c>
      <c r="G6414" s="138" t="e">
        <f aca="false">INDEX(Book_Type,MATCH($B6414,Book,0),1)</f>
        <v>#N/A</v>
      </c>
      <c r="H6414" s="138" t="e">
        <f aca="false">$F6414&amp;$C6414</f>
        <v>#N/A</v>
      </c>
    </row>
    <row r="6415" customFormat="false" ht="12.75" hidden="false" customHeight="false" outlineLevel="0" collapsed="false">
      <c r="D6415" s="138"/>
      <c r="E6415" s="138"/>
      <c r="F6415" s="143" t="e">
        <f aca="false">IF(REF_DT&lt;=LastDay,INDEX(IntraMonth_Buckets,MATCH($A6415,IntraSumMonths,0),1),INDEX(BucketTable,MATCH($A6415,SumMonths,0),1))</f>
        <v>#N/A</v>
      </c>
      <c r="G6415" s="138" t="e">
        <f aca="false">INDEX(Book_Type,MATCH($B6415,Book,0),1)</f>
        <v>#N/A</v>
      </c>
      <c r="H6415" s="138" t="e">
        <f aca="false">$F6415&amp;$C6415</f>
        <v>#N/A</v>
      </c>
    </row>
    <row r="6416" customFormat="false" ht="12.75" hidden="false" customHeight="false" outlineLevel="0" collapsed="false">
      <c r="D6416" s="138"/>
      <c r="E6416" s="138"/>
      <c r="F6416" s="143" t="e">
        <f aca="false">IF(REF_DT&lt;=LastDay,INDEX(IntraMonth_Buckets,MATCH($A6416,IntraSumMonths,0),1),INDEX(BucketTable,MATCH($A6416,SumMonths,0),1))</f>
        <v>#N/A</v>
      </c>
      <c r="G6416" s="138" t="e">
        <f aca="false">INDEX(Book_Type,MATCH($B6416,Book,0),1)</f>
        <v>#N/A</v>
      </c>
      <c r="H6416" s="138" t="e">
        <f aca="false">$F6416&amp;$C6416</f>
        <v>#N/A</v>
      </c>
    </row>
    <row r="6417" customFormat="false" ht="12.75" hidden="false" customHeight="false" outlineLevel="0" collapsed="false">
      <c r="D6417" s="138"/>
      <c r="E6417" s="138"/>
      <c r="F6417" s="143" t="e">
        <f aca="false">IF(REF_DT&lt;=LastDay,INDEX(IntraMonth_Buckets,MATCH($A6417,IntraSumMonths,0),1),INDEX(BucketTable,MATCH($A6417,SumMonths,0),1))</f>
        <v>#N/A</v>
      </c>
      <c r="G6417" s="138" t="e">
        <f aca="false">INDEX(Book_Type,MATCH($B6417,Book,0),1)</f>
        <v>#N/A</v>
      </c>
      <c r="H6417" s="138" t="e">
        <f aca="false">$F6417&amp;$C6417</f>
        <v>#N/A</v>
      </c>
    </row>
    <row r="6418" customFormat="false" ht="12.75" hidden="false" customHeight="false" outlineLevel="0" collapsed="false">
      <c r="D6418" s="138"/>
      <c r="E6418" s="138"/>
      <c r="F6418" s="143" t="e">
        <f aca="false">IF(REF_DT&lt;=LastDay,INDEX(IntraMonth_Buckets,MATCH($A6418,IntraSumMonths,0),1),INDEX(BucketTable,MATCH($A6418,SumMonths,0),1))</f>
        <v>#N/A</v>
      </c>
      <c r="G6418" s="138" t="e">
        <f aca="false">INDEX(Book_Type,MATCH($B6418,Book,0),1)</f>
        <v>#N/A</v>
      </c>
      <c r="H6418" s="138" t="e">
        <f aca="false">$F6418&amp;$C6418</f>
        <v>#N/A</v>
      </c>
    </row>
    <row r="6419" customFormat="false" ht="12.75" hidden="false" customHeight="false" outlineLevel="0" collapsed="false">
      <c r="D6419" s="138"/>
      <c r="E6419" s="138"/>
      <c r="F6419" s="143" t="e">
        <f aca="false">IF(REF_DT&lt;=LastDay,INDEX(IntraMonth_Buckets,MATCH($A6419,IntraSumMonths,0),1),INDEX(BucketTable,MATCH($A6419,SumMonths,0),1))</f>
        <v>#N/A</v>
      </c>
      <c r="G6419" s="138" t="e">
        <f aca="false">INDEX(Book_Type,MATCH($B6419,Book,0),1)</f>
        <v>#N/A</v>
      </c>
      <c r="H6419" s="138" t="e">
        <f aca="false">$F6419&amp;$C6419</f>
        <v>#N/A</v>
      </c>
    </row>
    <row r="6420" customFormat="false" ht="12.75" hidden="false" customHeight="false" outlineLevel="0" collapsed="false">
      <c r="D6420" s="138"/>
      <c r="E6420" s="138"/>
      <c r="F6420" s="143" t="e">
        <f aca="false">IF(REF_DT&lt;=LastDay,INDEX(IntraMonth_Buckets,MATCH($A6420,IntraSumMonths,0),1),INDEX(BucketTable,MATCH($A6420,SumMonths,0),1))</f>
        <v>#N/A</v>
      </c>
      <c r="G6420" s="138" t="e">
        <f aca="false">INDEX(Book_Type,MATCH($B6420,Book,0),1)</f>
        <v>#N/A</v>
      </c>
      <c r="H6420" s="138" t="e">
        <f aca="false">$F6420&amp;$C6420</f>
        <v>#N/A</v>
      </c>
    </row>
    <row r="6421" customFormat="false" ht="12.75" hidden="false" customHeight="false" outlineLevel="0" collapsed="false">
      <c r="D6421" s="138"/>
      <c r="E6421" s="138"/>
      <c r="F6421" s="143" t="e">
        <f aca="false">IF(REF_DT&lt;=LastDay,INDEX(IntraMonth_Buckets,MATCH($A6421,IntraSumMonths,0),1),INDEX(BucketTable,MATCH($A6421,SumMonths,0),1))</f>
        <v>#N/A</v>
      </c>
      <c r="G6421" s="138" t="e">
        <f aca="false">INDEX(Book_Type,MATCH($B6421,Book,0),1)</f>
        <v>#N/A</v>
      </c>
      <c r="H6421" s="138" t="e">
        <f aca="false">$F6421&amp;$C6421</f>
        <v>#N/A</v>
      </c>
    </row>
    <row r="6422" customFormat="false" ht="12.75" hidden="false" customHeight="false" outlineLevel="0" collapsed="false">
      <c r="D6422" s="138"/>
      <c r="E6422" s="138"/>
      <c r="F6422" s="143" t="e">
        <f aca="false">IF(REF_DT&lt;=LastDay,INDEX(IntraMonth_Buckets,MATCH($A6422,IntraSumMonths,0),1),INDEX(BucketTable,MATCH($A6422,SumMonths,0),1))</f>
        <v>#N/A</v>
      </c>
      <c r="G6422" s="138" t="e">
        <f aca="false">INDEX(Book_Type,MATCH($B6422,Book,0),1)</f>
        <v>#N/A</v>
      </c>
      <c r="H6422" s="138" t="e">
        <f aca="false">$F6422&amp;$C6422</f>
        <v>#N/A</v>
      </c>
    </row>
    <row r="6423" customFormat="false" ht="12.75" hidden="false" customHeight="false" outlineLevel="0" collapsed="false">
      <c r="D6423" s="138"/>
      <c r="E6423" s="138"/>
      <c r="F6423" s="143" t="e">
        <f aca="false">IF(REF_DT&lt;=LastDay,INDEX(IntraMonth_Buckets,MATCH($A6423,IntraSumMonths,0),1),INDEX(BucketTable,MATCH($A6423,SumMonths,0),1))</f>
        <v>#N/A</v>
      </c>
      <c r="G6423" s="138" t="e">
        <f aca="false">INDEX(Book_Type,MATCH($B6423,Book,0),1)</f>
        <v>#N/A</v>
      </c>
      <c r="H6423" s="138" t="e">
        <f aca="false">$F6423&amp;$C6423</f>
        <v>#N/A</v>
      </c>
    </row>
    <row r="6424" customFormat="false" ht="12.75" hidden="false" customHeight="false" outlineLevel="0" collapsed="false">
      <c r="D6424" s="138"/>
      <c r="E6424" s="138"/>
      <c r="F6424" s="143" t="e">
        <f aca="false">IF(REF_DT&lt;=LastDay,INDEX(IntraMonth_Buckets,MATCH($A6424,IntraSumMonths,0),1),INDEX(BucketTable,MATCH($A6424,SumMonths,0),1))</f>
        <v>#N/A</v>
      </c>
      <c r="G6424" s="138" t="e">
        <f aca="false">INDEX(Book_Type,MATCH($B6424,Book,0),1)</f>
        <v>#N/A</v>
      </c>
      <c r="H6424" s="138" t="e">
        <f aca="false">$F6424&amp;$C6424</f>
        <v>#N/A</v>
      </c>
    </row>
    <row r="6425" customFormat="false" ht="12.75" hidden="false" customHeight="false" outlineLevel="0" collapsed="false">
      <c r="D6425" s="138"/>
      <c r="E6425" s="138"/>
      <c r="F6425" s="143" t="e">
        <f aca="false">IF(REF_DT&lt;=LastDay,INDEX(IntraMonth_Buckets,MATCH($A6425,IntraSumMonths,0),1),INDEX(BucketTable,MATCH($A6425,SumMonths,0),1))</f>
        <v>#N/A</v>
      </c>
      <c r="G6425" s="138" t="e">
        <f aca="false">INDEX(Book_Type,MATCH($B6425,Book,0),1)</f>
        <v>#N/A</v>
      </c>
      <c r="H6425" s="138" t="e">
        <f aca="false">$F6425&amp;$C6425</f>
        <v>#N/A</v>
      </c>
    </row>
    <row r="6426" customFormat="false" ht="12.75" hidden="false" customHeight="false" outlineLevel="0" collapsed="false">
      <c r="D6426" s="138"/>
      <c r="E6426" s="138"/>
      <c r="F6426" s="143" t="e">
        <f aca="false">IF(REF_DT&lt;=LastDay,INDEX(IntraMonth_Buckets,MATCH($A6426,IntraSumMonths,0),1),INDEX(BucketTable,MATCH($A6426,SumMonths,0),1))</f>
        <v>#N/A</v>
      </c>
      <c r="G6426" s="138" t="e">
        <f aca="false">INDEX(Book_Type,MATCH($B6426,Book,0),1)</f>
        <v>#N/A</v>
      </c>
      <c r="H6426" s="138" t="e">
        <f aca="false">$F6426&amp;$C6426</f>
        <v>#N/A</v>
      </c>
    </row>
    <row r="6427" customFormat="false" ht="12.75" hidden="false" customHeight="false" outlineLevel="0" collapsed="false">
      <c r="D6427" s="138"/>
      <c r="E6427" s="138"/>
      <c r="F6427" s="143" t="e">
        <f aca="false">IF(REF_DT&lt;=LastDay,INDEX(IntraMonth_Buckets,MATCH($A6427,IntraSumMonths,0),1),INDEX(BucketTable,MATCH($A6427,SumMonths,0),1))</f>
        <v>#N/A</v>
      </c>
      <c r="G6427" s="138" t="e">
        <f aca="false">INDEX(Book_Type,MATCH($B6427,Book,0),1)</f>
        <v>#N/A</v>
      </c>
      <c r="H6427" s="138" t="e">
        <f aca="false">$F6427&amp;$C6427</f>
        <v>#N/A</v>
      </c>
    </row>
    <row r="6428" customFormat="false" ht="12.75" hidden="false" customHeight="false" outlineLevel="0" collapsed="false">
      <c r="D6428" s="138"/>
      <c r="E6428" s="138"/>
      <c r="F6428" s="143" t="e">
        <f aca="false">IF(REF_DT&lt;=LastDay,INDEX(IntraMonth_Buckets,MATCH($A6428,IntraSumMonths,0),1),INDEX(BucketTable,MATCH($A6428,SumMonths,0),1))</f>
        <v>#N/A</v>
      </c>
      <c r="G6428" s="138" t="e">
        <f aca="false">INDEX(Book_Type,MATCH($B6428,Book,0),1)</f>
        <v>#N/A</v>
      </c>
      <c r="H6428" s="138" t="e">
        <f aca="false">$F6428&amp;$C6428</f>
        <v>#N/A</v>
      </c>
    </row>
    <row r="6429" customFormat="false" ht="12.75" hidden="false" customHeight="false" outlineLevel="0" collapsed="false">
      <c r="D6429" s="138"/>
      <c r="E6429" s="138"/>
      <c r="F6429" s="143" t="e">
        <f aca="false">IF(REF_DT&lt;=LastDay,INDEX(IntraMonth_Buckets,MATCH($A6429,IntraSumMonths,0),1),INDEX(BucketTable,MATCH($A6429,SumMonths,0),1))</f>
        <v>#N/A</v>
      </c>
      <c r="G6429" s="138" t="e">
        <f aca="false">INDEX(Book_Type,MATCH($B6429,Book,0),1)</f>
        <v>#N/A</v>
      </c>
      <c r="H6429" s="138" t="e">
        <f aca="false">$F6429&amp;$C6429</f>
        <v>#N/A</v>
      </c>
    </row>
    <row r="6430" customFormat="false" ht="12.75" hidden="false" customHeight="false" outlineLevel="0" collapsed="false">
      <c r="D6430" s="138"/>
      <c r="E6430" s="138"/>
      <c r="F6430" s="143" t="e">
        <f aca="false">IF(REF_DT&lt;=LastDay,INDEX(IntraMonth_Buckets,MATCH($A6430,IntraSumMonths,0),1),INDEX(BucketTable,MATCH($A6430,SumMonths,0),1))</f>
        <v>#N/A</v>
      </c>
      <c r="G6430" s="138" t="e">
        <f aca="false">INDEX(Book_Type,MATCH($B6430,Book,0),1)</f>
        <v>#N/A</v>
      </c>
      <c r="H6430" s="138" t="e">
        <f aca="false">$F6430&amp;$C6430</f>
        <v>#N/A</v>
      </c>
    </row>
    <row r="6431" customFormat="false" ht="12.75" hidden="false" customHeight="false" outlineLevel="0" collapsed="false">
      <c r="D6431" s="138"/>
      <c r="E6431" s="138"/>
      <c r="F6431" s="143" t="e">
        <f aca="false">IF(REF_DT&lt;=LastDay,INDEX(IntraMonth_Buckets,MATCH($A6431,IntraSumMonths,0),1),INDEX(BucketTable,MATCH($A6431,SumMonths,0),1))</f>
        <v>#N/A</v>
      </c>
      <c r="G6431" s="138" t="e">
        <f aca="false">INDEX(Book_Type,MATCH($B6431,Book,0),1)</f>
        <v>#N/A</v>
      </c>
      <c r="H6431" s="138" t="e">
        <f aca="false">$F6431&amp;$C6431</f>
        <v>#N/A</v>
      </c>
    </row>
    <row r="6432" customFormat="false" ht="12.75" hidden="false" customHeight="false" outlineLevel="0" collapsed="false">
      <c r="D6432" s="138"/>
      <c r="E6432" s="138"/>
      <c r="F6432" s="143" t="e">
        <f aca="false">IF(REF_DT&lt;=LastDay,INDEX(IntraMonth_Buckets,MATCH($A6432,IntraSumMonths,0),1),INDEX(BucketTable,MATCH($A6432,SumMonths,0),1))</f>
        <v>#N/A</v>
      </c>
      <c r="G6432" s="138" t="e">
        <f aca="false">INDEX(Book_Type,MATCH($B6432,Book,0),1)</f>
        <v>#N/A</v>
      </c>
      <c r="H6432" s="138" t="e">
        <f aca="false">$F6432&amp;$C6432</f>
        <v>#N/A</v>
      </c>
    </row>
    <row r="6433" customFormat="false" ht="12.75" hidden="false" customHeight="false" outlineLevel="0" collapsed="false">
      <c r="D6433" s="138"/>
      <c r="E6433" s="138"/>
      <c r="F6433" s="143" t="e">
        <f aca="false">IF(REF_DT&lt;=LastDay,INDEX(IntraMonth_Buckets,MATCH($A6433,IntraSumMonths,0),1),INDEX(BucketTable,MATCH($A6433,SumMonths,0),1))</f>
        <v>#N/A</v>
      </c>
      <c r="G6433" s="138" t="e">
        <f aca="false">INDEX(Book_Type,MATCH($B6433,Book,0),1)</f>
        <v>#N/A</v>
      </c>
      <c r="H6433" s="138" t="e">
        <f aca="false">$F6433&amp;$C6433</f>
        <v>#N/A</v>
      </c>
    </row>
    <row r="6434" customFormat="false" ht="12.75" hidden="false" customHeight="false" outlineLevel="0" collapsed="false">
      <c r="D6434" s="138"/>
      <c r="E6434" s="138"/>
      <c r="F6434" s="143" t="e">
        <f aca="false">IF(REF_DT&lt;=LastDay,INDEX(IntraMonth_Buckets,MATCH($A6434,IntraSumMonths,0),1),INDEX(BucketTable,MATCH($A6434,SumMonths,0),1))</f>
        <v>#N/A</v>
      </c>
      <c r="G6434" s="138" t="e">
        <f aca="false">INDEX(Book_Type,MATCH($B6434,Book,0),1)</f>
        <v>#N/A</v>
      </c>
      <c r="H6434" s="138" t="e">
        <f aca="false">$F6434&amp;$C6434</f>
        <v>#N/A</v>
      </c>
    </row>
    <row r="6435" customFormat="false" ht="12.75" hidden="false" customHeight="false" outlineLevel="0" collapsed="false">
      <c r="D6435" s="138"/>
      <c r="E6435" s="138"/>
      <c r="F6435" s="143" t="e">
        <f aca="false">IF(REF_DT&lt;=LastDay,INDEX(IntraMonth_Buckets,MATCH($A6435,IntraSumMonths,0),1),INDEX(BucketTable,MATCH($A6435,SumMonths,0),1))</f>
        <v>#N/A</v>
      </c>
      <c r="G6435" s="138" t="e">
        <f aca="false">INDEX(Book_Type,MATCH($B6435,Book,0),1)</f>
        <v>#N/A</v>
      </c>
      <c r="H6435" s="138" t="e">
        <f aca="false">$F6435&amp;$C6435</f>
        <v>#N/A</v>
      </c>
    </row>
    <row r="6436" customFormat="false" ht="12.75" hidden="false" customHeight="false" outlineLevel="0" collapsed="false">
      <c r="D6436" s="138"/>
      <c r="E6436" s="138"/>
      <c r="F6436" s="143" t="e">
        <f aca="false">IF(REF_DT&lt;=LastDay,INDEX(IntraMonth_Buckets,MATCH($A6436,IntraSumMonths,0),1),INDEX(BucketTable,MATCH($A6436,SumMonths,0),1))</f>
        <v>#N/A</v>
      </c>
      <c r="G6436" s="138" t="e">
        <f aca="false">INDEX(Book_Type,MATCH($B6436,Book,0),1)</f>
        <v>#N/A</v>
      </c>
      <c r="H6436" s="138" t="e">
        <f aca="false">$F6436&amp;$C6436</f>
        <v>#N/A</v>
      </c>
    </row>
    <row r="6437" customFormat="false" ht="12.75" hidden="false" customHeight="false" outlineLevel="0" collapsed="false">
      <c r="D6437" s="138"/>
      <c r="E6437" s="138"/>
      <c r="F6437" s="143" t="e">
        <f aca="false">IF(REF_DT&lt;=LastDay,INDEX(IntraMonth_Buckets,MATCH($A6437,IntraSumMonths,0),1),INDEX(BucketTable,MATCH($A6437,SumMonths,0),1))</f>
        <v>#N/A</v>
      </c>
      <c r="G6437" s="138" t="e">
        <f aca="false">INDEX(Book_Type,MATCH($B6437,Book,0),1)</f>
        <v>#N/A</v>
      </c>
      <c r="H6437" s="138" t="e">
        <f aca="false">$F6437&amp;$C6437</f>
        <v>#N/A</v>
      </c>
    </row>
    <row r="6438" customFormat="false" ht="12.75" hidden="false" customHeight="false" outlineLevel="0" collapsed="false">
      <c r="D6438" s="138"/>
      <c r="E6438" s="138"/>
      <c r="F6438" s="143" t="e">
        <f aca="false">IF(REF_DT&lt;=LastDay,INDEX(IntraMonth_Buckets,MATCH($A6438,IntraSumMonths,0),1),INDEX(BucketTable,MATCH($A6438,SumMonths,0),1))</f>
        <v>#N/A</v>
      </c>
      <c r="G6438" s="138" t="e">
        <f aca="false">INDEX(Book_Type,MATCH($B6438,Book,0),1)</f>
        <v>#N/A</v>
      </c>
      <c r="H6438" s="138" t="e">
        <f aca="false">$F6438&amp;$C6438</f>
        <v>#N/A</v>
      </c>
    </row>
    <row r="6439" customFormat="false" ht="12.75" hidden="false" customHeight="false" outlineLevel="0" collapsed="false">
      <c r="D6439" s="138"/>
      <c r="E6439" s="138"/>
      <c r="F6439" s="143" t="e">
        <f aca="false">IF(REF_DT&lt;=LastDay,INDEX(IntraMonth_Buckets,MATCH($A6439,IntraSumMonths,0),1),INDEX(BucketTable,MATCH($A6439,SumMonths,0),1))</f>
        <v>#N/A</v>
      </c>
      <c r="G6439" s="138" t="e">
        <f aca="false">INDEX(Book_Type,MATCH($B6439,Book,0),1)</f>
        <v>#N/A</v>
      </c>
      <c r="H6439" s="138" t="e">
        <f aca="false">$F6439&amp;$C6439</f>
        <v>#N/A</v>
      </c>
    </row>
    <row r="6440" customFormat="false" ht="12.75" hidden="false" customHeight="false" outlineLevel="0" collapsed="false">
      <c r="D6440" s="138"/>
      <c r="E6440" s="138"/>
      <c r="F6440" s="143" t="e">
        <f aca="false">IF(REF_DT&lt;=LastDay,INDEX(IntraMonth_Buckets,MATCH($A6440,IntraSumMonths,0),1),INDEX(BucketTable,MATCH($A6440,SumMonths,0),1))</f>
        <v>#N/A</v>
      </c>
      <c r="G6440" s="138" t="e">
        <f aca="false">INDEX(Book_Type,MATCH($B6440,Book,0),1)</f>
        <v>#N/A</v>
      </c>
      <c r="H6440" s="138" t="e">
        <f aca="false">$F6440&amp;$C6440</f>
        <v>#N/A</v>
      </c>
    </row>
    <row r="6441" customFormat="false" ht="12.75" hidden="false" customHeight="false" outlineLevel="0" collapsed="false">
      <c r="D6441" s="138"/>
      <c r="E6441" s="138"/>
      <c r="F6441" s="143" t="e">
        <f aca="false">IF(REF_DT&lt;=LastDay,INDEX(IntraMonth_Buckets,MATCH($A6441,IntraSumMonths,0),1),INDEX(BucketTable,MATCH($A6441,SumMonths,0),1))</f>
        <v>#N/A</v>
      </c>
      <c r="G6441" s="138" t="e">
        <f aca="false">INDEX(Book_Type,MATCH($B6441,Book,0),1)</f>
        <v>#N/A</v>
      </c>
      <c r="H6441" s="138" t="e">
        <f aca="false">$F6441&amp;$C6441</f>
        <v>#N/A</v>
      </c>
    </row>
    <row r="6442" customFormat="false" ht="12.75" hidden="false" customHeight="false" outlineLevel="0" collapsed="false">
      <c r="D6442" s="138"/>
      <c r="E6442" s="138"/>
      <c r="F6442" s="143" t="e">
        <f aca="false">IF(REF_DT&lt;=LastDay,INDEX(IntraMonth_Buckets,MATCH($A6442,IntraSumMonths,0),1),INDEX(BucketTable,MATCH($A6442,SumMonths,0),1))</f>
        <v>#N/A</v>
      </c>
      <c r="G6442" s="138" t="e">
        <f aca="false">INDEX(Book_Type,MATCH($B6442,Book,0),1)</f>
        <v>#N/A</v>
      </c>
      <c r="H6442" s="138" t="e">
        <f aca="false">$F6442&amp;$C6442</f>
        <v>#N/A</v>
      </c>
    </row>
    <row r="6443" customFormat="false" ht="12.75" hidden="false" customHeight="false" outlineLevel="0" collapsed="false">
      <c r="D6443" s="138"/>
      <c r="E6443" s="138"/>
      <c r="F6443" s="143" t="e">
        <f aca="false">IF(REF_DT&lt;=LastDay,INDEX(IntraMonth_Buckets,MATCH($A6443,IntraSumMonths,0),1),INDEX(BucketTable,MATCH($A6443,SumMonths,0),1))</f>
        <v>#N/A</v>
      </c>
      <c r="G6443" s="138" t="e">
        <f aca="false">INDEX(Book_Type,MATCH($B6443,Book,0),1)</f>
        <v>#N/A</v>
      </c>
      <c r="H6443" s="138" t="e">
        <f aca="false">$F6443&amp;$C6443</f>
        <v>#N/A</v>
      </c>
    </row>
    <row r="6444" customFormat="false" ht="12.75" hidden="false" customHeight="false" outlineLevel="0" collapsed="false">
      <c r="D6444" s="138"/>
      <c r="E6444" s="138"/>
      <c r="F6444" s="143" t="e">
        <f aca="false">IF(REF_DT&lt;=LastDay,INDEX(IntraMonth_Buckets,MATCH($A6444,IntraSumMonths,0),1),INDEX(BucketTable,MATCH($A6444,SumMonths,0),1))</f>
        <v>#N/A</v>
      </c>
      <c r="G6444" s="138" t="e">
        <f aca="false">INDEX(Book_Type,MATCH($B6444,Book,0),1)</f>
        <v>#N/A</v>
      </c>
      <c r="H6444" s="138" t="e">
        <f aca="false">$F6444&amp;$C6444</f>
        <v>#N/A</v>
      </c>
    </row>
    <row r="6445" customFormat="false" ht="12.75" hidden="false" customHeight="false" outlineLevel="0" collapsed="false">
      <c r="D6445" s="138"/>
      <c r="E6445" s="138"/>
      <c r="F6445" s="143" t="e">
        <f aca="false">IF(REF_DT&lt;=LastDay,INDEX(IntraMonth_Buckets,MATCH($A6445,IntraSumMonths,0),1),INDEX(BucketTable,MATCH($A6445,SumMonths,0),1))</f>
        <v>#N/A</v>
      </c>
      <c r="G6445" s="138" t="e">
        <f aca="false">INDEX(Book_Type,MATCH($B6445,Book,0),1)</f>
        <v>#N/A</v>
      </c>
      <c r="H6445" s="138" t="e">
        <f aca="false">$F6445&amp;$C6445</f>
        <v>#N/A</v>
      </c>
    </row>
    <row r="6446" customFormat="false" ht="12.75" hidden="false" customHeight="false" outlineLevel="0" collapsed="false">
      <c r="D6446" s="138"/>
      <c r="E6446" s="138"/>
      <c r="F6446" s="143" t="e">
        <f aca="false">IF(REF_DT&lt;=LastDay,INDEX(IntraMonth_Buckets,MATCH($A6446,IntraSumMonths,0),1),INDEX(BucketTable,MATCH($A6446,SumMonths,0),1))</f>
        <v>#N/A</v>
      </c>
      <c r="G6446" s="138" t="e">
        <f aca="false">INDEX(Book_Type,MATCH($B6446,Book,0),1)</f>
        <v>#N/A</v>
      </c>
      <c r="H6446" s="138" t="e">
        <f aca="false">$F6446&amp;$C6446</f>
        <v>#N/A</v>
      </c>
    </row>
    <row r="6447" customFormat="false" ht="12.75" hidden="false" customHeight="false" outlineLevel="0" collapsed="false">
      <c r="D6447" s="138"/>
      <c r="E6447" s="138"/>
      <c r="F6447" s="143" t="e">
        <f aca="false">IF(REF_DT&lt;=LastDay,INDEX(IntraMonth_Buckets,MATCH($A6447,IntraSumMonths,0),1),INDEX(BucketTable,MATCH($A6447,SumMonths,0),1))</f>
        <v>#N/A</v>
      </c>
      <c r="G6447" s="138" t="e">
        <f aca="false">INDEX(Book_Type,MATCH($B6447,Book,0),1)</f>
        <v>#N/A</v>
      </c>
      <c r="H6447" s="138" t="e">
        <f aca="false">$F6447&amp;$C6447</f>
        <v>#N/A</v>
      </c>
    </row>
    <row r="6448" customFormat="false" ht="12.75" hidden="false" customHeight="false" outlineLevel="0" collapsed="false">
      <c r="D6448" s="138"/>
      <c r="E6448" s="138"/>
      <c r="F6448" s="143" t="e">
        <f aca="false">IF(REF_DT&lt;=LastDay,INDEX(IntraMonth_Buckets,MATCH($A6448,IntraSumMonths,0),1),INDEX(BucketTable,MATCH($A6448,SumMonths,0),1))</f>
        <v>#N/A</v>
      </c>
      <c r="G6448" s="138" t="e">
        <f aca="false">INDEX(Book_Type,MATCH($B6448,Book,0),1)</f>
        <v>#N/A</v>
      </c>
      <c r="H6448" s="138" t="e">
        <f aca="false">$F6448&amp;$C6448</f>
        <v>#N/A</v>
      </c>
    </row>
    <row r="6449" customFormat="false" ht="12.75" hidden="false" customHeight="false" outlineLevel="0" collapsed="false">
      <c r="D6449" s="138"/>
      <c r="E6449" s="138"/>
      <c r="F6449" s="143" t="e">
        <f aca="false">IF(REF_DT&lt;=LastDay,INDEX(IntraMonth_Buckets,MATCH($A6449,IntraSumMonths,0),1),INDEX(BucketTable,MATCH($A6449,SumMonths,0),1))</f>
        <v>#N/A</v>
      </c>
      <c r="G6449" s="138" t="e">
        <f aca="false">INDEX(Book_Type,MATCH($B6449,Book,0),1)</f>
        <v>#N/A</v>
      </c>
      <c r="H6449" s="138" t="e">
        <f aca="false">$F6449&amp;$C6449</f>
        <v>#N/A</v>
      </c>
    </row>
    <row r="6450" customFormat="false" ht="12.75" hidden="false" customHeight="false" outlineLevel="0" collapsed="false">
      <c r="D6450" s="138"/>
      <c r="E6450" s="138"/>
      <c r="F6450" s="143" t="e">
        <f aca="false">IF(REF_DT&lt;=LastDay,INDEX(IntraMonth_Buckets,MATCH($A6450,IntraSumMonths,0),1),INDEX(BucketTable,MATCH($A6450,SumMonths,0),1))</f>
        <v>#N/A</v>
      </c>
      <c r="G6450" s="138" t="e">
        <f aca="false">INDEX(Book_Type,MATCH($B6450,Book,0),1)</f>
        <v>#N/A</v>
      </c>
      <c r="H6450" s="138" t="e">
        <f aca="false">$F6450&amp;$C6450</f>
        <v>#N/A</v>
      </c>
    </row>
    <row r="6451" customFormat="false" ht="12.75" hidden="false" customHeight="false" outlineLevel="0" collapsed="false">
      <c r="D6451" s="138"/>
      <c r="E6451" s="138"/>
      <c r="F6451" s="143" t="e">
        <f aca="false">IF(REF_DT&lt;=LastDay,INDEX(IntraMonth_Buckets,MATCH($A6451,IntraSumMonths,0),1),INDEX(BucketTable,MATCH($A6451,SumMonths,0),1))</f>
        <v>#N/A</v>
      </c>
      <c r="G6451" s="138" t="e">
        <f aca="false">INDEX(Book_Type,MATCH($B6451,Book,0),1)</f>
        <v>#N/A</v>
      </c>
      <c r="H6451" s="138" t="e">
        <f aca="false">$F6451&amp;$C6451</f>
        <v>#N/A</v>
      </c>
    </row>
    <row r="6452" customFormat="false" ht="12.75" hidden="false" customHeight="false" outlineLevel="0" collapsed="false">
      <c r="D6452" s="138"/>
      <c r="E6452" s="138"/>
      <c r="F6452" s="143" t="e">
        <f aca="false">IF(REF_DT&lt;=LastDay,INDEX(IntraMonth_Buckets,MATCH($A6452,IntraSumMonths,0),1),INDEX(BucketTable,MATCH($A6452,SumMonths,0),1))</f>
        <v>#N/A</v>
      </c>
      <c r="G6452" s="138" t="e">
        <f aca="false">INDEX(Book_Type,MATCH($B6452,Book,0),1)</f>
        <v>#N/A</v>
      </c>
      <c r="H6452" s="138" t="e">
        <f aca="false">$F6452&amp;$C6452</f>
        <v>#N/A</v>
      </c>
    </row>
    <row r="6453" customFormat="false" ht="12.75" hidden="false" customHeight="false" outlineLevel="0" collapsed="false">
      <c r="D6453" s="138"/>
      <c r="E6453" s="138"/>
      <c r="F6453" s="143" t="e">
        <f aca="false">IF(REF_DT&lt;=LastDay,INDEX(IntraMonth_Buckets,MATCH($A6453,IntraSumMonths,0),1),INDEX(BucketTable,MATCH($A6453,SumMonths,0),1))</f>
        <v>#N/A</v>
      </c>
      <c r="G6453" s="138" t="e">
        <f aca="false">INDEX(Book_Type,MATCH($B6453,Book,0),1)</f>
        <v>#N/A</v>
      </c>
      <c r="H6453" s="138" t="e">
        <f aca="false">$F6453&amp;$C6453</f>
        <v>#N/A</v>
      </c>
    </row>
    <row r="6454" customFormat="false" ht="12.75" hidden="false" customHeight="false" outlineLevel="0" collapsed="false">
      <c r="D6454" s="138"/>
      <c r="E6454" s="138"/>
      <c r="F6454" s="143" t="e">
        <f aca="false">IF(REF_DT&lt;=LastDay,INDEX(IntraMonth_Buckets,MATCH($A6454,IntraSumMonths,0),1),INDEX(BucketTable,MATCH($A6454,SumMonths,0),1))</f>
        <v>#N/A</v>
      </c>
      <c r="G6454" s="138" t="e">
        <f aca="false">INDEX(Book_Type,MATCH($B6454,Book,0),1)</f>
        <v>#N/A</v>
      </c>
      <c r="H6454" s="138" t="e">
        <f aca="false">$F6454&amp;$C6454</f>
        <v>#N/A</v>
      </c>
    </row>
    <row r="6455" customFormat="false" ht="12.75" hidden="false" customHeight="false" outlineLevel="0" collapsed="false">
      <c r="D6455" s="138"/>
      <c r="E6455" s="138"/>
      <c r="F6455" s="143" t="e">
        <f aca="false">IF(REF_DT&lt;=LastDay,INDEX(IntraMonth_Buckets,MATCH($A6455,IntraSumMonths,0),1),INDEX(BucketTable,MATCH($A6455,SumMonths,0),1))</f>
        <v>#N/A</v>
      </c>
      <c r="G6455" s="138" t="e">
        <f aca="false">INDEX(Book_Type,MATCH($B6455,Book,0),1)</f>
        <v>#N/A</v>
      </c>
      <c r="H6455" s="138" t="e">
        <f aca="false">$F6455&amp;$C6455</f>
        <v>#N/A</v>
      </c>
    </row>
    <row r="6456" customFormat="false" ht="12.75" hidden="false" customHeight="false" outlineLevel="0" collapsed="false">
      <c r="D6456" s="138"/>
      <c r="E6456" s="138"/>
      <c r="F6456" s="143" t="e">
        <f aca="false">IF(REF_DT&lt;=LastDay,INDEX(IntraMonth_Buckets,MATCH($A6456,IntraSumMonths,0),1),INDEX(BucketTable,MATCH($A6456,SumMonths,0),1))</f>
        <v>#N/A</v>
      </c>
      <c r="G6456" s="138" t="e">
        <f aca="false">INDEX(Book_Type,MATCH($B6456,Book,0),1)</f>
        <v>#N/A</v>
      </c>
      <c r="H6456" s="138" t="e">
        <f aca="false">$F6456&amp;$C6456</f>
        <v>#N/A</v>
      </c>
    </row>
    <row r="6457" customFormat="false" ht="12.75" hidden="false" customHeight="false" outlineLevel="0" collapsed="false">
      <c r="D6457" s="138"/>
      <c r="E6457" s="138"/>
      <c r="F6457" s="143" t="e">
        <f aca="false">IF(REF_DT&lt;=LastDay,INDEX(IntraMonth_Buckets,MATCH($A6457,IntraSumMonths,0),1),INDEX(BucketTable,MATCH($A6457,SumMonths,0),1))</f>
        <v>#N/A</v>
      </c>
      <c r="G6457" s="138" t="e">
        <f aca="false">INDEX(Book_Type,MATCH($B6457,Book,0),1)</f>
        <v>#N/A</v>
      </c>
      <c r="H6457" s="138" t="e">
        <f aca="false">$F6457&amp;$C6457</f>
        <v>#N/A</v>
      </c>
    </row>
    <row r="6458" customFormat="false" ht="12.75" hidden="false" customHeight="false" outlineLevel="0" collapsed="false">
      <c r="D6458" s="138"/>
      <c r="E6458" s="138"/>
      <c r="F6458" s="143" t="e">
        <f aca="false">IF(REF_DT&lt;=LastDay,INDEX(IntraMonth_Buckets,MATCH($A6458,IntraSumMonths,0),1),INDEX(BucketTable,MATCH($A6458,SumMonths,0),1))</f>
        <v>#N/A</v>
      </c>
      <c r="G6458" s="138" t="e">
        <f aca="false">INDEX(Book_Type,MATCH($B6458,Book,0),1)</f>
        <v>#N/A</v>
      </c>
      <c r="H6458" s="138" t="e">
        <f aca="false">$F6458&amp;$C6458</f>
        <v>#N/A</v>
      </c>
    </row>
    <row r="6459" customFormat="false" ht="12.75" hidden="false" customHeight="false" outlineLevel="0" collapsed="false">
      <c r="D6459" s="138"/>
      <c r="E6459" s="138"/>
      <c r="F6459" s="143" t="e">
        <f aca="false">IF(REF_DT&lt;=LastDay,INDEX(IntraMonth_Buckets,MATCH($A6459,IntraSumMonths,0),1),INDEX(BucketTable,MATCH($A6459,SumMonths,0),1))</f>
        <v>#N/A</v>
      </c>
      <c r="G6459" s="138" t="e">
        <f aca="false">INDEX(Book_Type,MATCH($B6459,Book,0),1)</f>
        <v>#N/A</v>
      </c>
      <c r="H6459" s="138" t="e">
        <f aca="false">$F6459&amp;$C6459</f>
        <v>#N/A</v>
      </c>
    </row>
    <row r="6460" customFormat="false" ht="12.75" hidden="false" customHeight="false" outlineLevel="0" collapsed="false">
      <c r="D6460" s="138"/>
      <c r="E6460" s="138"/>
      <c r="F6460" s="143" t="e">
        <f aca="false">IF(REF_DT&lt;=LastDay,INDEX(IntraMonth_Buckets,MATCH($A6460,IntraSumMonths,0),1),INDEX(BucketTable,MATCH($A6460,SumMonths,0),1))</f>
        <v>#N/A</v>
      </c>
      <c r="G6460" s="138" t="e">
        <f aca="false">INDEX(Book_Type,MATCH($B6460,Book,0),1)</f>
        <v>#N/A</v>
      </c>
      <c r="H6460" s="138" t="e">
        <f aca="false">$F6460&amp;$C6460</f>
        <v>#N/A</v>
      </c>
    </row>
    <row r="6461" customFormat="false" ht="12.75" hidden="false" customHeight="false" outlineLevel="0" collapsed="false">
      <c r="D6461" s="138"/>
      <c r="E6461" s="138"/>
      <c r="F6461" s="143" t="e">
        <f aca="false">IF(REF_DT&lt;=LastDay,INDEX(IntraMonth_Buckets,MATCH($A6461,IntraSumMonths,0),1),INDEX(BucketTable,MATCH($A6461,SumMonths,0),1))</f>
        <v>#N/A</v>
      </c>
      <c r="G6461" s="138" t="e">
        <f aca="false">INDEX(Book_Type,MATCH($B6461,Book,0),1)</f>
        <v>#N/A</v>
      </c>
      <c r="H6461" s="138" t="e">
        <f aca="false">$F6461&amp;$C6461</f>
        <v>#N/A</v>
      </c>
    </row>
    <row r="6462" customFormat="false" ht="12.75" hidden="false" customHeight="false" outlineLevel="0" collapsed="false">
      <c r="D6462" s="138"/>
      <c r="E6462" s="138"/>
      <c r="F6462" s="143" t="e">
        <f aca="false">IF(REF_DT&lt;=LastDay,INDEX(IntraMonth_Buckets,MATCH($A6462,IntraSumMonths,0),1),INDEX(BucketTable,MATCH($A6462,SumMonths,0),1))</f>
        <v>#N/A</v>
      </c>
      <c r="G6462" s="138" t="e">
        <f aca="false">INDEX(Book_Type,MATCH($B6462,Book,0),1)</f>
        <v>#N/A</v>
      </c>
      <c r="H6462" s="138" t="e">
        <f aca="false">$F6462&amp;$C6462</f>
        <v>#N/A</v>
      </c>
    </row>
    <row r="6463" customFormat="false" ht="12.75" hidden="false" customHeight="false" outlineLevel="0" collapsed="false">
      <c r="D6463" s="138"/>
      <c r="E6463" s="138"/>
      <c r="F6463" s="143" t="e">
        <f aca="false">IF(REF_DT&lt;=LastDay,INDEX(IntraMonth_Buckets,MATCH($A6463,IntraSumMonths,0),1),INDEX(BucketTable,MATCH($A6463,SumMonths,0),1))</f>
        <v>#N/A</v>
      </c>
      <c r="G6463" s="138" t="e">
        <f aca="false">INDEX(Book_Type,MATCH($B6463,Book,0),1)</f>
        <v>#N/A</v>
      </c>
      <c r="H6463" s="138" t="e">
        <f aca="false">$F6463&amp;$C6463</f>
        <v>#N/A</v>
      </c>
    </row>
    <row r="6464" customFormat="false" ht="12.75" hidden="false" customHeight="false" outlineLevel="0" collapsed="false">
      <c r="D6464" s="138"/>
      <c r="E6464" s="138"/>
      <c r="F6464" s="143" t="e">
        <f aca="false">IF(REF_DT&lt;=LastDay,INDEX(IntraMonth_Buckets,MATCH($A6464,IntraSumMonths,0),1),INDEX(BucketTable,MATCH($A6464,SumMonths,0),1))</f>
        <v>#N/A</v>
      </c>
      <c r="G6464" s="138" t="e">
        <f aca="false">INDEX(Book_Type,MATCH($B6464,Book,0),1)</f>
        <v>#N/A</v>
      </c>
      <c r="H6464" s="138" t="e">
        <f aca="false">$F6464&amp;$C6464</f>
        <v>#N/A</v>
      </c>
    </row>
    <row r="6465" customFormat="false" ht="12.75" hidden="false" customHeight="false" outlineLevel="0" collapsed="false">
      <c r="D6465" s="138"/>
      <c r="E6465" s="138"/>
      <c r="F6465" s="143" t="e">
        <f aca="false">IF(REF_DT&lt;=LastDay,INDEX(IntraMonth_Buckets,MATCH($A6465,IntraSumMonths,0),1),INDEX(BucketTable,MATCH($A6465,SumMonths,0),1))</f>
        <v>#N/A</v>
      </c>
      <c r="G6465" s="138" t="e">
        <f aca="false">INDEX(Book_Type,MATCH($B6465,Book,0),1)</f>
        <v>#N/A</v>
      </c>
      <c r="H6465" s="138" t="e">
        <f aca="false">$F6465&amp;$C6465</f>
        <v>#N/A</v>
      </c>
    </row>
    <row r="6466" customFormat="false" ht="12.75" hidden="false" customHeight="false" outlineLevel="0" collapsed="false">
      <c r="D6466" s="138"/>
      <c r="E6466" s="138"/>
      <c r="F6466" s="143" t="e">
        <f aca="false">IF(REF_DT&lt;=LastDay,INDEX(IntraMonth_Buckets,MATCH($A6466,IntraSumMonths,0),1),INDEX(BucketTable,MATCH($A6466,SumMonths,0),1))</f>
        <v>#N/A</v>
      </c>
      <c r="G6466" s="138" t="e">
        <f aca="false">INDEX(Book_Type,MATCH($B6466,Book,0),1)</f>
        <v>#N/A</v>
      </c>
      <c r="H6466" s="138" t="e">
        <f aca="false">$F6466&amp;$C6466</f>
        <v>#N/A</v>
      </c>
    </row>
    <row r="6467" customFormat="false" ht="12.75" hidden="false" customHeight="false" outlineLevel="0" collapsed="false">
      <c r="D6467" s="138"/>
      <c r="E6467" s="138"/>
      <c r="F6467" s="143" t="e">
        <f aca="false">IF(REF_DT&lt;=LastDay,INDEX(IntraMonth_Buckets,MATCH($A6467,IntraSumMonths,0),1),INDEX(BucketTable,MATCH($A6467,SumMonths,0),1))</f>
        <v>#N/A</v>
      </c>
      <c r="G6467" s="138" t="e">
        <f aca="false">INDEX(Book_Type,MATCH($B6467,Book,0),1)</f>
        <v>#N/A</v>
      </c>
      <c r="H6467" s="138" t="e">
        <f aca="false">$F6467&amp;$C6467</f>
        <v>#N/A</v>
      </c>
    </row>
    <row r="6468" customFormat="false" ht="12.75" hidden="false" customHeight="false" outlineLevel="0" collapsed="false">
      <c r="D6468" s="138"/>
      <c r="E6468" s="138"/>
      <c r="F6468" s="143" t="e">
        <f aca="false">IF(REF_DT&lt;=LastDay,INDEX(IntraMonth_Buckets,MATCH($A6468,IntraSumMonths,0),1),INDEX(BucketTable,MATCH($A6468,SumMonths,0),1))</f>
        <v>#N/A</v>
      </c>
      <c r="G6468" s="138" t="e">
        <f aca="false">INDEX(Book_Type,MATCH($B6468,Book,0),1)</f>
        <v>#N/A</v>
      </c>
      <c r="H6468" s="138" t="e">
        <f aca="false">$F6468&amp;$C6468</f>
        <v>#N/A</v>
      </c>
    </row>
    <row r="6469" customFormat="false" ht="12.75" hidden="false" customHeight="false" outlineLevel="0" collapsed="false">
      <c r="D6469" s="138"/>
      <c r="E6469" s="138"/>
      <c r="F6469" s="143" t="e">
        <f aca="false">IF(REF_DT&lt;=LastDay,INDEX(IntraMonth_Buckets,MATCH($A6469,IntraSumMonths,0),1),INDEX(BucketTable,MATCH($A6469,SumMonths,0),1))</f>
        <v>#N/A</v>
      </c>
      <c r="G6469" s="138" t="e">
        <f aca="false">INDEX(Book_Type,MATCH($B6469,Book,0),1)</f>
        <v>#N/A</v>
      </c>
      <c r="H6469" s="138" t="e">
        <f aca="false">$F6469&amp;$C6469</f>
        <v>#N/A</v>
      </c>
    </row>
    <row r="6470" customFormat="false" ht="12.75" hidden="false" customHeight="false" outlineLevel="0" collapsed="false">
      <c r="D6470" s="138"/>
      <c r="E6470" s="138"/>
      <c r="F6470" s="143" t="e">
        <f aca="false">IF(REF_DT&lt;=LastDay,INDEX(IntraMonth_Buckets,MATCH($A6470,IntraSumMonths,0),1),INDEX(BucketTable,MATCH($A6470,SumMonths,0),1))</f>
        <v>#N/A</v>
      </c>
      <c r="G6470" s="138" t="e">
        <f aca="false">INDEX(Book_Type,MATCH($B6470,Book,0),1)</f>
        <v>#N/A</v>
      </c>
      <c r="H6470" s="138" t="e">
        <f aca="false">$F6470&amp;$C6470</f>
        <v>#N/A</v>
      </c>
    </row>
    <row r="6471" customFormat="false" ht="12.75" hidden="false" customHeight="false" outlineLevel="0" collapsed="false">
      <c r="D6471" s="138"/>
      <c r="E6471" s="138"/>
      <c r="F6471" s="143" t="e">
        <f aca="false">IF(REF_DT&lt;=LastDay,INDEX(IntraMonth_Buckets,MATCH($A6471,IntraSumMonths,0),1),INDEX(BucketTable,MATCH($A6471,SumMonths,0),1))</f>
        <v>#N/A</v>
      </c>
      <c r="G6471" s="138" t="e">
        <f aca="false">INDEX(Book_Type,MATCH($B6471,Book,0),1)</f>
        <v>#N/A</v>
      </c>
      <c r="H6471" s="138" t="e">
        <f aca="false">$F6471&amp;$C6471</f>
        <v>#N/A</v>
      </c>
    </row>
    <row r="6472" customFormat="false" ht="12.75" hidden="false" customHeight="false" outlineLevel="0" collapsed="false">
      <c r="D6472" s="138"/>
      <c r="E6472" s="138"/>
      <c r="F6472" s="143" t="e">
        <f aca="false">IF(REF_DT&lt;=LastDay,INDEX(IntraMonth_Buckets,MATCH($A6472,IntraSumMonths,0),1),INDEX(BucketTable,MATCH($A6472,SumMonths,0),1))</f>
        <v>#N/A</v>
      </c>
      <c r="G6472" s="138" t="e">
        <f aca="false">INDEX(Book_Type,MATCH($B6472,Book,0),1)</f>
        <v>#N/A</v>
      </c>
      <c r="H6472" s="138" t="e">
        <f aca="false">$F6472&amp;$C6472</f>
        <v>#N/A</v>
      </c>
    </row>
    <row r="6473" customFormat="false" ht="12.75" hidden="false" customHeight="false" outlineLevel="0" collapsed="false">
      <c r="D6473" s="138"/>
      <c r="E6473" s="138"/>
      <c r="F6473" s="143" t="e">
        <f aca="false">IF(REF_DT&lt;=LastDay,INDEX(IntraMonth_Buckets,MATCH($A6473,IntraSumMonths,0),1),INDEX(BucketTable,MATCH($A6473,SumMonths,0),1))</f>
        <v>#N/A</v>
      </c>
      <c r="G6473" s="138" t="e">
        <f aca="false">INDEX(Book_Type,MATCH($B6473,Book,0),1)</f>
        <v>#N/A</v>
      </c>
      <c r="H6473" s="138" t="e">
        <f aca="false">$F6473&amp;$C6473</f>
        <v>#N/A</v>
      </c>
    </row>
    <row r="6474" customFormat="false" ht="12.75" hidden="false" customHeight="false" outlineLevel="0" collapsed="false">
      <c r="D6474" s="138"/>
      <c r="E6474" s="138"/>
      <c r="F6474" s="143" t="e">
        <f aca="false">IF(REF_DT&lt;=LastDay,INDEX(IntraMonth_Buckets,MATCH($A6474,IntraSumMonths,0),1),INDEX(BucketTable,MATCH($A6474,SumMonths,0),1))</f>
        <v>#N/A</v>
      </c>
      <c r="G6474" s="138" t="e">
        <f aca="false">INDEX(Book_Type,MATCH($B6474,Book,0),1)</f>
        <v>#N/A</v>
      </c>
      <c r="H6474" s="138" t="e">
        <f aca="false">$F6474&amp;$C6474</f>
        <v>#N/A</v>
      </c>
    </row>
    <row r="6475" customFormat="false" ht="12.75" hidden="false" customHeight="false" outlineLevel="0" collapsed="false">
      <c r="D6475" s="138"/>
      <c r="E6475" s="138"/>
      <c r="F6475" s="143" t="e">
        <f aca="false">IF(REF_DT&lt;=LastDay,INDEX(IntraMonth_Buckets,MATCH($A6475,IntraSumMonths,0),1),INDEX(BucketTable,MATCH($A6475,SumMonths,0),1))</f>
        <v>#N/A</v>
      </c>
      <c r="G6475" s="138" t="e">
        <f aca="false">INDEX(Book_Type,MATCH($B6475,Book,0),1)</f>
        <v>#N/A</v>
      </c>
      <c r="H6475" s="138" t="e">
        <f aca="false">$F6475&amp;$C6475</f>
        <v>#N/A</v>
      </c>
    </row>
    <row r="6476" customFormat="false" ht="12.75" hidden="false" customHeight="false" outlineLevel="0" collapsed="false">
      <c r="D6476" s="138"/>
      <c r="E6476" s="138"/>
      <c r="F6476" s="143" t="e">
        <f aca="false">IF(REF_DT&lt;=LastDay,INDEX(IntraMonth_Buckets,MATCH($A6476,IntraSumMonths,0),1),INDEX(BucketTable,MATCH($A6476,SumMonths,0),1))</f>
        <v>#N/A</v>
      </c>
      <c r="G6476" s="138" t="e">
        <f aca="false">INDEX(Book_Type,MATCH($B6476,Book,0),1)</f>
        <v>#N/A</v>
      </c>
      <c r="H6476" s="138" t="e">
        <f aca="false">$F6476&amp;$C6476</f>
        <v>#N/A</v>
      </c>
    </row>
    <row r="6477" customFormat="false" ht="12.75" hidden="false" customHeight="false" outlineLevel="0" collapsed="false">
      <c r="D6477" s="138"/>
      <c r="E6477" s="138"/>
      <c r="F6477" s="143" t="e">
        <f aca="false">IF(REF_DT&lt;=LastDay,INDEX(IntraMonth_Buckets,MATCH($A6477,IntraSumMonths,0),1),INDEX(BucketTable,MATCH($A6477,SumMonths,0),1))</f>
        <v>#N/A</v>
      </c>
      <c r="G6477" s="138" t="e">
        <f aca="false">INDEX(Book_Type,MATCH($B6477,Book,0),1)</f>
        <v>#N/A</v>
      </c>
      <c r="H6477" s="138" t="e">
        <f aca="false">$F6477&amp;$C6477</f>
        <v>#N/A</v>
      </c>
    </row>
    <row r="6478" customFormat="false" ht="12.75" hidden="false" customHeight="false" outlineLevel="0" collapsed="false">
      <c r="D6478" s="138"/>
      <c r="E6478" s="138"/>
      <c r="F6478" s="143" t="e">
        <f aca="false">IF(REF_DT&lt;=LastDay,INDEX(IntraMonth_Buckets,MATCH($A6478,IntraSumMonths,0),1),INDEX(BucketTable,MATCH($A6478,SumMonths,0),1))</f>
        <v>#N/A</v>
      </c>
      <c r="G6478" s="138" t="e">
        <f aca="false">INDEX(Book_Type,MATCH($B6478,Book,0),1)</f>
        <v>#N/A</v>
      </c>
      <c r="H6478" s="138" t="e">
        <f aca="false">$F6478&amp;$C6478</f>
        <v>#N/A</v>
      </c>
    </row>
    <row r="6479" customFormat="false" ht="12.75" hidden="false" customHeight="false" outlineLevel="0" collapsed="false">
      <c r="D6479" s="138"/>
      <c r="E6479" s="138"/>
      <c r="F6479" s="143" t="e">
        <f aca="false">IF(REF_DT&lt;=LastDay,INDEX(IntraMonth_Buckets,MATCH($A6479,IntraSumMonths,0),1),INDEX(BucketTable,MATCH($A6479,SumMonths,0),1))</f>
        <v>#N/A</v>
      </c>
      <c r="G6479" s="138" t="e">
        <f aca="false">INDEX(Book_Type,MATCH($B6479,Book,0),1)</f>
        <v>#N/A</v>
      </c>
      <c r="H6479" s="138" t="e">
        <f aca="false">$F6479&amp;$C6479</f>
        <v>#N/A</v>
      </c>
    </row>
    <row r="6480" customFormat="false" ht="12.75" hidden="false" customHeight="false" outlineLevel="0" collapsed="false">
      <c r="D6480" s="138"/>
      <c r="E6480" s="138"/>
      <c r="F6480" s="143" t="e">
        <f aca="false">IF(REF_DT&lt;=LastDay,INDEX(IntraMonth_Buckets,MATCH($A6480,IntraSumMonths,0),1),INDEX(BucketTable,MATCH($A6480,SumMonths,0),1))</f>
        <v>#N/A</v>
      </c>
      <c r="G6480" s="138" t="e">
        <f aca="false">INDEX(Book_Type,MATCH($B6480,Book,0),1)</f>
        <v>#N/A</v>
      </c>
      <c r="H6480" s="138" t="e">
        <f aca="false">$F6480&amp;$C6480</f>
        <v>#N/A</v>
      </c>
    </row>
    <row r="6481" customFormat="false" ht="12.75" hidden="false" customHeight="false" outlineLevel="0" collapsed="false">
      <c r="D6481" s="138"/>
      <c r="E6481" s="138"/>
      <c r="F6481" s="143" t="e">
        <f aca="false">IF(REF_DT&lt;=LastDay,INDEX(IntraMonth_Buckets,MATCH($A6481,IntraSumMonths,0),1),INDEX(BucketTable,MATCH($A6481,SumMonths,0),1))</f>
        <v>#N/A</v>
      </c>
      <c r="G6481" s="138" t="e">
        <f aca="false">INDEX(Book_Type,MATCH($B6481,Book,0),1)</f>
        <v>#N/A</v>
      </c>
      <c r="H6481" s="138" t="e">
        <f aca="false">$F6481&amp;$C6481</f>
        <v>#N/A</v>
      </c>
    </row>
    <row r="6482" customFormat="false" ht="12.75" hidden="false" customHeight="false" outlineLevel="0" collapsed="false">
      <c r="D6482" s="138"/>
      <c r="E6482" s="138"/>
      <c r="F6482" s="143" t="e">
        <f aca="false">IF(REF_DT&lt;=LastDay,INDEX(IntraMonth_Buckets,MATCH($A6482,IntraSumMonths,0),1),INDEX(BucketTable,MATCH($A6482,SumMonths,0),1))</f>
        <v>#N/A</v>
      </c>
      <c r="G6482" s="138" t="e">
        <f aca="false">INDEX(Book_Type,MATCH($B6482,Book,0),1)</f>
        <v>#N/A</v>
      </c>
      <c r="H6482" s="138" t="e">
        <f aca="false">$F6482&amp;$C6482</f>
        <v>#N/A</v>
      </c>
    </row>
    <row r="6483" customFormat="false" ht="12.75" hidden="false" customHeight="false" outlineLevel="0" collapsed="false">
      <c r="D6483" s="138"/>
      <c r="E6483" s="138"/>
      <c r="F6483" s="143" t="e">
        <f aca="false">IF(REF_DT&lt;=LastDay,INDEX(IntraMonth_Buckets,MATCH($A6483,IntraSumMonths,0),1),INDEX(BucketTable,MATCH($A6483,SumMonths,0),1))</f>
        <v>#N/A</v>
      </c>
      <c r="G6483" s="138" t="e">
        <f aca="false">INDEX(Book_Type,MATCH($B6483,Book,0),1)</f>
        <v>#N/A</v>
      </c>
      <c r="H6483" s="138" t="e">
        <f aca="false">$F6483&amp;$C6483</f>
        <v>#N/A</v>
      </c>
    </row>
    <row r="6484" customFormat="false" ht="12.75" hidden="false" customHeight="false" outlineLevel="0" collapsed="false">
      <c r="D6484" s="138"/>
      <c r="E6484" s="138"/>
      <c r="F6484" s="143" t="e">
        <f aca="false">IF(REF_DT&lt;=LastDay,INDEX(IntraMonth_Buckets,MATCH($A6484,IntraSumMonths,0),1),INDEX(BucketTable,MATCH($A6484,SumMonths,0),1))</f>
        <v>#N/A</v>
      </c>
      <c r="G6484" s="138" t="e">
        <f aca="false">INDEX(Book_Type,MATCH($B6484,Book,0),1)</f>
        <v>#N/A</v>
      </c>
      <c r="H6484" s="138" t="e">
        <f aca="false">$F6484&amp;$C6484</f>
        <v>#N/A</v>
      </c>
    </row>
    <row r="6485" customFormat="false" ht="12.75" hidden="false" customHeight="false" outlineLevel="0" collapsed="false">
      <c r="D6485" s="138"/>
      <c r="E6485" s="138"/>
      <c r="F6485" s="143" t="e">
        <f aca="false">IF(REF_DT&lt;=LastDay,INDEX(IntraMonth_Buckets,MATCH($A6485,IntraSumMonths,0),1),INDEX(BucketTable,MATCH($A6485,SumMonths,0),1))</f>
        <v>#N/A</v>
      </c>
      <c r="G6485" s="138" t="e">
        <f aca="false">INDEX(Book_Type,MATCH($B6485,Book,0),1)</f>
        <v>#N/A</v>
      </c>
      <c r="H6485" s="138" t="e">
        <f aca="false">$F6485&amp;$C6485</f>
        <v>#N/A</v>
      </c>
    </row>
    <row r="6486" customFormat="false" ht="12.75" hidden="false" customHeight="false" outlineLevel="0" collapsed="false">
      <c r="D6486" s="138"/>
      <c r="E6486" s="138"/>
      <c r="F6486" s="143" t="e">
        <f aca="false">IF(REF_DT&lt;=LastDay,INDEX(IntraMonth_Buckets,MATCH($A6486,IntraSumMonths,0),1),INDEX(BucketTable,MATCH($A6486,SumMonths,0),1))</f>
        <v>#N/A</v>
      </c>
      <c r="G6486" s="138" t="e">
        <f aca="false">INDEX(Book_Type,MATCH($B6486,Book,0),1)</f>
        <v>#N/A</v>
      </c>
      <c r="H6486" s="138" t="e">
        <f aca="false">$F6486&amp;$C6486</f>
        <v>#N/A</v>
      </c>
    </row>
    <row r="6487" customFormat="false" ht="12.75" hidden="false" customHeight="false" outlineLevel="0" collapsed="false">
      <c r="D6487" s="138"/>
      <c r="E6487" s="138"/>
      <c r="F6487" s="143" t="e">
        <f aca="false">IF(REF_DT&lt;=LastDay,INDEX(IntraMonth_Buckets,MATCH($A6487,IntraSumMonths,0),1),INDEX(BucketTable,MATCH($A6487,SumMonths,0),1))</f>
        <v>#N/A</v>
      </c>
      <c r="G6487" s="138" t="e">
        <f aca="false">INDEX(Book_Type,MATCH($B6487,Book,0),1)</f>
        <v>#N/A</v>
      </c>
      <c r="H6487" s="138" t="e">
        <f aca="false">$F6487&amp;$C6487</f>
        <v>#N/A</v>
      </c>
    </row>
    <row r="6488" customFormat="false" ht="12.75" hidden="false" customHeight="false" outlineLevel="0" collapsed="false">
      <c r="D6488" s="138"/>
      <c r="E6488" s="138"/>
      <c r="F6488" s="143" t="e">
        <f aca="false">IF(REF_DT&lt;=LastDay,INDEX(IntraMonth_Buckets,MATCH($A6488,IntraSumMonths,0),1),INDEX(BucketTable,MATCH($A6488,SumMonths,0),1))</f>
        <v>#N/A</v>
      </c>
      <c r="G6488" s="138" t="e">
        <f aca="false">INDEX(Book_Type,MATCH($B6488,Book,0),1)</f>
        <v>#N/A</v>
      </c>
      <c r="H6488" s="138" t="e">
        <f aca="false">$F6488&amp;$C6488</f>
        <v>#N/A</v>
      </c>
    </row>
    <row r="6489" customFormat="false" ht="12.75" hidden="false" customHeight="false" outlineLevel="0" collapsed="false">
      <c r="D6489" s="138"/>
      <c r="E6489" s="138"/>
      <c r="F6489" s="143" t="e">
        <f aca="false">IF(REF_DT&lt;=LastDay,INDEX(IntraMonth_Buckets,MATCH($A6489,IntraSumMonths,0),1),INDEX(BucketTable,MATCH($A6489,SumMonths,0),1))</f>
        <v>#N/A</v>
      </c>
      <c r="G6489" s="138" t="e">
        <f aca="false">INDEX(Book_Type,MATCH($B6489,Book,0),1)</f>
        <v>#N/A</v>
      </c>
      <c r="H6489" s="138" t="e">
        <f aca="false">$F6489&amp;$C6489</f>
        <v>#N/A</v>
      </c>
    </row>
    <row r="6490" customFormat="false" ht="12.75" hidden="false" customHeight="false" outlineLevel="0" collapsed="false">
      <c r="D6490" s="138"/>
      <c r="E6490" s="138"/>
      <c r="F6490" s="143" t="e">
        <f aca="false">IF(REF_DT&lt;=LastDay,INDEX(IntraMonth_Buckets,MATCH($A6490,IntraSumMonths,0),1),INDEX(BucketTable,MATCH($A6490,SumMonths,0),1))</f>
        <v>#N/A</v>
      </c>
      <c r="G6490" s="138" t="e">
        <f aca="false">INDEX(Book_Type,MATCH($B6490,Book,0),1)</f>
        <v>#N/A</v>
      </c>
      <c r="H6490" s="138" t="e">
        <f aca="false">$F6490&amp;$C6490</f>
        <v>#N/A</v>
      </c>
    </row>
    <row r="6491" customFormat="false" ht="12.75" hidden="false" customHeight="false" outlineLevel="0" collapsed="false">
      <c r="D6491" s="138"/>
      <c r="E6491" s="138"/>
      <c r="F6491" s="143" t="e">
        <f aca="false">IF(REF_DT&lt;=LastDay,INDEX(IntraMonth_Buckets,MATCH($A6491,IntraSumMonths,0),1),INDEX(BucketTable,MATCH($A6491,SumMonths,0),1))</f>
        <v>#N/A</v>
      </c>
      <c r="G6491" s="138" t="e">
        <f aca="false">INDEX(Book_Type,MATCH($B6491,Book,0),1)</f>
        <v>#N/A</v>
      </c>
      <c r="H6491" s="138" t="e">
        <f aca="false">$F6491&amp;$C6491</f>
        <v>#N/A</v>
      </c>
    </row>
    <row r="6492" customFormat="false" ht="12.75" hidden="false" customHeight="false" outlineLevel="0" collapsed="false">
      <c r="D6492" s="138"/>
      <c r="E6492" s="138"/>
      <c r="F6492" s="143" t="e">
        <f aca="false">IF(REF_DT&lt;=LastDay,INDEX(IntraMonth_Buckets,MATCH($A6492,IntraSumMonths,0),1),INDEX(BucketTable,MATCH($A6492,SumMonths,0),1))</f>
        <v>#N/A</v>
      </c>
      <c r="G6492" s="138" t="e">
        <f aca="false">INDEX(Book_Type,MATCH($B6492,Book,0),1)</f>
        <v>#N/A</v>
      </c>
      <c r="H6492" s="138" t="e">
        <f aca="false">$F6492&amp;$C6492</f>
        <v>#N/A</v>
      </c>
    </row>
    <row r="6493" customFormat="false" ht="12.75" hidden="false" customHeight="false" outlineLevel="0" collapsed="false">
      <c r="D6493" s="138"/>
      <c r="E6493" s="138"/>
      <c r="F6493" s="143" t="e">
        <f aca="false">IF(REF_DT&lt;=LastDay,INDEX(IntraMonth_Buckets,MATCH($A6493,IntraSumMonths,0),1),INDEX(BucketTable,MATCH($A6493,SumMonths,0),1))</f>
        <v>#N/A</v>
      </c>
      <c r="G6493" s="138" t="e">
        <f aca="false">INDEX(Book_Type,MATCH($B6493,Book,0),1)</f>
        <v>#N/A</v>
      </c>
      <c r="H6493" s="138" t="e">
        <f aca="false">$F6493&amp;$C6493</f>
        <v>#N/A</v>
      </c>
    </row>
    <row r="6494" customFormat="false" ht="12.75" hidden="false" customHeight="false" outlineLevel="0" collapsed="false">
      <c r="D6494" s="138"/>
      <c r="E6494" s="138"/>
      <c r="F6494" s="143" t="e">
        <f aca="false">IF(REF_DT&lt;=LastDay,INDEX(IntraMonth_Buckets,MATCH($A6494,IntraSumMonths,0),1),INDEX(BucketTable,MATCH($A6494,SumMonths,0),1))</f>
        <v>#N/A</v>
      </c>
      <c r="G6494" s="138" t="e">
        <f aca="false">INDEX(Book_Type,MATCH($B6494,Book,0),1)</f>
        <v>#N/A</v>
      </c>
      <c r="H6494" s="138" t="e">
        <f aca="false">$F6494&amp;$C6494</f>
        <v>#N/A</v>
      </c>
    </row>
    <row r="6495" customFormat="false" ht="12.75" hidden="false" customHeight="false" outlineLevel="0" collapsed="false">
      <c r="D6495" s="138"/>
      <c r="E6495" s="138"/>
      <c r="F6495" s="143" t="e">
        <f aca="false">IF(REF_DT&lt;=LastDay,INDEX(IntraMonth_Buckets,MATCH($A6495,IntraSumMonths,0),1),INDEX(BucketTable,MATCH($A6495,SumMonths,0),1))</f>
        <v>#N/A</v>
      </c>
      <c r="G6495" s="138" t="e">
        <f aca="false">INDEX(Book_Type,MATCH($B6495,Book,0),1)</f>
        <v>#N/A</v>
      </c>
      <c r="H6495" s="138" t="e">
        <f aca="false">$F6495&amp;$C6495</f>
        <v>#N/A</v>
      </c>
    </row>
    <row r="6496" customFormat="false" ht="12.75" hidden="false" customHeight="false" outlineLevel="0" collapsed="false">
      <c r="D6496" s="138"/>
      <c r="E6496" s="138"/>
      <c r="F6496" s="143" t="e">
        <f aca="false">IF(REF_DT&lt;=LastDay,INDEX(IntraMonth_Buckets,MATCH($A6496,IntraSumMonths,0),1),INDEX(BucketTable,MATCH($A6496,SumMonths,0),1))</f>
        <v>#N/A</v>
      </c>
      <c r="G6496" s="138" t="e">
        <f aca="false">INDEX(Book_Type,MATCH($B6496,Book,0),1)</f>
        <v>#N/A</v>
      </c>
      <c r="H6496" s="138" t="e">
        <f aca="false">$F6496&amp;$C6496</f>
        <v>#N/A</v>
      </c>
    </row>
    <row r="6497" customFormat="false" ht="12.75" hidden="false" customHeight="false" outlineLevel="0" collapsed="false">
      <c r="D6497" s="138"/>
      <c r="E6497" s="138"/>
      <c r="F6497" s="143" t="e">
        <f aca="false">IF(REF_DT&lt;=LastDay,INDEX(IntraMonth_Buckets,MATCH($A6497,IntraSumMonths,0),1),INDEX(BucketTable,MATCH($A6497,SumMonths,0),1))</f>
        <v>#N/A</v>
      </c>
      <c r="G6497" s="138" t="e">
        <f aca="false">INDEX(Book_Type,MATCH($B6497,Book,0),1)</f>
        <v>#N/A</v>
      </c>
      <c r="H6497" s="138" t="e">
        <f aca="false">$F6497&amp;$C6497</f>
        <v>#N/A</v>
      </c>
    </row>
    <row r="6498" customFormat="false" ht="12.75" hidden="false" customHeight="false" outlineLevel="0" collapsed="false">
      <c r="D6498" s="138"/>
      <c r="E6498" s="138"/>
      <c r="F6498" s="143" t="e">
        <f aca="false">IF(REF_DT&lt;=LastDay,INDEX(IntraMonth_Buckets,MATCH($A6498,IntraSumMonths,0),1),INDEX(BucketTable,MATCH($A6498,SumMonths,0),1))</f>
        <v>#N/A</v>
      </c>
      <c r="G6498" s="138" t="e">
        <f aca="false">INDEX(Book_Type,MATCH($B6498,Book,0),1)</f>
        <v>#N/A</v>
      </c>
      <c r="H6498" s="138" t="e">
        <f aca="false">$F6498&amp;$C6498</f>
        <v>#N/A</v>
      </c>
    </row>
    <row r="6499" customFormat="false" ht="12.75" hidden="false" customHeight="false" outlineLevel="0" collapsed="false">
      <c r="D6499" s="138"/>
      <c r="E6499" s="138"/>
      <c r="F6499" s="143" t="e">
        <f aca="false">IF(REF_DT&lt;=LastDay,INDEX(IntraMonth_Buckets,MATCH($A6499,IntraSumMonths,0),1),INDEX(BucketTable,MATCH($A6499,SumMonths,0),1))</f>
        <v>#N/A</v>
      </c>
      <c r="G6499" s="138" t="e">
        <f aca="false">INDEX(Book_Type,MATCH($B6499,Book,0),1)</f>
        <v>#N/A</v>
      </c>
      <c r="H6499" s="138" t="e">
        <f aca="false">$F6499&amp;$C6499</f>
        <v>#N/A</v>
      </c>
    </row>
    <row r="6500" customFormat="false" ht="12.75" hidden="false" customHeight="false" outlineLevel="0" collapsed="false">
      <c r="D6500" s="138"/>
      <c r="E6500" s="138"/>
      <c r="F6500" s="143" t="e">
        <f aca="false">IF(REF_DT&lt;=LastDay,INDEX(IntraMonth_Buckets,MATCH($A6500,IntraSumMonths,0),1),INDEX(BucketTable,MATCH($A6500,SumMonths,0),1))</f>
        <v>#N/A</v>
      </c>
      <c r="G6500" s="138" t="e">
        <f aca="false">INDEX(Book_Type,MATCH($B6500,Book,0),1)</f>
        <v>#N/A</v>
      </c>
      <c r="H6500" s="138" t="e">
        <f aca="false">$F6500&amp;$C6500</f>
        <v>#N/A</v>
      </c>
    </row>
    <row r="6501" customFormat="false" ht="12.75" hidden="false" customHeight="false" outlineLevel="0" collapsed="false">
      <c r="D6501" s="138"/>
      <c r="E6501" s="138"/>
      <c r="F6501" s="143" t="e">
        <f aca="false">IF(REF_DT&lt;=LastDay,INDEX(IntraMonth_Buckets,MATCH($A6501,IntraSumMonths,0),1),INDEX(BucketTable,MATCH($A6501,SumMonths,0),1))</f>
        <v>#N/A</v>
      </c>
      <c r="G6501" s="138" t="e">
        <f aca="false">INDEX(Book_Type,MATCH($B6501,Book,0),1)</f>
        <v>#N/A</v>
      </c>
      <c r="H6501" s="138" t="e">
        <f aca="false">$F6501&amp;$C6501</f>
        <v>#N/A</v>
      </c>
    </row>
    <row r="6502" customFormat="false" ht="12.75" hidden="false" customHeight="false" outlineLevel="0" collapsed="false">
      <c r="D6502" s="138"/>
      <c r="E6502" s="138"/>
      <c r="F6502" s="143" t="e">
        <f aca="false">IF(REF_DT&lt;=LastDay,INDEX(IntraMonth_Buckets,MATCH($A6502,IntraSumMonths,0),1),INDEX(BucketTable,MATCH($A6502,SumMonths,0),1))</f>
        <v>#N/A</v>
      </c>
      <c r="G6502" s="138" t="e">
        <f aca="false">INDEX(Book_Type,MATCH($B6502,Book,0),1)</f>
        <v>#N/A</v>
      </c>
      <c r="H6502" s="138" t="e">
        <f aca="false">$F6502&amp;$C6502</f>
        <v>#N/A</v>
      </c>
    </row>
    <row r="6503" customFormat="false" ht="12.75" hidden="false" customHeight="false" outlineLevel="0" collapsed="false">
      <c r="D6503" s="138"/>
      <c r="E6503" s="138"/>
      <c r="F6503" s="143" t="e">
        <f aca="false">IF(REF_DT&lt;=LastDay,INDEX(IntraMonth_Buckets,MATCH($A6503,IntraSumMonths,0),1),INDEX(BucketTable,MATCH($A6503,SumMonths,0),1))</f>
        <v>#N/A</v>
      </c>
      <c r="G6503" s="138" t="e">
        <f aca="false">INDEX(Book_Type,MATCH($B6503,Book,0),1)</f>
        <v>#N/A</v>
      </c>
      <c r="H6503" s="138" t="e">
        <f aca="false">$F6503&amp;$C6503</f>
        <v>#N/A</v>
      </c>
    </row>
    <row r="6504" customFormat="false" ht="12.75" hidden="false" customHeight="false" outlineLevel="0" collapsed="false">
      <c r="D6504" s="138"/>
      <c r="E6504" s="138"/>
      <c r="F6504" s="143" t="e">
        <f aca="false">IF(REF_DT&lt;=LastDay,INDEX(IntraMonth_Buckets,MATCH($A6504,IntraSumMonths,0),1),INDEX(BucketTable,MATCH($A6504,SumMonths,0),1))</f>
        <v>#N/A</v>
      </c>
      <c r="G6504" s="138" t="e">
        <f aca="false">INDEX(Book_Type,MATCH($B6504,Book,0),1)</f>
        <v>#N/A</v>
      </c>
      <c r="H6504" s="138" t="e">
        <f aca="false">$F6504&amp;$C6504</f>
        <v>#N/A</v>
      </c>
    </row>
    <row r="6505" customFormat="false" ht="12.75" hidden="false" customHeight="false" outlineLevel="0" collapsed="false">
      <c r="D6505" s="138"/>
      <c r="E6505" s="138"/>
      <c r="F6505" s="143" t="e">
        <f aca="false">IF(REF_DT&lt;=LastDay,INDEX(IntraMonth_Buckets,MATCH($A6505,IntraSumMonths,0),1),INDEX(BucketTable,MATCH($A6505,SumMonths,0),1))</f>
        <v>#N/A</v>
      </c>
      <c r="G6505" s="138" t="e">
        <f aca="false">INDEX(Book_Type,MATCH($B6505,Book,0),1)</f>
        <v>#N/A</v>
      </c>
      <c r="H6505" s="138" t="e">
        <f aca="false">$F6505&amp;$C6505</f>
        <v>#N/A</v>
      </c>
    </row>
    <row r="6506" customFormat="false" ht="12.75" hidden="false" customHeight="false" outlineLevel="0" collapsed="false">
      <c r="D6506" s="138"/>
      <c r="E6506" s="138"/>
      <c r="F6506" s="143" t="e">
        <f aca="false">IF(REF_DT&lt;=LastDay,INDEX(IntraMonth_Buckets,MATCH($A6506,IntraSumMonths,0),1),INDEX(BucketTable,MATCH($A6506,SumMonths,0),1))</f>
        <v>#N/A</v>
      </c>
      <c r="G6506" s="138" t="e">
        <f aca="false">INDEX(Book_Type,MATCH($B6506,Book,0),1)</f>
        <v>#N/A</v>
      </c>
      <c r="H6506" s="138" t="e">
        <f aca="false">$F6506&amp;$C6506</f>
        <v>#N/A</v>
      </c>
    </row>
    <row r="6507" customFormat="false" ht="12.75" hidden="false" customHeight="false" outlineLevel="0" collapsed="false">
      <c r="D6507" s="138"/>
      <c r="E6507" s="138"/>
      <c r="F6507" s="143" t="e">
        <f aca="false">IF(REF_DT&lt;=LastDay,INDEX(IntraMonth_Buckets,MATCH($A6507,IntraSumMonths,0),1),INDEX(BucketTable,MATCH($A6507,SumMonths,0),1))</f>
        <v>#N/A</v>
      </c>
      <c r="G6507" s="138" t="e">
        <f aca="false">INDEX(Book_Type,MATCH($B6507,Book,0),1)</f>
        <v>#N/A</v>
      </c>
      <c r="H6507" s="138" t="e">
        <f aca="false">$F6507&amp;$C6507</f>
        <v>#N/A</v>
      </c>
    </row>
    <row r="6508" customFormat="false" ht="12.75" hidden="false" customHeight="false" outlineLevel="0" collapsed="false">
      <c r="D6508" s="138"/>
      <c r="E6508" s="138"/>
      <c r="F6508" s="143" t="e">
        <f aca="false">IF(REF_DT&lt;=LastDay,INDEX(IntraMonth_Buckets,MATCH($A6508,IntraSumMonths,0),1),INDEX(BucketTable,MATCH($A6508,SumMonths,0),1))</f>
        <v>#N/A</v>
      </c>
      <c r="G6508" s="138" t="e">
        <f aca="false">INDEX(Book_Type,MATCH($B6508,Book,0),1)</f>
        <v>#N/A</v>
      </c>
      <c r="H6508" s="138" t="e">
        <f aca="false">$F6508&amp;$C6508</f>
        <v>#N/A</v>
      </c>
    </row>
    <row r="6509" customFormat="false" ht="12.75" hidden="false" customHeight="false" outlineLevel="0" collapsed="false">
      <c r="D6509" s="138"/>
      <c r="E6509" s="138"/>
      <c r="F6509" s="143" t="e">
        <f aca="false">IF(REF_DT&lt;=LastDay,INDEX(IntraMonth_Buckets,MATCH($A6509,IntraSumMonths,0),1),INDEX(BucketTable,MATCH($A6509,SumMonths,0),1))</f>
        <v>#N/A</v>
      </c>
      <c r="G6509" s="138" t="e">
        <f aca="false">INDEX(Book_Type,MATCH($B6509,Book,0),1)</f>
        <v>#N/A</v>
      </c>
      <c r="H6509" s="138" t="e">
        <f aca="false">$F6509&amp;$C6509</f>
        <v>#N/A</v>
      </c>
    </row>
    <row r="6510" customFormat="false" ht="12.75" hidden="false" customHeight="false" outlineLevel="0" collapsed="false">
      <c r="D6510" s="138"/>
      <c r="E6510" s="138"/>
      <c r="F6510" s="143" t="e">
        <f aca="false">IF(REF_DT&lt;=LastDay,INDEX(IntraMonth_Buckets,MATCH($A6510,IntraSumMonths,0),1),INDEX(BucketTable,MATCH($A6510,SumMonths,0),1))</f>
        <v>#N/A</v>
      </c>
      <c r="G6510" s="138" t="e">
        <f aca="false">INDEX(Book_Type,MATCH($B6510,Book,0),1)</f>
        <v>#N/A</v>
      </c>
      <c r="H6510" s="138" t="e">
        <f aca="false">$F6510&amp;$C6510</f>
        <v>#N/A</v>
      </c>
    </row>
    <row r="6511" customFormat="false" ht="12.75" hidden="false" customHeight="false" outlineLevel="0" collapsed="false">
      <c r="D6511" s="138"/>
      <c r="E6511" s="138"/>
      <c r="F6511" s="143" t="e">
        <f aca="false">IF(REF_DT&lt;=LastDay,INDEX(IntraMonth_Buckets,MATCH($A6511,IntraSumMonths,0),1),INDEX(BucketTable,MATCH($A6511,SumMonths,0),1))</f>
        <v>#N/A</v>
      </c>
      <c r="G6511" s="138" t="e">
        <f aca="false">INDEX(Book_Type,MATCH($B6511,Book,0),1)</f>
        <v>#N/A</v>
      </c>
      <c r="H6511" s="138" t="e">
        <f aca="false">$F6511&amp;$C6511</f>
        <v>#N/A</v>
      </c>
    </row>
    <row r="6512" customFormat="false" ht="12.75" hidden="false" customHeight="false" outlineLevel="0" collapsed="false">
      <c r="D6512" s="138"/>
      <c r="E6512" s="138"/>
      <c r="F6512" s="143" t="e">
        <f aca="false">IF(REF_DT&lt;=LastDay,INDEX(IntraMonth_Buckets,MATCH($A6512,IntraSumMonths,0),1),INDEX(BucketTable,MATCH($A6512,SumMonths,0),1))</f>
        <v>#N/A</v>
      </c>
      <c r="G6512" s="138" t="e">
        <f aca="false">INDEX(Book_Type,MATCH($B6512,Book,0),1)</f>
        <v>#N/A</v>
      </c>
      <c r="H6512" s="138" t="e">
        <f aca="false">$F6512&amp;$C6512</f>
        <v>#N/A</v>
      </c>
    </row>
    <row r="6513" customFormat="false" ht="12.75" hidden="false" customHeight="false" outlineLevel="0" collapsed="false">
      <c r="D6513" s="138"/>
      <c r="E6513" s="138"/>
      <c r="F6513" s="143" t="e">
        <f aca="false">IF(REF_DT&lt;=LastDay,INDEX(IntraMonth_Buckets,MATCH($A6513,IntraSumMonths,0),1),INDEX(BucketTable,MATCH($A6513,SumMonths,0),1))</f>
        <v>#N/A</v>
      </c>
      <c r="G6513" s="138" t="e">
        <f aca="false">INDEX(Book_Type,MATCH($B6513,Book,0),1)</f>
        <v>#N/A</v>
      </c>
      <c r="H6513" s="138" t="e">
        <f aca="false">$F6513&amp;$C6513</f>
        <v>#N/A</v>
      </c>
    </row>
    <row r="6514" customFormat="false" ht="12.75" hidden="false" customHeight="false" outlineLevel="0" collapsed="false">
      <c r="D6514" s="138"/>
      <c r="E6514" s="138"/>
      <c r="F6514" s="143" t="e">
        <f aca="false">IF(REF_DT&lt;=LastDay,INDEX(IntraMonth_Buckets,MATCH($A6514,IntraSumMonths,0),1),INDEX(BucketTable,MATCH($A6514,SumMonths,0),1))</f>
        <v>#N/A</v>
      </c>
      <c r="G6514" s="138" t="e">
        <f aca="false">INDEX(Book_Type,MATCH($B6514,Book,0),1)</f>
        <v>#N/A</v>
      </c>
      <c r="H6514" s="138" t="e">
        <f aca="false">$F6514&amp;$C6514</f>
        <v>#N/A</v>
      </c>
    </row>
    <row r="6515" customFormat="false" ht="12.75" hidden="false" customHeight="false" outlineLevel="0" collapsed="false">
      <c r="D6515" s="138"/>
      <c r="E6515" s="138"/>
      <c r="F6515" s="143" t="e">
        <f aca="false">IF(REF_DT&lt;=LastDay,INDEX(IntraMonth_Buckets,MATCH($A6515,IntraSumMonths,0),1),INDEX(BucketTable,MATCH($A6515,SumMonths,0),1))</f>
        <v>#N/A</v>
      </c>
      <c r="G6515" s="138" t="e">
        <f aca="false">INDEX(Book_Type,MATCH($B6515,Book,0),1)</f>
        <v>#N/A</v>
      </c>
      <c r="H6515" s="138" t="e">
        <f aca="false">$F6515&amp;$C6515</f>
        <v>#N/A</v>
      </c>
    </row>
    <row r="6516" customFormat="false" ht="12.75" hidden="false" customHeight="false" outlineLevel="0" collapsed="false">
      <c r="D6516" s="138"/>
      <c r="E6516" s="138"/>
      <c r="F6516" s="143" t="e">
        <f aca="false">IF(REF_DT&lt;=LastDay,INDEX(IntraMonth_Buckets,MATCH($A6516,IntraSumMonths,0),1),INDEX(BucketTable,MATCH($A6516,SumMonths,0),1))</f>
        <v>#N/A</v>
      </c>
      <c r="G6516" s="138" t="e">
        <f aca="false">INDEX(Book_Type,MATCH($B6516,Book,0),1)</f>
        <v>#N/A</v>
      </c>
      <c r="H6516" s="138" t="e">
        <f aca="false">$F6516&amp;$C6516</f>
        <v>#N/A</v>
      </c>
    </row>
    <row r="6517" customFormat="false" ht="12.75" hidden="false" customHeight="false" outlineLevel="0" collapsed="false">
      <c r="D6517" s="138"/>
      <c r="E6517" s="138"/>
      <c r="F6517" s="143" t="e">
        <f aca="false">IF(REF_DT&lt;=LastDay,INDEX(IntraMonth_Buckets,MATCH($A6517,IntraSumMonths,0),1),INDEX(BucketTable,MATCH($A6517,SumMonths,0),1))</f>
        <v>#N/A</v>
      </c>
      <c r="G6517" s="138" t="e">
        <f aca="false">INDEX(Book_Type,MATCH($B6517,Book,0),1)</f>
        <v>#N/A</v>
      </c>
      <c r="H6517" s="138" t="e">
        <f aca="false">$F6517&amp;$C6517</f>
        <v>#N/A</v>
      </c>
    </row>
    <row r="6518" customFormat="false" ht="12.75" hidden="false" customHeight="false" outlineLevel="0" collapsed="false">
      <c r="D6518" s="138"/>
      <c r="E6518" s="138"/>
      <c r="F6518" s="143" t="e">
        <f aca="false">IF(REF_DT&lt;=LastDay,INDEX(IntraMonth_Buckets,MATCH($A6518,IntraSumMonths,0),1),INDEX(BucketTable,MATCH($A6518,SumMonths,0),1))</f>
        <v>#N/A</v>
      </c>
      <c r="G6518" s="138" t="e">
        <f aca="false">INDEX(Book_Type,MATCH($B6518,Book,0),1)</f>
        <v>#N/A</v>
      </c>
      <c r="H6518" s="138" t="e">
        <f aca="false">$F6518&amp;$C6518</f>
        <v>#N/A</v>
      </c>
    </row>
    <row r="6519" customFormat="false" ht="12.75" hidden="false" customHeight="false" outlineLevel="0" collapsed="false">
      <c r="D6519" s="138"/>
      <c r="E6519" s="138"/>
      <c r="F6519" s="143" t="e">
        <f aca="false">IF(REF_DT&lt;=LastDay,INDEX(IntraMonth_Buckets,MATCH($A6519,IntraSumMonths,0),1),INDEX(BucketTable,MATCH($A6519,SumMonths,0),1))</f>
        <v>#N/A</v>
      </c>
      <c r="G6519" s="138" t="e">
        <f aca="false">INDEX(Book_Type,MATCH($B6519,Book,0),1)</f>
        <v>#N/A</v>
      </c>
      <c r="H6519" s="138" t="e">
        <f aca="false">$F6519&amp;$C6519</f>
        <v>#N/A</v>
      </c>
    </row>
    <row r="6520" customFormat="false" ht="12.75" hidden="false" customHeight="false" outlineLevel="0" collapsed="false">
      <c r="D6520" s="138"/>
      <c r="E6520" s="138"/>
      <c r="F6520" s="143" t="e">
        <f aca="false">IF(REF_DT&lt;=LastDay,INDEX(IntraMonth_Buckets,MATCH($A6520,IntraSumMonths,0),1),INDEX(BucketTable,MATCH($A6520,SumMonths,0),1))</f>
        <v>#N/A</v>
      </c>
      <c r="G6520" s="138" t="e">
        <f aca="false">INDEX(Book_Type,MATCH($B6520,Book,0),1)</f>
        <v>#N/A</v>
      </c>
      <c r="H6520" s="138" t="e">
        <f aca="false">$F6520&amp;$C6520</f>
        <v>#N/A</v>
      </c>
    </row>
    <row r="6521" customFormat="false" ht="12.75" hidden="false" customHeight="false" outlineLevel="0" collapsed="false">
      <c r="D6521" s="138"/>
      <c r="E6521" s="138"/>
      <c r="F6521" s="143" t="e">
        <f aca="false">IF(REF_DT&lt;=LastDay,INDEX(IntraMonth_Buckets,MATCH($A6521,IntraSumMonths,0),1),INDEX(BucketTable,MATCH($A6521,SumMonths,0),1))</f>
        <v>#N/A</v>
      </c>
      <c r="G6521" s="138" t="e">
        <f aca="false">INDEX(Book_Type,MATCH($B6521,Book,0),1)</f>
        <v>#N/A</v>
      </c>
      <c r="H6521" s="138" t="e">
        <f aca="false">$F6521&amp;$C6521</f>
        <v>#N/A</v>
      </c>
    </row>
    <row r="6522" customFormat="false" ht="12.75" hidden="false" customHeight="false" outlineLevel="0" collapsed="false">
      <c r="D6522" s="138"/>
      <c r="E6522" s="138"/>
      <c r="F6522" s="143" t="e">
        <f aca="false">IF(REF_DT&lt;=LastDay,INDEX(IntraMonth_Buckets,MATCH($A6522,IntraSumMonths,0),1),INDEX(BucketTable,MATCH($A6522,SumMonths,0),1))</f>
        <v>#N/A</v>
      </c>
      <c r="G6522" s="138" t="e">
        <f aca="false">INDEX(Book_Type,MATCH($B6522,Book,0),1)</f>
        <v>#N/A</v>
      </c>
      <c r="H6522" s="138" t="e">
        <f aca="false">$F6522&amp;$C6522</f>
        <v>#N/A</v>
      </c>
    </row>
    <row r="6523" customFormat="false" ht="12.75" hidden="false" customHeight="false" outlineLevel="0" collapsed="false">
      <c r="D6523" s="138"/>
      <c r="E6523" s="138"/>
      <c r="F6523" s="143" t="e">
        <f aca="false">IF(REF_DT&lt;=LastDay,INDEX(IntraMonth_Buckets,MATCH($A6523,IntraSumMonths,0),1),INDEX(BucketTable,MATCH($A6523,SumMonths,0),1))</f>
        <v>#N/A</v>
      </c>
      <c r="G6523" s="138" t="e">
        <f aca="false">INDEX(Book_Type,MATCH($B6523,Book,0),1)</f>
        <v>#N/A</v>
      </c>
      <c r="H6523" s="138" t="e">
        <f aca="false">$F6523&amp;$C6523</f>
        <v>#N/A</v>
      </c>
    </row>
    <row r="6524" customFormat="false" ht="12.75" hidden="false" customHeight="false" outlineLevel="0" collapsed="false">
      <c r="D6524" s="138"/>
      <c r="E6524" s="138"/>
      <c r="F6524" s="143" t="e">
        <f aca="false">IF(REF_DT&lt;=LastDay,INDEX(IntraMonth_Buckets,MATCH($A6524,IntraSumMonths,0),1),INDEX(BucketTable,MATCH($A6524,SumMonths,0),1))</f>
        <v>#N/A</v>
      </c>
      <c r="G6524" s="138" t="e">
        <f aca="false">INDEX(Book_Type,MATCH($B6524,Book,0),1)</f>
        <v>#N/A</v>
      </c>
      <c r="H6524" s="138" t="e">
        <f aca="false">$F6524&amp;$C6524</f>
        <v>#N/A</v>
      </c>
    </row>
    <row r="6525" customFormat="false" ht="12.75" hidden="false" customHeight="false" outlineLevel="0" collapsed="false">
      <c r="D6525" s="138"/>
      <c r="E6525" s="138"/>
      <c r="F6525" s="143" t="e">
        <f aca="false">IF(REF_DT&lt;=LastDay,INDEX(IntraMonth_Buckets,MATCH($A6525,IntraSumMonths,0),1),INDEX(BucketTable,MATCH($A6525,SumMonths,0),1))</f>
        <v>#N/A</v>
      </c>
      <c r="G6525" s="138" t="e">
        <f aca="false">INDEX(Book_Type,MATCH($B6525,Book,0),1)</f>
        <v>#N/A</v>
      </c>
      <c r="H6525" s="138" t="e">
        <f aca="false">$F6525&amp;$C6525</f>
        <v>#N/A</v>
      </c>
    </row>
    <row r="6526" customFormat="false" ht="12.75" hidden="false" customHeight="false" outlineLevel="0" collapsed="false">
      <c r="D6526" s="138"/>
      <c r="E6526" s="138"/>
      <c r="F6526" s="143" t="e">
        <f aca="false">IF(REF_DT&lt;=LastDay,INDEX(IntraMonth_Buckets,MATCH($A6526,IntraSumMonths,0),1),INDEX(BucketTable,MATCH($A6526,SumMonths,0),1))</f>
        <v>#N/A</v>
      </c>
      <c r="G6526" s="138" t="e">
        <f aca="false">INDEX(Book_Type,MATCH($B6526,Book,0),1)</f>
        <v>#N/A</v>
      </c>
      <c r="H6526" s="138" t="e">
        <f aca="false">$F6526&amp;$C6526</f>
        <v>#N/A</v>
      </c>
    </row>
    <row r="6527" customFormat="false" ht="12.75" hidden="false" customHeight="false" outlineLevel="0" collapsed="false">
      <c r="D6527" s="138"/>
      <c r="E6527" s="138"/>
      <c r="F6527" s="143" t="e">
        <f aca="false">IF(REF_DT&lt;=LastDay,INDEX(IntraMonth_Buckets,MATCH($A6527,IntraSumMonths,0),1),INDEX(BucketTable,MATCH($A6527,SumMonths,0),1))</f>
        <v>#N/A</v>
      </c>
      <c r="G6527" s="138" t="e">
        <f aca="false">INDEX(Book_Type,MATCH($B6527,Book,0),1)</f>
        <v>#N/A</v>
      </c>
      <c r="H6527" s="138" t="e">
        <f aca="false">$F6527&amp;$C6527</f>
        <v>#N/A</v>
      </c>
    </row>
    <row r="6528" customFormat="false" ht="12.75" hidden="false" customHeight="false" outlineLevel="0" collapsed="false">
      <c r="D6528" s="138"/>
      <c r="E6528" s="138"/>
      <c r="F6528" s="143" t="e">
        <f aca="false">IF(REF_DT&lt;=LastDay,INDEX(IntraMonth_Buckets,MATCH($A6528,IntraSumMonths,0),1),INDEX(BucketTable,MATCH($A6528,SumMonths,0),1))</f>
        <v>#N/A</v>
      </c>
      <c r="G6528" s="138" t="e">
        <f aca="false">INDEX(Book_Type,MATCH($B6528,Book,0),1)</f>
        <v>#N/A</v>
      </c>
      <c r="H6528" s="138" t="e">
        <f aca="false">$F6528&amp;$C6528</f>
        <v>#N/A</v>
      </c>
    </row>
    <row r="6529" customFormat="false" ht="12.75" hidden="false" customHeight="false" outlineLevel="0" collapsed="false">
      <c r="D6529" s="138"/>
      <c r="E6529" s="138"/>
      <c r="F6529" s="143" t="e">
        <f aca="false">IF(REF_DT&lt;=LastDay,INDEX(IntraMonth_Buckets,MATCH($A6529,IntraSumMonths,0),1),INDEX(BucketTable,MATCH($A6529,SumMonths,0),1))</f>
        <v>#N/A</v>
      </c>
      <c r="G6529" s="138" t="e">
        <f aca="false">INDEX(Book_Type,MATCH($B6529,Book,0),1)</f>
        <v>#N/A</v>
      </c>
      <c r="H6529" s="138" t="e">
        <f aca="false">$F6529&amp;$C6529</f>
        <v>#N/A</v>
      </c>
    </row>
    <row r="6530" customFormat="false" ht="12.75" hidden="false" customHeight="false" outlineLevel="0" collapsed="false">
      <c r="D6530" s="138"/>
      <c r="E6530" s="138"/>
      <c r="F6530" s="143" t="e">
        <f aca="false">IF(REF_DT&lt;=LastDay,INDEX(IntraMonth_Buckets,MATCH($A6530,IntraSumMonths,0),1),INDEX(BucketTable,MATCH($A6530,SumMonths,0),1))</f>
        <v>#N/A</v>
      </c>
      <c r="G6530" s="138" t="e">
        <f aca="false">INDEX(Book_Type,MATCH($B6530,Book,0),1)</f>
        <v>#N/A</v>
      </c>
      <c r="H6530" s="138" t="e">
        <f aca="false">$F6530&amp;$C6530</f>
        <v>#N/A</v>
      </c>
    </row>
    <row r="6531" customFormat="false" ht="12.75" hidden="false" customHeight="false" outlineLevel="0" collapsed="false">
      <c r="D6531" s="138"/>
      <c r="E6531" s="138"/>
      <c r="F6531" s="143" t="e">
        <f aca="false">IF(REF_DT&lt;=LastDay,INDEX(IntraMonth_Buckets,MATCH($A6531,IntraSumMonths,0),1),INDEX(BucketTable,MATCH($A6531,SumMonths,0),1))</f>
        <v>#N/A</v>
      </c>
      <c r="G6531" s="138" t="e">
        <f aca="false">INDEX(Book_Type,MATCH($B6531,Book,0),1)</f>
        <v>#N/A</v>
      </c>
      <c r="H6531" s="138" t="e">
        <f aca="false">$F6531&amp;$C6531</f>
        <v>#N/A</v>
      </c>
    </row>
    <row r="6532" customFormat="false" ht="12.75" hidden="false" customHeight="false" outlineLevel="0" collapsed="false">
      <c r="D6532" s="138"/>
      <c r="E6532" s="138"/>
      <c r="F6532" s="143" t="e">
        <f aca="false">IF(REF_DT&lt;=LastDay,INDEX(IntraMonth_Buckets,MATCH($A6532,IntraSumMonths,0),1),INDEX(BucketTable,MATCH($A6532,SumMonths,0),1))</f>
        <v>#N/A</v>
      </c>
      <c r="G6532" s="138" t="e">
        <f aca="false">INDEX(Book_Type,MATCH($B6532,Book,0),1)</f>
        <v>#N/A</v>
      </c>
      <c r="H6532" s="138" t="e">
        <f aca="false">$F6532&amp;$C6532</f>
        <v>#N/A</v>
      </c>
    </row>
    <row r="6533" customFormat="false" ht="12.75" hidden="false" customHeight="false" outlineLevel="0" collapsed="false">
      <c r="D6533" s="138"/>
      <c r="E6533" s="138"/>
      <c r="F6533" s="143" t="e">
        <f aca="false">IF(REF_DT&lt;=LastDay,INDEX(IntraMonth_Buckets,MATCH($A6533,IntraSumMonths,0),1),INDEX(BucketTable,MATCH($A6533,SumMonths,0),1))</f>
        <v>#N/A</v>
      </c>
      <c r="G6533" s="138" t="e">
        <f aca="false">INDEX(Book_Type,MATCH($B6533,Book,0),1)</f>
        <v>#N/A</v>
      </c>
      <c r="H6533" s="138" t="e">
        <f aca="false">$F6533&amp;$C6533</f>
        <v>#N/A</v>
      </c>
    </row>
    <row r="6534" customFormat="false" ht="12.75" hidden="false" customHeight="false" outlineLevel="0" collapsed="false">
      <c r="D6534" s="138"/>
      <c r="E6534" s="138"/>
      <c r="F6534" s="143" t="e">
        <f aca="false">IF(REF_DT&lt;=LastDay,INDEX(IntraMonth_Buckets,MATCH($A6534,IntraSumMonths,0),1),INDEX(BucketTable,MATCH($A6534,SumMonths,0),1))</f>
        <v>#N/A</v>
      </c>
      <c r="G6534" s="138" t="e">
        <f aca="false">INDEX(Book_Type,MATCH($B6534,Book,0),1)</f>
        <v>#N/A</v>
      </c>
      <c r="H6534" s="138" t="e">
        <f aca="false">$F6534&amp;$C6534</f>
        <v>#N/A</v>
      </c>
    </row>
    <row r="6535" customFormat="false" ht="12.75" hidden="false" customHeight="false" outlineLevel="0" collapsed="false">
      <c r="D6535" s="138"/>
      <c r="E6535" s="138"/>
      <c r="F6535" s="143" t="e">
        <f aca="false">IF(REF_DT&lt;=LastDay,INDEX(IntraMonth_Buckets,MATCH($A6535,IntraSumMonths,0),1),INDEX(BucketTable,MATCH($A6535,SumMonths,0),1))</f>
        <v>#N/A</v>
      </c>
      <c r="G6535" s="138" t="e">
        <f aca="false">INDEX(Book_Type,MATCH($B6535,Book,0),1)</f>
        <v>#N/A</v>
      </c>
      <c r="H6535" s="138" t="e">
        <f aca="false">$F6535&amp;$C6535</f>
        <v>#N/A</v>
      </c>
    </row>
    <row r="6536" customFormat="false" ht="12.75" hidden="false" customHeight="false" outlineLevel="0" collapsed="false">
      <c r="D6536" s="138"/>
      <c r="E6536" s="138"/>
      <c r="F6536" s="143" t="e">
        <f aca="false">IF(REF_DT&lt;=LastDay,INDEX(IntraMonth_Buckets,MATCH($A6536,IntraSumMonths,0),1),INDEX(BucketTable,MATCH($A6536,SumMonths,0),1))</f>
        <v>#N/A</v>
      </c>
      <c r="G6536" s="138" t="e">
        <f aca="false">INDEX(Book_Type,MATCH($B6536,Book,0),1)</f>
        <v>#N/A</v>
      </c>
      <c r="H6536" s="138" t="e">
        <f aca="false">$F6536&amp;$C6536</f>
        <v>#N/A</v>
      </c>
    </row>
    <row r="6537" customFormat="false" ht="12.75" hidden="false" customHeight="false" outlineLevel="0" collapsed="false">
      <c r="D6537" s="138"/>
      <c r="E6537" s="138"/>
      <c r="F6537" s="143" t="e">
        <f aca="false">IF(REF_DT&lt;=LastDay,INDEX(IntraMonth_Buckets,MATCH($A6537,IntraSumMonths,0),1),INDEX(BucketTable,MATCH($A6537,SumMonths,0),1))</f>
        <v>#N/A</v>
      </c>
      <c r="G6537" s="138" t="e">
        <f aca="false">INDEX(Book_Type,MATCH($B6537,Book,0),1)</f>
        <v>#N/A</v>
      </c>
      <c r="H6537" s="138" t="e">
        <f aca="false">$F6537&amp;$C6537</f>
        <v>#N/A</v>
      </c>
    </row>
    <row r="6538" customFormat="false" ht="12.75" hidden="false" customHeight="false" outlineLevel="0" collapsed="false">
      <c r="D6538" s="138"/>
      <c r="E6538" s="138"/>
      <c r="F6538" s="143" t="e">
        <f aca="false">IF(REF_DT&lt;=LastDay,INDEX(IntraMonth_Buckets,MATCH($A6538,IntraSumMonths,0),1),INDEX(BucketTable,MATCH($A6538,SumMonths,0),1))</f>
        <v>#N/A</v>
      </c>
      <c r="G6538" s="138" t="e">
        <f aca="false">INDEX(Book_Type,MATCH($B6538,Book,0),1)</f>
        <v>#N/A</v>
      </c>
      <c r="H6538" s="138" t="e">
        <f aca="false">$F6538&amp;$C6538</f>
        <v>#N/A</v>
      </c>
    </row>
    <row r="6539" customFormat="false" ht="12.75" hidden="false" customHeight="false" outlineLevel="0" collapsed="false">
      <c r="D6539" s="138"/>
      <c r="E6539" s="138"/>
      <c r="F6539" s="143" t="e">
        <f aca="false">IF(REF_DT&lt;=LastDay,INDEX(IntraMonth_Buckets,MATCH($A6539,IntraSumMonths,0),1),INDEX(BucketTable,MATCH($A6539,SumMonths,0),1))</f>
        <v>#N/A</v>
      </c>
      <c r="G6539" s="138" t="e">
        <f aca="false">INDEX(Book_Type,MATCH($B6539,Book,0),1)</f>
        <v>#N/A</v>
      </c>
      <c r="H6539" s="138" t="e">
        <f aca="false">$F6539&amp;$C6539</f>
        <v>#N/A</v>
      </c>
    </row>
    <row r="6540" customFormat="false" ht="12.75" hidden="false" customHeight="false" outlineLevel="0" collapsed="false">
      <c r="D6540" s="138"/>
      <c r="E6540" s="138"/>
      <c r="F6540" s="143" t="e">
        <f aca="false">IF(REF_DT&lt;=LastDay,INDEX(IntraMonth_Buckets,MATCH($A6540,IntraSumMonths,0),1),INDEX(BucketTable,MATCH($A6540,SumMonths,0),1))</f>
        <v>#N/A</v>
      </c>
      <c r="G6540" s="138" t="e">
        <f aca="false">INDEX(Book_Type,MATCH($B6540,Book,0),1)</f>
        <v>#N/A</v>
      </c>
      <c r="H6540" s="138" t="e">
        <f aca="false">$F6540&amp;$C6540</f>
        <v>#N/A</v>
      </c>
    </row>
    <row r="6541" customFormat="false" ht="12.75" hidden="false" customHeight="false" outlineLevel="0" collapsed="false">
      <c r="D6541" s="138"/>
      <c r="E6541" s="138"/>
      <c r="F6541" s="143" t="e">
        <f aca="false">IF(REF_DT&lt;=LastDay,INDEX(IntraMonth_Buckets,MATCH($A6541,IntraSumMonths,0),1),INDEX(BucketTable,MATCH($A6541,SumMonths,0),1))</f>
        <v>#N/A</v>
      </c>
      <c r="G6541" s="138" t="e">
        <f aca="false">INDEX(Book_Type,MATCH($B6541,Book,0),1)</f>
        <v>#N/A</v>
      </c>
      <c r="H6541" s="138" t="e">
        <f aca="false">$F6541&amp;$C6541</f>
        <v>#N/A</v>
      </c>
    </row>
    <row r="6542" customFormat="false" ht="12.75" hidden="false" customHeight="false" outlineLevel="0" collapsed="false">
      <c r="D6542" s="138"/>
      <c r="E6542" s="138"/>
      <c r="F6542" s="143" t="e">
        <f aca="false">IF(REF_DT&lt;=LastDay,INDEX(IntraMonth_Buckets,MATCH($A6542,IntraSumMonths,0),1),INDEX(BucketTable,MATCH($A6542,SumMonths,0),1))</f>
        <v>#N/A</v>
      </c>
      <c r="G6542" s="138" t="e">
        <f aca="false">INDEX(Book_Type,MATCH($B6542,Book,0),1)</f>
        <v>#N/A</v>
      </c>
      <c r="H6542" s="138" t="e">
        <f aca="false">$F6542&amp;$C6542</f>
        <v>#N/A</v>
      </c>
    </row>
    <row r="6543" customFormat="false" ht="12.75" hidden="false" customHeight="false" outlineLevel="0" collapsed="false">
      <c r="D6543" s="138"/>
      <c r="E6543" s="138"/>
      <c r="F6543" s="143" t="e">
        <f aca="false">IF(REF_DT&lt;=LastDay,INDEX(IntraMonth_Buckets,MATCH($A6543,IntraSumMonths,0),1),INDEX(BucketTable,MATCH($A6543,SumMonths,0),1))</f>
        <v>#N/A</v>
      </c>
      <c r="G6543" s="138" t="e">
        <f aca="false">INDEX(Book_Type,MATCH($B6543,Book,0),1)</f>
        <v>#N/A</v>
      </c>
      <c r="H6543" s="138" t="e">
        <f aca="false">$F6543&amp;$C6543</f>
        <v>#N/A</v>
      </c>
    </row>
    <row r="6544" customFormat="false" ht="12.75" hidden="false" customHeight="false" outlineLevel="0" collapsed="false">
      <c r="D6544" s="138"/>
      <c r="E6544" s="138"/>
      <c r="F6544" s="143" t="e">
        <f aca="false">IF(REF_DT&lt;=LastDay,INDEX(IntraMonth_Buckets,MATCH($A6544,IntraSumMonths,0),1),INDEX(BucketTable,MATCH($A6544,SumMonths,0),1))</f>
        <v>#N/A</v>
      </c>
      <c r="G6544" s="138" t="e">
        <f aca="false">INDEX(Book_Type,MATCH($B6544,Book,0),1)</f>
        <v>#N/A</v>
      </c>
      <c r="H6544" s="138" t="e">
        <f aca="false">$F6544&amp;$C6544</f>
        <v>#N/A</v>
      </c>
    </row>
    <row r="6545" customFormat="false" ht="12.75" hidden="false" customHeight="false" outlineLevel="0" collapsed="false">
      <c r="D6545" s="138"/>
      <c r="E6545" s="138"/>
      <c r="F6545" s="143" t="e">
        <f aca="false">IF(REF_DT&lt;=LastDay,INDEX(IntraMonth_Buckets,MATCH($A6545,IntraSumMonths,0),1),INDEX(BucketTable,MATCH($A6545,SumMonths,0),1))</f>
        <v>#N/A</v>
      </c>
      <c r="G6545" s="138" t="e">
        <f aca="false">INDEX(Book_Type,MATCH($B6545,Book,0),1)</f>
        <v>#N/A</v>
      </c>
      <c r="H6545" s="138" t="e">
        <f aca="false">$F6545&amp;$C6545</f>
        <v>#N/A</v>
      </c>
    </row>
    <row r="6546" customFormat="false" ht="12.75" hidden="false" customHeight="false" outlineLevel="0" collapsed="false">
      <c r="D6546" s="138"/>
      <c r="E6546" s="138"/>
      <c r="F6546" s="143" t="e">
        <f aca="false">IF(REF_DT&lt;=LastDay,INDEX(IntraMonth_Buckets,MATCH($A6546,IntraSumMonths,0),1),INDEX(BucketTable,MATCH($A6546,SumMonths,0),1))</f>
        <v>#N/A</v>
      </c>
      <c r="G6546" s="138" t="e">
        <f aca="false">INDEX(Book_Type,MATCH($B6546,Book,0),1)</f>
        <v>#N/A</v>
      </c>
      <c r="H6546" s="138" t="e">
        <f aca="false">$F6546&amp;$C6546</f>
        <v>#N/A</v>
      </c>
    </row>
    <row r="6547" customFormat="false" ht="12.75" hidden="false" customHeight="false" outlineLevel="0" collapsed="false">
      <c r="D6547" s="138"/>
      <c r="E6547" s="138"/>
      <c r="F6547" s="143" t="e">
        <f aca="false">IF(REF_DT&lt;=LastDay,INDEX(IntraMonth_Buckets,MATCH($A6547,IntraSumMonths,0),1),INDEX(BucketTable,MATCH($A6547,SumMonths,0),1))</f>
        <v>#N/A</v>
      </c>
      <c r="G6547" s="138" t="e">
        <f aca="false">INDEX(Book_Type,MATCH($B6547,Book,0),1)</f>
        <v>#N/A</v>
      </c>
      <c r="H6547" s="138" t="e">
        <f aca="false">$F6547&amp;$C6547</f>
        <v>#N/A</v>
      </c>
    </row>
    <row r="6548" customFormat="false" ht="12.75" hidden="false" customHeight="false" outlineLevel="0" collapsed="false">
      <c r="D6548" s="138"/>
      <c r="E6548" s="138"/>
      <c r="F6548" s="143" t="e">
        <f aca="false">IF(REF_DT&lt;=LastDay,INDEX(IntraMonth_Buckets,MATCH($A6548,IntraSumMonths,0),1),INDEX(BucketTable,MATCH($A6548,SumMonths,0),1))</f>
        <v>#N/A</v>
      </c>
      <c r="G6548" s="138" t="e">
        <f aca="false">INDEX(Book_Type,MATCH($B6548,Book,0),1)</f>
        <v>#N/A</v>
      </c>
      <c r="H6548" s="138" t="e">
        <f aca="false">$F6548&amp;$C6548</f>
        <v>#N/A</v>
      </c>
    </row>
    <row r="6549" customFormat="false" ht="12.75" hidden="false" customHeight="false" outlineLevel="0" collapsed="false">
      <c r="D6549" s="138"/>
      <c r="E6549" s="138"/>
      <c r="F6549" s="143" t="e">
        <f aca="false">IF(REF_DT&lt;=LastDay,INDEX(IntraMonth_Buckets,MATCH($A6549,IntraSumMonths,0),1),INDEX(BucketTable,MATCH($A6549,SumMonths,0),1))</f>
        <v>#N/A</v>
      </c>
      <c r="G6549" s="138" t="e">
        <f aca="false">INDEX(Book_Type,MATCH($B6549,Book,0),1)</f>
        <v>#N/A</v>
      </c>
      <c r="H6549" s="138" t="e">
        <f aca="false">$F6549&amp;$C6549</f>
        <v>#N/A</v>
      </c>
    </row>
    <row r="6550" customFormat="false" ht="12.75" hidden="false" customHeight="false" outlineLevel="0" collapsed="false">
      <c r="D6550" s="138"/>
      <c r="E6550" s="138"/>
      <c r="F6550" s="143" t="e">
        <f aca="false">IF(REF_DT&lt;=LastDay,INDEX(IntraMonth_Buckets,MATCH($A6550,IntraSumMonths,0),1),INDEX(BucketTable,MATCH($A6550,SumMonths,0),1))</f>
        <v>#N/A</v>
      </c>
      <c r="G6550" s="138" t="e">
        <f aca="false">INDEX(Book_Type,MATCH($B6550,Book,0),1)</f>
        <v>#N/A</v>
      </c>
      <c r="H6550" s="138" t="e">
        <f aca="false">$F6550&amp;$C6550</f>
        <v>#N/A</v>
      </c>
    </row>
    <row r="6551" customFormat="false" ht="12.75" hidden="false" customHeight="false" outlineLevel="0" collapsed="false">
      <c r="D6551" s="138"/>
      <c r="E6551" s="138"/>
      <c r="F6551" s="143" t="e">
        <f aca="false">IF(REF_DT&lt;=LastDay,INDEX(IntraMonth_Buckets,MATCH($A6551,IntraSumMonths,0),1),INDEX(BucketTable,MATCH($A6551,SumMonths,0),1))</f>
        <v>#N/A</v>
      </c>
      <c r="G6551" s="138" t="e">
        <f aca="false">INDEX(Book_Type,MATCH($B6551,Book,0),1)</f>
        <v>#N/A</v>
      </c>
      <c r="H6551" s="138" t="e">
        <f aca="false">$F6551&amp;$C6551</f>
        <v>#N/A</v>
      </c>
    </row>
    <row r="6552" customFormat="false" ht="12.75" hidden="false" customHeight="false" outlineLevel="0" collapsed="false">
      <c r="D6552" s="138"/>
      <c r="E6552" s="138"/>
      <c r="F6552" s="143" t="e">
        <f aca="false">IF(REF_DT&lt;=LastDay,INDEX(IntraMonth_Buckets,MATCH($A6552,IntraSumMonths,0),1),INDEX(BucketTable,MATCH($A6552,SumMonths,0),1))</f>
        <v>#N/A</v>
      </c>
      <c r="G6552" s="138" t="e">
        <f aca="false">INDEX(Book_Type,MATCH($B6552,Book,0),1)</f>
        <v>#N/A</v>
      </c>
      <c r="H6552" s="138" t="e">
        <f aca="false">$F6552&amp;$C6552</f>
        <v>#N/A</v>
      </c>
    </row>
    <row r="6553" customFormat="false" ht="12.75" hidden="false" customHeight="false" outlineLevel="0" collapsed="false">
      <c r="D6553" s="138"/>
      <c r="E6553" s="138"/>
      <c r="F6553" s="143" t="e">
        <f aca="false">IF(REF_DT&lt;=LastDay,INDEX(IntraMonth_Buckets,MATCH($A6553,IntraSumMonths,0),1),INDEX(BucketTable,MATCH($A6553,SumMonths,0),1))</f>
        <v>#N/A</v>
      </c>
      <c r="G6553" s="138" t="e">
        <f aca="false">INDEX(Book_Type,MATCH($B6553,Book,0),1)</f>
        <v>#N/A</v>
      </c>
      <c r="H6553" s="138" t="e">
        <f aca="false">$F6553&amp;$C6553</f>
        <v>#N/A</v>
      </c>
    </row>
    <row r="6554" customFormat="false" ht="12.75" hidden="false" customHeight="false" outlineLevel="0" collapsed="false">
      <c r="D6554" s="138"/>
      <c r="E6554" s="138"/>
      <c r="F6554" s="143" t="e">
        <f aca="false">IF(REF_DT&lt;=LastDay,INDEX(IntraMonth_Buckets,MATCH($A6554,IntraSumMonths,0),1),INDEX(BucketTable,MATCH($A6554,SumMonths,0),1))</f>
        <v>#N/A</v>
      </c>
      <c r="G6554" s="138" t="e">
        <f aca="false">INDEX(Book_Type,MATCH($B6554,Book,0),1)</f>
        <v>#N/A</v>
      </c>
      <c r="H6554" s="138" t="e">
        <f aca="false">$F6554&amp;$C6554</f>
        <v>#N/A</v>
      </c>
    </row>
    <row r="6555" customFormat="false" ht="12.75" hidden="false" customHeight="false" outlineLevel="0" collapsed="false">
      <c r="D6555" s="138"/>
      <c r="E6555" s="138"/>
      <c r="F6555" s="143" t="e">
        <f aca="false">IF(REF_DT&lt;=LastDay,INDEX(IntraMonth_Buckets,MATCH($A6555,IntraSumMonths,0),1),INDEX(BucketTable,MATCH($A6555,SumMonths,0),1))</f>
        <v>#N/A</v>
      </c>
      <c r="G6555" s="138" t="e">
        <f aca="false">INDEX(Book_Type,MATCH($B6555,Book,0),1)</f>
        <v>#N/A</v>
      </c>
      <c r="H6555" s="138" t="e">
        <f aca="false">$F6555&amp;$C6555</f>
        <v>#N/A</v>
      </c>
    </row>
    <row r="6556" customFormat="false" ht="12.75" hidden="false" customHeight="false" outlineLevel="0" collapsed="false">
      <c r="D6556" s="138"/>
      <c r="E6556" s="138"/>
      <c r="F6556" s="143" t="e">
        <f aca="false">IF(REF_DT&lt;=LastDay,INDEX(IntraMonth_Buckets,MATCH($A6556,IntraSumMonths,0),1),INDEX(BucketTable,MATCH($A6556,SumMonths,0),1))</f>
        <v>#N/A</v>
      </c>
      <c r="G6556" s="138" t="e">
        <f aca="false">INDEX(Book_Type,MATCH($B6556,Book,0),1)</f>
        <v>#N/A</v>
      </c>
      <c r="H6556" s="138" t="e">
        <f aca="false">$F6556&amp;$C6556</f>
        <v>#N/A</v>
      </c>
    </row>
    <row r="6557" customFormat="false" ht="12.75" hidden="false" customHeight="false" outlineLevel="0" collapsed="false">
      <c r="D6557" s="138"/>
      <c r="E6557" s="138"/>
      <c r="F6557" s="143" t="e">
        <f aca="false">IF(REF_DT&lt;=LastDay,INDEX(IntraMonth_Buckets,MATCH($A6557,IntraSumMonths,0),1),INDEX(BucketTable,MATCH($A6557,SumMonths,0),1))</f>
        <v>#N/A</v>
      </c>
      <c r="G6557" s="138" t="e">
        <f aca="false">INDEX(Book_Type,MATCH($B6557,Book,0),1)</f>
        <v>#N/A</v>
      </c>
      <c r="H6557" s="138" t="e">
        <f aca="false">$F6557&amp;$C6557</f>
        <v>#N/A</v>
      </c>
    </row>
    <row r="6558" customFormat="false" ht="12.75" hidden="false" customHeight="false" outlineLevel="0" collapsed="false">
      <c r="D6558" s="138"/>
      <c r="E6558" s="138"/>
      <c r="F6558" s="143" t="e">
        <f aca="false">IF(REF_DT&lt;=LastDay,INDEX(IntraMonth_Buckets,MATCH($A6558,IntraSumMonths,0),1),INDEX(BucketTable,MATCH($A6558,SumMonths,0),1))</f>
        <v>#N/A</v>
      </c>
      <c r="G6558" s="138" t="e">
        <f aca="false">INDEX(Book_Type,MATCH($B6558,Book,0),1)</f>
        <v>#N/A</v>
      </c>
      <c r="H6558" s="138" t="e">
        <f aca="false">$F6558&amp;$C6558</f>
        <v>#N/A</v>
      </c>
    </row>
    <row r="6559" customFormat="false" ht="12.75" hidden="false" customHeight="false" outlineLevel="0" collapsed="false">
      <c r="D6559" s="138"/>
      <c r="E6559" s="138"/>
      <c r="F6559" s="143" t="e">
        <f aca="false">IF(REF_DT&lt;=LastDay,INDEX(IntraMonth_Buckets,MATCH($A6559,IntraSumMonths,0),1),INDEX(BucketTable,MATCH($A6559,SumMonths,0),1))</f>
        <v>#N/A</v>
      </c>
      <c r="G6559" s="138" t="e">
        <f aca="false">INDEX(Book_Type,MATCH($B6559,Book,0),1)</f>
        <v>#N/A</v>
      </c>
      <c r="H6559" s="138" t="e">
        <f aca="false">$F6559&amp;$C6559</f>
        <v>#N/A</v>
      </c>
    </row>
    <row r="6560" customFormat="false" ht="12.75" hidden="false" customHeight="false" outlineLevel="0" collapsed="false">
      <c r="D6560" s="138"/>
      <c r="E6560" s="138"/>
      <c r="F6560" s="143" t="e">
        <f aca="false">IF(REF_DT&lt;=LastDay,INDEX(IntraMonth_Buckets,MATCH($A6560,IntraSumMonths,0),1),INDEX(BucketTable,MATCH($A6560,SumMonths,0),1))</f>
        <v>#N/A</v>
      </c>
      <c r="G6560" s="138" t="e">
        <f aca="false">INDEX(Book_Type,MATCH($B6560,Book,0),1)</f>
        <v>#N/A</v>
      </c>
      <c r="H6560" s="138" t="e">
        <f aca="false">$F6560&amp;$C6560</f>
        <v>#N/A</v>
      </c>
    </row>
    <row r="6561" customFormat="false" ht="12.75" hidden="false" customHeight="false" outlineLevel="0" collapsed="false">
      <c r="D6561" s="138"/>
      <c r="E6561" s="138"/>
      <c r="F6561" s="143" t="e">
        <f aca="false">IF(REF_DT&lt;=LastDay,INDEX(IntraMonth_Buckets,MATCH($A6561,IntraSumMonths,0),1),INDEX(BucketTable,MATCH($A6561,SumMonths,0),1))</f>
        <v>#N/A</v>
      </c>
      <c r="G6561" s="138" t="e">
        <f aca="false">INDEX(Book_Type,MATCH($B6561,Book,0),1)</f>
        <v>#N/A</v>
      </c>
      <c r="H6561" s="138" t="e">
        <f aca="false">$F6561&amp;$C6561</f>
        <v>#N/A</v>
      </c>
    </row>
    <row r="6562" customFormat="false" ht="12.75" hidden="false" customHeight="false" outlineLevel="0" collapsed="false">
      <c r="D6562" s="138"/>
      <c r="E6562" s="138"/>
      <c r="F6562" s="143" t="e">
        <f aca="false">IF(REF_DT&lt;=LastDay,INDEX(IntraMonth_Buckets,MATCH($A6562,IntraSumMonths,0),1),INDEX(BucketTable,MATCH($A6562,SumMonths,0),1))</f>
        <v>#N/A</v>
      </c>
      <c r="G6562" s="138" t="e">
        <f aca="false">INDEX(Book_Type,MATCH($B6562,Book,0),1)</f>
        <v>#N/A</v>
      </c>
      <c r="H6562" s="138" t="e">
        <f aca="false">$F6562&amp;$C6562</f>
        <v>#N/A</v>
      </c>
    </row>
    <row r="6563" customFormat="false" ht="12.75" hidden="false" customHeight="false" outlineLevel="0" collapsed="false">
      <c r="D6563" s="138"/>
      <c r="E6563" s="138"/>
      <c r="F6563" s="143" t="e">
        <f aca="false">IF(REF_DT&lt;=LastDay,INDEX(IntraMonth_Buckets,MATCH($A6563,IntraSumMonths,0),1),INDEX(BucketTable,MATCH($A6563,SumMonths,0),1))</f>
        <v>#N/A</v>
      </c>
      <c r="G6563" s="138" t="e">
        <f aca="false">INDEX(Book_Type,MATCH($B6563,Book,0),1)</f>
        <v>#N/A</v>
      </c>
      <c r="H6563" s="138" t="e">
        <f aca="false">$F6563&amp;$C6563</f>
        <v>#N/A</v>
      </c>
    </row>
    <row r="6564" customFormat="false" ht="12.75" hidden="false" customHeight="false" outlineLevel="0" collapsed="false">
      <c r="D6564" s="138"/>
      <c r="E6564" s="138"/>
      <c r="F6564" s="143" t="e">
        <f aca="false">IF(REF_DT&lt;=LastDay,INDEX(IntraMonth_Buckets,MATCH($A6564,IntraSumMonths,0),1),INDEX(BucketTable,MATCH($A6564,SumMonths,0),1))</f>
        <v>#N/A</v>
      </c>
      <c r="G6564" s="138" t="e">
        <f aca="false">INDEX(Book_Type,MATCH($B6564,Book,0),1)</f>
        <v>#N/A</v>
      </c>
      <c r="H6564" s="138" t="e">
        <f aca="false">$F6564&amp;$C6564</f>
        <v>#N/A</v>
      </c>
    </row>
    <row r="6565" customFormat="false" ht="12.75" hidden="false" customHeight="false" outlineLevel="0" collapsed="false">
      <c r="D6565" s="138"/>
      <c r="E6565" s="138"/>
      <c r="F6565" s="143" t="e">
        <f aca="false">IF(REF_DT&lt;=LastDay,INDEX(IntraMonth_Buckets,MATCH($A6565,IntraSumMonths,0),1),INDEX(BucketTable,MATCH($A6565,SumMonths,0),1))</f>
        <v>#N/A</v>
      </c>
      <c r="G6565" s="138" t="e">
        <f aca="false">INDEX(Book_Type,MATCH($B6565,Book,0),1)</f>
        <v>#N/A</v>
      </c>
      <c r="H6565" s="138" t="e">
        <f aca="false">$F6565&amp;$C6565</f>
        <v>#N/A</v>
      </c>
    </row>
    <row r="6566" customFormat="false" ht="12.75" hidden="false" customHeight="false" outlineLevel="0" collapsed="false">
      <c r="D6566" s="138"/>
      <c r="E6566" s="138"/>
      <c r="F6566" s="143" t="e">
        <f aca="false">IF(REF_DT&lt;=LastDay,INDEX(IntraMonth_Buckets,MATCH($A6566,IntraSumMonths,0),1),INDEX(BucketTable,MATCH($A6566,SumMonths,0),1))</f>
        <v>#N/A</v>
      </c>
      <c r="G6566" s="138" t="e">
        <f aca="false">INDEX(Book_Type,MATCH($B6566,Book,0),1)</f>
        <v>#N/A</v>
      </c>
      <c r="H6566" s="138" t="e">
        <f aca="false">$F6566&amp;$C6566</f>
        <v>#N/A</v>
      </c>
    </row>
    <row r="6567" customFormat="false" ht="12.75" hidden="false" customHeight="false" outlineLevel="0" collapsed="false">
      <c r="D6567" s="138"/>
      <c r="E6567" s="138"/>
      <c r="F6567" s="143" t="e">
        <f aca="false">IF(REF_DT&lt;=LastDay,INDEX(IntraMonth_Buckets,MATCH($A6567,IntraSumMonths,0),1),INDEX(BucketTable,MATCH($A6567,SumMonths,0),1))</f>
        <v>#N/A</v>
      </c>
      <c r="G6567" s="138" t="e">
        <f aca="false">INDEX(Book_Type,MATCH($B6567,Book,0),1)</f>
        <v>#N/A</v>
      </c>
      <c r="H6567" s="138" t="e">
        <f aca="false">$F6567&amp;$C6567</f>
        <v>#N/A</v>
      </c>
    </row>
    <row r="6568" customFormat="false" ht="12.75" hidden="false" customHeight="false" outlineLevel="0" collapsed="false">
      <c r="D6568" s="138"/>
      <c r="E6568" s="138"/>
      <c r="F6568" s="143" t="e">
        <f aca="false">IF(REF_DT&lt;=LastDay,INDEX(IntraMonth_Buckets,MATCH($A6568,IntraSumMonths,0),1),INDEX(BucketTable,MATCH($A6568,SumMonths,0),1))</f>
        <v>#N/A</v>
      </c>
      <c r="G6568" s="138" t="e">
        <f aca="false">INDEX(Book_Type,MATCH($B6568,Book,0),1)</f>
        <v>#N/A</v>
      </c>
      <c r="H6568" s="138" t="e">
        <f aca="false">$F6568&amp;$C6568</f>
        <v>#N/A</v>
      </c>
    </row>
    <row r="6569" customFormat="false" ht="12.75" hidden="false" customHeight="false" outlineLevel="0" collapsed="false">
      <c r="D6569" s="138"/>
      <c r="E6569" s="138"/>
      <c r="F6569" s="143" t="e">
        <f aca="false">IF(REF_DT&lt;=LastDay,INDEX(IntraMonth_Buckets,MATCH($A6569,IntraSumMonths,0),1),INDEX(BucketTable,MATCH($A6569,SumMonths,0),1))</f>
        <v>#N/A</v>
      </c>
      <c r="G6569" s="138" t="e">
        <f aca="false">INDEX(Book_Type,MATCH($B6569,Book,0),1)</f>
        <v>#N/A</v>
      </c>
      <c r="H6569" s="138" t="e">
        <f aca="false">$F6569&amp;$C6569</f>
        <v>#N/A</v>
      </c>
    </row>
    <row r="6570" customFormat="false" ht="12.75" hidden="false" customHeight="false" outlineLevel="0" collapsed="false">
      <c r="D6570" s="138"/>
      <c r="E6570" s="138"/>
      <c r="F6570" s="143" t="e">
        <f aca="false">IF(REF_DT&lt;=LastDay,INDEX(IntraMonth_Buckets,MATCH($A6570,IntraSumMonths,0),1),INDEX(BucketTable,MATCH($A6570,SumMonths,0),1))</f>
        <v>#N/A</v>
      </c>
      <c r="G6570" s="138" t="e">
        <f aca="false">INDEX(Book_Type,MATCH($B6570,Book,0),1)</f>
        <v>#N/A</v>
      </c>
      <c r="H6570" s="138" t="e">
        <f aca="false">$F6570&amp;$C6570</f>
        <v>#N/A</v>
      </c>
    </row>
    <row r="6571" customFormat="false" ht="12.75" hidden="false" customHeight="false" outlineLevel="0" collapsed="false">
      <c r="D6571" s="138"/>
      <c r="E6571" s="138"/>
      <c r="F6571" s="143" t="e">
        <f aca="false">IF(REF_DT&lt;=LastDay,INDEX(IntraMonth_Buckets,MATCH($A6571,IntraSumMonths,0),1),INDEX(BucketTable,MATCH($A6571,SumMonths,0),1))</f>
        <v>#N/A</v>
      </c>
      <c r="G6571" s="138" t="e">
        <f aca="false">INDEX(Book_Type,MATCH($B6571,Book,0),1)</f>
        <v>#N/A</v>
      </c>
      <c r="H6571" s="138" t="e">
        <f aca="false">$F6571&amp;$C6571</f>
        <v>#N/A</v>
      </c>
    </row>
    <row r="6572" customFormat="false" ht="12.75" hidden="false" customHeight="false" outlineLevel="0" collapsed="false">
      <c r="D6572" s="138"/>
      <c r="E6572" s="138"/>
      <c r="F6572" s="143" t="e">
        <f aca="false">IF(REF_DT&lt;=LastDay,INDEX(IntraMonth_Buckets,MATCH($A6572,IntraSumMonths,0),1),INDEX(BucketTable,MATCH($A6572,SumMonths,0),1))</f>
        <v>#N/A</v>
      </c>
      <c r="G6572" s="138" t="e">
        <f aca="false">INDEX(Book_Type,MATCH($B6572,Book,0),1)</f>
        <v>#N/A</v>
      </c>
      <c r="H6572" s="138" t="e">
        <f aca="false">$F6572&amp;$C6572</f>
        <v>#N/A</v>
      </c>
    </row>
    <row r="6573" customFormat="false" ht="12.75" hidden="false" customHeight="false" outlineLevel="0" collapsed="false">
      <c r="D6573" s="138"/>
      <c r="E6573" s="138"/>
      <c r="F6573" s="143" t="e">
        <f aca="false">IF(REF_DT&lt;=LastDay,INDEX(IntraMonth_Buckets,MATCH($A6573,IntraSumMonths,0),1),INDEX(BucketTable,MATCH($A6573,SumMonths,0),1))</f>
        <v>#N/A</v>
      </c>
      <c r="G6573" s="138" t="e">
        <f aca="false">INDEX(Book_Type,MATCH($B6573,Book,0),1)</f>
        <v>#N/A</v>
      </c>
      <c r="H6573" s="138" t="e">
        <f aca="false">$F6573&amp;$C6573</f>
        <v>#N/A</v>
      </c>
    </row>
    <row r="6574" customFormat="false" ht="12.75" hidden="false" customHeight="false" outlineLevel="0" collapsed="false">
      <c r="D6574" s="138"/>
      <c r="E6574" s="138"/>
      <c r="F6574" s="143" t="e">
        <f aca="false">IF(REF_DT&lt;=LastDay,INDEX(IntraMonth_Buckets,MATCH($A6574,IntraSumMonths,0),1),INDEX(BucketTable,MATCH($A6574,SumMonths,0),1))</f>
        <v>#N/A</v>
      </c>
      <c r="G6574" s="138" t="e">
        <f aca="false">INDEX(Book_Type,MATCH($B6574,Book,0),1)</f>
        <v>#N/A</v>
      </c>
      <c r="H6574" s="138" t="e">
        <f aca="false">$F6574&amp;$C6574</f>
        <v>#N/A</v>
      </c>
    </row>
    <row r="6575" customFormat="false" ht="12.75" hidden="false" customHeight="false" outlineLevel="0" collapsed="false">
      <c r="D6575" s="138"/>
      <c r="E6575" s="138"/>
      <c r="F6575" s="143" t="e">
        <f aca="false">IF(REF_DT&lt;=LastDay,INDEX(IntraMonth_Buckets,MATCH($A6575,IntraSumMonths,0),1),INDEX(BucketTable,MATCH($A6575,SumMonths,0),1))</f>
        <v>#N/A</v>
      </c>
      <c r="G6575" s="138" t="e">
        <f aca="false">INDEX(Book_Type,MATCH($B6575,Book,0),1)</f>
        <v>#N/A</v>
      </c>
      <c r="H6575" s="138" t="e">
        <f aca="false">$F6575&amp;$C6575</f>
        <v>#N/A</v>
      </c>
    </row>
    <row r="6576" customFormat="false" ht="12.75" hidden="false" customHeight="false" outlineLevel="0" collapsed="false">
      <c r="D6576" s="138"/>
      <c r="E6576" s="138"/>
      <c r="F6576" s="143" t="e">
        <f aca="false">IF(REF_DT&lt;=LastDay,INDEX(IntraMonth_Buckets,MATCH($A6576,IntraSumMonths,0),1),INDEX(BucketTable,MATCH($A6576,SumMonths,0),1))</f>
        <v>#N/A</v>
      </c>
      <c r="G6576" s="138" t="e">
        <f aca="false">INDEX(Book_Type,MATCH($B6576,Book,0),1)</f>
        <v>#N/A</v>
      </c>
      <c r="H6576" s="138" t="e">
        <f aca="false">$F6576&amp;$C6576</f>
        <v>#N/A</v>
      </c>
    </row>
    <row r="6577" customFormat="false" ht="12.75" hidden="false" customHeight="false" outlineLevel="0" collapsed="false">
      <c r="D6577" s="138"/>
      <c r="E6577" s="138"/>
      <c r="F6577" s="143" t="e">
        <f aca="false">IF(REF_DT&lt;=LastDay,INDEX(IntraMonth_Buckets,MATCH($A6577,IntraSumMonths,0),1),INDEX(BucketTable,MATCH($A6577,SumMonths,0),1))</f>
        <v>#N/A</v>
      </c>
      <c r="G6577" s="138" t="e">
        <f aca="false">INDEX(Book_Type,MATCH($B6577,Book,0),1)</f>
        <v>#N/A</v>
      </c>
      <c r="H6577" s="138" t="e">
        <f aca="false">$F6577&amp;$C6577</f>
        <v>#N/A</v>
      </c>
    </row>
    <row r="6578" customFormat="false" ht="12.75" hidden="false" customHeight="false" outlineLevel="0" collapsed="false">
      <c r="D6578" s="138"/>
      <c r="E6578" s="138"/>
      <c r="F6578" s="143" t="e">
        <f aca="false">IF(REF_DT&lt;=LastDay,INDEX(IntraMonth_Buckets,MATCH($A6578,IntraSumMonths,0),1),INDEX(BucketTable,MATCH($A6578,SumMonths,0),1))</f>
        <v>#N/A</v>
      </c>
      <c r="G6578" s="138" t="e">
        <f aca="false">INDEX(Book_Type,MATCH($B6578,Book,0),1)</f>
        <v>#N/A</v>
      </c>
      <c r="H6578" s="138" t="e">
        <f aca="false">$F6578&amp;$C6578</f>
        <v>#N/A</v>
      </c>
    </row>
    <row r="6579" customFormat="false" ht="12.75" hidden="false" customHeight="false" outlineLevel="0" collapsed="false">
      <c r="D6579" s="138"/>
      <c r="E6579" s="138"/>
      <c r="F6579" s="143" t="e">
        <f aca="false">IF(REF_DT&lt;=LastDay,INDEX(IntraMonth_Buckets,MATCH($A6579,IntraSumMonths,0),1),INDEX(BucketTable,MATCH($A6579,SumMonths,0),1))</f>
        <v>#N/A</v>
      </c>
      <c r="G6579" s="138" t="e">
        <f aca="false">INDEX(Book_Type,MATCH($B6579,Book,0),1)</f>
        <v>#N/A</v>
      </c>
      <c r="H6579" s="138" t="e">
        <f aca="false">$F6579&amp;$C6579</f>
        <v>#N/A</v>
      </c>
    </row>
    <row r="6580" customFormat="false" ht="12.75" hidden="false" customHeight="false" outlineLevel="0" collapsed="false">
      <c r="D6580" s="138"/>
      <c r="E6580" s="138"/>
      <c r="F6580" s="143" t="e">
        <f aca="false">IF(REF_DT&lt;=LastDay,INDEX(IntraMonth_Buckets,MATCH($A6580,IntraSumMonths,0),1),INDEX(BucketTable,MATCH($A6580,SumMonths,0),1))</f>
        <v>#N/A</v>
      </c>
      <c r="G6580" s="138" t="e">
        <f aca="false">INDEX(Book_Type,MATCH($B6580,Book,0),1)</f>
        <v>#N/A</v>
      </c>
      <c r="H6580" s="138" t="e">
        <f aca="false">$F6580&amp;$C6580</f>
        <v>#N/A</v>
      </c>
    </row>
    <row r="6581" customFormat="false" ht="12.75" hidden="false" customHeight="false" outlineLevel="0" collapsed="false">
      <c r="D6581" s="138"/>
      <c r="E6581" s="138"/>
      <c r="F6581" s="143" t="e">
        <f aca="false">IF(REF_DT&lt;=LastDay,INDEX(IntraMonth_Buckets,MATCH($A6581,IntraSumMonths,0),1),INDEX(BucketTable,MATCH($A6581,SumMonths,0),1))</f>
        <v>#N/A</v>
      </c>
      <c r="G6581" s="138" t="e">
        <f aca="false">INDEX(Book_Type,MATCH($B6581,Book,0),1)</f>
        <v>#N/A</v>
      </c>
      <c r="H6581" s="138" t="e">
        <f aca="false">$F6581&amp;$C6581</f>
        <v>#N/A</v>
      </c>
    </row>
    <row r="6582" customFormat="false" ht="12.75" hidden="false" customHeight="false" outlineLevel="0" collapsed="false">
      <c r="D6582" s="138"/>
      <c r="E6582" s="138"/>
      <c r="F6582" s="143" t="e">
        <f aca="false">IF(REF_DT&lt;=LastDay,INDEX(IntraMonth_Buckets,MATCH($A6582,IntraSumMonths,0),1),INDEX(BucketTable,MATCH($A6582,SumMonths,0),1))</f>
        <v>#N/A</v>
      </c>
      <c r="G6582" s="138" t="e">
        <f aca="false">INDEX(Book_Type,MATCH($B6582,Book,0),1)</f>
        <v>#N/A</v>
      </c>
      <c r="H6582" s="138" t="e">
        <f aca="false">$F6582&amp;$C6582</f>
        <v>#N/A</v>
      </c>
    </row>
    <row r="6583" customFormat="false" ht="12.75" hidden="false" customHeight="false" outlineLevel="0" collapsed="false">
      <c r="D6583" s="138"/>
      <c r="E6583" s="138"/>
      <c r="F6583" s="143" t="e">
        <f aca="false">IF(REF_DT&lt;=LastDay,INDEX(IntraMonth_Buckets,MATCH($A6583,IntraSumMonths,0),1),INDEX(BucketTable,MATCH($A6583,SumMonths,0),1))</f>
        <v>#N/A</v>
      </c>
      <c r="G6583" s="138" t="e">
        <f aca="false">INDEX(Book_Type,MATCH($B6583,Book,0),1)</f>
        <v>#N/A</v>
      </c>
      <c r="H6583" s="138" t="e">
        <f aca="false">$F6583&amp;$C6583</f>
        <v>#N/A</v>
      </c>
    </row>
    <row r="6584" customFormat="false" ht="12.75" hidden="false" customHeight="false" outlineLevel="0" collapsed="false">
      <c r="D6584" s="138"/>
      <c r="E6584" s="138"/>
      <c r="F6584" s="143" t="e">
        <f aca="false">IF(REF_DT&lt;=LastDay,INDEX(IntraMonth_Buckets,MATCH($A6584,IntraSumMonths,0),1),INDEX(BucketTable,MATCH($A6584,SumMonths,0),1))</f>
        <v>#N/A</v>
      </c>
      <c r="G6584" s="138" t="e">
        <f aca="false">INDEX(Book_Type,MATCH($B6584,Book,0),1)</f>
        <v>#N/A</v>
      </c>
      <c r="H6584" s="138" t="e">
        <f aca="false">$F6584&amp;$C6584</f>
        <v>#N/A</v>
      </c>
    </row>
    <row r="6585" customFormat="false" ht="12.75" hidden="false" customHeight="false" outlineLevel="0" collapsed="false">
      <c r="D6585" s="138"/>
      <c r="E6585" s="138"/>
      <c r="F6585" s="143" t="e">
        <f aca="false">IF(REF_DT&lt;=LastDay,INDEX(IntraMonth_Buckets,MATCH($A6585,IntraSumMonths,0),1),INDEX(BucketTable,MATCH($A6585,SumMonths,0),1))</f>
        <v>#N/A</v>
      </c>
      <c r="G6585" s="138" t="e">
        <f aca="false">INDEX(Book_Type,MATCH($B6585,Book,0),1)</f>
        <v>#N/A</v>
      </c>
      <c r="H6585" s="138" t="e">
        <f aca="false">$F6585&amp;$C6585</f>
        <v>#N/A</v>
      </c>
    </row>
    <row r="6586" customFormat="false" ht="12.75" hidden="false" customHeight="false" outlineLevel="0" collapsed="false">
      <c r="D6586" s="138"/>
      <c r="E6586" s="138"/>
      <c r="F6586" s="143" t="e">
        <f aca="false">IF(REF_DT&lt;=LastDay,INDEX(IntraMonth_Buckets,MATCH($A6586,IntraSumMonths,0),1),INDEX(BucketTable,MATCH($A6586,SumMonths,0),1))</f>
        <v>#N/A</v>
      </c>
      <c r="G6586" s="138" t="e">
        <f aca="false">INDEX(Book_Type,MATCH($B6586,Book,0),1)</f>
        <v>#N/A</v>
      </c>
      <c r="H6586" s="138" t="e">
        <f aca="false">$F6586&amp;$C6586</f>
        <v>#N/A</v>
      </c>
    </row>
    <row r="6587" customFormat="false" ht="12.75" hidden="false" customHeight="false" outlineLevel="0" collapsed="false">
      <c r="D6587" s="138"/>
      <c r="E6587" s="138"/>
      <c r="F6587" s="143" t="e">
        <f aca="false">IF(REF_DT&lt;=LastDay,INDEX(IntraMonth_Buckets,MATCH($A6587,IntraSumMonths,0),1),INDEX(BucketTable,MATCH($A6587,SumMonths,0),1))</f>
        <v>#N/A</v>
      </c>
      <c r="G6587" s="138" t="e">
        <f aca="false">INDEX(Book_Type,MATCH($B6587,Book,0),1)</f>
        <v>#N/A</v>
      </c>
      <c r="H6587" s="138" t="e">
        <f aca="false">$F6587&amp;$C6587</f>
        <v>#N/A</v>
      </c>
    </row>
    <row r="6588" customFormat="false" ht="12.75" hidden="false" customHeight="false" outlineLevel="0" collapsed="false">
      <c r="D6588" s="138"/>
      <c r="E6588" s="138"/>
      <c r="F6588" s="143" t="e">
        <f aca="false">IF(REF_DT&lt;=LastDay,INDEX(IntraMonth_Buckets,MATCH($A6588,IntraSumMonths,0),1),INDEX(BucketTable,MATCH($A6588,SumMonths,0),1))</f>
        <v>#N/A</v>
      </c>
      <c r="G6588" s="138" t="e">
        <f aca="false">INDEX(Book_Type,MATCH($B6588,Book,0),1)</f>
        <v>#N/A</v>
      </c>
      <c r="H6588" s="138" t="e">
        <f aca="false">$F6588&amp;$C6588</f>
        <v>#N/A</v>
      </c>
    </row>
    <row r="6589" customFormat="false" ht="12.75" hidden="false" customHeight="false" outlineLevel="0" collapsed="false">
      <c r="D6589" s="138"/>
      <c r="E6589" s="138"/>
      <c r="F6589" s="143" t="e">
        <f aca="false">IF(REF_DT&lt;=LastDay,INDEX(IntraMonth_Buckets,MATCH($A6589,IntraSumMonths,0),1),INDEX(BucketTable,MATCH($A6589,SumMonths,0),1))</f>
        <v>#N/A</v>
      </c>
      <c r="G6589" s="138" t="e">
        <f aca="false">INDEX(Book_Type,MATCH($B6589,Book,0),1)</f>
        <v>#N/A</v>
      </c>
      <c r="H6589" s="138" t="e">
        <f aca="false">$F6589&amp;$C6589</f>
        <v>#N/A</v>
      </c>
    </row>
    <row r="6590" customFormat="false" ht="12.75" hidden="false" customHeight="false" outlineLevel="0" collapsed="false">
      <c r="D6590" s="138"/>
      <c r="E6590" s="138"/>
      <c r="F6590" s="143" t="e">
        <f aca="false">IF(REF_DT&lt;=LastDay,INDEX(IntraMonth_Buckets,MATCH($A6590,IntraSumMonths,0),1),INDEX(BucketTable,MATCH($A6590,SumMonths,0),1))</f>
        <v>#N/A</v>
      </c>
      <c r="G6590" s="138" t="e">
        <f aca="false">INDEX(Book_Type,MATCH($B6590,Book,0),1)</f>
        <v>#N/A</v>
      </c>
      <c r="H6590" s="138" t="e">
        <f aca="false">$F6590&amp;$C6590</f>
        <v>#N/A</v>
      </c>
    </row>
    <row r="6591" customFormat="false" ht="12.75" hidden="false" customHeight="false" outlineLevel="0" collapsed="false">
      <c r="D6591" s="138"/>
      <c r="E6591" s="138"/>
      <c r="F6591" s="143" t="e">
        <f aca="false">IF(REF_DT&lt;=LastDay,INDEX(IntraMonth_Buckets,MATCH($A6591,IntraSumMonths,0),1),INDEX(BucketTable,MATCH($A6591,SumMonths,0),1))</f>
        <v>#N/A</v>
      </c>
      <c r="G6591" s="138" t="e">
        <f aca="false">INDEX(Book_Type,MATCH($B6591,Book,0),1)</f>
        <v>#N/A</v>
      </c>
      <c r="H6591" s="138" t="e">
        <f aca="false">$F6591&amp;$C6591</f>
        <v>#N/A</v>
      </c>
    </row>
    <row r="6592" customFormat="false" ht="12.75" hidden="false" customHeight="false" outlineLevel="0" collapsed="false">
      <c r="D6592" s="138"/>
      <c r="E6592" s="138"/>
      <c r="F6592" s="143" t="e">
        <f aca="false">IF(REF_DT&lt;=LastDay,INDEX(IntraMonth_Buckets,MATCH($A6592,IntraSumMonths,0),1),INDEX(BucketTable,MATCH($A6592,SumMonths,0),1))</f>
        <v>#N/A</v>
      </c>
      <c r="G6592" s="138" t="e">
        <f aca="false">INDEX(Book_Type,MATCH($B6592,Book,0),1)</f>
        <v>#N/A</v>
      </c>
      <c r="H6592" s="138" t="e">
        <f aca="false">$F6592&amp;$C6592</f>
        <v>#N/A</v>
      </c>
    </row>
    <row r="6593" customFormat="false" ht="12.75" hidden="false" customHeight="false" outlineLevel="0" collapsed="false">
      <c r="D6593" s="138"/>
      <c r="E6593" s="138"/>
      <c r="F6593" s="143" t="e">
        <f aca="false">IF(REF_DT&lt;=LastDay,INDEX(IntraMonth_Buckets,MATCH($A6593,IntraSumMonths,0),1),INDEX(BucketTable,MATCH($A6593,SumMonths,0),1))</f>
        <v>#N/A</v>
      </c>
      <c r="G6593" s="138" t="e">
        <f aca="false">INDEX(Book_Type,MATCH($B6593,Book,0),1)</f>
        <v>#N/A</v>
      </c>
      <c r="H6593" s="138" t="e">
        <f aca="false">$F6593&amp;$C6593</f>
        <v>#N/A</v>
      </c>
    </row>
    <row r="6594" customFormat="false" ht="12.75" hidden="false" customHeight="false" outlineLevel="0" collapsed="false">
      <c r="D6594" s="138"/>
      <c r="E6594" s="138"/>
      <c r="F6594" s="143" t="e">
        <f aca="false">IF(REF_DT&lt;=LastDay,INDEX(IntraMonth_Buckets,MATCH($A6594,IntraSumMonths,0),1),INDEX(BucketTable,MATCH($A6594,SumMonths,0),1))</f>
        <v>#N/A</v>
      </c>
      <c r="G6594" s="138" t="e">
        <f aca="false">INDEX(Book_Type,MATCH($B6594,Book,0),1)</f>
        <v>#N/A</v>
      </c>
      <c r="H6594" s="138" t="e">
        <f aca="false">$F6594&amp;$C6594</f>
        <v>#N/A</v>
      </c>
    </row>
    <row r="6595" customFormat="false" ht="12.75" hidden="false" customHeight="false" outlineLevel="0" collapsed="false">
      <c r="D6595" s="138"/>
      <c r="E6595" s="138"/>
      <c r="F6595" s="143" t="e">
        <f aca="false">IF(REF_DT&lt;=LastDay,INDEX(IntraMonth_Buckets,MATCH($A6595,IntraSumMonths,0),1),INDEX(BucketTable,MATCH($A6595,SumMonths,0),1))</f>
        <v>#N/A</v>
      </c>
      <c r="G6595" s="138" t="e">
        <f aca="false">INDEX(Book_Type,MATCH($B6595,Book,0),1)</f>
        <v>#N/A</v>
      </c>
      <c r="H6595" s="138" t="e">
        <f aca="false">$F6595&amp;$C6595</f>
        <v>#N/A</v>
      </c>
    </row>
    <row r="6596" customFormat="false" ht="12.75" hidden="false" customHeight="false" outlineLevel="0" collapsed="false">
      <c r="D6596" s="138"/>
      <c r="E6596" s="138"/>
      <c r="F6596" s="143" t="e">
        <f aca="false">IF(REF_DT&lt;=LastDay,INDEX(IntraMonth_Buckets,MATCH($A6596,IntraSumMonths,0),1),INDEX(BucketTable,MATCH($A6596,SumMonths,0),1))</f>
        <v>#N/A</v>
      </c>
      <c r="G6596" s="138" t="e">
        <f aca="false">INDEX(Book_Type,MATCH($B6596,Book,0),1)</f>
        <v>#N/A</v>
      </c>
      <c r="H6596" s="138" t="e">
        <f aca="false">$F6596&amp;$C6596</f>
        <v>#N/A</v>
      </c>
    </row>
    <row r="6597" customFormat="false" ht="12.75" hidden="false" customHeight="false" outlineLevel="0" collapsed="false">
      <c r="D6597" s="138"/>
      <c r="E6597" s="138"/>
      <c r="F6597" s="143" t="e">
        <f aca="false">IF(REF_DT&lt;=LastDay,INDEX(IntraMonth_Buckets,MATCH($A6597,IntraSumMonths,0),1),INDEX(BucketTable,MATCH($A6597,SumMonths,0),1))</f>
        <v>#N/A</v>
      </c>
      <c r="G6597" s="138" t="e">
        <f aca="false">INDEX(Book_Type,MATCH($B6597,Book,0),1)</f>
        <v>#N/A</v>
      </c>
      <c r="H6597" s="138" t="e">
        <f aca="false">$F6597&amp;$C6597</f>
        <v>#N/A</v>
      </c>
    </row>
    <row r="6598" customFormat="false" ht="12.75" hidden="false" customHeight="false" outlineLevel="0" collapsed="false">
      <c r="D6598" s="138"/>
      <c r="E6598" s="138"/>
      <c r="F6598" s="143" t="e">
        <f aca="false">IF(REF_DT&lt;=LastDay,INDEX(IntraMonth_Buckets,MATCH($A6598,IntraSumMonths,0),1),INDEX(BucketTable,MATCH($A6598,SumMonths,0),1))</f>
        <v>#N/A</v>
      </c>
      <c r="G6598" s="138" t="e">
        <f aca="false">INDEX(Book_Type,MATCH($B6598,Book,0),1)</f>
        <v>#N/A</v>
      </c>
      <c r="H6598" s="138" t="e">
        <f aca="false">$F6598&amp;$C6598</f>
        <v>#N/A</v>
      </c>
    </row>
    <row r="6599" customFormat="false" ht="12.75" hidden="false" customHeight="false" outlineLevel="0" collapsed="false">
      <c r="D6599" s="138"/>
      <c r="E6599" s="138"/>
      <c r="F6599" s="143" t="e">
        <f aca="false">IF(REF_DT&lt;=LastDay,INDEX(IntraMonth_Buckets,MATCH($A6599,IntraSumMonths,0),1),INDEX(BucketTable,MATCH($A6599,SumMonths,0),1))</f>
        <v>#N/A</v>
      </c>
      <c r="G6599" s="138" t="e">
        <f aca="false">INDEX(Book_Type,MATCH($B6599,Book,0),1)</f>
        <v>#N/A</v>
      </c>
      <c r="H6599" s="138" t="e">
        <f aca="false">$F6599&amp;$C6599</f>
        <v>#N/A</v>
      </c>
    </row>
    <row r="6600" customFormat="false" ht="12.75" hidden="false" customHeight="false" outlineLevel="0" collapsed="false">
      <c r="D6600" s="138"/>
      <c r="E6600" s="138"/>
      <c r="F6600" s="143" t="e">
        <f aca="false">IF(REF_DT&lt;=LastDay,INDEX(IntraMonth_Buckets,MATCH($A6600,IntraSumMonths,0),1),INDEX(BucketTable,MATCH($A6600,SumMonths,0),1))</f>
        <v>#N/A</v>
      </c>
      <c r="G6600" s="138" t="e">
        <f aca="false">INDEX(Book_Type,MATCH($B6600,Book,0),1)</f>
        <v>#N/A</v>
      </c>
      <c r="H6600" s="138" t="e">
        <f aca="false">$F6600&amp;$C6600</f>
        <v>#N/A</v>
      </c>
    </row>
    <row r="6601" customFormat="false" ht="12.75" hidden="false" customHeight="false" outlineLevel="0" collapsed="false">
      <c r="D6601" s="138"/>
      <c r="E6601" s="138"/>
      <c r="F6601" s="143" t="e">
        <f aca="false">IF(REF_DT&lt;=LastDay,INDEX(IntraMonth_Buckets,MATCH($A6601,IntraSumMonths,0),1),INDEX(BucketTable,MATCH($A6601,SumMonths,0),1))</f>
        <v>#N/A</v>
      </c>
      <c r="G6601" s="138" t="e">
        <f aca="false">INDEX(Book_Type,MATCH($B6601,Book,0),1)</f>
        <v>#N/A</v>
      </c>
      <c r="H6601" s="138" t="e">
        <f aca="false">$F6601&amp;$C6601</f>
        <v>#N/A</v>
      </c>
    </row>
    <row r="6602" customFormat="false" ht="12.75" hidden="false" customHeight="false" outlineLevel="0" collapsed="false">
      <c r="D6602" s="138"/>
      <c r="E6602" s="138"/>
      <c r="F6602" s="143" t="e">
        <f aca="false">IF(REF_DT&lt;=LastDay,INDEX(IntraMonth_Buckets,MATCH($A6602,IntraSumMonths,0),1),INDEX(BucketTable,MATCH($A6602,SumMonths,0),1))</f>
        <v>#N/A</v>
      </c>
      <c r="G6602" s="138" t="e">
        <f aca="false">INDEX(Book_Type,MATCH($B6602,Book,0),1)</f>
        <v>#N/A</v>
      </c>
      <c r="H6602" s="138" t="e">
        <f aca="false">$F6602&amp;$C6602</f>
        <v>#N/A</v>
      </c>
    </row>
    <row r="6603" customFormat="false" ht="12.75" hidden="false" customHeight="false" outlineLevel="0" collapsed="false">
      <c r="D6603" s="138"/>
      <c r="E6603" s="138"/>
      <c r="F6603" s="143" t="e">
        <f aca="false">IF(REF_DT&lt;=LastDay,INDEX(IntraMonth_Buckets,MATCH($A6603,IntraSumMonths,0),1),INDEX(BucketTable,MATCH($A6603,SumMonths,0),1))</f>
        <v>#N/A</v>
      </c>
      <c r="G6603" s="138" t="e">
        <f aca="false">INDEX(Book_Type,MATCH($B6603,Book,0),1)</f>
        <v>#N/A</v>
      </c>
      <c r="H6603" s="138" t="e">
        <f aca="false">$F6603&amp;$C6603</f>
        <v>#N/A</v>
      </c>
    </row>
    <row r="6604" customFormat="false" ht="12.75" hidden="false" customHeight="false" outlineLevel="0" collapsed="false">
      <c r="D6604" s="138"/>
      <c r="E6604" s="138"/>
      <c r="F6604" s="143" t="e">
        <f aca="false">IF(REF_DT&lt;=LastDay,INDEX(IntraMonth_Buckets,MATCH($A6604,IntraSumMonths,0),1),INDEX(BucketTable,MATCH($A6604,SumMonths,0),1))</f>
        <v>#N/A</v>
      </c>
      <c r="G6604" s="138" t="e">
        <f aca="false">INDEX(Book_Type,MATCH($B6604,Book,0),1)</f>
        <v>#N/A</v>
      </c>
      <c r="H6604" s="138" t="e">
        <f aca="false">$F6604&amp;$C6604</f>
        <v>#N/A</v>
      </c>
    </row>
    <row r="6605" customFormat="false" ht="12.75" hidden="false" customHeight="false" outlineLevel="0" collapsed="false">
      <c r="D6605" s="138"/>
      <c r="E6605" s="138"/>
      <c r="F6605" s="143" t="e">
        <f aca="false">IF(REF_DT&lt;=LastDay,INDEX(IntraMonth_Buckets,MATCH($A6605,IntraSumMonths,0),1),INDEX(BucketTable,MATCH($A6605,SumMonths,0),1))</f>
        <v>#N/A</v>
      </c>
      <c r="G6605" s="138" t="e">
        <f aca="false">INDEX(Book_Type,MATCH($B6605,Book,0),1)</f>
        <v>#N/A</v>
      </c>
      <c r="H6605" s="138" t="e">
        <f aca="false">$F6605&amp;$C6605</f>
        <v>#N/A</v>
      </c>
    </row>
    <row r="6606" customFormat="false" ht="12.75" hidden="false" customHeight="false" outlineLevel="0" collapsed="false">
      <c r="D6606" s="138"/>
      <c r="E6606" s="138"/>
      <c r="F6606" s="143" t="e">
        <f aca="false">IF(REF_DT&lt;=LastDay,INDEX(IntraMonth_Buckets,MATCH($A6606,IntraSumMonths,0),1),INDEX(BucketTable,MATCH($A6606,SumMonths,0),1))</f>
        <v>#N/A</v>
      </c>
      <c r="G6606" s="138" t="e">
        <f aca="false">INDEX(Book_Type,MATCH($B6606,Book,0),1)</f>
        <v>#N/A</v>
      </c>
      <c r="H6606" s="138" t="e">
        <f aca="false">$F6606&amp;$C6606</f>
        <v>#N/A</v>
      </c>
    </row>
    <row r="6607" customFormat="false" ht="12.75" hidden="false" customHeight="false" outlineLevel="0" collapsed="false">
      <c r="D6607" s="138"/>
      <c r="E6607" s="138"/>
      <c r="F6607" s="143" t="e">
        <f aca="false">IF(REF_DT&lt;=LastDay,INDEX(IntraMonth_Buckets,MATCH($A6607,IntraSumMonths,0),1),INDEX(BucketTable,MATCH($A6607,SumMonths,0),1))</f>
        <v>#N/A</v>
      </c>
      <c r="G6607" s="138" t="e">
        <f aca="false">INDEX(Book_Type,MATCH($B6607,Book,0),1)</f>
        <v>#N/A</v>
      </c>
      <c r="H6607" s="138" t="e">
        <f aca="false">$F6607&amp;$C6607</f>
        <v>#N/A</v>
      </c>
    </row>
    <row r="6608" customFormat="false" ht="12.75" hidden="false" customHeight="false" outlineLevel="0" collapsed="false">
      <c r="D6608" s="138"/>
      <c r="E6608" s="138"/>
      <c r="F6608" s="143" t="e">
        <f aca="false">IF(REF_DT&lt;=LastDay,INDEX(IntraMonth_Buckets,MATCH($A6608,IntraSumMonths,0),1),INDEX(BucketTable,MATCH($A6608,SumMonths,0),1))</f>
        <v>#N/A</v>
      </c>
      <c r="G6608" s="138" t="e">
        <f aca="false">INDEX(Book_Type,MATCH($B6608,Book,0),1)</f>
        <v>#N/A</v>
      </c>
      <c r="H6608" s="138" t="e">
        <f aca="false">$F6608&amp;$C6608</f>
        <v>#N/A</v>
      </c>
    </row>
    <row r="6609" customFormat="false" ht="12.75" hidden="false" customHeight="false" outlineLevel="0" collapsed="false">
      <c r="D6609" s="138"/>
      <c r="E6609" s="138"/>
      <c r="F6609" s="143" t="e">
        <f aca="false">IF(REF_DT&lt;=LastDay,INDEX(IntraMonth_Buckets,MATCH($A6609,IntraSumMonths,0),1),INDEX(BucketTable,MATCH($A6609,SumMonths,0),1))</f>
        <v>#N/A</v>
      </c>
      <c r="G6609" s="138" t="e">
        <f aca="false">INDEX(Book_Type,MATCH($B6609,Book,0),1)</f>
        <v>#N/A</v>
      </c>
      <c r="H6609" s="138" t="e">
        <f aca="false">$F6609&amp;$C6609</f>
        <v>#N/A</v>
      </c>
    </row>
    <row r="6610" customFormat="false" ht="12.75" hidden="false" customHeight="false" outlineLevel="0" collapsed="false">
      <c r="D6610" s="138"/>
      <c r="E6610" s="138"/>
      <c r="F6610" s="143" t="e">
        <f aca="false">IF(REF_DT&lt;=LastDay,INDEX(IntraMonth_Buckets,MATCH($A6610,IntraSumMonths,0),1),INDEX(BucketTable,MATCH($A6610,SumMonths,0),1))</f>
        <v>#N/A</v>
      </c>
      <c r="G6610" s="138" t="e">
        <f aca="false">INDEX(Book_Type,MATCH($B6610,Book,0),1)</f>
        <v>#N/A</v>
      </c>
      <c r="H6610" s="138" t="e">
        <f aca="false">$F6610&amp;$C6610</f>
        <v>#N/A</v>
      </c>
    </row>
    <row r="6611" customFormat="false" ht="12.75" hidden="false" customHeight="false" outlineLevel="0" collapsed="false">
      <c r="D6611" s="138"/>
      <c r="E6611" s="138"/>
      <c r="F6611" s="143" t="e">
        <f aca="false">IF(REF_DT&lt;=LastDay,INDEX(IntraMonth_Buckets,MATCH($A6611,IntraSumMonths,0),1),INDEX(BucketTable,MATCH($A6611,SumMonths,0),1))</f>
        <v>#N/A</v>
      </c>
      <c r="G6611" s="138" t="e">
        <f aca="false">INDEX(Book_Type,MATCH($B6611,Book,0),1)</f>
        <v>#N/A</v>
      </c>
      <c r="H6611" s="138" t="e">
        <f aca="false">$F6611&amp;$C6611</f>
        <v>#N/A</v>
      </c>
    </row>
    <row r="6612" customFormat="false" ht="12.75" hidden="false" customHeight="false" outlineLevel="0" collapsed="false">
      <c r="D6612" s="138"/>
      <c r="E6612" s="138"/>
      <c r="F6612" s="143" t="e">
        <f aca="false">IF(REF_DT&lt;=LastDay,INDEX(IntraMonth_Buckets,MATCH($A6612,IntraSumMonths,0),1),INDEX(BucketTable,MATCH($A6612,SumMonths,0),1))</f>
        <v>#N/A</v>
      </c>
      <c r="G6612" s="138" t="e">
        <f aca="false">INDEX(Book_Type,MATCH($B6612,Book,0),1)</f>
        <v>#N/A</v>
      </c>
      <c r="H6612" s="138" t="e">
        <f aca="false">$F6612&amp;$C6612</f>
        <v>#N/A</v>
      </c>
    </row>
    <row r="6613" customFormat="false" ht="12.75" hidden="false" customHeight="false" outlineLevel="0" collapsed="false">
      <c r="D6613" s="138"/>
      <c r="E6613" s="138"/>
      <c r="F6613" s="143" t="e">
        <f aca="false">IF(REF_DT&lt;=LastDay,INDEX(IntraMonth_Buckets,MATCH($A6613,IntraSumMonths,0),1),INDEX(BucketTable,MATCH($A6613,SumMonths,0),1))</f>
        <v>#N/A</v>
      </c>
      <c r="G6613" s="138" t="e">
        <f aca="false">INDEX(Book_Type,MATCH($B6613,Book,0),1)</f>
        <v>#N/A</v>
      </c>
      <c r="H6613" s="138" t="e">
        <f aca="false">$F6613&amp;$C6613</f>
        <v>#N/A</v>
      </c>
    </row>
    <row r="6614" customFormat="false" ht="12.75" hidden="false" customHeight="false" outlineLevel="0" collapsed="false">
      <c r="D6614" s="138"/>
      <c r="E6614" s="138"/>
      <c r="F6614" s="143" t="e">
        <f aca="false">IF(REF_DT&lt;=LastDay,INDEX(IntraMonth_Buckets,MATCH($A6614,IntraSumMonths,0),1),INDEX(BucketTable,MATCH($A6614,SumMonths,0),1))</f>
        <v>#N/A</v>
      </c>
      <c r="G6614" s="138" t="e">
        <f aca="false">INDEX(Book_Type,MATCH($B6614,Book,0),1)</f>
        <v>#N/A</v>
      </c>
      <c r="H6614" s="138" t="e">
        <f aca="false">$F6614&amp;$C6614</f>
        <v>#N/A</v>
      </c>
    </row>
    <row r="6615" customFormat="false" ht="12.75" hidden="false" customHeight="false" outlineLevel="0" collapsed="false">
      <c r="D6615" s="138"/>
      <c r="E6615" s="138"/>
      <c r="F6615" s="143" t="e">
        <f aca="false">IF(REF_DT&lt;=LastDay,INDEX(IntraMonth_Buckets,MATCH($A6615,IntraSumMonths,0),1),INDEX(BucketTable,MATCH($A6615,SumMonths,0),1))</f>
        <v>#N/A</v>
      </c>
      <c r="G6615" s="138" t="e">
        <f aca="false">INDEX(Book_Type,MATCH($B6615,Book,0),1)</f>
        <v>#N/A</v>
      </c>
      <c r="H6615" s="138" t="e">
        <f aca="false">$F6615&amp;$C6615</f>
        <v>#N/A</v>
      </c>
    </row>
    <row r="6616" customFormat="false" ht="12.75" hidden="false" customHeight="false" outlineLevel="0" collapsed="false">
      <c r="D6616" s="138"/>
      <c r="E6616" s="138"/>
      <c r="F6616" s="143" t="e">
        <f aca="false">IF(REF_DT&lt;=LastDay,INDEX(IntraMonth_Buckets,MATCH($A6616,IntraSumMonths,0),1),INDEX(BucketTable,MATCH($A6616,SumMonths,0),1))</f>
        <v>#N/A</v>
      </c>
      <c r="G6616" s="138" t="e">
        <f aca="false">INDEX(Book_Type,MATCH($B6616,Book,0),1)</f>
        <v>#N/A</v>
      </c>
      <c r="H6616" s="138" t="e">
        <f aca="false">$F6616&amp;$C6616</f>
        <v>#N/A</v>
      </c>
    </row>
    <row r="6617" customFormat="false" ht="12.75" hidden="false" customHeight="false" outlineLevel="0" collapsed="false">
      <c r="D6617" s="138"/>
      <c r="E6617" s="138"/>
      <c r="F6617" s="143" t="e">
        <f aca="false">IF(REF_DT&lt;=LastDay,INDEX(IntraMonth_Buckets,MATCH($A6617,IntraSumMonths,0),1),INDEX(BucketTable,MATCH($A6617,SumMonths,0),1))</f>
        <v>#N/A</v>
      </c>
      <c r="G6617" s="138" t="e">
        <f aca="false">INDEX(Book_Type,MATCH($B6617,Book,0),1)</f>
        <v>#N/A</v>
      </c>
      <c r="H6617" s="138" t="e">
        <f aca="false">$F6617&amp;$C6617</f>
        <v>#N/A</v>
      </c>
    </row>
    <row r="6618" customFormat="false" ht="12.75" hidden="false" customHeight="false" outlineLevel="0" collapsed="false">
      <c r="D6618" s="138"/>
      <c r="E6618" s="138"/>
      <c r="F6618" s="143" t="e">
        <f aca="false">IF(REF_DT&lt;=LastDay,INDEX(IntraMonth_Buckets,MATCH($A6618,IntraSumMonths,0),1),INDEX(BucketTable,MATCH($A6618,SumMonths,0),1))</f>
        <v>#N/A</v>
      </c>
      <c r="G6618" s="138" t="e">
        <f aca="false">INDEX(Book_Type,MATCH($B6618,Book,0),1)</f>
        <v>#N/A</v>
      </c>
      <c r="H6618" s="138" t="e">
        <f aca="false">$F6618&amp;$C6618</f>
        <v>#N/A</v>
      </c>
    </row>
    <row r="6619" customFormat="false" ht="12.75" hidden="false" customHeight="false" outlineLevel="0" collapsed="false">
      <c r="D6619" s="138"/>
      <c r="E6619" s="138"/>
      <c r="F6619" s="143" t="e">
        <f aca="false">IF(REF_DT&lt;=LastDay,INDEX(IntraMonth_Buckets,MATCH($A6619,IntraSumMonths,0),1),INDEX(BucketTable,MATCH($A6619,SumMonths,0),1))</f>
        <v>#N/A</v>
      </c>
      <c r="G6619" s="138" t="e">
        <f aca="false">INDEX(Book_Type,MATCH($B6619,Book,0),1)</f>
        <v>#N/A</v>
      </c>
      <c r="H6619" s="138" t="e">
        <f aca="false">$F6619&amp;$C6619</f>
        <v>#N/A</v>
      </c>
    </row>
    <row r="6620" customFormat="false" ht="12.75" hidden="false" customHeight="false" outlineLevel="0" collapsed="false">
      <c r="D6620" s="138"/>
      <c r="E6620" s="138"/>
      <c r="F6620" s="143" t="e">
        <f aca="false">IF(REF_DT&lt;=LastDay,INDEX(IntraMonth_Buckets,MATCH($A6620,IntraSumMonths,0),1),INDEX(BucketTable,MATCH($A6620,SumMonths,0),1))</f>
        <v>#N/A</v>
      </c>
      <c r="G6620" s="138" t="e">
        <f aca="false">INDEX(Book_Type,MATCH($B6620,Book,0),1)</f>
        <v>#N/A</v>
      </c>
      <c r="H6620" s="138" t="e">
        <f aca="false">$F6620&amp;$C6620</f>
        <v>#N/A</v>
      </c>
    </row>
    <row r="6621" customFormat="false" ht="12.75" hidden="false" customHeight="false" outlineLevel="0" collapsed="false">
      <c r="D6621" s="138"/>
      <c r="E6621" s="138"/>
      <c r="F6621" s="143" t="e">
        <f aca="false">IF(REF_DT&lt;=LastDay,INDEX(IntraMonth_Buckets,MATCH($A6621,IntraSumMonths,0),1),INDEX(BucketTable,MATCH($A6621,SumMonths,0),1))</f>
        <v>#N/A</v>
      </c>
      <c r="G6621" s="138" t="e">
        <f aca="false">INDEX(Book_Type,MATCH($B6621,Book,0),1)</f>
        <v>#N/A</v>
      </c>
      <c r="H6621" s="138" t="e">
        <f aca="false">$F6621&amp;$C6621</f>
        <v>#N/A</v>
      </c>
    </row>
    <row r="6622" customFormat="false" ht="12.75" hidden="false" customHeight="false" outlineLevel="0" collapsed="false">
      <c r="D6622" s="138"/>
      <c r="E6622" s="138"/>
      <c r="F6622" s="143" t="e">
        <f aca="false">IF(REF_DT&lt;=LastDay,INDEX(IntraMonth_Buckets,MATCH($A6622,IntraSumMonths,0),1),INDEX(BucketTable,MATCH($A6622,SumMonths,0),1))</f>
        <v>#N/A</v>
      </c>
      <c r="G6622" s="138" t="e">
        <f aca="false">INDEX(Book_Type,MATCH($B6622,Book,0),1)</f>
        <v>#N/A</v>
      </c>
      <c r="H6622" s="138" t="e">
        <f aca="false">$F6622&amp;$C6622</f>
        <v>#N/A</v>
      </c>
    </row>
    <row r="6623" customFormat="false" ht="12.75" hidden="false" customHeight="false" outlineLevel="0" collapsed="false">
      <c r="D6623" s="138"/>
      <c r="E6623" s="138"/>
      <c r="F6623" s="143" t="e">
        <f aca="false">IF(REF_DT&lt;=LastDay,INDEX(IntraMonth_Buckets,MATCH($A6623,IntraSumMonths,0),1),INDEX(BucketTable,MATCH($A6623,SumMonths,0),1))</f>
        <v>#N/A</v>
      </c>
      <c r="G6623" s="138" t="e">
        <f aca="false">INDEX(Book_Type,MATCH($B6623,Book,0),1)</f>
        <v>#N/A</v>
      </c>
      <c r="H6623" s="138" t="e">
        <f aca="false">$F6623&amp;$C6623</f>
        <v>#N/A</v>
      </c>
    </row>
    <row r="6624" customFormat="false" ht="12.75" hidden="false" customHeight="false" outlineLevel="0" collapsed="false">
      <c r="D6624" s="138"/>
      <c r="E6624" s="138"/>
      <c r="F6624" s="143" t="e">
        <f aca="false">IF(REF_DT&lt;=LastDay,INDEX(IntraMonth_Buckets,MATCH($A6624,IntraSumMonths,0),1),INDEX(BucketTable,MATCH($A6624,SumMonths,0),1))</f>
        <v>#N/A</v>
      </c>
      <c r="G6624" s="138" t="e">
        <f aca="false">INDEX(Book_Type,MATCH($B6624,Book,0),1)</f>
        <v>#N/A</v>
      </c>
      <c r="H6624" s="138" t="e">
        <f aca="false">$F6624&amp;$C6624</f>
        <v>#N/A</v>
      </c>
    </row>
    <row r="6625" customFormat="false" ht="12.75" hidden="false" customHeight="false" outlineLevel="0" collapsed="false">
      <c r="D6625" s="138"/>
      <c r="E6625" s="138"/>
      <c r="F6625" s="143" t="e">
        <f aca="false">IF(REF_DT&lt;=LastDay,INDEX(IntraMonth_Buckets,MATCH($A6625,IntraSumMonths,0),1),INDEX(BucketTable,MATCH($A6625,SumMonths,0),1))</f>
        <v>#N/A</v>
      </c>
      <c r="G6625" s="138" t="e">
        <f aca="false">INDEX(Book_Type,MATCH($B6625,Book,0),1)</f>
        <v>#N/A</v>
      </c>
      <c r="H6625" s="138" t="e">
        <f aca="false">$F6625&amp;$C6625</f>
        <v>#N/A</v>
      </c>
    </row>
    <row r="6626" customFormat="false" ht="12.75" hidden="false" customHeight="false" outlineLevel="0" collapsed="false">
      <c r="D6626" s="138"/>
      <c r="E6626" s="138"/>
      <c r="F6626" s="143" t="e">
        <f aca="false">IF(REF_DT&lt;=LastDay,INDEX(IntraMonth_Buckets,MATCH($A6626,IntraSumMonths,0),1),INDEX(BucketTable,MATCH($A6626,SumMonths,0),1))</f>
        <v>#N/A</v>
      </c>
      <c r="G6626" s="138" t="e">
        <f aca="false">INDEX(Book_Type,MATCH($B6626,Book,0),1)</f>
        <v>#N/A</v>
      </c>
      <c r="H6626" s="138" t="e">
        <f aca="false">$F6626&amp;$C6626</f>
        <v>#N/A</v>
      </c>
    </row>
    <row r="6627" customFormat="false" ht="12.75" hidden="false" customHeight="false" outlineLevel="0" collapsed="false">
      <c r="D6627" s="138"/>
      <c r="E6627" s="138"/>
      <c r="F6627" s="143" t="e">
        <f aca="false">IF(REF_DT&lt;=LastDay,INDEX(IntraMonth_Buckets,MATCH($A6627,IntraSumMonths,0),1),INDEX(BucketTable,MATCH($A6627,SumMonths,0),1))</f>
        <v>#N/A</v>
      </c>
      <c r="G6627" s="138" t="e">
        <f aca="false">INDEX(Book_Type,MATCH($B6627,Book,0),1)</f>
        <v>#N/A</v>
      </c>
      <c r="H6627" s="138" t="e">
        <f aca="false">$F6627&amp;$C6627</f>
        <v>#N/A</v>
      </c>
    </row>
    <row r="6628" customFormat="false" ht="12.75" hidden="false" customHeight="false" outlineLevel="0" collapsed="false">
      <c r="D6628" s="138"/>
      <c r="E6628" s="138"/>
      <c r="F6628" s="143" t="e">
        <f aca="false">IF(REF_DT&lt;=LastDay,INDEX(IntraMonth_Buckets,MATCH($A6628,IntraSumMonths,0),1),INDEX(BucketTable,MATCH($A6628,SumMonths,0),1))</f>
        <v>#N/A</v>
      </c>
      <c r="G6628" s="138" t="e">
        <f aca="false">INDEX(Book_Type,MATCH($B6628,Book,0),1)</f>
        <v>#N/A</v>
      </c>
      <c r="H6628" s="138" t="e">
        <f aca="false">$F6628&amp;$C6628</f>
        <v>#N/A</v>
      </c>
    </row>
    <row r="6629" customFormat="false" ht="12.75" hidden="false" customHeight="false" outlineLevel="0" collapsed="false">
      <c r="D6629" s="138"/>
      <c r="E6629" s="138"/>
      <c r="F6629" s="143" t="e">
        <f aca="false">IF(REF_DT&lt;=LastDay,INDEX(IntraMonth_Buckets,MATCH($A6629,IntraSumMonths,0),1),INDEX(BucketTable,MATCH($A6629,SumMonths,0),1))</f>
        <v>#N/A</v>
      </c>
      <c r="G6629" s="138" t="e">
        <f aca="false">INDEX(Book_Type,MATCH($B6629,Book,0),1)</f>
        <v>#N/A</v>
      </c>
      <c r="H6629" s="138" t="e">
        <f aca="false">$F6629&amp;$C6629</f>
        <v>#N/A</v>
      </c>
    </row>
    <row r="6630" customFormat="false" ht="12.75" hidden="false" customHeight="false" outlineLevel="0" collapsed="false">
      <c r="D6630" s="138"/>
      <c r="E6630" s="138"/>
      <c r="F6630" s="143" t="e">
        <f aca="false">IF(REF_DT&lt;=LastDay,INDEX(IntraMonth_Buckets,MATCH($A6630,IntraSumMonths,0),1),INDEX(BucketTable,MATCH($A6630,SumMonths,0),1))</f>
        <v>#N/A</v>
      </c>
      <c r="G6630" s="138" t="e">
        <f aca="false">INDEX(Book_Type,MATCH($B6630,Book,0),1)</f>
        <v>#N/A</v>
      </c>
      <c r="H6630" s="138" t="e">
        <f aca="false">$F6630&amp;$C6630</f>
        <v>#N/A</v>
      </c>
    </row>
    <row r="6631" customFormat="false" ht="12.75" hidden="false" customHeight="false" outlineLevel="0" collapsed="false">
      <c r="D6631" s="138"/>
      <c r="E6631" s="138"/>
      <c r="F6631" s="143" t="e">
        <f aca="false">IF(REF_DT&lt;=LastDay,INDEX(IntraMonth_Buckets,MATCH($A6631,IntraSumMonths,0),1),INDEX(BucketTable,MATCH($A6631,SumMonths,0),1))</f>
        <v>#N/A</v>
      </c>
      <c r="G6631" s="138" t="e">
        <f aca="false">INDEX(Book_Type,MATCH($B6631,Book,0),1)</f>
        <v>#N/A</v>
      </c>
      <c r="H6631" s="138" t="e">
        <f aca="false">$F6631&amp;$C6631</f>
        <v>#N/A</v>
      </c>
    </row>
    <row r="6632" customFormat="false" ht="12.75" hidden="false" customHeight="false" outlineLevel="0" collapsed="false">
      <c r="D6632" s="138"/>
      <c r="E6632" s="138"/>
      <c r="F6632" s="143" t="e">
        <f aca="false">IF(REF_DT&lt;=LastDay,INDEX(IntraMonth_Buckets,MATCH($A6632,IntraSumMonths,0),1),INDEX(BucketTable,MATCH($A6632,SumMonths,0),1))</f>
        <v>#N/A</v>
      </c>
      <c r="G6632" s="138" t="e">
        <f aca="false">INDEX(Book_Type,MATCH($B6632,Book,0),1)</f>
        <v>#N/A</v>
      </c>
      <c r="H6632" s="138" t="e">
        <f aca="false">$F6632&amp;$C6632</f>
        <v>#N/A</v>
      </c>
    </row>
    <row r="6633" customFormat="false" ht="12.75" hidden="false" customHeight="false" outlineLevel="0" collapsed="false">
      <c r="D6633" s="138"/>
      <c r="E6633" s="138"/>
      <c r="F6633" s="143" t="e">
        <f aca="false">IF(REF_DT&lt;=LastDay,INDEX(IntraMonth_Buckets,MATCH($A6633,IntraSumMonths,0),1),INDEX(BucketTable,MATCH($A6633,SumMonths,0),1))</f>
        <v>#N/A</v>
      </c>
      <c r="G6633" s="138" t="e">
        <f aca="false">INDEX(Book_Type,MATCH($B6633,Book,0),1)</f>
        <v>#N/A</v>
      </c>
      <c r="H6633" s="138" t="e">
        <f aca="false">$F6633&amp;$C6633</f>
        <v>#N/A</v>
      </c>
    </row>
    <row r="6634" customFormat="false" ht="12.75" hidden="false" customHeight="false" outlineLevel="0" collapsed="false">
      <c r="D6634" s="138"/>
      <c r="E6634" s="138"/>
      <c r="F6634" s="143" t="e">
        <f aca="false">IF(REF_DT&lt;=LastDay,INDEX(IntraMonth_Buckets,MATCH($A6634,IntraSumMonths,0),1),INDEX(BucketTable,MATCH($A6634,SumMonths,0),1))</f>
        <v>#N/A</v>
      </c>
      <c r="G6634" s="138" t="e">
        <f aca="false">INDEX(Book_Type,MATCH($B6634,Book,0),1)</f>
        <v>#N/A</v>
      </c>
      <c r="H6634" s="138" t="e">
        <f aca="false">$F6634&amp;$C6634</f>
        <v>#N/A</v>
      </c>
    </row>
    <row r="6635" customFormat="false" ht="12.75" hidden="false" customHeight="false" outlineLevel="0" collapsed="false">
      <c r="D6635" s="138"/>
      <c r="E6635" s="138"/>
      <c r="F6635" s="143" t="e">
        <f aca="false">IF(REF_DT&lt;=LastDay,INDEX(IntraMonth_Buckets,MATCH($A6635,IntraSumMonths,0),1),INDEX(BucketTable,MATCH($A6635,SumMonths,0),1))</f>
        <v>#N/A</v>
      </c>
      <c r="G6635" s="138" t="e">
        <f aca="false">INDEX(Book_Type,MATCH($B6635,Book,0),1)</f>
        <v>#N/A</v>
      </c>
      <c r="H6635" s="138" t="e">
        <f aca="false">$F6635&amp;$C6635</f>
        <v>#N/A</v>
      </c>
    </row>
    <row r="6636" customFormat="false" ht="12.75" hidden="false" customHeight="false" outlineLevel="0" collapsed="false">
      <c r="D6636" s="138"/>
      <c r="E6636" s="138"/>
      <c r="F6636" s="143" t="e">
        <f aca="false">IF(REF_DT&lt;=LastDay,INDEX(IntraMonth_Buckets,MATCH($A6636,IntraSumMonths,0),1),INDEX(BucketTable,MATCH($A6636,SumMonths,0),1))</f>
        <v>#N/A</v>
      </c>
      <c r="G6636" s="138" t="e">
        <f aca="false">INDEX(Book_Type,MATCH($B6636,Book,0),1)</f>
        <v>#N/A</v>
      </c>
      <c r="H6636" s="138" t="e">
        <f aca="false">$F6636&amp;$C6636</f>
        <v>#N/A</v>
      </c>
    </row>
    <row r="6637" customFormat="false" ht="12.75" hidden="false" customHeight="false" outlineLevel="0" collapsed="false">
      <c r="D6637" s="138"/>
      <c r="E6637" s="138"/>
      <c r="F6637" s="143" t="e">
        <f aca="false">IF(REF_DT&lt;=LastDay,INDEX(IntraMonth_Buckets,MATCH($A6637,IntraSumMonths,0),1),INDEX(BucketTable,MATCH($A6637,SumMonths,0),1))</f>
        <v>#N/A</v>
      </c>
      <c r="G6637" s="138" t="e">
        <f aca="false">INDEX(Book_Type,MATCH($B6637,Book,0),1)</f>
        <v>#N/A</v>
      </c>
      <c r="H6637" s="138" t="e">
        <f aca="false">$F6637&amp;$C6637</f>
        <v>#N/A</v>
      </c>
    </row>
    <row r="6638" customFormat="false" ht="12.75" hidden="false" customHeight="false" outlineLevel="0" collapsed="false">
      <c r="D6638" s="138"/>
      <c r="E6638" s="138"/>
      <c r="F6638" s="143" t="e">
        <f aca="false">IF(REF_DT&lt;=LastDay,INDEX(IntraMonth_Buckets,MATCH($A6638,IntraSumMonths,0),1),INDEX(BucketTable,MATCH($A6638,SumMonths,0),1))</f>
        <v>#N/A</v>
      </c>
      <c r="G6638" s="138" t="e">
        <f aca="false">INDEX(Book_Type,MATCH($B6638,Book,0),1)</f>
        <v>#N/A</v>
      </c>
      <c r="H6638" s="138" t="e">
        <f aca="false">$F6638&amp;$C6638</f>
        <v>#N/A</v>
      </c>
    </row>
    <row r="6639" customFormat="false" ht="12.75" hidden="false" customHeight="false" outlineLevel="0" collapsed="false">
      <c r="D6639" s="138"/>
      <c r="E6639" s="138"/>
      <c r="F6639" s="143" t="e">
        <f aca="false">IF(REF_DT&lt;=LastDay,INDEX(IntraMonth_Buckets,MATCH($A6639,IntraSumMonths,0),1),INDEX(BucketTable,MATCH($A6639,SumMonths,0),1))</f>
        <v>#N/A</v>
      </c>
      <c r="G6639" s="138" t="e">
        <f aca="false">INDEX(Book_Type,MATCH($B6639,Book,0),1)</f>
        <v>#N/A</v>
      </c>
      <c r="H6639" s="138" t="e">
        <f aca="false">$F6639&amp;$C6639</f>
        <v>#N/A</v>
      </c>
    </row>
    <row r="6640" customFormat="false" ht="12.75" hidden="false" customHeight="false" outlineLevel="0" collapsed="false">
      <c r="D6640" s="138"/>
      <c r="E6640" s="138"/>
      <c r="F6640" s="143" t="e">
        <f aca="false">IF(REF_DT&lt;=LastDay,INDEX(IntraMonth_Buckets,MATCH($A6640,IntraSumMonths,0),1),INDEX(BucketTable,MATCH($A6640,SumMonths,0),1))</f>
        <v>#N/A</v>
      </c>
      <c r="G6640" s="138" t="e">
        <f aca="false">INDEX(Book_Type,MATCH($B6640,Book,0),1)</f>
        <v>#N/A</v>
      </c>
      <c r="H6640" s="138" t="e">
        <f aca="false">$F6640&amp;$C6640</f>
        <v>#N/A</v>
      </c>
    </row>
    <row r="6641" customFormat="false" ht="12.75" hidden="false" customHeight="false" outlineLevel="0" collapsed="false">
      <c r="D6641" s="138"/>
      <c r="E6641" s="138"/>
      <c r="F6641" s="143" t="e">
        <f aca="false">IF(REF_DT&lt;=LastDay,INDEX(IntraMonth_Buckets,MATCH($A6641,IntraSumMonths,0),1),INDEX(BucketTable,MATCH($A6641,SumMonths,0),1))</f>
        <v>#N/A</v>
      </c>
      <c r="G6641" s="138" t="e">
        <f aca="false">INDEX(Book_Type,MATCH($B6641,Book,0),1)</f>
        <v>#N/A</v>
      </c>
      <c r="H6641" s="138" t="e">
        <f aca="false">$F6641&amp;$C6641</f>
        <v>#N/A</v>
      </c>
    </row>
    <row r="6642" customFormat="false" ht="12.75" hidden="false" customHeight="false" outlineLevel="0" collapsed="false">
      <c r="D6642" s="138"/>
      <c r="E6642" s="138"/>
      <c r="F6642" s="143" t="e">
        <f aca="false">IF(REF_DT&lt;=LastDay,INDEX(IntraMonth_Buckets,MATCH($A6642,IntraSumMonths,0),1),INDEX(BucketTable,MATCH($A6642,SumMonths,0),1))</f>
        <v>#N/A</v>
      </c>
      <c r="G6642" s="138" t="e">
        <f aca="false">INDEX(Book_Type,MATCH($B6642,Book,0),1)</f>
        <v>#N/A</v>
      </c>
      <c r="H6642" s="138" t="e">
        <f aca="false">$F6642&amp;$C6642</f>
        <v>#N/A</v>
      </c>
    </row>
    <row r="6643" customFormat="false" ht="12.75" hidden="false" customHeight="false" outlineLevel="0" collapsed="false">
      <c r="D6643" s="138"/>
      <c r="E6643" s="138"/>
      <c r="F6643" s="143" t="e">
        <f aca="false">IF(REF_DT&lt;=LastDay,INDEX(IntraMonth_Buckets,MATCH($A6643,IntraSumMonths,0),1),INDEX(BucketTable,MATCH($A6643,SumMonths,0),1))</f>
        <v>#N/A</v>
      </c>
      <c r="G6643" s="138" t="e">
        <f aca="false">INDEX(Book_Type,MATCH($B6643,Book,0),1)</f>
        <v>#N/A</v>
      </c>
      <c r="H6643" s="138" t="e">
        <f aca="false">$F6643&amp;$C6643</f>
        <v>#N/A</v>
      </c>
    </row>
    <row r="6644" customFormat="false" ht="12.75" hidden="false" customHeight="false" outlineLevel="0" collapsed="false">
      <c r="D6644" s="138"/>
      <c r="E6644" s="138"/>
      <c r="F6644" s="143" t="e">
        <f aca="false">IF(REF_DT&lt;=LastDay,INDEX(IntraMonth_Buckets,MATCH($A6644,IntraSumMonths,0),1),INDEX(BucketTable,MATCH($A6644,SumMonths,0),1))</f>
        <v>#N/A</v>
      </c>
      <c r="G6644" s="138" t="e">
        <f aca="false">INDEX(Book_Type,MATCH($B6644,Book,0),1)</f>
        <v>#N/A</v>
      </c>
      <c r="H6644" s="138" t="e">
        <f aca="false">$F6644&amp;$C6644</f>
        <v>#N/A</v>
      </c>
    </row>
    <row r="6645" customFormat="false" ht="12.75" hidden="false" customHeight="false" outlineLevel="0" collapsed="false">
      <c r="D6645" s="138"/>
      <c r="E6645" s="138"/>
      <c r="F6645" s="143" t="e">
        <f aca="false">IF(REF_DT&lt;=LastDay,INDEX(IntraMonth_Buckets,MATCH($A6645,IntraSumMonths,0),1),INDEX(BucketTable,MATCH($A6645,SumMonths,0),1))</f>
        <v>#N/A</v>
      </c>
      <c r="G6645" s="138" t="e">
        <f aca="false">INDEX(Book_Type,MATCH($B6645,Book,0),1)</f>
        <v>#N/A</v>
      </c>
      <c r="H6645" s="138" t="e">
        <f aca="false">$F6645&amp;$C6645</f>
        <v>#N/A</v>
      </c>
    </row>
    <row r="6646" customFormat="false" ht="12.75" hidden="false" customHeight="false" outlineLevel="0" collapsed="false">
      <c r="D6646" s="138"/>
      <c r="E6646" s="138"/>
      <c r="F6646" s="143" t="e">
        <f aca="false">IF(REF_DT&lt;=LastDay,INDEX(IntraMonth_Buckets,MATCH($A6646,IntraSumMonths,0),1),INDEX(BucketTable,MATCH($A6646,SumMonths,0),1))</f>
        <v>#N/A</v>
      </c>
      <c r="G6646" s="138" t="e">
        <f aca="false">INDEX(Book_Type,MATCH($B6646,Book,0),1)</f>
        <v>#N/A</v>
      </c>
      <c r="H6646" s="138" t="e">
        <f aca="false">$F6646&amp;$C6646</f>
        <v>#N/A</v>
      </c>
    </row>
    <row r="6647" customFormat="false" ht="12.75" hidden="false" customHeight="false" outlineLevel="0" collapsed="false">
      <c r="D6647" s="138"/>
      <c r="E6647" s="138"/>
      <c r="F6647" s="143" t="e">
        <f aca="false">IF(REF_DT&lt;=LastDay,INDEX(IntraMonth_Buckets,MATCH($A6647,IntraSumMonths,0),1),INDEX(BucketTable,MATCH($A6647,SumMonths,0),1))</f>
        <v>#N/A</v>
      </c>
      <c r="G6647" s="138" t="e">
        <f aca="false">INDEX(Book_Type,MATCH($B6647,Book,0),1)</f>
        <v>#N/A</v>
      </c>
      <c r="H6647" s="138" t="e">
        <f aca="false">$F6647&amp;$C6647</f>
        <v>#N/A</v>
      </c>
    </row>
    <row r="6648" customFormat="false" ht="12.75" hidden="false" customHeight="false" outlineLevel="0" collapsed="false">
      <c r="D6648" s="138"/>
      <c r="E6648" s="138"/>
      <c r="F6648" s="143" t="e">
        <f aca="false">IF(REF_DT&lt;=LastDay,INDEX(IntraMonth_Buckets,MATCH($A6648,IntraSumMonths,0),1),INDEX(BucketTable,MATCH($A6648,SumMonths,0),1))</f>
        <v>#N/A</v>
      </c>
      <c r="G6648" s="138" t="e">
        <f aca="false">INDEX(Book_Type,MATCH($B6648,Book,0),1)</f>
        <v>#N/A</v>
      </c>
      <c r="H6648" s="138" t="e">
        <f aca="false">$F6648&amp;$C6648</f>
        <v>#N/A</v>
      </c>
    </row>
    <row r="6649" customFormat="false" ht="12.75" hidden="false" customHeight="false" outlineLevel="0" collapsed="false">
      <c r="D6649" s="138"/>
      <c r="E6649" s="138"/>
      <c r="F6649" s="143" t="e">
        <f aca="false">IF(REF_DT&lt;=LastDay,INDEX(IntraMonth_Buckets,MATCH($A6649,IntraSumMonths,0),1),INDEX(BucketTable,MATCH($A6649,SumMonths,0),1))</f>
        <v>#N/A</v>
      </c>
      <c r="G6649" s="138" t="e">
        <f aca="false">INDEX(Book_Type,MATCH($B6649,Book,0),1)</f>
        <v>#N/A</v>
      </c>
      <c r="H6649" s="138" t="e">
        <f aca="false">$F6649&amp;$C6649</f>
        <v>#N/A</v>
      </c>
    </row>
    <row r="6650" customFormat="false" ht="12.75" hidden="false" customHeight="false" outlineLevel="0" collapsed="false">
      <c r="D6650" s="138"/>
      <c r="E6650" s="138"/>
      <c r="F6650" s="143" t="e">
        <f aca="false">IF(REF_DT&lt;=LastDay,INDEX(IntraMonth_Buckets,MATCH($A6650,IntraSumMonths,0),1),INDEX(BucketTable,MATCH($A6650,SumMonths,0),1))</f>
        <v>#N/A</v>
      </c>
      <c r="G6650" s="138" t="e">
        <f aca="false">INDEX(Book_Type,MATCH($B6650,Book,0),1)</f>
        <v>#N/A</v>
      </c>
      <c r="H6650" s="138" t="e">
        <f aca="false">$F6650&amp;$C6650</f>
        <v>#N/A</v>
      </c>
    </row>
    <row r="6651" customFormat="false" ht="12.75" hidden="false" customHeight="false" outlineLevel="0" collapsed="false">
      <c r="D6651" s="138"/>
      <c r="E6651" s="138"/>
      <c r="F6651" s="143" t="e">
        <f aca="false">IF(REF_DT&lt;=LastDay,INDEX(IntraMonth_Buckets,MATCH($A6651,IntraSumMonths,0),1),INDEX(BucketTable,MATCH($A6651,SumMonths,0),1))</f>
        <v>#N/A</v>
      </c>
      <c r="G6651" s="138" t="e">
        <f aca="false">INDEX(Book_Type,MATCH($B6651,Book,0),1)</f>
        <v>#N/A</v>
      </c>
      <c r="H6651" s="138" t="e">
        <f aca="false">$F6651&amp;$C6651</f>
        <v>#N/A</v>
      </c>
    </row>
    <row r="6652" customFormat="false" ht="12.75" hidden="false" customHeight="false" outlineLevel="0" collapsed="false">
      <c r="D6652" s="138"/>
      <c r="E6652" s="138"/>
      <c r="F6652" s="143" t="e">
        <f aca="false">IF(REF_DT&lt;=LastDay,INDEX(IntraMonth_Buckets,MATCH($A6652,IntraSumMonths,0),1),INDEX(BucketTable,MATCH($A6652,SumMonths,0),1))</f>
        <v>#N/A</v>
      </c>
      <c r="G6652" s="138" t="e">
        <f aca="false">INDEX(Book_Type,MATCH($B6652,Book,0),1)</f>
        <v>#N/A</v>
      </c>
      <c r="H6652" s="138" t="e">
        <f aca="false">$F6652&amp;$C6652</f>
        <v>#N/A</v>
      </c>
    </row>
    <row r="6653" customFormat="false" ht="12.75" hidden="false" customHeight="false" outlineLevel="0" collapsed="false">
      <c r="D6653" s="138"/>
      <c r="E6653" s="138"/>
      <c r="F6653" s="143" t="e">
        <f aca="false">IF(REF_DT&lt;=LastDay,INDEX(IntraMonth_Buckets,MATCH($A6653,IntraSumMonths,0),1),INDEX(BucketTable,MATCH($A6653,SumMonths,0),1))</f>
        <v>#N/A</v>
      </c>
      <c r="G6653" s="138" t="e">
        <f aca="false">INDEX(Book_Type,MATCH($B6653,Book,0),1)</f>
        <v>#N/A</v>
      </c>
      <c r="H6653" s="138" t="e">
        <f aca="false">$F6653&amp;$C6653</f>
        <v>#N/A</v>
      </c>
    </row>
    <row r="6654" customFormat="false" ht="12.75" hidden="false" customHeight="false" outlineLevel="0" collapsed="false">
      <c r="D6654" s="138"/>
      <c r="E6654" s="138"/>
      <c r="F6654" s="143" t="e">
        <f aca="false">IF(REF_DT&lt;=LastDay,INDEX(IntraMonth_Buckets,MATCH($A6654,IntraSumMonths,0),1),INDEX(BucketTable,MATCH($A6654,SumMonths,0),1))</f>
        <v>#N/A</v>
      </c>
      <c r="G6654" s="138" t="e">
        <f aca="false">INDEX(Book_Type,MATCH($B6654,Book,0),1)</f>
        <v>#N/A</v>
      </c>
      <c r="H6654" s="138" t="e">
        <f aca="false">$F6654&amp;$C6654</f>
        <v>#N/A</v>
      </c>
    </row>
    <row r="6655" customFormat="false" ht="12.75" hidden="false" customHeight="false" outlineLevel="0" collapsed="false">
      <c r="D6655" s="138"/>
      <c r="E6655" s="138"/>
      <c r="F6655" s="143" t="e">
        <f aca="false">IF(REF_DT&lt;=LastDay,INDEX(IntraMonth_Buckets,MATCH($A6655,IntraSumMonths,0),1),INDEX(BucketTable,MATCH($A6655,SumMonths,0),1))</f>
        <v>#N/A</v>
      </c>
      <c r="G6655" s="138" t="e">
        <f aca="false">INDEX(Book_Type,MATCH($B6655,Book,0),1)</f>
        <v>#N/A</v>
      </c>
      <c r="H6655" s="138" t="e">
        <f aca="false">$F6655&amp;$C6655</f>
        <v>#N/A</v>
      </c>
    </row>
    <row r="6656" customFormat="false" ht="12.75" hidden="false" customHeight="false" outlineLevel="0" collapsed="false">
      <c r="D6656" s="138"/>
      <c r="E6656" s="138"/>
      <c r="F6656" s="143" t="e">
        <f aca="false">IF(REF_DT&lt;=LastDay,INDEX(IntraMonth_Buckets,MATCH($A6656,IntraSumMonths,0),1),INDEX(BucketTable,MATCH($A6656,SumMonths,0),1))</f>
        <v>#N/A</v>
      </c>
      <c r="G6656" s="138" t="e">
        <f aca="false">INDEX(Book_Type,MATCH($B6656,Book,0),1)</f>
        <v>#N/A</v>
      </c>
      <c r="H6656" s="138" t="e">
        <f aca="false">$F6656&amp;$C6656</f>
        <v>#N/A</v>
      </c>
    </row>
    <row r="6657" customFormat="false" ht="12.75" hidden="false" customHeight="false" outlineLevel="0" collapsed="false">
      <c r="D6657" s="138"/>
      <c r="E6657" s="138"/>
      <c r="F6657" s="143" t="e">
        <f aca="false">IF(REF_DT&lt;=LastDay,INDEX(IntraMonth_Buckets,MATCH($A6657,IntraSumMonths,0),1),INDEX(BucketTable,MATCH($A6657,SumMonths,0),1))</f>
        <v>#N/A</v>
      </c>
      <c r="G6657" s="138" t="e">
        <f aca="false">INDEX(Book_Type,MATCH($B6657,Book,0),1)</f>
        <v>#N/A</v>
      </c>
      <c r="H6657" s="138" t="e">
        <f aca="false">$F6657&amp;$C6657</f>
        <v>#N/A</v>
      </c>
    </row>
    <row r="6658" customFormat="false" ht="12.75" hidden="false" customHeight="false" outlineLevel="0" collapsed="false">
      <c r="D6658" s="138"/>
      <c r="E6658" s="138"/>
      <c r="F6658" s="143" t="e">
        <f aca="false">IF(REF_DT&lt;=LastDay,INDEX(IntraMonth_Buckets,MATCH($A6658,IntraSumMonths,0),1),INDEX(BucketTable,MATCH($A6658,SumMonths,0),1))</f>
        <v>#N/A</v>
      </c>
      <c r="G6658" s="138" t="e">
        <f aca="false">INDEX(Book_Type,MATCH($B6658,Book,0),1)</f>
        <v>#N/A</v>
      </c>
      <c r="H6658" s="138" t="e">
        <f aca="false">$F6658&amp;$C6658</f>
        <v>#N/A</v>
      </c>
    </row>
    <row r="6659" customFormat="false" ht="12.75" hidden="false" customHeight="false" outlineLevel="0" collapsed="false">
      <c r="D6659" s="138"/>
      <c r="E6659" s="138"/>
      <c r="F6659" s="143" t="e">
        <f aca="false">IF(REF_DT&lt;=LastDay,INDEX(IntraMonth_Buckets,MATCH($A6659,IntraSumMonths,0),1),INDEX(BucketTable,MATCH($A6659,SumMonths,0),1))</f>
        <v>#N/A</v>
      </c>
      <c r="G6659" s="138" t="e">
        <f aca="false">INDEX(Book_Type,MATCH($B6659,Book,0),1)</f>
        <v>#N/A</v>
      </c>
      <c r="H6659" s="138" t="e">
        <f aca="false">$F6659&amp;$C6659</f>
        <v>#N/A</v>
      </c>
    </row>
    <row r="6660" customFormat="false" ht="12.75" hidden="false" customHeight="false" outlineLevel="0" collapsed="false">
      <c r="D6660" s="138"/>
      <c r="E6660" s="138"/>
      <c r="F6660" s="143" t="e">
        <f aca="false">IF(REF_DT&lt;=LastDay,INDEX(IntraMonth_Buckets,MATCH($A6660,IntraSumMonths,0),1),INDEX(BucketTable,MATCH($A6660,SumMonths,0),1))</f>
        <v>#N/A</v>
      </c>
      <c r="G6660" s="138" t="e">
        <f aca="false">INDEX(Book_Type,MATCH($B6660,Book,0),1)</f>
        <v>#N/A</v>
      </c>
      <c r="H6660" s="138" t="e">
        <f aca="false">$F6660&amp;$C6660</f>
        <v>#N/A</v>
      </c>
    </row>
    <row r="6661" customFormat="false" ht="12.75" hidden="false" customHeight="false" outlineLevel="0" collapsed="false">
      <c r="D6661" s="138"/>
      <c r="E6661" s="138"/>
      <c r="F6661" s="143" t="e">
        <f aca="false">IF(REF_DT&lt;=LastDay,INDEX(IntraMonth_Buckets,MATCH($A6661,IntraSumMonths,0),1),INDEX(BucketTable,MATCH($A6661,SumMonths,0),1))</f>
        <v>#N/A</v>
      </c>
      <c r="G6661" s="138" t="e">
        <f aca="false">INDEX(Book_Type,MATCH($B6661,Book,0),1)</f>
        <v>#N/A</v>
      </c>
      <c r="H6661" s="138" t="e">
        <f aca="false">$F6661&amp;$C6661</f>
        <v>#N/A</v>
      </c>
    </row>
    <row r="6662" customFormat="false" ht="12.75" hidden="false" customHeight="false" outlineLevel="0" collapsed="false">
      <c r="D6662" s="138"/>
      <c r="E6662" s="138"/>
      <c r="F6662" s="143" t="e">
        <f aca="false">IF(REF_DT&lt;=LastDay,INDEX(IntraMonth_Buckets,MATCH($A6662,IntraSumMonths,0),1),INDEX(BucketTable,MATCH($A6662,SumMonths,0),1))</f>
        <v>#N/A</v>
      </c>
      <c r="G6662" s="138" t="e">
        <f aca="false">INDEX(Book_Type,MATCH($B6662,Book,0),1)</f>
        <v>#N/A</v>
      </c>
      <c r="H6662" s="138" t="e">
        <f aca="false">$F6662&amp;$C6662</f>
        <v>#N/A</v>
      </c>
    </row>
    <row r="6663" customFormat="false" ht="12.75" hidden="false" customHeight="false" outlineLevel="0" collapsed="false">
      <c r="D6663" s="138"/>
      <c r="E6663" s="138"/>
      <c r="F6663" s="143" t="e">
        <f aca="false">IF(REF_DT&lt;=LastDay,INDEX(IntraMonth_Buckets,MATCH($A6663,IntraSumMonths,0),1),INDEX(BucketTable,MATCH($A6663,SumMonths,0),1))</f>
        <v>#N/A</v>
      </c>
      <c r="G6663" s="138" t="e">
        <f aca="false">INDEX(Book_Type,MATCH($B6663,Book,0),1)</f>
        <v>#N/A</v>
      </c>
      <c r="H6663" s="138" t="e">
        <f aca="false">$F6663&amp;$C6663</f>
        <v>#N/A</v>
      </c>
    </row>
    <row r="6664" customFormat="false" ht="12.75" hidden="false" customHeight="false" outlineLevel="0" collapsed="false">
      <c r="D6664" s="138"/>
      <c r="E6664" s="138"/>
      <c r="F6664" s="143" t="e">
        <f aca="false">IF(REF_DT&lt;=LastDay,INDEX(IntraMonth_Buckets,MATCH($A6664,IntraSumMonths,0),1),INDEX(BucketTable,MATCH($A6664,SumMonths,0),1))</f>
        <v>#N/A</v>
      </c>
      <c r="G6664" s="138" t="e">
        <f aca="false">INDEX(Book_Type,MATCH($B6664,Book,0),1)</f>
        <v>#N/A</v>
      </c>
      <c r="H6664" s="138" t="e">
        <f aca="false">$F6664&amp;$C6664</f>
        <v>#N/A</v>
      </c>
    </row>
    <row r="6665" customFormat="false" ht="12.75" hidden="false" customHeight="false" outlineLevel="0" collapsed="false">
      <c r="D6665" s="138"/>
      <c r="E6665" s="138"/>
      <c r="F6665" s="143" t="e">
        <f aca="false">IF(REF_DT&lt;=LastDay,INDEX(IntraMonth_Buckets,MATCH($A6665,IntraSumMonths,0),1),INDEX(BucketTable,MATCH($A6665,SumMonths,0),1))</f>
        <v>#N/A</v>
      </c>
      <c r="G6665" s="138" t="e">
        <f aca="false">INDEX(Book_Type,MATCH($B6665,Book,0),1)</f>
        <v>#N/A</v>
      </c>
      <c r="H6665" s="138" t="e">
        <f aca="false">$F6665&amp;$C6665</f>
        <v>#N/A</v>
      </c>
    </row>
    <row r="6666" customFormat="false" ht="12.75" hidden="false" customHeight="false" outlineLevel="0" collapsed="false">
      <c r="D6666" s="138"/>
      <c r="E6666" s="138"/>
      <c r="F6666" s="143" t="e">
        <f aca="false">IF(REF_DT&lt;=LastDay,INDEX(IntraMonth_Buckets,MATCH($A6666,IntraSumMonths,0),1),INDEX(BucketTable,MATCH($A6666,SumMonths,0),1))</f>
        <v>#N/A</v>
      </c>
      <c r="G6666" s="138" t="e">
        <f aca="false">INDEX(Book_Type,MATCH($B6666,Book,0),1)</f>
        <v>#N/A</v>
      </c>
      <c r="H6666" s="138" t="e">
        <f aca="false">$F6666&amp;$C6666</f>
        <v>#N/A</v>
      </c>
    </row>
    <row r="6667" customFormat="false" ht="12.75" hidden="false" customHeight="false" outlineLevel="0" collapsed="false">
      <c r="D6667" s="138"/>
      <c r="E6667" s="138"/>
      <c r="F6667" s="143" t="e">
        <f aca="false">IF(REF_DT&lt;=LastDay,INDEX(IntraMonth_Buckets,MATCH($A6667,IntraSumMonths,0),1),INDEX(BucketTable,MATCH($A6667,SumMonths,0),1))</f>
        <v>#N/A</v>
      </c>
      <c r="G6667" s="138" t="e">
        <f aca="false">INDEX(Book_Type,MATCH($B6667,Book,0),1)</f>
        <v>#N/A</v>
      </c>
      <c r="H6667" s="138" t="e">
        <f aca="false">$F6667&amp;$C6667</f>
        <v>#N/A</v>
      </c>
    </row>
    <row r="6668" customFormat="false" ht="12.75" hidden="false" customHeight="false" outlineLevel="0" collapsed="false">
      <c r="D6668" s="138"/>
      <c r="E6668" s="138"/>
      <c r="F6668" s="143" t="e">
        <f aca="false">IF(REF_DT&lt;=LastDay,INDEX(IntraMonth_Buckets,MATCH($A6668,IntraSumMonths,0),1),INDEX(BucketTable,MATCH($A6668,SumMonths,0),1))</f>
        <v>#N/A</v>
      </c>
      <c r="G6668" s="138" t="e">
        <f aca="false">INDEX(Book_Type,MATCH($B6668,Book,0),1)</f>
        <v>#N/A</v>
      </c>
      <c r="H6668" s="138" t="e">
        <f aca="false">$F6668&amp;$C6668</f>
        <v>#N/A</v>
      </c>
    </row>
    <row r="6669" customFormat="false" ht="12.75" hidden="false" customHeight="false" outlineLevel="0" collapsed="false">
      <c r="D6669" s="138"/>
      <c r="E6669" s="138"/>
      <c r="F6669" s="143" t="e">
        <f aca="false">IF(REF_DT&lt;=LastDay,INDEX(IntraMonth_Buckets,MATCH($A6669,IntraSumMonths,0),1),INDEX(BucketTable,MATCH($A6669,SumMonths,0),1))</f>
        <v>#N/A</v>
      </c>
      <c r="G6669" s="138" t="e">
        <f aca="false">INDEX(Book_Type,MATCH($B6669,Book,0),1)</f>
        <v>#N/A</v>
      </c>
      <c r="H6669" s="138" t="e">
        <f aca="false">$F6669&amp;$C6669</f>
        <v>#N/A</v>
      </c>
    </row>
    <row r="6670" customFormat="false" ht="12.75" hidden="false" customHeight="false" outlineLevel="0" collapsed="false">
      <c r="D6670" s="138"/>
      <c r="E6670" s="138"/>
      <c r="F6670" s="143" t="e">
        <f aca="false">IF(REF_DT&lt;=LastDay,INDEX(IntraMonth_Buckets,MATCH($A6670,IntraSumMonths,0),1),INDEX(BucketTable,MATCH($A6670,SumMonths,0),1))</f>
        <v>#N/A</v>
      </c>
      <c r="G6670" s="138" t="e">
        <f aca="false">INDEX(Book_Type,MATCH($B6670,Book,0),1)</f>
        <v>#N/A</v>
      </c>
      <c r="H6670" s="138" t="e">
        <f aca="false">$F6670&amp;$C6670</f>
        <v>#N/A</v>
      </c>
    </row>
    <row r="6671" customFormat="false" ht="12.75" hidden="false" customHeight="false" outlineLevel="0" collapsed="false">
      <c r="D6671" s="138"/>
      <c r="E6671" s="138"/>
      <c r="F6671" s="143" t="e">
        <f aca="false">IF(REF_DT&lt;=LastDay,INDEX(IntraMonth_Buckets,MATCH($A6671,IntraSumMonths,0),1),INDEX(BucketTable,MATCH($A6671,SumMonths,0),1))</f>
        <v>#N/A</v>
      </c>
      <c r="G6671" s="138" t="e">
        <f aca="false">INDEX(Book_Type,MATCH($B6671,Book,0),1)</f>
        <v>#N/A</v>
      </c>
      <c r="H6671" s="138" t="e">
        <f aca="false">$F6671&amp;$C6671</f>
        <v>#N/A</v>
      </c>
    </row>
    <row r="6672" customFormat="false" ht="12.75" hidden="false" customHeight="false" outlineLevel="0" collapsed="false">
      <c r="D6672" s="138"/>
      <c r="E6672" s="138"/>
      <c r="F6672" s="143" t="e">
        <f aca="false">IF(REF_DT&lt;=LastDay,INDEX(IntraMonth_Buckets,MATCH($A6672,IntraSumMonths,0),1),INDEX(BucketTable,MATCH($A6672,SumMonths,0),1))</f>
        <v>#N/A</v>
      </c>
      <c r="G6672" s="138" t="e">
        <f aca="false">INDEX(Book_Type,MATCH($B6672,Book,0),1)</f>
        <v>#N/A</v>
      </c>
      <c r="H6672" s="138" t="e">
        <f aca="false">$F6672&amp;$C6672</f>
        <v>#N/A</v>
      </c>
    </row>
    <row r="6673" customFormat="false" ht="12.75" hidden="false" customHeight="false" outlineLevel="0" collapsed="false">
      <c r="D6673" s="138"/>
      <c r="E6673" s="138"/>
      <c r="F6673" s="143" t="e">
        <f aca="false">IF(REF_DT&lt;=LastDay,INDEX(IntraMonth_Buckets,MATCH($A6673,IntraSumMonths,0),1),INDEX(BucketTable,MATCH($A6673,SumMonths,0),1))</f>
        <v>#N/A</v>
      </c>
      <c r="G6673" s="138" t="e">
        <f aca="false">INDEX(Book_Type,MATCH($B6673,Book,0),1)</f>
        <v>#N/A</v>
      </c>
      <c r="H6673" s="138" t="e">
        <f aca="false">$F6673&amp;$C6673</f>
        <v>#N/A</v>
      </c>
    </row>
    <row r="6674" customFormat="false" ht="12.75" hidden="false" customHeight="false" outlineLevel="0" collapsed="false">
      <c r="D6674" s="138"/>
      <c r="E6674" s="138"/>
      <c r="F6674" s="143" t="e">
        <f aca="false">IF(REF_DT&lt;=LastDay,INDEX(IntraMonth_Buckets,MATCH($A6674,IntraSumMonths,0),1),INDEX(BucketTable,MATCH($A6674,SumMonths,0),1))</f>
        <v>#N/A</v>
      </c>
      <c r="G6674" s="138" t="e">
        <f aca="false">INDEX(Book_Type,MATCH($B6674,Book,0),1)</f>
        <v>#N/A</v>
      </c>
      <c r="H6674" s="138" t="e">
        <f aca="false">$F6674&amp;$C6674</f>
        <v>#N/A</v>
      </c>
    </row>
    <row r="6675" customFormat="false" ht="12.75" hidden="false" customHeight="false" outlineLevel="0" collapsed="false">
      <c r="D6675" s="138"/>
      <c r="E6675" s="138"/>
      <c r="F6675" s="143" t="e">
        <f aca="false">IF(REF_DT&lt;=LastDay,INDEX(IntraMonth_Buckets,MATCH($A6675,IntraSumMonths,0),1),INDEX(BucketTable,MATCH($A6675,SumMonths,0),1))</f>
        <v>#N/A</v>
      </c>
      <c r="G6675" s="138" t="e">
        <f aca="false">INDEX(Book_Type,MATCH($B6675,Book,0),1)</f>
        <v>#N/A</v>
      </c>
      <c r="H6675" s="138" t="e">
        <f aca="false">$F6675&amp;$C6675</f>
        <v>#N/A</v>
      </c>
    </row>
    <row r="6676" customFormat="false" ht="12.75" hidden="false" customHeight="false" outlineLevel="0" collapsed="false">
      <c r="D6676" s="138"/>
      <c r="E6676" s="138"/>
      <c r="F6676" s="143" t="e">
        <f aca="false">IF(REF_DT&lt;=LastDay,INDEX(IntraMonth_Buckets,MATCH($A6676,IntraSumMonths,0),1),INDEX(BucketTable,MATCH($A6676,SumMonths,0),1))</f>
        <v>#N/A</v>
      </c>
      <c r="G6676" s="138" t="e">
        <f aca="false">INDEX(Book_Type,MATCH($B6676,Book,0),1)</f>
        <v>#N/A</v>
      </c>
      <c r="H6676" s="138" t="e">
        <f aca="false">$F6676&amp;$C6676</f>
        <v>#N/A</v>
      </c>
    </row>
    <row r="6677" customFormat="false" ht="12.75" hidden="false" customHeight="false" outlineLevel="0" collapsed="false">
      <c r="D6677" s="138"/>
      <c r="E6677" s="138"/>
      <c r="F6677" s="143" t="e">
        <f aca="false">IF(REF_DT&lt;=LastDay,INDEX(IntraMonth_Buckets,MATCH($A6677,IntraSumMonths,0),1),INDEX(BucketTable,MATCH($A6677,SumMonths,0),1))</f>
        <v>#N/A</v>
      </c>
      <c r="G6677" s="138" t="e">
        <f aca="false">INDEX(Book_Type,MATCH($B6677,Book,0),1)</f>
        <v>#N/A</v>
      </c>
      <c r="H6677" s="138" t="e">
        <f aca="false">$F6677&amp;$C6677</f>
        <v>#N/A</v>
      </c>
    </row>
    <row r="6678" customFormat="false" ht="12.75" hidden="false" customHeight="false" outlineLevel="0" collapsed="false">
      <c r="D6678" s="138"/>
      <c r="E6678" s="138"/>
      <c r="F6678" s="143" t="e">
        <f aca="false">IF(REF_DT&lt;=LastDay,INDEX(IntraMonth_Buckets,MATCH($A6678,IntraSumMonths,0),1),INDEX(BucketTable,MATCH($A6678,SumMonths,0),1))</f>
        <v>#N/A</v>
      </c>
      <c r="G6678" s="138" t="e">
        <f aca="false">INDEX(Book_Type,MATCH($B6678,Book,0),1)</f>
        <v>#N/A</v>
      </c>
      <c r="H6678" s="138" t="e">
        <f aca="false">$F6678&amp;$C6678</f>
        <v>#N/A</v>
      </c>
    </row>
    <row r="6679" customFormat="false" ht="12.75" hidden="false" customHeight="false" outlineLevel="0" collapsed="false">
      <c r="D6679" s="138"/>
      <c r="E6679" s="138"/>
      <c r="F6679" s="143" t="e">
        <f aca="false">IF(REF_DT&lt;=LastDay,INDEX(IntraMonth_Buckets,MATCH($A6679,IntraSumMonths,0),1),INDEX(BucketTable,MATCH($A6679,SumMonths,0),1))</f>
        <v>#N/A</v>
      </c>
      <c r="G6679" s="138" t="e">
        <f aca="false">INDEX(Book_Type,MATCH($B6679,Book,0),1)</f>
        <v>#N/A</v>
      </c>
      <c r="H6679" s="138" t="e">
        <f aca="false">$F6679&amp;$C6679</f>
        <v>#N/A</v>
      </c>
    </row>
    <row r="6680" customFormat="false" ht="12.75" hidden="false" customHeight="false" outlineLevel="0" collapsed="false">
      <c r="D6680" s="138"/>
      <c r="E6680" s="138"/>
      <c r="F6680" s="143" t="e">
        <f aca="false">IF(REF_DT&lt;=LastDay,INDEX(IntraMonth_Buckets,MATCH($A6680,IntraSumMonths,0),1),INDEX(BucketTable,MATCH($A6680,SumMonths,0),1))</f>
        <v>#N/A</v>
      </c>
      <c r="G6680" s="138" t="e">
        <f aca="false">INDEX(Book_Type,MATCH($B6680,Book,0),1)</f>
        <v>#N/A</v>
      </c>
      <c r="H6680" s="138" t="e">
        <f aca="false">$F6680&amp;$C6680</f>
        <v>#N/A</v>
      </c>
    </row>
    <row r="6681" customFormat="false" ht="12.75" hidden="false" customHeight="false" outlineLevel="0" collapsed="false">
      <c r="D6681" s="138"/>
      <c r="E6681" s="138"/>
      <c r="F6681" s="143" t="e">
        <f aca="false">IF(REF_DT&lt;=LastDay,INDEX(IntraMonth_Buckets,MATCH($A6681,IntraSumMonths,0),1),INDEX(BucketTable,MATCH($A6681,SumMonths,0),1))</f>
        <v>#N/A</v>
      </c>
      <c r="G6681" s="138" t="e">
        <f aca="false">INDEX(Book_Type,MATCH($B6681,Book,0),1)</f>
        <v>#N/A</v>
      </c>
      <c r="H6681" s="138" t="e">
        <f aca="false">$F6681&amp;$C6681</f>
        <v>#N/A</v>
      </c>
    </row>
    <row r="6682" customFormat="false" ht="12.75" hidden="false" customHeight="false" outlineLevel="0" collapsed="false">
      <c r="D6682" s="138"/>
      <c r="E6682" s="138"/>
      <c r="F6682" s="143" t="e">
        <f aca="false">IF(REF_DT&lt;=LastDay,INDEX(IntraMonth_Buckets,MATCH($A6682,IntraSumMonths,0),1),INDEX(BucketTable,MATCH($A6682,SumMonths,0),1))</f>
        <v>#N/A</v>
      </c>
      <c r="G6682" s="138" t="e">
        <f aca="false">INDEX(Book_Type,MATCH($B6682,Book,0),1)</f>
        <v>#N/A</v>
      </c>
      <c r="H6682" s="138" t="e">
        <f aca="false">$F6682&amp;$C6682</f>
        <v>#N/A</v>
      </c>
    </row>
    <row r="6683" customFormat="false" ht="12.75" hidden="false" customHeight="false" outlineLevel="0" collapsed="false">
      <c r="D6683" s="138"/>
      <c r="E6683" s="138"/>
      <c r="F6683" s="143" t="e">
        <f aca="false">IF(REF_DT&lt;=LastDay,INDEX(IntraMonth_Buckets,MATCH($A6683,IntraSumMonths,0),1),INDEX(BucketTable,MATCH($A6683,SumMonths,0),1))</f>
        <v>#N/A</v>
      </c>
      <c r="G6683" s="138" t="e">
        <f aca="false">INDEX(Book_Type,MATCH($B6683,Book,0),1)</f>
        <v>#N/A</v>
      </c>
      <c r="H6683" s="138" t="e">
        <f aca="false">$F6683&amp;$C6683</f>
        <v>#N/A</v>
      </c>
    </row>
    <row r="6684" customFormat="false" ht="12.75" hidden="false" customHeight="false" outlineLevel="0" collapsed="false">
      <c r="D6684" s="138"/>
      <c r="E6684" s="138"/>
      <c r="F6684" s="143" t="e">
        <f aca="false">IF(REF_DT&lt;=LastDay,INDEX(IntraMonth_Buckets,MATCH($A6684,IntraSumMonths,0),1),INDEX(BucketTable,MATCH($A6684,SumMonths,0),1))</f>
        <v>#N/A</v>
      </c>
      <c r="G6684" s="138" t="e">
        <f aca="false">INDEX(Book_Type,MATCH($B6684,Book,0),1)</f>
        <v>#N/A</v>
      </c>
      <c r="H6684" s="138" t="e">
        <f aca="false">$F6684&amp;$C6684</f>
        <v>#N/A</v>
      </c>
    </row>
    <row r="6685" customFormat="false" ht="12.75" hidden="false" customHeight="false" outlineLevel="0" collapsed="false">
      <c r="D6685" s="138"/>
      <c r="E6685" s="138"/>
      <c r="F6685" s="143" t="e">
        <f aca="false">IF(REF_DT&lt;=LastDay,INDEX(IntraMonth_Buckets,MATCH($A6685,IntraSumMonths,0),1),INDEX(BucketTable,MATCH($A6685,SumMonths,0),1))</f>
        <v>#N/A</v>
      </c>
      <c r="G6685" s="138" t="e">
        <f aca="false">INDEX(Book_Type,MATCH($B6685,Book,0),1)</f>
        <v>#N/A</v>
      </c>
      <c r="H6685" s="138" t="e">
        <f aca="false">$F6685&amp;$C6685</f>
        <v>#N/A</v>
      </c>
    </row>
    <row r="6686" customFormat="false" ht="12.75" hidden="false" customHeight="false" outlineLevel="0" collapsed="false">
      <c r="D6686" s="138"/>
      <c r="E6686" s="138"/>
      <c r="F6686" s="143" t="e">
        <f aca="false">IF(REF_DT&lt;=LastDay,INDEX(IntraMonth_Buckets,MATCH($A6686,IntraSumMonths,0),1),INDEX(BucketTable,MATCH($A6686,SumMonths,0),1))</f>
        <v>#N/A</v>
      </c>
      <c r="G6686" s="138" t="e">
        <f aca="false">INDEX(Book_Type,MATCH($B6686,Book,0),1)</f>
        <v>#N/A</v>
      </c>
      <c r="H6686" s="138" t="e">
        <f aca="false">$F6686&amp;$C6686</f>
        <v>#N/A</v>
      </c>
    </row>
    <row r="6687" customFormat="false" ht="12.75" hidden="false" customHeight="false" outlineLevel="0" collapsed="false">
      <c r="D6687" s="138"/>
      <c r="E6687" s="138"/>
      <c r="F6687" s="143" t="e">
        <f aca="false">IF(REF_DT&lt;=LastDay,INDEX(IntraMonth_Buckets,MATCH($A6687,IntraSumMonths,0),1),INDEX(BucketTable,MATCH($A6687,SumMonths,0),1))</f>
        <v>#N/A</v>
      </c>
      <c r="G6687" s="138" t="e">
        <f aca="false">INDEX(Book_Type,MATCH($B6687,Book,0),1)</f>
        <v>#N/A</v>
      </c>
      <c r="H6687" s="138" t="e">
        <f aca="false">$F6687&amp;$C6687</f>
        <v>#N/A</v>
      </c>
    </row>
    <row r="6688" customFormat="false" ht="12.75" hidden="false" customHeight="false" outlineLevel="0" collapsed="false">
      <c r="D6688" s="138"/>
      <c r="E6688" s="138"/>
      <c r="F6688" s="143" t="e">
        <f aca="false">IF(REF_DT&lt;=LastDay,INDEX(IntraMonth_Buckets,MATCH($A6688,IntraSumMonths,0),1),INDEX(BucketTable,MATCH($A6688,SumMonths,0),1))</f>
        <v>#N/A</v>
      </c>
      <c r="G6688" s="138" t="e">
        <f aca="false">INDEX(Book_Type,MATCH($B6688,Book,0),1)</f>
        <v>#N/A</v>
      </c>
      <c r="H6688" s="138" t="e">
        <f aca="false">$F6688&amp;$C6688</f>
        <v>#N/A</v>
      </c>
    </row>
    <row r="6689" customFormat="false" ht="12.75" hidden="false" customHeight="false" outlineLevel="0" collapsed="false">
      <c r="D6689" s="138"/>
      <c r="E6689" s="138"/>
      <c r="F6689" s="143" t="e">
        <f aca="false">IF(REF_DT&lt;=LastDay,INDEX(IntraMonth_Buckets,MATCH($A6689,IntraSumMonths,0),1),INDEX(BucketTable,MATCH($A6689,SumMonths,0),1))</f>
        <v>#N/A</v>
      </c>
      <c r="G6689" s="138" t="e">
        <f aca="false">INDEX(Book_Type,MATCH($B6689,Book,0),1)</f>
        <v>#N/A</v>
      </c>
      <c r="H6689" s="138" t="e">
        <f aca="false">$F6689&amp;$C6689</f>
        <v>#N/A</v>
      </c>
    </row>
    <row r="6690" customFormat="false" ht="12.75" hidden="false" customHeight="false" outlineLevel="0" collapsed="false">
      <c r="D6690" s="138"/>
      <c r="E6690" s="138"/>
      <c r="F6690" s="143" t="e">
        <f aca="false">IF(REF_DT&lt;=LastDay,INDEX(IntraMonth_Buckets,MATCH($A6690,IntraSumMonths,0),1),INDEX(BucketTable,MATCH($A6690,SumMonths,0),1))</f>
        <v>#N/A</v>
      </c>
      <c r="G6690" s="138" t="e">
        <f aca="false">INDEX(Book_Type,MATCH($B6690,Book,0),1)</f>
        <v>#N/A</v>
      </c>
      <c r="H6690" s="138" t="e">
        <f aca="false">$F6690&amp;$C6690</f>
        <v>#N/A</v>
      </c>
    </row>
    <row r="6691" customFormat="false" ht="12.75" hidden="false" customHeight="false" outlineLevel="0" collapsed="false">
      <c r="D6691" s="138"/>
      <c r="E6691" s="138"/>
      <c r="F6691" s="143" t="e">
        <f aca="false">IF(REF_DT&lt;=LastDay,INDEX(IntraMonth_Buckets,MATCH($A6691,IntraSumMonths,0),1),INDEX(BucketTable,MATCH($A6691,SumMonths,0),1))</f>
        <v>#N/A</v>
      </c>
      <c r="G6691" s="138" t="e">
        <f aca="false">INDEX(Book_Type,MATCH($B6691,Book,0),1)</f>
        <v>#N/A</v>
      </c>
      <c r="H6691" s="138" t="e">
        <f aca="false">$F6691&amp;$C6691</f>
        <v>#N/A</v>
      </c>
    </row>
    <row r="6692" customFormat="false" ht="12.75" hidden="false" customHeight="false" outlineLevel="0" collapsed="false">
      <c r="D6692" s="138"/>
      <c r="E6692" s="138"/>
      <c r="F6692" s="143" t="e">
        <f aca="false">IF(REF_DT&lt;=LastDay,INDEX(IntraMonth_Buckets,MATCH($A6692,IntraSumMonths,0),1),INDEX(BucketTable,MATCH($A6692,SumMonths,0),1))</f>
        <v>#N/A</v>
      </c>
      <c r="G6692" s="138" t="e">
        <f aca="false">INDEX(Book_Type,MATCH($B6692,Book,0),1)</f>
        <v>#N/A</v>
      </c>
      <c r="H6692" s="138" t="e">
        <f aca="false">$F6692&amp;$C6692</f>
        <v>#N/A</v>
      </c>
    </row>
    <row r="6693" customFormat="false" ht="12.75" hidden="false" customHeight="false" outlineLevel="0" collapsed="false">
      <c r="D6693" s="138"/>
      <c r="E6693" s="138"/>
      <c r="F6693" s="143" t="e">
        <f aca="false">IF(REF_DT&lt;=LastDay,INDEX(IntraMonth_Buckets,MATCH($A6693,IntraSumMonths,0),1),INDEX(BucketTable,MATCH($A6693,SumMonths,0),1))</f>
        <v>#N/A</v>
      </c>
      <c r="G6693" s="138" t="e">
        <f aca="false">INDEX(Book_Type,MATCH($B6693,Book,0),1)</f>
        <v>#N/A</v>
      </c>
      <c r="H6693" s="138" t="e">
        <f aca="false">$F6693&amp;$C6693</f>
        <v>#N/A</v>
      </c>
    </row>
    <row r="6694" customFormat="false" ht="12.75" hidden="false" customHeight="false" outlineLevel="0" collapsed="false">
      <c r="D6694" s="138"/>
      <c r="E6694" s="138"/>
      <c r="F6694" s="143" t="e">
        <f aca="false">IF(REF_DT&lt;=LastDay,INDEX(IntraMonth_Buckets,MATCH($A6694,IntraSumMonths,0),1),INDEX(BucketTable,MATCH($A6694,SumMonths,0),1))</f>
        <v>#N/A</v>
      </c>
      <c r="G6694" s="138" t="e">
        <f aca="false">INDEX(Book_Type,MATCH($B6694,Book,0),1)</f>
        <v>#N/A</v>
      </c>
      <c r="H6694" s="138" t="e">
        <f aca="false">$F6694&amp;$C6694</f>
        <v>#N/A</v>
      </c>
    </row>
    <row r="6695" customFormat="false" ht="12.75" hidden="false" customHeight="false" outlineLevel="0" collapsed="false">
      <c r="D6695" s="138"/>
      <c r="E6695" s="138"/>
      <c r="F6695" s="143" t="e">
        <f aca="false">IF(REF_DT&lt;=LastDay,INDEX(IntraMonth_Buckets,MATCH($A6695,IntraSumMonths,0),1),INDEX(BucketTable,MATCH($A6695,SumMonths,0),1))</f>
        <v>#N/A</v>
      </c>
      <c r="G6695" s="138" t="e">
        <f aca="false">INDEX(Book_Type,MATCH($B6695,Book,0),1)</f>
        <v>#N/A</v>
      </c>
      <c r="H6695" s="138" t="e">
        <f aca="false">$F6695&amp;$C6695</f>
        <v>#N/A</v>
      </c>
    </row>
    <row r="6696" customFormat="false" ht="12.75" hidden="false" customHeight="false" outlineLevel="0" collapsed="false">
      <c r="D6696" s="138"/>
      <c r="E6696" s="138"/>
      <c r="F6696" s="143" t="e">
        <f aca="false">IF(REF_DT&lt;=LastDay,INDEX(IntraMonth_Buckets,MATCH($A6696,IntraSumMonths,0),1),INDEX(BucketTable,MATCH($A6696,SumMonths,0),1))</f>
        <v>#N/A</v>
      </c>
      <c r="G6696" s="138" t="e">
        <f aca="false">INDEX(Book_Type,MATCH($B6696,Book,0),1)</f>
        <v>#N/A</v>
      </c>
      <c r="H6696" s="138" t="e">
        <f aca="false">$F6696&amp;$C6696</f>
        <v>#N/A</v>
      </c>
    </row>
    <row r="6697" customFormat="false" ht="12.75" hidden="false" customHeight="false" outlineLevel="0" collapsed="false">
      <c r="D6697" s="138"/>
      <c r="E6697" s="138"/>
      <c r="F6697" s="143" t="e">
        <f aca="false">IF(REF_DT&lt;=LastDay,INDEX(IntraMonth_Buckets,MATCH($A6697,IntraSumMonths,0),1),INDEX(BucketTable,MATCH($A6697,SumMonths,0),1))</f>
        <v>#N/A</v>
      </c>
      <c r="G6697" s="138" t="e">
        <f aca="false">INDEX(Book_Type,MATCH($B6697,Book,0),1)</f>
        <v>#N/A</v>
      </c>
      <c r="H6697" s="138" t="e">
        <f aca="false">$F6697&amp;$C6697</f>
        <v>#N/A</v>
      </c>
    </row>
    <row r="6698" customFormat="false" ht="12.75" hidden="false" customHeight="false" outlineLevel="0" collapsed="false">
      <c r="D6698" s="138"/>
      <c r="E6698" s="138"/>
      <c r="F6698" s="143" t="e">
        <f aca="false">IF(REF_DT&lt;=LastDay,INDEX(IntraMonth_Buckets,MATCH($A6698,IntraSumMonths,0),1),INDEX(BucketTable,MATCH($A6698,SumMonths,0),1))</f>
        <v>#N/A</v>
      </c>
      <c r="G6698" s="138" t="e">
        <f aca="false">INDEX(Book_Type,MATCH($B6698,Book,0),1)</f>
        <v>#N/A</v>
      </c>
      <c r="H6698" s="138" t="e">
        <f aca="false">$F6698&amp;$C6698</f>
        <v>#N/A</v>
      </c>
    </row>
    <row r="6699" customFormat="false" ht="12.75" hidden="false" customHeight="false" outlineLevel="0" collapsed="false">
      <c r="D6699" s="138"/>
      <c r="E6699" s="138"/>
      <c r="F6699" s="143" t="e">
        <f aca="false">IF(REF_DT&lt;=LastDay,INDEX(IntraMonth_Buckets,MATCH($A6699,IntraSumMonths,0),1),INDEX(BucketTable,MATCH($A6699,SumMonths,0),1))</f>
        <v>#N/A</v>
      </c>
      <c r="G6699" s="138" t="e">
        <f aca="false">INDEX(Book_Type,MATCH($B6699,Book,0),1)</f>
        <v>#N/A</v>
      </c>
      <c r="H6699" s="138" t="e">
        <f aca="false">$F6699&amp;$C6699</f>
        <v>#N/A</v>
      </c>
    </row>
    <row r="6700" customFormat="false" ht="12.75" hidden="false" customHeight="false" outlineLevel="0" collapsed="false">
      <c r="D6700" s="138"/>
      <c r="E6700" s="138"/>
      <c r="F6700" s="143" t="e">
        <f aca="false">IF(REF_DT&lt;=LastDay,INDEX(IntraMonth_Buckets,MATCH($A6700,IntraSumMonths,0),1),INDEX(BucketTable,MATCH($A6700,SumMonths,0),1))</f>
        <v>#N/A</v>
      </c>
      <c r="G6700" s="138" t="e">
        <f aca="false">INDEX(Book_Type,MATCH($B6700,Book,0),1)</f>
        <v>#N/A</v>
      </c>
      <c r="H6700" s="138" t="e">
        <f aca="false">$F6700&amp;$C6700</f>
        <v>#N/A</v>
      </c>
    </row>
    <row r="6701" customFormat="false" ht="12.75" hidden="false" customHeight="false" outlineLevel="0" collapsed="false">
      <c r="D6701" s="138"/>
      <c r="E6701" s="138"/>
      <c r="F6701" s="143" t="e">
        <f aca="false">IF(REF_DT&lt;=LastDay,INDEX(IntraMonth_Buckets,MATCH($A6701,IntraSumMonths,0),1),INDEX(BucketTable,MATCH($A6701,SumMonths,0),1))</f>
        <v>#N/A</v>
      </c>
      <c r="G6701" s="138" t="e">
        <f aca="false">INDEX(Book_Type,MATCH($B6701,Book,0),1)</f>
        <v>#N/A</v>
      </c>
      <c r="H6701" s="138" t="e">
        <f aca="false">$F6701&amp;$C6701</f>
        <v>#N/A</v>
      </c>
    </row>
    <row r="6702" customFormat="false" ht="12.75" hidden="false" customHeight="false" outlineLevel="0" collapsed="false">
      <c r="D6702" s="138"/>
      <c r="E6702" s="138"/>
      <c r="F6702" s="143" t="e">
        <f aca="false">IF(REF_DT&lt;=LastDay,INDEX(IntraMonth_Buckets,MATCH($A6702,IntraSumMonths,0),1),INDEX(BucketTable,MATCH($A6702,SumMonths,0),1))</f>
        <v>#N/A</v>
      </c>
      <c r="G6702" s="138" t="e">
        <f aca="false">INDEX(Book_Type,MATCH($B6702,Book,0),1)</f>
        <v>#N/A</v>
      </c>
      <c r="H6702" s="138" t="e">
        <f aca="false">$F6702&amp;$C6702</f>
        <v>#N/A</v>
      </c>
    </row>
    <row r="6703" customFormat="false" ht="12.75" hidden="false" customHeight="false" outlineLevel="0" collapsed="false">
      <c r="D6703" s="138"/>
      <c r="E6703" s="138"/>
      <c r="F6703" s="143" t="e">
        <f aca="false">IF(REF_DT&lt;=LastDay,INDEX(IntraMonth_Buckets,MATCH($A6703,IntraSumMonths,0),1),INDEX(BucketTable,MATCH($A6703,SumMonths,0),1))</f>
        <v>#N/A</v>
      </c>
      <c r="G6703" s="138" t="e">
        <f aca="false">INDEX(Book_Type,MATCH($B6703,Book,0),1)</f>
        <v>#N/A</v>
      </c>
      <c r="H6703" s="138" t="e">
        <f aca="false">$F6703&amp;$C6703</f>
        <v>#N/A</v>
      </c>
    </row>
    <row r="6704" customFormat="false" ht="12.75" hidden="false" customHeight="false" outlineLevel="0" collapsed="false">
      <c r="D6704" s="138"/>
      <c r="E6704" s="138"/>
      <c r="F6704" s="143" t="e">
        <f aca="false">IF(REF_DT&lt;=LastDay,INDEX(IntraMonth_Buckets,MATCH($A6704,IntraSumMonths,0),1),INDEX(BucketTable,MATCH($A6704,SumMonths,0),1))</f>
        <v>#N/A</v>
      </c>
      <c r="G6704" s="138" t="e">
        <f aca="false">INDEX(Book_Type,MATCH($B6704,Book,0),1)</f>
        <v>#N/A</v>
      </c>
      <c r="H6704" s="138" t="e">
        <f aca="false">$F6704&amp;$C6704</f>
        <v>#N/A</v>
      </c>
    </row>
    <row r="6705" customFormat="false" ht="12.75" hidden="false" customHeight="false" outlineLevel="0" collapsed="false">
      <c r="D6705" s="138"/>
      <c r="E6705" s="138"/>
      <c r="F6705" s="143" t="e">
        <f aca="false">IF(REF_DT&lt;=LastDay,INDEX(IntraMonth_Buckets,MATCH($A6705,IntraSumMonths,0),1),INDEX(BucketTable,MATCH($A6705,SumMonths,0),1))</f>
        <v>#N/A</v>
      </c>
      <c r="G6705" s="138" t="e">
        <f aca="false">INDEX(Book_Type,MATCH($B6705,Book,0),1)</f>
        <v>#N/A</v>
      </c>
      <c r="H6705" s="138" t="e">
        <f aca="false">$F6705&amp;$C6705</f>
        <v>#N/A</v>
      </c>
    </row>
    <row r="6706" customFormat="false" ht="12.75" hidden="false" customHeight="false" outlineLevel="0" collapsed="false">
      <c r="D6706" s="138"/>
      <c r="E6706" s="138"/>
      <c r="F6706" s="143" t="e">
        <f aca="false">IF(REF_DT&lt;=LastDay,INDEX(IntraMonth_Buckets,MATCH($A6706,IntraSumMonths,0),1),INDEX(BucketTable,MATCH($A6706,SumMonths,0),1))</f>
        <v>#N/A</v>
      </c>
      <c r="G6706" s="138" t="e">
        <f aca="false">INDEX(Book_Type,MATCH($B6706,Book,0),1)</f>
        <v>#N/A</v>
      </c>
      <c r="H6706" s="138" t="e">
        <f aca="false">$F6706&amp;$C6706</f>
        <v>#N/A</v>
      </c>
    </row>
    <row r="6707" customFormat="false" ht="12.75" hidden="false" customHeight="false" outlineLevel="0" collapsed="false">
      <c r="D6707" s="138"/>
      <c r="E6707" s="138"/>
      <c r="F6707" s="143" t="e">
        <f aca="false">IF(REF_DT&lt;=LastDay,INDEX(IntraMonth_Buckets,MATCH($A6707,IntraSumMonths,0),1),INDEX(BucketTable,MATCH($A6707,SumMonths,0),1))</f>
        <v>#N/A</v>
      </c>
      <c r="G6707" s="138" t="e">
        <f aca="false">INDEX(Book_Type,MATCH($B6707,Book,0),1)</f>
        <v>#N/A</v>
      </c>
      <c r="H6707" s="138" t="e">
        <f aca="false">$F6707&amp;$C6707</f>
        <v>#N/A</v>
      </c>
    </row>
    <row r="6708" customFormat="false" ht="12.75" hidden="false" customHeight="false" outlineLevel="0" collapsed="false">
      <c r="D6708" s="138"/>
      <c r="E6708" s="138"/>
      <c r="F6708" s="143" t="e">
        <f aca="false">IF(REF_DT&lt;=LastDay,INDEX(IntraMonth_Buckets,MATCH($A6708,IntraSumMonths,0),1),INDEX(BucketTable,MATCH($A6708,SumMonths,0),1))</f>
        <v>#N/A</v>
      </c>
      <c r="G6708" s="138" t="e">
        <f aca="false">INDEX(Book_Type,MATCH($B6708,Book,0),1)</f>
        <v>#N/A</v>
      </c>
      <c r="H6708" s="138" t="e">
        <f aca="false">$F6708&amp;$C6708</f>
        <v>#N/A</v>
      </c>
    </row>
    <row r="6709" customFormat="false" ht="12.75" hidden="false" customHeight="false" outlineLevel="0" collapsed="false">
      <c r="D6709" s="138"/>
      <c r="E6709" s="138"/>
      <c r="F6709" s="143" t="e">
        <f aca="false">IF(REF_DT&lt;=LastDay,INDEX(IntraMonth_Buckets,MATCH($A6709,IntraSumMonths,0),1),INDEX(BucketTable,MATCH($A6709,SumMonths,0),1))</f>
        <v>#N/A</v>
      </c>
      <c r="G6709" s="138" t="e">
        <f aca="false">INDEX(Book_Type,MATCH($B6709,Book,0),1)</f>
        <v>#N/A</v>
      </c>
      <c r="H6709" s="138" t="e">
        <f aca="false">$F6709&amp;$C6709</f>
        <v>#N/A</v>
      </c>
    </row>
    <row r="6710" customFormat="false" ht="12.75" hidden="false" customHeight="false" outlineLevel="0" collapsed="false">
      <c r="D6710" s="138"/>
      <c r="E6710" s="138"/>
      <c r="F6710" s="143" t="e">
        <f aca="false">IF(REF_DT&lt;=LastDay,INDEX(IntraMonth_Buckets,MATCH($A6710,IntraSumMonths,0),1),INDEX(BucketTable,MATCH($A6710,SumMonths,0),1))</f>
        <v>#N/A</v>
      </c>
      <c r="G6710" s="138" t="e">
        <f aca="false">INDEX(Book_Type,MATCH($B6710,Book,0),1)</f>
        <v>#N/A</v>
      </c>
      <c r="H6710" s="138" t="e">
        <f aca="false">$F6710&amp;$C6710</f>
        <v>#N/A</v>
      </c>
    </row>
    <row r="6711" customFormat="false" ht="12.75" hidden="false" customHeight="false" outlineLevel="0" collapsed="false">
      <c r="D6711" s="138"/>
      <c r="E6711" s="138"/>
      <c r="F6711" s="143" t="e">
        <f aca="false">IF(REF_DT&lt;=LastDay,INDEX(IntraMonth_Buckets,MATCH($A6711,IntraSumMonths,0),1),INDEX(BucketTable,MATCH($A6711,SumMonths,0),1))</f>
        <v>#N/A</v>
      </c>
      <c r="G6711" s="138" t="e">
        <f aca="false">INDEX(Book_Type,MATCH($B6711,Book,0),1)</f>
        <v>#N/A</v>
      </c>
      <c r="H6711" s="138" t="e">
        <f aca="false">$F6711&amp;$C6711</f>
        <v>#N/A</v>
      </c>
    </row>
    <row r="6712" customFormat="false" ht="12.75" hidden="false" customHeight="false" outlineLevel="0" collapsed="false">
      <c r="D6712" s="138"/>
      <c r="E6712" s="138"/>
      <c r="F6712" s="143" t="e">
        <f aca="false">IF(REF_DT&lt;=LastDay,INDEX(IntraMonth_Buckets,MATCH($A6712,IntraSumMonths,0),1),INDEX(BucketTable,MATCH($A6712,SumMonths,0),1))</f>
        <v>#N/A</v>
      </c>
      <c r="G6712" s="138" t="e">
        <f aca="false">INDEX(Book_Type,MATCH($B6712,Book,0),1)</f>
        <v>#N/A</v>
      </c>
      <c r="H6712" s="138" t="e">
        <f aca="false">$F6712&amp;$C6712</f>
        <v>#N/A</v>
      </c>
    </row>
    <row r="6713" customFormat="false" ht="12.75" hidden="false" customHeight="false" outlineLevel="0" collapsed="false">
      <c r="D6713" s="138"/>
      <c r="E6713" s="138"/>
      <c r="F6713" s="143" t="e">
        <f aca="false">IF(REF_DT&lt;=LastDay,INDEX(IntraMonth_Buckets,MATCH($A6713,IntraSumMonths,0),1),INDEX(BucketTable,MATCH($A6713,SumMonths,0),1))</f>
        <v>#N/A</v>
      </c>
      <c r="G6713" s="138" t="e">
        <f aca="false">INDEX(Book_Type,MATCH($B6713,Book,0),1)</f>
        <v>#N/A</v>
      </c>
      <c r="H6713" s="138" t="e">
        <f aca="false">$F6713&amp;$C6713</f>
        <v>#N/A</v>
      </c>
    </row>
    <row r="6714" customFormat="false" ht="12.75" hidden="false" customHeight="false" outlineLevel="0" collapsed="false">
      <c r="D6714" s="138"/>
      <c r="E6714" s="138"/>
      <c r="F6714" s="143" t="e">
        <f aca="false">IF(REF_DT&lt;=LastDay,INDEX(IntraMonth_Buckets,MATCH($A6714,IntraSumMonths,0),1),INDEX(BucketTable,MATCH($A6714,SumMonths,0),1))</f>
        <v>#N/A</v>
      </c>
      <c r="G6714" s="138" t="e">
        <f aca="false">INDEX(Book_Type,MATCH($B6714,Book,0),1)</f>
        <v>#N/A</v>
      </c>
      <c r="H6714" s="138" t="e">
        <f aca="false">$F6714&amp;$C6714</f>
        <v>#N/A</v>
      </c>
    </row>
    <row r="6715" customFormat="false" ht="12.75" hidden="false" customHeight="false" outlineLevel="0" collapsed="false">
      <c r="D6715" s="138"/>
      <c r="E6715" s="138"/>
      <c r="F6715" s="143" t="e">
        <f aca="false">IF(REF_DT&lt;=LastDay,INDEX(IntraMonth_Buckets,MATCH($A6715,IntraSumMonths,0),1),INDEX(BucketTable,MATCH($A6715,SumMonths,0),1))</f>
        <v>#N/A</v>
      </c>
      <c r="G6715" s="138" t="e">
        <f aca="false">INDEX(Book_Type,MATCH($B6715,Book,0),1)</f>
        <v>#N/A</v>
      </c>
      <c r="H6715" s="138" t="e">
        <f aca="false">$F6715&amp;$C6715</f>
        <v>#N/A</v>
      </c>
    </row>
    <row r="6716" customFormat="false" ht="12.75" hidden="false" customHeight="false" outlineLevel="0" collapsed="false">
      <c r="D6716" s="138"/>
      <c r="E6716" s="138"/>
      <c r="F6716" s="143" t="e">
        <f aca="false">IF(REF_DT&lt;=LastDay,INDEX(IntraMonth_Buckets,MATCH($A6716,IntraSumMonths,0),1),INDEX(BucketTable,MATCH($A6716,SumMonths,0),1))</f>
        <v>#N/A</v>
      </c>
      <c r="G6716" s="138" t="e">
        <f aca="false">INDEX(Book_Type,MATCH($B6716,Book,0),1)</f>
        <v>#N/A</v>
      </c>
      <c r="H6716" s="138" t="e">
        <f aca="false">$F6716&amp;$C6716</f>
        <v>#N/A</v>
      </c>
    </row>
    <row r="6717" customFormat="false" ht="12.75" hidden="false" customHeight="false" outlineLevel="0" collapsed="false">
      <c r="D6717" s="138"/>
      <c r="E6717" s="138"/>
      <c r="F6717" s="143" t="e">
        <f aca="false">IF(REF_DT&lt;=LastDay,INDEX(IntraMonth_Buckets,MATCH($A6717,IntraSumMonths,0),1),INDEX(BucketTable,MATCH($A6717,SumMonths,0),1))</f>
        <v>#N/A</v>
      </c>
      <c r="G6717" s="138" t="e">
        <f aca="false">INDEX(Book_Type,MATCH($B6717,Book,0),1)</f>
        <v>#N/A</v>
      </c>
      <c r="H6717" s="138" t="e">
        <f aca="false">$F6717&amp;$C6717</f>
        <v>#N/A</v>
      </c>
    </row>
    <row r="6718" customFormat="false" ht="12.75" hidden="false" customHeight="false" outlineLevel="0" collapsed="false">
      <c r="D6718" s="138"/>
      <c r="E6718" s="138"/>
      <c r="F6718" s="143" t="e">
        <f aca="false">IF(REF_DT&lt;=LastDay,INDEX(IntraMonth_Buckets,MATCH($A6718,IntraSumMonths,0),1),INDEX(BucketTable,MATCH($A6718,SumMonths,0),1))</f>
        <v>#N/A</v>
      </c>
      <c r="G6718" s="138" t="e">
        <f aca="false">INDEX(Book_Type,MATCH($B6718,Book,0),1)</f>
        <v>#N/A</v>
      </c>
      <c r="H6718" s="138" t="e">
        <f aca="false">$F6718&amp;$C6718</f>
        <v>#N/A</v>
      </c>
    </row>
    <row r="6719" customFormat="false" ht="12.75" hidden="false" customHeight="false" outlineLevel="0" collapsed="false">
      <c r="D6719" s="138"/>
      <c r="E6719" s="138"/>
      <c r="F6719" s="143" t="e">
        <f aca="false">IF(REF_DT&lt;=LastDay,INDEX(IntraMonth_Buckets,MATCH($A6719,IntraSumMonths,0),1),INDEX(BucketTable,MATCH($A6719,SumMonths,0),1))</f>
        <v>#N/A</v>
      </c>
      <c r="G6719" s="138" t="e">
        <f aca="false">INDEX(Book_Type,MATCH($B6719,Book,0),1)</f>
        <v>#N/A</v>
      </c>
      <c r="H6719" s="138" t="e">
        <f aca="false">$F6719&amp;$C6719</f>
        <v>#N/A</v>
      </c>
    </row>
    <row r="6720" customFormat="false" ht="12.75" hidden="false" customHeight="false" outlineLevel="0" collapsed="false">
      <c r="D6720" s="138"/>
      <c r="E6720" s="138"/>
      <c r="F6720" s="143" t="e">
        <f aca="false">IF(REF_DT&lt;=LastDay,INDEX(IntraMonth_Buckets,MATCH($A6720,IntraSumMonths,0),1),INDEX(BucketTable,MATCH($A6720,SumMonths,0),1))</f>
        <v>#N/A</v>
      </c>
      <c r="G6720" s="138" t="e">
        <f aca="false">INDEX(Book_Type,MATCH($B6720,Book,0),1)</f>
        <v>#N/A</v>
      </c>
      <c r="H6720" s="138" t="e">
        <f aca="false">$F6720&amp;$C6720</f>
        <v>#N/A</v>
      </c>
    </row>
    <row r="6721" customFormat="false" ht="12.75" hidden="false" customHeight="false" outlineLevel="0" collapsed="false">
      <c r="D6721" s="138"/>
      <c r="E6721" s="138"/>
      <c r="F6721" s="143" t="e">
        <f aca="false">IF(REF_DT&lt;=LastDay,INDEX(IntraMonth_Buckets,MATCH($A6721,IntraSumMonths,0),1),INDEX(BucketTable,MATCH($A6721,SumMonths,0),1))</f>
        <v>#N/A</v>
      </c>
      <c r="G6721" s="138" t="e">
        <f aca="false">INDEX(Book_Type,MATCH($B6721,Book,0),1)</f>
        <v>#N/A</v>
      </c>
      <c r="H6721" s="138" t="e">
        <f aca="false">$F6721&amp;$C6721</f>
        <v>#N/A</v>
      </c>
    </row>
    <row r="6722" customFormat="false" ht="12.75" hidden="false" customHeight="false" outlineLevel="0" collapsed="false">
      <c r="D6722" s="138"/>
      <c r="E6722" s="138"/>
      <c r="F6722" s="143" t="e">
        <f aca="false">IF(REF_DT&lt;=LastDay,INDEX(IntraMonth_Buckets,MATCH($A6722,IntraSumMonths,0),1),INDEX(BucketTable,MATCH($A6722,SumMonths,0),1))</f>
        <v>#N/A</v>
      </c>
      <c r="G6722" s="138" t="e">
        <f aca="false">INDEX(Book_Type,MATCH($B6722,Book,0),1)</f>
        <v>#N/A</v>
      </c>
      <c r="H6722" s="138" t="e">
        <f aca="false">$F6722&amp;$C6722</f>
        <v>#N/A</v>
      </c>
    </row>
    <row r="6723" customFormat="false" ht="12.75" hidden="false" customHeight="false" outlineLevel="0" collapsed="false">
      <c r="D6723" s="138"/>
      <c r="E6723" s="138"/>
      <c r="F6723" s="143" t="e">
        <f aca="false">IF(REF_DT&lt;=LastDay,INDEX(IntraMonth_Buckets,MATCH($A6723,IntraSumMonths,0),1),INDEX(BucketTable,MATCH($A6723,SumMonths,0),1))</f>
        <v>#N/A</v>
      </c>
      <c r="G6723" s="138" t="e">
        <f aca="false">INDEX(Book_Type,MATCH($B6723,Book,0),1)</f>
        <v>#N/A</v>
      </c>
      <c r="H6723" s="138" t="e">
        <f aca="false">$F6723&amp;$C6723</f>
        <v>#N/A</v>
      </c>
    </row>
    <row r="6724" customFormat="false" ht="12.75" hidden="false" customHeight="false" outlineLevel="0" collapsed="false">
      <c r="D6724" s="138"/>
      <c r="E6724" s="138"/>
      <c r="F6724" s="143" t="e">
        <f aca="false">IF(REF_DT&lt;=LastDay,INDEX(IntraMonth_Buckets,MATCH($A6724,IntraSumMonths,0),1),INDEX(BucketTable,MATCH($A6724,SumMonths,0),1))</f>
        <v>#N/A</v>
      </c>
      <c r="G6724" s="138" t="e">
        <f aca="false">INDEX(Book_Type,MATCH($B6724,Book,0),1)</f>
        <v>#N/A</v>
      </c>
      <c r="H6724" s="138" t="e">
        <f aca="false">$F6724&amp;$C6724</f>
        <v>#N/A</v>
      </c>
    </row>
    <row r="6725" customFormat="false" ht="12.75" hidden="false" customHeight="false" outlineLevel="0" collapsed="false">
      <c r="D6725" s="138"/>
      <c r="E6725" s="138"/>
      <c r="F6725" s="143" t="e">
        <f aca="false">IF(REF_DT&lt;=LastDay,INDEX(IntraMonth_Buckets,MATCH($A6725,IntraSumMonths,0),1),INDEX(BucketTable,MATCH($A6725,SumMonths,0),1))</f>
        <v>#N/A</v>
      </c>
      <c r="G6725" s="138" t="e">
        <f aca="false">INDEX(Book_Type,MATCH($B6725,Book,0),1)</f>
        <v>#N/A</v>
      </c>
      <c r="H6725" s="138" t="e">
        <f aca="false">$F6725&amp;$C6725</f>
        <v>#N/A</v>
      </c>
    </row>
    <row r="6726" customFormat="false" ht="12.75" hidden="false" customHeight="false" outlineLevel="0" collapsed="false">
      <c r="D6726" s="138"/>
      <c r="E6726" s="138"/>
      <c r="F6726" s="143" t="e">
        <f aca="false">IF(REF_DT&lt;=LastDay,INDEX(IntraMonth_Buckets,MATCH($A6726,IntraSumMonths,0),1),INDEX(BucketTable,MATCH($A6726,SumMonths,0),1))</f>
        <v>#N/A</v>
      </c>
      <c r="G6726" s="138" t="e">
        <f aca="false">INDEX(Book_Type,MATCH($B6726,Book,0),1)</f>
        <v>#N/A</v>
      </c>
      <c r="H6726" s="138" t="e">
        <f aca="false">$F6726&amp;$C6726</f>
        <v>#N/A</v>
      </c>
    </row>
    <row r="6727" customFormat="false" ht="12.75" hidden="false" customHeight="false" outlineLevel="0" collapsed="false">
      <c r="D6727" s="138"/>
      <c r="E6727" s="138"/>
      <c r="F6727" s="143" t="e">
        <f aca="false">IF(REF_DT&lt;=LastDay,INDEX(IntraMonth_Buckets,MATCH($A6727,IntraSumMonths,0),1),INDEX(BucketTable,MATCH($A6727,SumMonths,0),1))</f>
        <v>#N/A</v>
      </c>
      <c r="G6727" s="138" t="e">
        <f aca="false">INDEX(Book_Type,MATCH($B6727,Book,0),1)</f>
        <v>#N/A</v>
      </c>
      <c r="H6727" s="138" t="e">
        <f aca="false">$F6727&amp;$C6727</f>
        <v>#N/A</v>
      </c>
    </row>
    <row r="6728" customFormat="false" ht="12.75" hidden="false" customHeight="false" outlineLevel="0" collapsed="false">
      <c r="D6728" s="138"/>
      <c r="E6728" s="138"/>
      <c r="F6728" s="143" t="e">
        <f aca="false">IF(REF_DT&lt;=LastDay,INDEX(IntraMonth_Buckets,MATCH($A6728,IntraSumMonths,0),1),INDEX(BucketTable,MATCH($A6728,SumMonths,0),1))</f>
        <v>#N/A</v>
      </c>
      <c r="G6728" s="138" t="e">
        <f aca="false">INDEX(Book_Type,MATCH($B6728,Book,0),1)</f>
        <v>#N/A</v>
      </c>
      <c r="H6728" s="138" t="e">
        <f aca="false">$F6728&amp;$C6728</f>
        <v>#N/A</v>
      </c>
    </row>
    <row r="6729" customFormat="false" ht="12.75" hidden="false" customHeight="false" outlineLevel="0" collapsed="false">
      <c r="D6729" s="138"/>
      <c r="E6729" s="138"/>
      <c r="F6729" s="143" t="e">
        <f aca="false">IF(REF_DT&lt;=LastDay,INDEX(IntraMonth_Buckets,MATCH($A6729,IntraSumMonths,0),1),INDEX(BucketTable,MATCH($A6729,SumMonths,0),1))</f>
        <v>#N/A</v>
      </c>
      <c r="G6729" s="138" t="e">
        <f aca="false">INDEX(Book_Type,MATCH($B6729,Book,0),1)</f>
        <v>#N/A</v>
      </c>
      <c r="H6729" s="138" t="e">
        <f aca="false">$F6729&amp;$C6729</f>
        <v>#N/A</v>
      </c>
    </row>
    <row r="6730" customFormat="false" ht="12.75" hidden="false" customHeight="false" outlineLevel="0" collapsed="false">
      <c r="D6730" s="138"/>
      <c r="E6730" s="138"/>
      <c r="F6730" s="143" t="e">
        <f aca="false">IF(REF_DT&lt;=LastDay,INDEX(IntraMonth_Buckets,MATCH($A6730,IntraSumMonths,0),1),INDEX(BucketTable,MATCH($A6730,SumMonths,0),1))</f>
        <v>#N/A</v>
      </c>
      <c r="G6730" s="138" t="e">
        <f aca="false">INDEX(Book_Type,MATCH($B6730,Book,0),1)</f>
        <v>#N/A</v>
      </c>
      <c r="H6730" s="138" t="e">
        <f aca="false">$F6730&amp;$C6730</f>
        <v>#N/A</v>
      </c>
    </row>
    <row r="6731" customFormat="false" ht="12.75" hidden="false" customHeight="false" outlineLevel="0" collapsed="false">
      <c r="D6731" s="138"/>
      <c r="E6731" s="138"/>
      <c r="F6731" s="143" t="e">
        <f aca="false">IF(REF_DT&lt;=LastDay,INDEX(IntraMonth_Buckets,MATCH($A6731,IntraSumMonths,0),1),INDEX(BucketTable,MATCH($A6731,SumMonths,0),1))</f>
        <v>#N/A</v>
      </c>
      <c r="G6731" s="138" t="e">
        <f aca="false">INDEX(Book_Type,MATCH($B6731,Book,0),1)</f>
        <v>#N/A</v>
      </c>
      <c r="H6731" s="138" t="e">
        <f aca="false">$F6731&amp;$C6731</f>
        <v>#N/A</v>
      </c>
    </row>
    <row r="6732" customFormat="false" ht="12.75" hidden="false" customHeight="false" outlineLevel="0" collapsed="false">
      <c r="D6732" s="138"/>
      <c r="E6732" s="138"/>
      <c r="F6732" s="143" t="e">
        <f aca="false">IF(REF_DT&lt;=LastDay,INDEX(IntraMonth_Buckets,MATCH($A6732,IntraSumMonths,0),1),INDEX(BucketTable,MATCH($A6732,SumMonths,0),1))</f>
        <v>#N/A</v>
      </c>
      <c r="G6732" s="138" t="e">
        <f aca="false">INDEX(Book_Type,MATCH($B6732,Book,0),1)</f>
        <v>#N/A</v>
      </c>
      <c r="H6732" s="138" t="e">
        <f aca="false">$F6732&amp;$C6732</f>
        <v>#N/A</v>
      </c>
    </row>
    <row r="6733" customFormat="false" ht="12.75" hidden="false" customHeight="false" outlineLevel="0" collapsed="false">
      <c r="D6733" s="138"/>
      <c r="E6733" s="138"/>
      <c r="F6733" s="143" t="e">
        <f aca="false">IF(REF_DT&lt;=LastDay,INDEX(IntraMonth_Buckets,MATCH($A6733,IntraSumMonths,0),1),INDEX(BucketTable,MATCH($A6733,SumMonths,0),1))</f>
        <v>#N/A</v>
      </c>
      <c r="G6733" s="138" t="e">
        <f aca="false">INDEX(Book_Type,MATCH($B6733,Book,0),1)</f>
        <v>#N/A</v>
      </c>
      <c r="H6733" s="138" t="e">
        <f aca="false">$F6733&amp;$C6733</f>
        <v>#N/A</v>
      </c>
    </row>
    <row r="6734" customFormat="false" ht="12.75" hidden="false" customHeight="false" outlineLevel="0" collapsed="false">
      <c r="D6734" s="138"/>
      <c r="E6734" s="138"/>
      <c r="F6734" s="143" t="e">
        <f aca="false">IF(REF_DT&lt;=LastDay,INDEX(IntraMonth_Buckets,MATCH($A6734,IntraSumMonths,0),1),INDEX(BucketTable,MATCH($A6734,SumMonths,0),1))</f>
        <v>#N/A</v>
      </c>
      <c r="G6734" s="138" t="e">
        <f aca="false">INDEX(Book_Type,MATCH($B6734,Book,0),1)</f>
        <v>#N/A</v>
      </c>
      <c r="H6734" s="138" t="e">
        <f aca="false">$F6734&amp;$C6734</f>
        <v>#N/A</v>
      </c>
    </row>
    <row r="6735" customFormat="false" ht="12.75" hidden="false" customHeight="false" outlineLevel="0" collapsed="false">
      <c r="D6735" s="138"/>
      <c r="E6735" s="138"/>
      <c r="F6735" s="143" t="e">
        <f aca="false">IF(REF_DT&lt;=LastDay,INDEX(IntraMonth_Buckets,MATCH($A6735,IntraSumMonths,0),1),INDEX(BucketTable,MATCH($A6735,SumMonths,0),1))</f>
        <v>#N/A</v>
      </c>
      <c r="G6735" s="138" t="e">
        <f aca="false">INDEX(Book_Type,MATCH($B6735,Book,0),1)</f>
        <v>#N/A</v>
      </c>
      <c r="H6735" s="138" t="e">
        <f aca="false">$F6735&amp;$C6735</f>
        <v>#N/A</v>
      </c>
    </row>
    <row r="6736" customFormat="false" ht="12.75" hidden="false" customHeight="false" outlineLevel="0" collapsed="false">
      <c r="D6736" s="138"/>
      <c r="E6736" s="138"/>
      <c r="F6736" s="143" t="e">
        <f aca="false">IF(REF_DT&lt;=LastDay,INDEX(IntraMonth_Buckets,MATCH($A6736,IntraSumMonths,0),1),INDEX(BucketTable,MATCH($A6736,SumMonths,0),1))</f>
        <v>#N/A</v>
      </c>
      <c r="G6736" s="138" t="e">
        <f aca="false">INDEX(Book_Type,MATCH($B6736,Book,0),1)</f>
        <v>#N/A</v>
      </c>
      <c r="H6736" s="138" t="e">
        <f aca="false">$F6736&amp;$C6736</f>
        <v>#N/A</v>
      </c>
    </row>
    <row r="6737" customFormat="false" ht="12.75" hidden="false" customHeight="false" outlineLevel="0" collapsed="false">
      <c r="D6737" s="138"/>
      <c r="E6737" s="138"/>
      <c r="F6737" s="143" t="e">
        <f aca="false">IF(REF_DT&lt;=LastDay,INDEX(IntraMonth_Buckets,MATCH($A6737,IntraSumMonths,0),1),INDEX(BucketTable,MATCH($A6737,SumMonths,0),1))</f>
        <v>#N/A</v>
      </c>
      <c r="G6737" s="138" t="e">
        <f aca="false">INDEX(Book_Type,MATCH($B6737,Book,0),1)</f>
        <v>#N/A</v>
      </c>
      <c r="H6737" s="138" t="e">
        <f aca="false">$F6737&amp;$C6737</f>
        <v>#N/A</v>
      </c>
    </row>
    <row r="6738" customFormat="false" ht="12.75" hidden="false" customHeight="false" outlineLevel="0" collapsed="false">
      <c r="D6738" s="138"/>
      <c r="E6738" s="138"/>
      <c r="F6738" s="143" t="e">
        <f aca="false">IF(REF_DT&lt;=LastDay,INDEX(IntraMonth_Buckets,MATCH($A6738,IntraSumMonths,0),1),INDEX(BucketTable,MATCH($A6738,SumMonths,0),1))</f>
        <v>#N/A</v>
      </c>
      <c r="G6738" s="138" t="e">
        <f aca="false">INDEX(Book_Type,MATCH($B6738,Book,0),1)</f>
        <v>#N/A</v>
      </c>
      <c r="H6738" s="138" t="e">
        <f aca="false">$F6738&amp;$C6738</f>
        <v>#N/A</v>
      </c>
    </row>
    <row r="6739" customFormat="false" ht="12.75" hidden="false" customHeight="false" outlineLevel="0" collapsed="false">
      <c r="D6739" s="138"/>
      <c r="E6739" s="138"/>
      <c r="F6739" s="143" t="e">
        <f aca="false">IF(REF_DT&lt;=LastDay,INDEX(IntraMonth_Buckets,MATCH($A6739,IntraSumMonths,0),1),INDEX(BucketTable,MATCH($A6739,SumMonths,0),1))</f>
        <v>#N/A</v>
      </c>
      <c r="G6739" s="138" t="e">
        <f aca="false">INDEX(Book_Type,MATCH($B6739,Book,0),1)</f>
        <v>#N/A</v>
      </c>
      <c r="H6739" s="138" t="e">
        <f aca="false">$F6739&amp;$C6739</f>
        <v>#N/A</v>
      </c>
    </row>
    <row r="6740" customFormat="false" ht="12.75" hidden="false" customHeight="false" outlineLevel="0" collapsed="false">
      <c r="D6740" s="138"/>
      <c r="E6740" s="138"/>
      <c r="F6740" s="143" t="e">
        <f aca="false">IF(REF_DT&lt;=LastDay,INDEX(IntraMonth_Buckets,MATCH($A6740,IntraSumMonths,0),1),INDEX(BucketTable,MATCH($A6740,SumMonths,0),1))</f>
        <v>#N/A</v>
      </c>
      <c r="G6740" s="138" t="e">
        <f aca="false">INDEX(Book_Type,MATCH($B6740,Book,0),1)</f>
        <v>#N/A</v>
      </c>
      <c r="H6740" s="138" t="e">
        <f aca="false">$F6740&amp;$C6740</f>
        <v>#N/A</v>
      </c>
    </row>
    <row r="6741" customFormat="false" ht="12.75" hidden="false" customHeight="false" outlineLevel="0" collapsed="false">
      <c r="D6741" s="138"/>
      <c r="E6741" s="138"/>
      <c r="F6741" s="143" t="e">
        <f aca="false">IF(REF_DT&lt;=LastDay,INDEX(IntraMonth_Buckets,MATCH($A6741,IntraSumMonths,0),1),INDEX(BucketTable,MATCH($A6741,SumMonths,0),1))</f>
        <v>#N/A</v>
      </c>
      <c r="G6741" s="138" t="e">
        <f aca="false">INDEX(Book_Type,MATCH($B6741,Book,0),1)</f>
        <v>#N/A</v>
      </c>
      <c r="H6741" s="138" t="e">
        <f aca="false">$F6741&amp;$C6741</f>
        <v>#N/A</v>
      </c>
    </row>
    <row r="6742" customFormat="false" ht="12.75" hidden="false" customHeight="false" outlineLevel="0" collapsed="false">
      <c r="D6742" s="138"/>
      <c r="E6742" s="138"/>
      <c r="F6742" s="143" t="e">
        <f aca="false">IF(REF_DT&lt;=LastDay,INDEX(IntraMonth_Buckets,MATCH($A6742,IntraSumMonths,0),1),INDEX(BucketTable,MATCH($A6742,SumMonths,0),1))</f>
        <v>#N/A</v>
      </c>
      <c r="G6742" s="138" t="e">
        <f aca="false">INDEX(Book_Type,MATCH($B6742,Book,0),1)</f>
        <v>#N/A</v>
      </c>
      <c r="H6742" s="138" t="e">
        <f aca="false">$F6742&amp;$C6742</f>
        <v>#N/A</v>
      </c>
    </row>
    <row r="6743" customFormat="false" ht="12.75" hidden="false" customHeight="false" outlineLevel="0" collapsed="false">
      <c r="D6743" s="138"/>
      <c r="E6743" s="138"/>
      <c r="F6743" s="143" t="e">
        <f aca="false">IF(REF_DT&lt;=LastDay,INDEX(IntraMonth_Buckets,MATCH($A6743,IntraSumMonths,0),1),INDEX(BucketTable,MATCH($A6743,SumMonths,0),1))</f>
        <v>#N/A</v>
      </c>
      <c r="G6743" s="138" t="e">
        <f aca="false">INDEX(Book_Type,MATCH($B6743,Book,0),1)</f>
        <v>#N/A</v>
      </c>
      <c r="H6743" s="138" t="e">
        <f aca="false">$F6743&amp;$C6743</f>
        <v>#N/A</v>
      </c>
    </row>
    <row r="6744" customFormat="false" ht="12.75" hidden="false" customHeight="false" outlineLevel="0" collapsed="false">
      <c r="D6744" s="138"/>
      <c r="E6744" s="138"/>
      <c r="F6744" s="143" t="e">
        <f aca="false">IF(REF_DT&lt;=LastDay,INDEX(IntraMonth_Buckets,MATCH($A6744,IntraSumMonths,0),1),INDEX(BucketTable,MATCH($A6744,SumMonths,0),1))</f>
        <v>#N/A</v>
      </c>
      <c r="G6744" s="138" t="e">
        <f aca="false">INDEX(Book_Type,MATCH($B6744,Book,0),1)</f>
        <v>#N/A</v>
      </c>
      <c r="H6744" s="138" t="e">
        <f aca="false">$F6744&amp;$C6744</f>
        <v>#N/A</v>
      </c>
    </row>
    <row r="6745" customFormat="false" ht="12.75" hidden="false" customHeight="false" outlineLevel="0" collapsed="false">
      <c r="D6745" s="138"/>
      <c r="E6745" s="138"/>
      <c r="F6745" s="143" t="e">
        <f aca="false">IF(REF_DT&lt;=LastDay,INDEX(IntraMonth_Buckets,MATCH($A6745,IntraSumMonths,0),1),INDEX(BucketTable,MATCH($A6745,SumMonths,0),1))</f>
        <v>#N/A</v>
      </c>
      <c r="G6745" s="138" t="e">
        <f aca="false">INDEX(Book_Type,MATCH($B6745,Book,0),1)</f>
        <v>#N/A</v>
      </c>
      <c r="H6745" s="138" t="e">
        <f aca="false">$F6745&amp;$C6745</f>
        <v>#N/A</v>
      </c>
    </row>
    <row r="6746" customFormat="false" ht="12.75" hidden="false" customHeight="false" outlineLevel="0" collapsed="false">
      <c r="D6746" s="138"/>
      <c r="E6746" s="138"/>
      <c r="F6746" s="143" t="e">
        <f aca="false">IF(REF_DT&lt;=LastDay,INDEX(IntraMonth_Buckets,MATCH($A6746,IntraSumMonths,0),1),INDEX(BucketTable,MATCH($A6746,SumMonths,0),1))</f>
        <v>#N/A</v>
      </c>
      <c r="G6746" s="138" t="e">
        <f aca="false">INDEX(Book_Type,MATCH($B6746,Book,0),1)</f>
        <v>#N/A</v>
      </c>
      <c r="H6746" s="138" t="e">
        <f aca="false">$F6746&amp;$C6746</f>
        <v>#N/A</v>
      </c>
    </row>
    <row r="6747" customFormat="false" ht="12.75" hidden="false" customHeight="false" outlineLevel="0" collapsed="false">
      <c r="D6747" s="138"/>
      <c r="E6747" s="138"/>
      <c r="F6747" s="143" t="e">
        <f aca="false">IF(REF_DT&lt;=LastDay,INDEX(IntraMonth_Buckets,MATCH($A6747,IntraSumMonths,0),1),INDEX(BucketTable,MATCH($A6747,SumMonths,0),1))</f>
        <v>#N/A</v>
      </c>
      <c r="G6747" s="138" t="e">
        <f aca="false">INDEX(Book_Type,MATCH($B6747,Book,0),1)</f>
        <v>#N/A</v>
      </c>
      <c r="H6747" s="138" t="e">
        <f aca="false">$F6747&amp;$C6747</f>
        <v>#N/A</v>
      </c>
    </row>
    <row r="6748" customFormat="false" ht="12.75" hidden="false" customHeight="false" outlineLevel="0" collapsed="false">
      <c r="D6748" s="138"/>
      <c r="E6748" s="138"/>
      <c r="F6748" s="143" t="e">
        <f aca="false">IF(REF_DT&lt;=LastDay,INDEX(IntraMonth_Buckets,MATCH($A6748,IntraSumMonths,0),1),INDEX(BucketTable,MATCH($A6748,SumMonths,0),1))</f>
        <v>#N/A</v>
      </c>
      <c r="G6748" s="138" t="e">
        <f aca="false">INDEX(Book_Type,MATCH($B6748,Book,0),1)</f>
        <v>#N/A</v>
      </c>
      <c r="H6748" s="138" t="e">
        <f aca="false">$F6748&amp;$C6748</f>
        <v>#N/A</v>
      </c>
    </row>
    <row r="6749" customFormat="false" ht="12.75" hidden="false" customHeight="false" outlineLevel="0" collapsed="false">
      <c r="D6749" s="138"/>
      <c r="E6749" s="138"/>
      <c r="F6749" s="143" t="e">
        <f aca="false">IF(REF_DT&lt;=LastDay,INDEX(IntraMonth_Buckets,MATCH($A6749,IntraSumMonths,0),1),INDEX(BucketTable,MATCH($A6749,SumMonths,0),1))</f>
        <v>#N/A</v>
      </c>
      <c r="G6749" s="138" t="e">
        <f aca="false">INDEX(Book_Type,MATCH($B6749,Book,0),1)</f>
        <v>#N/A</v>
      </c>
      <c r="H6749" s="138" t="e">
        <f aca="false">$F6749&amp;$C6749</f>
        <v>#N/A</v>
      </c>
    </row>
    <row r="6750" customFormat="false" ht="12.75" hidden="false" customHeight="false" outlineLevel="0" collapsed="false">
      <c r="D6750" s="138"/>
      <c r="E6750" s="138"/>
      <c r="F6750" s="143" t="e">
        <f aca="false">IF(REF_DT&lt;=LastDay,INDEX(IntraMonth_Buckets,MATCH($A6750,IntraSumMonths,0),1),INDEX(BucketTable,MATCH($A6750,SumMonths,0),1))</f>
        <v>#N/A</v>
      </c>
      <c r="G6750" s="138" t="e">
        <f aca="false">INDEX(Book_Type,MATCH($B6750,Book,0),1)</f>
        <v>#N/A</v>
      </c>
      <c r="H6750" s="138" t="e">
        <f aca="false">$F6750&amp;$C6750</f>
        <v>#N/A</v>
      </c>
    </row>
    <row r="6751" customFormat="false" ht="12.75" hidden="false" customHeight="false" outlineLevel="0" collapsed="false">
      <c r="D6751" s="138"/>
      <c r="E6751" s="138"/>
      <c r="F6751" s="143" t="e">
        <f aca="false">IF(REF_DT&lt;=LastDay,INDEX(IntraMonth_Buckets,MATCH($A6751,IntraSumMonths,0),1),INDEX(BucketTable,MATCH($A6751,SumMonths,0),1))</f>
        <v>#N/A</v>
      </c>
      <c r="G6751" s="138" t="e">
        <f aca="false">INDEX(Book_Type,MATCH($B6751,Book,0),1)</f>
        <v>#N/A</v>
      </c>
      <c r="H6751" s="138" t="e">
        <f aca="false">$F6751&amp;$C6751</f>
        <v>#N/A</v>
      </c>
    </row>
    <row r="6752" customFormat="false" ht="12.75" hidden="false" customHeight="false" outlineLevel="0" collapsed="false">
      <c r="D6752" s="138"/>
      <c r="E6752" s="138"/>
      <c r="F6752" s="143" t="e">
        <f aca="false">IF(REF_DT&lt;=LastDay,INDEX(IntraMonth_Buckets,MATCH($A6752,IntraSumMonths,0),1),INDEX(BucketTable,MATCH($A6752,SumMonths,0),1))</f>
        <v>#N/A</v>
      </c>
      <c r="G6752" s="138" t="e">
        <f aca="false">INDEX(Book_Type,MATCH($B6752,Book,0),1)</f>
        <v>#N/A</v>
      </c>
      <c r="H6752" s="138" t="e">
        <f aca="false">$F6752&amp;$C6752</f>
        <v>#N/A</v>
      </c>
    </row>
    <row r="6753" customFormat="false" ht="12.75" hidden="false" customHeight="false" outlineLevel="0" collapsed="false">
      <c r="D6753" s="138"/>
      <c r="E6753" s="138"/>
      <c r="F6753" s="143" t="e">
        <f aca="false">IF(REF_DT&lt;=LastDay,INDEX(IntraMonth_Buckets,MATCH($A6753,IntraSumMonths,0),1),INDEX(BucketTable,MATCH($A6753,SumMonths,0),1))</f>
        <v>#N/A</v>
      </c>
      <c r="G6753" s="138" t="e">
        <f aca="false">INDEX(Book_Type,MATCH($B6753,Book,0),1)</f>
        <v>#N/A</v>
      </c>
      <c r="H6753" s="138" t="e">
        <f aca="false">$F6753&amp;$C6753</f>
        <v>#N/A</v>
      </c>
    </row>
    <row r="6754" customFormat="false" ht="12.75" hidden="false" customHeight="false" outlineLevel="0" collapsed="false">
      <c r="D6754" s="138"/>
      <c r="E6754" s="138"/>
      <c r="F6754" s="143" t="e">
        <f aca="false">IF(REF_DT&lt;=LastDay,INDEX(IntraMonth_Buckets,MATCH($A6754,IntraSumMonths,0),1),INDEX(BucketTable,MATCH($A6754,SumMonths,0),1))</f>
        <v>#N/A</v>
      </c>
      <c r="G6754" s="138" t="e">
        <f aca="false">INDEX(Book_Type,MATCH($B6754,Book,0),1)</f>
        <v>#N/A</v>
      </c>
      <c r="H6754" s="138" t="e">
        <f aca="false">$F6754&amp;$C6754</f>
        <v>#N/A</v>
      </c>
    </row>
    <row r="6755" customFormat="false" ht="12.75" hidden="false" customHeight="false" outlineLevel="0" collapsed="false">
      <c r="D6755" s="138"/>
      <c r="E6755" s="138"/>
      <c r="F6755" s="143" t="e">
        <f aca="false">IF(REF_DT&lt;=LastDay,INDEX(IntraMonth_Buckets,MATCH($A6755,IntraSumMonths,0),1),INDEX(BucketTable,MATCH($A6755,SumMonths,0),1))</f>
        <v>#N/A</v>
      </c>
      <c r="G6755" s="138" t="e">
        <f aca="false">INDEX(Book_Type,MATCH($B6755,Book,0),1)</f>
        <v>#N/A</v>
      </c>
      <c r="H6755" s="138" t="e">
        <f aca="false">$F6755&amp;$C6755</f>
        <v>#N/A</v>
      </c>
    </row>
    <row r="6756" customFormat="false" ht="12.75" hidden="false" customHeight="false" outlineLevel="0" collapsed="false">
      <c r="D6756" s="138"/>
      <c r="E6756" s="138"/>
      <c r="F6756" s="143" t="e">
        <f aca="false">IF(REF_DT&lt;=LastDay,INDEX(IntraMonth_Buckets,MATCH($A6756,IntraSumMonths,0),1),INDEX(BucketTable,MATCH($A6756,SumMonths,0),1))</f>
        <v>#N/A</v>
      </c>
      <c r="G6756" s="138" t="e">
        <f aca="false">INDEX(Book_Type,MATCH($B6756,Book,0),1)</f>
        <v>#N/A</v>
      </c>
      <c r="H6756" s="138" t="e">
        <f aca="false">$F6756&amp;$C6756</f>
        <v>#N/A</v>
      </c>
    </row>
    <row r="6757" customFormat="false" ht="12.75" hidden="false" customHeight="false" outlineLevel="0" collapsed="false">
      <c r="D6757" s="138"/>
      <c r="E6757" s="138"/>
      <c r="F6757" s="143" t="e">
        <f aca="false">IF(REF_DT&lt;=LastDay,INDEX(IntraMonth_Buckets,MATCH($A6757,IntraSumMonths,0),1),INDEX(BucketTable,MATCH($A6757,SumMonths,0),1))</f>
        <v>#N/A</v>
      </c>
      <c r="G6757" s="138" t="e">
        <f aca="false">INDEX(Book_Type,MATCH($B6757,Book,0),1)</f>
        <v>#N/A</v>
      </c>
      <c r="H6757" s="138" t="e">
        <f aca="false">$F6757&amp;$C6757</f>
        <v>#N/A</v>
      </c>
    </row>
    <row r="6758" customFormat="false" ht="12.75" hidden="false" customHeight="false" outlineLevel="0" collapsed="false">
      <c r="D6758" s="138"/>
      <c r="E6758" s="138"/>
      <c r="F6758" s="143" t="e">
        <f aca="false">IF(REF_DT&lt;=LastDay,INDEX(IntraMonth_Buckets,MATCH($A6758,IntraSumMonths,0),1),INDEX(BucketTable,MATCH($A6758,SumMonths,0),1))</f>
        <v>#N/A</v>
      </c>
      <c r="G6758" s="138" t="e">
        <f aca="false">INDEX(Book_Type,MATCH($B6758,Book,0),1)</f>
        <v>#N/A</v>
      </c>
      <c r="H6758" s="138" t="e">
        <f aca="false">$F6758&amp;$C6758</f>
        <v>#N/A</v>
      </c>
    </row>
    <row r="6759" customFormat="false" ht="12.75" hidden="false" customHeight="false" outlineLevel="0" collapsed="false">
      <c r="D6759" s="138"/>
      <c r="E6759" s="138"/>
      <c r="F6759" s="143" t="e">
        <f aca="false">IF(REF_DT&lt;=LastDay,INDEX(IntraMonth_Buckets,MATCH($A6759,IntraSumMonths,0),1),INDEX(BucketTable,MATCH($A6759,SumMonths,0),1))</f>
        <v>#N/A</v>
      </c>
      <c r="G6759" s="138" t="e">
        <f aca="false">INDEX(Book_Type,MATCH($B6759,Book,0),1)</f>
        <v>#N/A</v>
      </c>
      <c r="H6759" s="138" t="e">
        <f aca="false">$F6759&amp;$C6759</f>
        <v>#N/A</v>
      </c>
    </row>
    <row r="6760" customFormat="false" ht="12.75" hidden="false" customHeight="false" outlineLevel="0" collapsed="false">
      <c r="D6760" s="138"/>
      <c r="E6760" s="138"/>
      <c r="F6760" s="143" t="e">
        <f aca="false">IF(REF_DT&lt;=LastDay,INDEX(IntraMonth_Buckets,MATCH($A6760,IntraSumMonths,0),1),INDEX(BucketTable,MATCH($A6760,SumMonths,0),1))</f>
        <v>#N/A</v>
      </c>
      <c r="G6760" s="138" t="e">
        <f aca="false">INDEX(Book_Type,MATCH($B6760,Book,0),1)</f>
        <v>#N/A</v>
      </c>
      <c r="H6760" s="138" t="e">
        <f aca="false">$F6760&amp;$C6760</f>
        <v>#N/A</v>
      </c>
    </row>
    <row r="6761" customFormat="false" ht="12.75" hidden="false" customHeight="false" outlineLevel="0" collapsed="false">
      <c r="D6761" s="138"/>
      <c r="E6761" s="138"/>
      <c r="F6761" s="143" t="e">
        <f aca="false">IF(REF_DT&lt;=LastDay,INDEX(IntraMonth_Buckets,MATCH($A6761,IntraSumMonths,0),1),INDEX(BucketTable,MATCH($A6761,SumMonths,0),1))</f>
        <v>#N/A</v>
      </c>
      <c r="G6761" s="138" t="e">
        <f aca="false">INDEX(Book_Type,MATCH($B6761,Book,0),1)</f>
        <v>#N/A</v>
      </c>
      <c r="H6761" s="138" t="e">
        <f aca="false">$F6761&amp;$C6761</f>
        <v>#N/A</v>
      </c>
    </row>
    <row r="6762" customFormat="false" ht="12.75" hidden="false" customHeight="false" outlineLevel="0" collapsed="false">
      <c r="D6762" s="138"/>
      <c r="E6762" s="138"/>
      <c r="F6762" s="143" t="e">
        <f aca="false">IF(REF_DT&lt;=LastDay,INDEX(IntraMonth_Buckets,MATCH($A6762,IntraSumMonths,0),1),INDEX(BucketTable,MATCH($A6762,SumMonths,0),1))</f>
        <v>#N/A</v>
      </c>
      <c r="G6762" s="138" t="e">
        <f aca="false">INDEX(Book_Type,MATCH($B6762,Book,0),1)</f>
        <v>#N/A</v>
      </c>
      <c r="H6762" s="138" t="e">
        <f aca="false">$F6762&amp;$C6762</f>
        <v>#N/A</v>
      </c>
    </row>
    <row r="6763" customFormat="false" ht="12.75" hidden="false" customHeight="false" outlineLevel="0" collapsed="false">
      <c r="D6763" s="138"/>
      <c r="E6763" s="138"/>
      <c r="F6763" s="143" t="e">
        <f aca="false">IF(REF_DT&lt;=LastDay,INDEX(IntraMonth_Buckets,MATCH($A6763,IntraSumMonths,0),1),INDEX(BucketTable,MATCH($A6763,SumMonths,0),1))</f>
        <v>#N/A</v>
      </c>
      <c r="G6763" s="138" t="e">
        <f aca="false">INDEX(Book_Type,MATCH($B6763,Book,0),1)</f>
        <v>#N/A</v>
      </c>
      <c r="H6763" s="138" t="e">
        <f aca="false">$F6763&amp;$C6763</f>
        <v>#N/A</v>
      </c>
    </row>
    <row r="6764" customFormat="false" ht="12.75" hidden="false" customHeight="false" outlineLevel="0" collapsed="false">
      <c r="D6764" s="138"/>
      <c r="E6764" s="138"/>
      <c r="F6764" s="143" t="e">
        <f aca="false">IF(REF_DT&lt;=LastDay,INDEX(IntraMonth_Buckets,MATCH($A6764,IntraSumMonths,0),1),INDEX(BucketTable,MATCH($A6764,SumMonths,0),1))</f>
        <v>#N/A</v>
      </c>
      <c r="G6764" s="138" t="e">
        <f aca="false">INDEX(Book_Type,MATCH($B6764,Book,0),1)</f>
        <v>#N/A</v>
      </c>
      <c r="H6764" s="138" t="e">
        <f aca="false">$F6764&amp;$C6764</f>
        <v>#N/A</v>
      </c>
    </row>
    <row r="6765" customFormat="false" ht="12.75" hidden="false" customHeight="false" outlineLevel="0" collapsed="false">
      <c r="D6765" s="138"/>
      <c r="E6765" s="138"/>
      <c r="F6765" s="143" t="e">
        <f aca="false">IF(REF_DT&lt;=LastDay,INDEX(IntraMonth_Buckets,MATCH($A6765,IntraSumMonths,0),1),INDEX(BucketTable,MATCH($A6765,SumMonths,0),1))</f>
        <v>#N/A</v>
      </c>
      <c r="G6765" s="138" t="e">
        <f aca="false">INDEX(Book_Type,MATCH($B6765,Book,0),1)</f>
        <v>#N/A</v>
      </c>
      <c r="H6765" s="138" t="e">
        <f aca="false">$F6765&amp;$C6765</f>
        <v>#N/A</v>
      </c>
    </row>
    <row r="6766" customFormat="false" ht="12.75" hidden="false" customHeight="false" outlineLevel="0" collapsed="false">
      <c r="D6766" s="138"/>
      <c r="E6766" s="138"/>
      <c r="F6766" s="143" t="e">
        <f aca="false">IF(REF_DT&lt;=LastDay,INDEX(IntraMonth_Buckets,MATCH($A6766,IntraSumMonths,0),1),INDEX(BucketTable,MATCH($A6766,SumMonths,0),1))</f>
        <v>#N/A</v>
      </c>
      <c r="G6766" s="138" t="e">
        <f aca="false">INDEX(Book_Type,MATCH($B6766,Book,0),1)</f>
        <v>#N/A</v>
      </c>
      <c r="H6766" s="138" t="e">
        <f aca="false">$F6766&amp;$C6766</f>
        <v>#N/A</v>
      </c>
    </row>
    <row r="6767" customFormat="false" ht="12.75" hidden="false" customHeight="false" outlineLevel="0" collapsed="false">
      <c r="D6767" s="138"/>
      <c r="E6767" s="138"/>
      <c r="F6767" s="143" t="e">
        <f aca="false">IF(REF_DT&lt;=LastDay,INDEX(IntraMonth_Buckets,MATCH($A6767,IntraSumMonths,0),1),INDEX(BucketTable,MATCH($A6767,SumMonths,0),1))</f>
        <v>#N/A</v>
      </c>
      <c r="G6767" s="138" t="e">
        <f aca="false">INDEX(Book_Type,MATCH($B6767,Book,0),1)</f>
        <v>#N/A</v>
      </c>
      <c r="H6767" s="138" t="e">
        <f aca="false">$F6767&amp;$C6767</f>
        <v>#N/A</v>
      </c>
    </row>
    <row r="6768" customFormat="false" ht="12.75" hidden="false" customHeight="false" outlineLevel="0" collapsed="false">
      <c r="D6768" s="138"/>
      <c r="E6768" s="138"/>
      <c r="F6768" s="143" t="e">
        <f aca="false">IF(REF_DT&lt;=LastDay,INDEX(IntraMonth_Buckets,MATCH($A6768,IntraSumMonths,0),1),INDEX(BucketTable,MATCH($A6768,SumMonths,0),1))</f>
        <v>#N/A</v>
      </c>
      <c r="G6768" s="138" t="e">
        <f aca="false">INDEX(Book_Type,MATCH($B6768,Book,0),1)</f>
        <v>#N/A</v>
      </c>
      <c r="H6768" s="138" t="e">
        <f aca="false">$F6768&amp;$C6768</f>
        <v>#N/A</v>
      </c>
    </row>
    <row r="6769" customFormat="false" ht="12.75" hidden="false" customHeight="false" outlineLevel="0" collapsed="false">
      <c r="D6769" s="138"/>
      <c r="E6769" s="138"/>
      <c r="F6769" s="143" t="e">
        <f aca="false">IF(REF_DT&lt;=LastDay,INDEX(IntraMonth_Buckets,MATCH($A6769,IntraSumMonths,0),1),INDEX(BucketTable,MATCH($A6769,SumMonths,0),1))</f>
        <v>#N/A</v>
      </c>
      <c r="G6769" s="138" t="e">
        <f aca="false">INDEX(Book_Type,MATCH($B6769,Book,0),1)</f>
        <v>#N/A</v>
      </c>
      <c r="H6769" s="138" t="e">
        <f aca="false">$F6769&amp;$C6769</f>
        <v>#N/A</v>
      </c>
    </row>
    <row r="6770" customFormat="false" ht="12.75" hidden="false" customHeight="false" outlineLevel="0" collapsed="false">
      <c r="D6770" s="138"/>
      <c r="E6770" s="138"/>
      <c r="F6770" s="143" t="e">
        <f aca="false">IF(REF_DT&lt;=LastDay,INDEX(IntraMonth_Buckets,MATCH($A6770,IntraSumMonths,0),1),INDEX(BucketTable,MATCH($A6770,SumMonths,0),1))</f>
        <v>#N/A</v>
      </c>
      <c r="G6770" s="138" t="e">
        <f aca="false">INDEX(Book_Type,MATCH($B6770,Book,0),1)</f>
        <v>#N/A</v>
      </c>
      <c r="H6770" s="138" t="e">
        <f aca="false">$F6770&amp;$C6770</f>
        <v>#N/A</v>
      </c>
    </row>
    <row r="6771" customFormat="false" ht="12.75" hidden="false" customHeight="false" outlineLevel="0" collapsed="false">
      <c r="D6771" s="138"/>
      <c r="E6771" s="138"/>
      <c r="F6771" s="143" t="e">
        <f aca="false">IF(REF_DT&lt;=LastDay,INDEX(IntraMonth_Buckets,MATCH($A6771,IntraSumMonths,0),1),INDEX(BucketTable,MATCH($A6771,SumMonths,0),1))</f>
        <v>#N/A</v>
      </c>
      <c r="G6771" s="138" t="e">
        <f aca="false">INDEX(Book_Type,MATCH($B6771,Book,0),1)</f>
        <v>#N/A</v>
      </c>
      <c r="H6771" s="138" t="e">
        <f aca="false">$F6771&amp;$C6771</f>
        <v>#N/A</v>
      </c>
    </row>
    <row r="6772" customFormat="false" ht="12.75" hidden="false" customHeight="false" outlineLevel="0" collapsed="false">
      <c r="D6772" s="138"/>
      <c r="E6772" s="138"/>
      <c r="F6772" s="143" t="e">
        <f aca="false">IF(REF_DT&lt;=LastDay,INDEX(IntraMonth_Buckets,MATCH($A6772,IntraSumMonths,0),1),INDEX(BucketTable,MATCH($A6772,SumMonths,0),1))</f>
        <v>#N/A</v>
      </c>
      <c r="G6772" s="138" t="e">
        <f aca="false">INDEX(Book_Type,MATCH($B6772,Book,0),1)</f>
        <v>#N/A</v>
      </c>
      <c r="H6772" s="138" t="e">
        <f aca="false">$F6772&amp;$C6772</f>
        <v>#N/A</v>
      </c>
    </row>
    <row r="6773" customFormat="false" ht="12.75" hidden="false" customHeight="false" outlineLevel="0" collapsed="false">
      <c r="D6773" s="138"/>
      <c r="E6773" s="138"/>
      <c r="F6773" s="143" t="e">
        <f aca="false">IF(REF_DT&lt;=LastDay,INDEX(IntraMonth_Buckets,MATCH($A6773,IntraSumMonths,0),1),INDEX(BucketTable,MATCH($A6773,SumMonths,0),1))</f>
        <v>#N/A</v>
      </c>
      <c r="G6773" s="138" t="e">
        <f aca="false">INDEX(Book_Type,MATCH($B6773,Book,0),1)</f>
        <v>#N/A</v>
      </c>
      <c r="H6773" s="138" t="e">
        <f aca="false">$F6773&amp;$C6773</f>
        <v>#N/A</v>
      </c>
    </row>
    <row r="6774" customFormat="false" ht="12.75" hidden="false" customHeight="false" outlineLevel="0" collapsed="false">
      <c r="D6774" s="138"/>
      <c r="E6774" s="138"/>
      <c r="F6774" s="143" t="e">
        <f aca="false">IF(REF_DT&lt;=LastDay,INDEX(IntraMonth_Buckets,MATCH($A6774,IntraSumMonths,0),1),INDEX(BucketTable,MATCH($A6774,SumMonths,0),1))</f>
        <v>#N/A</v>
      </c>
      <c r="G6774" s="138" t="e">
        <f aca="false">INDEX(Book_Type,MATCH($B6774,Book,0),1)</f>
        <v>#N/A</v>
      </c>
      <c r="H6774" s="138" t="e">
        <f aca="false">$F6774&amp;$C6774</f>
        <v>#N/A</v>
      </c>
    </row>
    <row r="6775" customFormat="false" ht="12.75" hidden="false" customHeight="false" outlineLevel="0" collapsed="false">
      <c r="D6775" s="138"/>
      <c r="E6775" s="138"/>
      <c r="F6775" s="143" t="e">
        <f aca="false">IF(REF_DT&lt;=LastDay,INDEX(IntraMonth_Buckets,MATCH($A6775,IntraSumMonths,0),1),INDEX(BucketTable,MATCH($A6775,SumMonths,0),1))</f>
        <v>#N/A</v>
      </c>
      <c r="G6775" s="138" t="e">
        <f aca="false">INDEX(Book_Type,MATCH($B6775,Book,0),1)</f>
        <v>#N/A</v>
      </c>
      <c r="H6775" s="138" t="e">
        <f aca="false">$F6775&amp;$C6775</f>
        <v>#N/A</v>
      </c>
    </row>
    <row r="6776" customFormat="false" ht="12.75" hidden="false" customHeight="false" outlineLevel="0" collapsed="false">
      <c r="D6776" s="138"/>
      <c r="E6776" s="138"/>
      <c r="F6776" s="143" t="e">
        <f aca="false">IF(REF_DT&lt;=LastDay,INDEX(IntraMonth_Buckets,MATCH($A6776,IntraSumMonths,0),1),INDEX(BucketTable,MATCH($A6776,SumMonths,0),1))</f>
        <v>#N/A</v>
      </c>
      <c r="G6776" s="138" t="e">
        <f aca="false">INDEX(Book_Type,MATCH($B6776,Book,0),1)</f>
        <v>#N/A</v>
      </c>
      <c r="H6776" s="138" t="e">
        <f aca="false">$F6776&amp;$C6776</f>
        <v>#N/A</v>
      </c>
    </row>
    <row r="6777" customFormat="false" ht="12.75" hidden="false" customHeight="false" outlineLevel="0" collapsed="false">
      <c r="D6777" s="138"/>
      <c r="E6777" s="138"/>
      <c r="F6777" s="143" t="e">
        <f aca="false">IF(REF_DT&lt;=LastDay,INDEX(IntraMonth_Buckets,MATCH($A6777,IntraSumMonths,0),1),INDEX(BucketTable,MATCH($A6777,SumMonths,0),1))</f>
        <v>#N/A</v>
      </c>
      <c r="G6777" s="138" t="e">
        <f aca="false">INDEX(Book_Type,MATCH($B6777,Book,0),1)</f>
        <v>#N/A</v>
      </c>
      <c r="H6777" s="138" t="e">
        <f aca="false">$F6777&amp;$C6777</f>
        <v>#N/A</v>
      </c>
    </row>
    <row r="6778" customFormat="false" ht="12.75" hidden="false" customHeight="false" outlineLevel="0" collapsed="false">
      <c r="D6778" s="138"/>
      <c r="E6778" s="138"/>
      <c r="F6778" s="143" t="e">
        <f aca="false">IF(REF_DT&lt;=LastDay,INDEX(IntraMonth_Buckets,MATCH($A6778,IntraSumMonths,0),1),INDEX(BucketTable,MATCH($A6778,SumMonths,0),1))</f>
        <v>#N/A</v>
      </c>
      <c r="G6778" s="138" t="e">
        <f aca="false">INDEX(Book_Type,MATCH($B6778,Book,0),1)</f>
        <v>#N/A</v>
      </c>
      <c r="H6778" s="138" t="e">
        <f aca="false">$F6778&amp;$C6778</f>
        <v>#N/A</v>
      </c>
    </row>
    <row r="6779" customFormat="false" ht="12.75" hidden="false" customHeight="false" outlineLevel="0" collapsed="false">
      <c r="D6779" s="138"/>
      <c r="E6779" s="138"/>
      <c r="F6779" s="143" t="e">
        <f aca="false">IF(REF_DT&lt;=LastDay,INDEX(IntraMonth_Buckets,MATCH($A6779,IntraSumMonths,0),1),INDEX(BucketTable,MATCH($A6779,SumMonths,0),1))</f>
        <v>#N/A</v>
      </c>
      <c r="G6779" s="138" t="e">
        <f aca="false">INDEX(Book_Type,MATCH($B6779,Book,0),1)</f>
        <v>#N/A</v>
      </c>
      <c r="H6779" s="138" t="e">
        <f aca="false">$F6779&amp;$C6779</f>
        <v>#N/A</v>
      </c>
    </row>
    <row r="6780" customFormat="false" ht="12.75" hidden="false" customHeight="false" outlineLevel="0" collapsed="false">
      <c r="D6780" s="138"/>
      <c r="E6780" s="138"/>
      <c r="F6780" s="143" t="e">
        <f aca="false">IF(REF_DT&lt;=LastDay,INDEX(IntraMonth_Buckets,MATCH($A6780,IntraSumMonths,0),1),INDEX(BucketTable,MATCH($A6780,SumMonths,0),1))</f>
        <v>#N/A</v>
      </c>
      <c r="G6780" s="138" t="e">
        <f aca="false">INDEX(Book_Type,MATCH($B6780,Book,0),1)</f>
        <v>#N/A</v>
      </c>
      <c r="H6780" s="138" t="e">
        <f aca="false">$F6780&amp;$C6780</f>
        <v>#N/A</v>
      </c>
    </row>
    <row r="6781" customFormat="false" ht="12.75" hidden="false" customHeight="false" outlineLevel="0" collapsed="false">
      <c r="D6781" s="138"/>
      <c r="E6781" s="138"/>
      <c r="F6781" s="143" t="e">
        <f aca="false">IF(REF_DT&lt;=LastDay,INDEX(IntraMonth_Buckets,MATCH($A6781,IntraSumMonths,0),1),INDEX(BucketTable,MATCH($A6781,SumMonths,0),1))</f>
        <v>#N/A</v>
      </c>
      <c r="G6781" s="138" t="e">
        <f aca="false">INDEX(Book_Type,MATCH($B6781,Book,0),1)</f>
        <v>#N/A</v>
      </c>
      <c r="H6781" s="138" t="e">
        <f aca="false">$F6781&amp;$C6781</f>
        <v>#N/A</v>
      </c>
    </row>
    <row r="6782" customFormat="false" ht="12.75" hidden="false" customHeight="false" outlineLevel="0" collapsed="false">
      <c r="D6782" s="138"/>
      <c r="E6782" s="138"/>
      <c r="F6782" s="143" t="e">
        <f aca="false">IF(REF_DT&lt;=LastDay,INDEX(IntraMonth_Buckets,MATCH($A6782,IntraSumMonths,0),1),INDEX(BucketTable,MATCH($A6782,SumMonths,0),1))</f>
        <v>#N/A</v>
      </c>
      <c r="G6782" s="138" t="e">
        <f aca="false">INDEX(Book_Type,MATCH($B6782,Book,0),1)</f>
        <v>#N/A</v>
      </c>
      <c r="H6782" s="138" t="e">
        <f aca="false">$F6782&amp;$C6782</f>
        <v>#N/A</v>
      </c>
    </row>
    <row r="6783" customFormat="false" ht="12.75" hidden="false" customHeight="false" outlineLevel="0" collapsed="false">
      <c r="D6783" s="138"/>
      <c r="E6783" s="138"/>
      <c r="F6783" s="143" t="e">
        <f aca="false">IF(REF_DT&lt;=LastDay,INDEX(IntraMonth_Buckets,MATCH($A6783,IntraSumMonths,0),1),INDEX(BucketTable,MATCH($A6783,SumMonths,0),1))</f>
        <v>#N/A</v>
      </c>
      <c r="G6783" s="138" t="e">
        <f aca="false">INDEX(Book_Type,MATCH($B6783,Book,0),1)</f>
        <v>#N/A</v>
      </c>
      <c r="H6783" s="138" t="e">
        <f aca="false">$F6783&amp;$C6783</f>
        <v>#N/A</v>
      </c>
    </row>
    <row r="6784" customFormat="false" ht="12.75" hidden="false" customHeight="false" outlineLevel="0" collapsed="false">
      <c r="D6784" s="138"/>
      <c r="E6784" s="138"/>
      <c r="F6784" s="143" t="e">
        <f aca="false">IF(REF_DT&lt;=LastDay,INDEX(IntraMonth_Buckets,MATCH($A6784,IntraSumMonths,0),1),INDEX(BucketTable,MATCH($A6784,SumMonths,0),1))</f>
        <v>#N/A</v>
      </c>
      <c r="G6784" s="138" t="e">
        <f aca="false">INDEX(Book_Type,MATCH($B6784,Book,0),1)</f>
        <v>#N/A</v>
      </c>
      <c r="H6784" s="138" t="e">
        <f aca="false">$F6784&amp;$C6784</f>
        <v>#N/A</v>
      </c>
    </row>
    <row r="6785" customFormat="false" ht="12.75" hidden="false" customHeight="false" outlineLevel="0" collapsed="false">
      <c r="D6785" s="138"/>
      <c r="E6785" s="138"/>
      <c r="F6785" s="143" t="e">
        <f aca="false">IF(REF_DT&lt;=LastDay,INDEX(IntraMonth_Buckets,MATCH($A6785,IntraSumMonths,0),1),INDEX(BucketTable,MATCH($A6785,SumMonths,0),1))</f>
        <v>#N/A</v>
      </c>
      <c r="G6785" s="138" t="e">
        <f aca="false">INDEX(Book_Type,MATCH($B6785,Book,0),1)</f>
        <v>#N/A</v>
      </c>
      <c r="H6785" s="138" t="e">
        <f aca="false">$F6785&amp;$C6785</f>
        <v>#N/A</v>
      </c>
    </row>
    <row r="6786" customFormat="false" ht="12.75" hidden="false" customHeight="false" outlineLevel="0" collapsed="false">
      <c r="D6786" s="138"/>
      <c r="E6786" s="138"/>
      <c r="F6786" s="143" t="e">
        <f aca="false">IF(REF_DT&lt;=LastDay,INDEX(IntraMonth_Buckets,MATCH($A6786,IntraSumMonths,0),1),INDEX(BucketTable,MATCH($A6786,SumMonths,0),1))</f>
        <v>#N/A</v>
      </c>
      <c r="G6786" s="138" t="e">
        <f aca="false">INDEX(Book_Type,MATCH($B6786,Book,0),1)</f>
        <v>#N/A</v>
      </c>
      <c r="H6786" s="138" t="e">
        <f aca="false">$F6786&amp;$C6786</f>
        <v>#N/A</v>
      </c>
    </row>
    <row r="6787" customFormat="false" ht="12.75" hidden="false" customHeight="false" outlineLevel="0" collapsed="false">
      <c r="D6787" s="138"/>
      <c r="E6787" s="138"/>
      <c r="F6787" s="143" t="e">
        <f aca="false">IF(REF_DT&lt;=LastDay,INDEX(IntraMonth_Buckets,MATCH($A6787,IntraSumMonths,0),1),INDEX(BucketTable,MATCH($A6787,SumMonths,0),1))</f>
        <v>#N/A</v>
      </c>
      <c r="G6787" s="138" t="e">
        <f aca="false">INDEX(Book_Type,MATCH($B6787,Book,0),1)</f>
        <v>#N/A</v>
      </c>
      <c r="H6787" s="138" t="e">
        <f aca="false">$F6787&amp;$C6787</f>
        <v>#N/A</v>
      </c>
    </row>
    <row r="6788" customFormat="false" ht="12.75" hidden="false" customHeight="false" outlineLevel="0" collapsed="false">
      <c r="D6788" s="138"/>
      <c r="E6788" s="138"/>
      <c r="F6788" s="143" t="e">
        <f aca="false">IF(REF_DT&lt;=LastDay,INDEX(IntraMonth_Buckets,MATCH($A6788,IntraSumMonths,0),1),INDEX(BucketTable,MATCH($A6788,SumMonths,0),1))</f>
        <v>#N/A</v>
      </c>
      <c r="G6788" s="138" t="e">
        <f aca="false">INDEX(Book_Type,MATCH($B6788,Book,0),1)</f>
        <v>#N/A</v>
      </c>
      <c r="H6788" s="138" t="e">
        <f aca="false">$F6788&amp;$C6788</f>
        <v>#N/A</v>
      </c>
    </row>
    <row r="6789" customFormat="false" ht="12.75" hidden="false" customHeight="false" outlineLevel="0" collapsed="false">
      <c r="D6789" s="138"/>
      <c r="E6789" s="138"/>
      <c r="F6789" s="143" t="e">
        <f aca="false">IF(REF_DT&lt;=LastDay,INDEX(IntraMonth_Buckets,MATCH($A6789,IntraSumMonths,0),1),INDEX(BucketTable,MATCH($A6789,SumMonths,0),1))</f>
        <v>#N/A</v>
      </c>
      <c r="G6789" s="138" t="e">
        <f aca="false">INDEX(Book_Type,MATCH($B6789,Book,0),1)</f>
        <v>#N/A</v>
      </c>
      <c r="H6789" s="138" t="e">
        <f aca="false">$F6789&amp;$C6789</f>
        <v>#N/A</v>
      </c>
    </row>
    <row r="6790" customFormat="false" ht="12.75" hidden="false" customHeight="false" outlineLevel="0" collapsed="false">
      <c r="D6790" s="138"/>
      <c r="E6790" s="138"/>
      <c r="F6790" s="143" t="e">
        <f aca="false">IF(REF_DT&lt;=LastDay,INDEX(IntraMonth_Buckets,MATCH($A6790,IntraSumMonths,0),1),INDEX(BucketTable,MATCH($A6790,SumMonths,0),1))</f>
        <v>#N/A</v>
      </c>
      <c r="G6790" s="138" t="e">
        <f aca="false">INDEX(Book_Type,MATCH($B6790,Book,0),1)</f>
        <v>#N/A</v>
      </c>
      <c r="H6790" s="138" t="e">
        <f aca="false">$F6790&amp;$C6790</f>
        <v>#N/A</v>
      </c>
    </row>
    <row r="6791" customFormat="false" ht="12.75" hidden="false" customHeight="false" outlineLevel="0" collapsed="false">
      <c r="D6791" s="138"/>
      <c r="E6791" s="138"/>
      <c r="F6791" s="143" t="e">
        <f aca="false">IF(REF_DT&lt;=LastDay,INDEX(IntraMonth_Buckets,MATCH($A6791,IntraSumMonths,0),1),INDEX(BucketTable,MATCH($A6791,SumMonths,0),1))</f>
        <v>#N/A</v>
      </c>
      <c r="G6791" s="138" t="e">
        <f aca="false">INDEX(Book_Type,MATCH($B6791,Book,0),1)</f>
        <v>#N/A</v>
      </c>
      <c r="H6791" s="138" t="e">
        <f aca="false">$F6791&amp;$C6791</f>
        <v>#N/A</v>
      </c>
    </row>
    <row r="6792" customFormat="false" ht="12.75" hidden="false" customHeight="false" outlineLevel="0" collapsed="false">
      <c r="D6792" s="138"/>
      <c r="E6792" s="138"/>
      <c r="F6792" s="143" t="e">
        <f aca="false">IF(REF_DT&lt;=LastDay,INDEX(IntraMonth_Buckets,MATCH($A6792,IntraSumMonths,0),1),INDEX(BucketTable,MATCH($A6792,SumMonths,0),1))</f>
        <v>#N/A</v>
      </c>
      <c r="G6792" s="138" t="e">
        <f aca="false">INDEX(Book_Type,MATCH($B6792,Book,0),1)</f>
        <v>#N/A</v>
      </c>
      <c r="H6792" s="138" t="e">
        <f aca="false">$F6792&amp;$C6792</f>
        <v>#N/A</v>
      </c>
    </row>
    <row r="6793" customFormat="false" ht="12.75" hidden="false" customHeight="false" outlineLevel="0" collapsed="false">
      <c r="D6793" s="138"/>
      <c r="E6793" s="138"/>
      <c r="F6793" s="143" t="e">
        <f aca="false">IF(REF_DT&lt;=LastDay,INDEX(IntraMonth_Buckets,MATCH($A6793,IntraSumMonths,0),1),INDEX(BucketTable,MATCH($A6793,SumMonths,0),1))</f>
        <v>#N/A</v>
      </c>
      <c r="G6793" s="138" t="e">
        <f aca="false">INDEX(Book_Type,MATCH($B6793,Book,0),1)</f>
        <v>#N/A</v>
      </c>
      <c r="H6793" s="138" t="e">
        <f aca="false">$F6793&amp;$C6793</f>
        <v>#N/A</v>
      </c>
    </row>
    <row r="6794" customFormat="false" ht="12.75" hidden="false" customHeight="false" outlineLevel="0" collapsed="false">
      <c r="D6794" s="138"/>
      <c r="E6794" s="138"/>
      <c r="F6794" s="143" t="e">
        <f aca="false">IF(REF_DT&lt;=LastDay,INDEX(IntraMonth_Buckets,MATCH($A6794,IntraSumMonths,0),1),INDEX(BucketTable,MATCH($A6794,SumMonths,0),1))</f>
        <v>#N/A</v>
      </c>
      <c r="G6794" s="138" t="e">
        <f aca="false">INDEX(Book_Type,MATCH($B6794,Book,0),1)</f>
        <v>#N/A</v>
      </c>
      <c r="H6794" s="138" t="e">
        <f aca="false">$F6794&amp;$C6794</f>
        <v>#N/A</v>
      </c>
    </row>
    <row r="6795" customFormat="false" ht="12.75" hidden="false" customHeight="false" outlineLevel="0" collapsed="false">
      <c r="D6795" s="138"/>
      <c r="E6795" s="138"/>
      <c r="F6795" s="143" t="e">
        <f aca="false">IF(REF_DT&lt;=LastDay,INDEX(IntraMonth_Buckets,MATCH($A6795,IntraSumMonths,0),1),INDEX(BucketTable,MATCH($A6795,SumMonths,0),1))</f>
        <v>#N/A</v>
      </c>
      <c r="G6795" s="138" t="e">
        <f aca="false">INDEX(Book_Type,MATCH($B6795,Book,0),1)</f>
        <v>#N/A</v>
      </c>
      <c r="H6795" s="138" t="e">
        <f aca="false">$F6795&amp;$C6795</f>
        <v>#N/A</v>
      </c>
    </row>
    <row r="6796" customFormat="false" ht="12.75" hidden="false" customHeight="false" outlineLevel="0" collapsed="false">
      <c r="D6796" s="138"/>
      <c r="E6796" s="138"/>
      <c r="F6796" s="143" t="e">
        <f aca="false">IF(REF_DT&lt;=LastDay,INDEX(IntraMonth_Buckets,MATCH($A6796,IntraSumMonths,0),1),INDEX(BucketTable,MATCH($A6796,SumMonths,0),1))</f>
        <v>#N/A</v>
      </c>
      <c r="G6796" s="138" t="e">
        <f aca="false">INDEX(Book_Type,MATCH($B6796,Book,0),1)</f>
        <v>#N/A</v>
      </c>
      <c r="H6796" s="138" t="e">
        <f aca="false">$F6796&amp;$C6796</f>
        <v>#N/A</v>
      </c>
    </row>
    <row r="6797" customFormat="false" ht="12.75" hidden="false" customHeight="false" outlineLevel="0" collapsed="false">
      <c r="D6797" s="138"/>
      <c r="E6797" s="138"/>
      <c r="F6797" s="143" t="e">
        <f aca="false">IF(REF_DT&lt;=LastDay,INDEX(IntraMonth_Buckets,MATCH($A6797,IntraSumMonths,0),1),INDEX(BucketTable,MATCH($A6797,SumMonths,0),1))</f>
        <v>#N/A</v>
      </c>
      <c r="G6797" s="138" t="e">
        <f aca="false">INDEX(Book_Type,MATCH($B6797,Book,0),1)</f>
        <v>#N/A</v>
      </c>
      <c r="H6797" s="138" t="e">
        <f aca="false">$F6797&amp;$C6797</f>
        <v>#N/A</v>
      </c>
    </row>
    <row r="6798" customFormat="false" ht="12.75" hidden="false" customHeight="false" outlineLevel="0" collapsed="false">
      <c r="D6798" s="138"/>
      <c r="E6798" s="138"/>
      <c r="F6798" s="143" t="e">
        <f aca="false">IF(REF_DT&lt;=LastDay,INDEX(IntraMonth_Buckets,MATCH($A6798,IntraSumMonths,0),1),INDEX(BucketTable,MATCH($A6798,SumMonths,0),1))</f>
        <v>#N/A</v>
      </c>
      <c r="G6798" s="138" t="e">
        <f aca="false">INDEX(Book_Type,MATCH($B6798,Book,0),1)</f>
        <v>#N/A</v>
      </c>
      <c r="H6798" s="138" t="e">
        <f aca="false">$F6798&amp;$C6798</f>
        <v>#N/A</v>
      </c>
    </row>
    <row r="6799" customFormat="false" ht="12.75" hidden="false" customHeight="false" outlineLevel="0" collapsed="false">
      <c r="D6799" s="138"/>
      <c r="E6799" s="138"/>
      <c r="F6799" s="143" t="e">
        <f aca="false">IF(REF_DT&lt;=LastDay,INDEX(IntraMonth_Buckets,MATCH($A6799,IntraSumMonths,0),1),INDEX(BucketTable,MATCH($A6799,SumMonths,0),1))</f>
        <v>#N/A</v>
      </c>
      <c r="G6799" s="138" t="e">
        <f aca="false">INDEX(Book_Type,MATCH($B6799,Book,0),1)</f>
        <v>#N/A</v>
      </c>
      <c r="H6799" s="138" t="e">
        <f aca="false">$F6799&amp;$C6799</f>
        <v>#N/A</v>
      </c>
    </row>
    <row r="6800" customFormat="false" ht="12.75" hidden="false" customHeight="false" outlineLevel="0" collapsed="false">
      <c r="D6800" s="138"/>
      <c r="E6800" s="138"/>
      <c r="F6800" s="143" t="e">
        <f aca="false">IF(REF_DT&lt;=LastDay,INDEX(IntraMonth_Buckets,MATCH($A6800,IntraSumMonths,0),1),INDEX(BucketTable,MATCH($A6800,SumMonths,0),1))</f>
        <v>#N/A</v>
      </c>
      <c r="G6800" s="138" t="e">
        <f aca="false">INDEX(Book_Type,MATCH($B6800,Book,0),1)</f>
        <v>#N/A</v>
      </c>
      <c r="H6800" s="138" t="e">
        <f aca="false">$F6800&amp;$C6800</f>
        <v>#N/A</v>
      </c>
    </row>
    <row r="6801" customFormat="false" ht="12.75" hidden="false" customHeight="false" outlineLevel="0" collapsed="false">
      <c r="D6801" s="138"/>
      <c r="E6801" s="138"/>
      <c r="F6801" s="143" t="e">
        <f aca="false">IF(REF_DT&lt;=LastDay,INDEX(IntraMonth_Buckets,MATCH($A6801,IntraSumMonths,0),1),INDEX(BucketTable,MATCH($A6801,SumMonths,0),1))</f>
        <v>#N/A</v>
      </c>
      <c r="G6801" s="138" t="e">
        <f aca="false">INDEX(Book_Type,MATCH($B6801,Book,0),1)</f>
        <v>#N/A</v>
      </c>
      <c r="H6801" s="138" t="e">
        <f aca="false">$F6801&amp;$C6801</f>
        <v>#N/A</v>
      </c>
    </row>
    <row r="6802" customFormat="false" ht="12.75" hidden="false" customHeight="false" outlineLevel="0" collapsed="false">
      <c r="D6802" s="138"/>
      <c r="E6802" s="138"/>
      <c r="F6802" s="143" t="e">
        <f aca="false">IF(REF_DT&lt;=LastDay,INDEX(IntraMonth_Buckets,MATCH($A6802,IntraSumMonths,0),1),INDEX(BucketTable,MATCH($A6802,SumMonths,0),1))</f>
        <v>#N/A</v>
      </c>
      <c r="G6802" s="138" t="e">
        <f aca="false">INDEX(Book_Type,MATCH($B6802,Book,0),1)</f>
        <v>#N/A</v>
      </c>
      <c r="H6802" s="138" t="e">
        <f aca="false">$F6802&amp;$C6802</f>
        <v>#N/A</v>
      </c>
    </row>
    <row r="6803" customFormat="false" ht="12.75" hidden="false" customHeight="false" outlineLevel="0" collapsed="false">
      <c r="D6803" s="138"/>
      <c r="E6803" s="138"/>
      <c r="F6803" s="143" t="e">
        <f aca="false">IF(REF_DT&lt;=LastDay,INDEX(IntraMonth_Buckets,MATCH($A6803,IntraSumMonths,0),1),INDEX(BucketTable,MATCH($A6803,SumMonths,0),1))</f>
        <v>#N/A</v>
      </c>
      <c r="G6803" s="138" t="e">
        <f aca="false">INDEX(Book_Type,MATCH($B6803,Book,0),1)</f>
        <v>#N/A</v>
      </c>
      <c r="H6803" s="138" t="e">
        <f aca="false">$F6803&amp;$C6803</f>
        <v>#N/A</v>
      </c>
    </row>
    <row r="6804" customFormat="false" ht="12.75" hidden="false" customHeight="false" outlineLevel="0" collapsed="false">
      <c r="D6804" s="138"/>
      <c r="E6804" s="138"/>
      <c r="F6804" s="143" t="e">
        <f aca="false">IF(REF_DT&lt;=LastDay,INDEX(IntraMonth_Buckets,MATCH($A6804,IntraSumMonths,0),1),INDEX(BucketTable,MATCH($A6804,SumMonths,0),1))</f>
        <v>#N/A</v>
      </c>
      <c r="G6804" s="138" t="e">
        <f aca="false">INDEX(Book_Type,MATCH($B6804,Book,0),1)</f>
        <v>#N/A</v>
      </c>
      <c r="H6804" s="138" t="e">
        <f aca="false">$F6804&amp;$C6804</f>
        <v>#N/A</v>
      </c>
    </row>
    <row r="6805" customFormat="false" ht="12.75" hidden="false" customHeight="false" outlineLevel="0" collapsed="false">
      <c r="D6805" s="138"/>
      <c r="E6805" s="138"/>
      <c r="F6805" s="143" t="e">
        <f aca="false">IF(REF_DT&lt;=LastDay,INDEX(IntraMonth_Buckets,MATCH($A6805,IntraSumMonths,0),1),INDEX(BucketTable,MATCH($A6805,SumMonths,0),1))</f>
        <v>#N/A</v>
      </c>
      <c r="G6805" s="138" t="e">
        <f aca="false">INDEX(Book_Type,MATCH($B6805,Book,0),1)</f>
        <v>#N/A</v>
      </c>
      <c r="H6805" s="138" t="e">
        <f aca="false">$F6805&amp;$C6805</f>
        <v>#N/A</v>
      </c>
    </row>
    <row r="6806" customFormat="false" ht="12.75" hidden="false" customHeight="false" outlineLevel="0" collapsed="false">
      <c r="D6806" s="138"/>
      <c r="E6806" s="138"/>
      <c r="F6806" s="143" t="e">
        <f aca="false">IF(REF_DT&lt;=LastDay,INDEX(IntraMonth_Buckets,MATCH($A6806,IntraSumMonths,0),1),INDEX(BucketTable,MATCH($A6806,SumMonths,0),1))</f>
        <v>#N/A</v>
      </c>
      <c r="G6806" s="138" t="e">
        <f aca="false">INDEX(Book_Type,MATCH($B6806,Book,0),1)</f>
        <v>#N/A</v>
      </c>
      <c r="H6806" s="138" t="e">
        <f aca="false">$F6806&amp;$C6806</f>
        <v>#N/A</v>
      </c>
    </row>
    <row r="6807" customFormat="false" ht="12.75" hidden="false" customHeight="false" outlineLevel="0" collapsed="false">
      <c r="D6807" s="138"/>
      <c r="E6807" s="138"/>
      <c r="F6807" s="143" t="e">
        <f aca="false">IF(REF_DT&lt;=LastDay,INDEX(IntraMonth_Buckets,MATCH($A6807,IntraSumMonths,0),1),INDEX(BucketTable,MATCH($A6807,SumMonths,0),1))</f>
        <v>#N/A</v>
      </c>
      <c r="G6807" s="138" t="e">
        <f aca="false">INDEX(Book_Type,MATCH($B6807,Book,0),1)</f>
        <v>#N/A</v>
      </c>
      <c r="H6807" s="138" t="e">
        <f aca="false">$F6807&amp;$C6807</f>
        <v>#N/A</v>
      </c>
    </row>
    <row r="6808" customFormat="false" ht="12.75" hidden="false" customHeight="false" outlineLevel="0" collapsed="false">
      <c r="D6808" s="138"/>
      <c r="E6808" s="138"/>
      <c r="F6808" s="143" t="e">
        <f aca="false">IF(REF_DT&lt;=LastDay,INDEX(IntraMonth_Buckets,MATCH($A6808,IntraSumMonths,0),1),INDEX(BucketTable,MATCH($A6808,SumMonths,0),1))</f>
        <v>#N/A</v>
      </c>
      <c r="G6808" s="138" t="e">
        <f aca="false">INDEX(Book_Type,MATCH($B6808,Book,0),1)</f>
        <v>#N/A</v>
      </c>
      <c r="H6808" s="138" t="e">
        <f aca="false">$F6808&amp;$C6808</f>
        <v>#N/A</v>
      </c>
    </row>
    <row r="6809" customFormat="false" ht="12.75" hidden="false" customHeight="false" outlineLevel="0" collapsed="false">
      <c r="D6809" s="138"/>
      <c r="E6809" s="138"/>
      <c r="F6809" s="143" t="e">
        <f aca="false">IF(REF_DT&lt;=LastDay,INDEX(IntraMonth_Buckets,MATCH($A6809,IntraSumMonths,0),1),INDEX(BucketTable,MATCH($A6809,SumMonths,0),1))</f>
        <v>#N/A</v>
      </c>
      <c r="G6809" s="138" t="e">
        <f aca="false">INDEX(Book_Type,MATCH($B6809,Book,0),1)</f>
        <v>#N/A</v>
      </c>
      <c r="H6809" s="138" t="e">
        <f aca="false">$F6809&amp;$C6809</f>
        <v>#N/A</v>
      </c>
    </row>
    <row r="6810" customFormat="false" ht="12.75" hidden="false" customHeight="false" outlineLevel="0" collapsed="false">
      <c r="D6810" s="138"/>
      <c r="E6810" s="138"/>
      <c r="F6810" s="143" t="e">
        <f aca="false">IF(REF_DT&lt;=LastDay,INDEX(IntraMonth_Buckets,MATCH($A6810,IntraSumMonths,0),1),INDEX(BucketTable,MATCH($A6810,SumMonths,0),1))</f>
        <v>#N/A</v>
      </c>
      <c r="G6810" s="138" t="e">
        <f aca="false">INDEX(Book_Type,MATCH($B6810,Book,0),1)</f>
        <v>#N/A</v>
      </c>
      <c r="H6810" s="138" t="e">
        <f aca="false">$F6810&amp;$C6810</f>
        <v>#N/A</v>
      </c>
    </row>
    <row r="6811" customFormat="false" ht="12.75" hidden="false" customHeight="false" outlineLevel="0" collapsed="false">
      <c r="D6811" s="138"/>
      <c r="E6811" s="138"/>
      <c r="F6811" s="143" t="e">
        <f aca="false">IF(REF_DT&lt;=LastDay,INDEX(IntraMonth_Buckets,MATCH($A6811,IntraSumMonths,0),1),INDEX(BucketTable,MATCH($A6811,SumMonths,0),1))</f>
        <v>#N/A</v>
      </c>
      <c r="G6811" s="138" t="e">
        <f aca="false">INDEX(Book_Type,MATCH($B6811,Book,0),1)</f>
        <v>#N/A</v>
      </c>
      <c r="H6811" s="138" t="e">
        <f aca="false">$F6811&amp;$C6811</f>
        <v>#N/A</v>
      </c>
    </row>
    <row r="6812" customFormat="false" ht="12.75" hidden="false" customHeight="false" outlineLevel="0" collapsed="false">
      <c r="D6812" s="138"/>
      <c r="E6812" s="138"/>
      <c r="F6812" s="143" t="e">
        <f aca="false">IF(REF_DT&lt;=LastDay,INDEX(IntraMonth_Buckets,MATCH($A6812,IntraSumMonths,0),1),INDEX(BucketTable,MATCH($A6812,SumMonths,0),1))</f>
        <v>#N/A</v>
      </c>
      <c r="G6812" s="138" t="e">
        <f aca="false">INDEX(Book_Type,MATCH($B6812,Book,0),1)</f>
        <v>#N/A</v>
      </c>
      <c r="H6812" s="138" t="e">
        <f aca="false">$F6812&amp;$C6812</f>
        <v>#N/A</v>
      </c>
    </row>
    <row r="6813" customFormat="false" ht="12.75" hidden="false" customHeight="false" outlineLevel="0" collapsed="false">
      <c r="D6813" s="138"/>
      <c r="E6813" s="138"/>
      <c r="F6813" s="143" t="e">
        <f aca="false">IF(REF_DT&lt;=LastDay,INDEX(IntraMonth_Buckets,MATCH($A6813,IntraSumMonths,0),1),INDEX(BucketTable,MATCH($A6813,SumMonths,0),1))</f>
        <v>#N/A</v>
      </c>
      <c r="G6813" s="138" t="e">
        <f aca="false">INDEX(Book_Type,MATCH($B6813,Book,0),1)</f>
        <v>#N/A</v>
      </c>
      <c r="H6813" s="138" t="e">
        <f aca="false">$F6813&amp;$C6813</f>
        <v>#N/A</v>
      </c>
    </row>
    <row r="6814" customFormat="false" ht="12.75" hidden="false" customHeight="false" outlineLevel="0" collapsed="false">
      <c r="D6814" s="138"/>
      <c r="E6814" s="138"/>
      <c r="F6814" s="143" t="e">
        <f aca="false">IF(REF_DT&lt;=LastDay,INDEX(IntraMonth_Buckets,MATCH($A6814,IntraSumMonths,0),1),INDEX(BucketTable,MATCH($A6814,SumMonths,0),1))</f>
        <v>#N/A</v>
      </c>
      <c r="G6814" s="138" t="e">
        <f aca="false">INDEX(Book_Type,MATCH($B6814,Book,0),1)</f>
        <v>#N/A</v>
      </c>
      <c r="H6814" s="138" t="e">
        <f aca="false">$F6814&amp;$C6814</f>
        <v>#N/A</v>
      </c>
    </row>
    <row r="6815" customFormat="false" ht="12.75" hidden="false" customHeight="false" outlineLevel="0" collapsed="false">
      <c r="D6815" s="138"/>
      <c r="E6815" s="138"/>
      <c r="F6815" s="143" t="e">
        <f aca="false">IF(REF_DT&lt;=LastDay,INDEX(IntraMonth_Buckets,MATCH($A6815,IntraSumMonths,0),1),INDEX(BucketTable,MATCH($A6815,SumMonths,0),1))</f>
        <v>#N/A</v>
      </c>
      <c r="G6815" s="138" t="e">
        <f aca="false">INDEX(Book_Type,MATCH($B6815,Book,0),1)</f>
        <v>#N/A</v>
      </c>
      <c r="H6815" s="138" t="e">
        <f aca="false">$F6815&amp;$C6815</f>
        <v>#N/A</v>
      </c>
    </row>
    <row r="6816" customFormat="false" ht="12.75" hidden="false" customHeight="false" outlineLevel="0" collapsed="false">
      <c r="D6816" s="138"/>
      <c r="E6816" s="138"/>
      <c r="F6816" s="143" t="e">
        <f aca="false">IF(REF_DT&lt;=LastDay,INDEX(IntraMonth_Buckets,MATCH($A6816,IntraSumMonths,0),1),INDEX(BucketTable,MATCH($A6816,SumMonths,0),1))</f>
        <v>#N/A</v>
      </c>
      <c r="G6816" s="138" t="e">
        <f aca="false">INDEX(Book_Type,MATCH($B6816,Book,0),1)</f>
        <v>#N/A</v>
      </c>
      <c r="H6816" s="138" t="e">
        <f aca="false">$F6816&amp;$C6816</f>
        <v>#N/A</v>
      </c>
    </row>
    <row r="6817" customFormat="false" ht="12.75" hidden="false" customHeight="false" outlineLevel="0" collapsed="false">
      <c r="D6817" s="138"/>
      <c r="E6817" s="138"/>
      <c r="F6817" s="143" t="e">
        <f aca="false">IF(REF_DT&lt;=LastDay,INDEX(IntraMonth_Buckets,MATCH($A6817,IntraSumMonths,0),1),INDEX(BucketTable,MATCH($A6817,SumMonths,0),1))</f>
        <v>#N/A</v>
      </c>
      <c r="G6817" s="138" t="e">
        <f aca="false">INDEX(Book_Type,MATCH($B6817,Book,0),1)</f>
        <v>#N/A</v>
      </c>
      <c r="H6817" s="138" t="e">
        <f aca="false">$F6817&amp;$C6817</f>
        <v>#N/A</v>
      </c>
    </row>
    <row r="6818" customFormat="false" ht="12.75" hidden="false" customHeight="false" outlineLevel="0" collapsed="false">
      <c r="D6818" s="138"/>
      <c r="E6818" s="138"/>
      <c r="F6818" s="143" t="e">
        <f aca="false">IF(REF_DT&lt;=LastDay,INDEX(IntraMonth_Buckets,MATCH($A6818,IntraSumMonths,0),1),INDEX(BucketTable,MATCH($A6818,SumMonths,0),1))</f>
        <v>#N/A</v>
      </c>
      <c r="G6818" s="138" t="e">
        <f aca="false">INDEX(Book_Type,MATCH($B6818,Book,0),1)</f>
        <v>#N/A</v>
      </c>
      <c r="H6818" s="138" t="e">
        <f aca="false">$F6818&amp;$C6818</f>
        <v>#N/A</v>
      </c>
    </row>
    <row r="6819" customFormat="false" ht="12.75" hidden="false" customHeight="false" outlineLevel="0" collapsed="false">
      <c r="D6819" s="138"/>
      <c r="E6819" s="138"/>
      <c r="F6819" s="143" t="e">
        <f aca="false">IF(REF_DT&lt;=LastDay,INDEX(IntraMonth_Buckets,MATCH($A6819,IntraSumMonths,0),1),INDEX(BucketTable,MATCH($A6819,SumMonths,0),1))</f>
        <v>#N/A</v>
      </c>
      <c r="G6819" s="138" t="e">
        <f aca="false">INDEX(Book_Type,MATCH($B6819,Book,0),1)</f>
        <v>#N/A</v>
      </c>
      <c r="H6819" s="138" t="e">
        <f aca="false">$F6819&amp;$C6819</f>
        <v>#N/A</v>
      </c>
    </row>
    <row r="6820" customFormat="false" ht="12.75" hidden="false" customHeight="false" outlineLevel="0" collapsed="false">
      <c r="D6820" s="138"/>
      <c r="E6820" s="138"/>
      <c r="F6820" s="143" t="e">
        <f aca="false">IF(REF_DT&lt;=LastDay,INDEX(IntraMonth_Buckets,MATCH($A6820,IntraSumMonths,0),1),INDEX(BucketTable,MATCH($A6820,SumMonths,0),1))</f>
        <v>#N/A</v>
      </c>
      <c r="G6820" s="138" t="e">
        <f aca="false">INDEX(Book_Type,MATCH($B6820,Book,0),1)</f>
        <v>#N/A</v>
      </c>
      <c r="H6820" s="138" t="e">
        <f aca="false">$F6820&amp;$C6820</f>
        <v>#N/A</v>
      </c>
    </row>
    <row r="6821" customFormat="false" ht="12.75" hidden="false" customHeight="false" outlineLevel="0" collapsed="false">
      <c r="D6821" s="138"/>
      <c r="E6821" s="138"/>
      <c r="F6821" s="143" t="e">
        <f aca="false">IF(REF_DT&lt;=LastDay,INDEX(IntraMonth_Buckets,MATCH($A6821,IntraSumMonths,0),1),INDEX(BucketTable,MATCH($A6821,SumMonths,0),1))</f>
        <v>#N/A</v>
      </c>
      <c r="G6821" s="138" t="e">
        <f aca="false">INDEX(Book_Type,MATCH($B6821,Book,0),1)</f>
        <v>#N/A</v>
      </c>
      <c r="H6821" s="138" t="e">
        <f aca="false">$F6821&amp;$C6821</f>
        <v>#N/A</v>
      </c>
    </row>
    <row r="6822" customFormat="false" ht="12.75" hidden="false" customHeight="false" outlineLevel="0" collapsed="false">
      <c r="D6822" s="138"/>
      <c r="E6822" s="138"/>
      <c r="F6822" s="143" t="e">
        <f aca="false">IF(REF_DT&lt;=LastDay,INDEX(IntraMonth_Buckets,MATCH($A6822,IntraSumMonths,0),1),INDEX(BucketTable,MATCH($A6822,SumMonths,0),1))</f>
        <v>#N/A</v>
      </c>
      <c r="G6822" s="138" t="e">
        <f aca="false">INDEX(Book_Type,MATCH($B6822,Book,0),1)</f>
        <v>#N/A</v>
      </c>
      <c r="H6822" s="138" t="e">
        <f aca="false">$F6822&amp;$C6822</f>
        <v>#N/A</v>
      </c>
    </row>
    <row r="6823" customFormat="false" ht="12.75" hidden="false" customHeight="false" outlineLevel="0" collapsed="false">
      <c r="D6823" s="138"/>
      <c r="E6823" s="138"/>
      <c r="F6823" s="143" t="e">
        <f aca="false">IF(REF_DT&lt;=LastDay,INDEX(IntraMonth_Buckets,MATCH($A6823,IntraSumMonths,0),1),INDEX(BucketTable,MATCH($A6823,SumMonths,0),1))</f>
        <v>#N/A</v>
      </c>
      <c r="G6823" s="138" t="e">
        <f aca="false">INDEX(Book_Type,MATCH($B6823,Book,0),1)</f>
        <v>#N/A</v>
      </c>
      <c r="H6823" s="138" t="e">
        <f aca="false">$F6823&amp;$C6823</f>
        <v>#N/A</v>
      </c>
    </row>
    <row r="6824" customFormat="false" ht="12.75" hidden="false" customHeight="false" outlineLevel="0" collapsed="false">
      <c r="D6824" s="138"/>
      <c r="E6824" s="138"/>
      <c r="F6824" s="143" t="e">
        <f aca="false">IF(REF_DT&lt;=LastDay,INDEX(IntraMonth_Buckets,MATCH($A6824,IntraSumMonths,0),1),INDEX(BucketTable,MATCH($A6824,SumMonths,0),1))</f>
        <v>#N/A</v>
      </c>
      <c r="G6824" s="138" t="e">
        <f aca="false">INDEX(Book_Type,MATCH($B6824,Book,0),1)</f>
        <v>#N/A</v>
      </c>
      <c r="H6824" s="138" t="e">
        <f aca="false">$F6824&amp;$C6824</f>
        <v>#N/A</v>
      </c>
    </row>
    <row r="6825" customFormat="false" ht="12.75" hidden="false" customHeight="false" outlineLevel="0" collapsed="false">
      <c r="D6825" s="138"/>
      <c r="E6825" s="138"/>
      <c r="F6825" s="143" t="e">
        <f aca="false">IF(REF_DT&lt;=LastDay,INDEX(IntraMonth_Buckets,MATCH($A6825,IntraSumMonths,0),1),INDEX(BucketTable,MATCH($A6825,SumMonths,0),1))</f>
        <v>#N/A</v>
      </c>
      <c r="G6825" s="138" t="e">
        <f aca="false">INDEX(Book_Type,MATCH($B6825,Book,0),1)</f>
        <v>#N/A</v>
      </c>
      <c r="H6825" s="138" t="e">
        <f aca="false">$F6825&amp;$C6825</f>
        <v>#N/A</v>
      </c>
    </row>
    <row r="6826" customFormat="false" ht="12.75" hidden="false" customHeight="false" outlineLevel="0" collapsed="false">
      <c r="D6826" s="138"/>
      <c r="E6826" s="138"/>
      <c r="F6826" s="143" t="e">
        <f aca="false">IF(REF_DT&lt;=LastDay,INDEX(IntraMonth_Buckets,MATCH($A6826,IntraSumMonths,0),1),INDEX(BucketTable,MATCH($A6826,SumMonths,0),1))</f>
        <v>#N/A</v>
      </c>
      <c r="G6826" s="138" t="e">
        <f aca="false">INDEX(Book_Type,MATCH($B6826,Book,0),1)</f>
        <v>#N/A</v>
      </c>
      <c r="H6826" s="138" t="e">
        <f aca="false">$F6826&amp;$C6826</f>
        <v>#N/A</v>
      </c>
    </row>
    <row r="6827" customFormat="false" ht="12.75" hidden="false" customHeight="false" outlineLevel="0" collapsed="false">
      <c r="D6827" s="138"/>
      <c r="E6827" s="138"/>
      <c r="F6827" s="143" t="e">
        <f aca="false">IF(REF_DT&lt;=LastDay,INDEX(IntraMonth_Buckets,MATCH($A6827,IntraSumMonths,0),1),INDEX(BucketTable,MATCH($A6827,SumMonths,0),1))</f>
        <v>#N/A</v>
      </c>
      <c r="G6827" s="138" t="e">
        <f aca="false">INDEX(Book_Type,MATCH($B6827,Book,0),1)</f>
        <v>#N/A</v>
      </c>
      <c r="H6827" s="138" t="e">
        <f aca="false">$F6827&amp;$C6827</f>
        <v>#N/A</v>
      </c>
    </row>
    <row r="6828" customFormat="false" ht="12.75" hidden="false" customHeight="false" outlineLevel="0" collapsed="false">
      <c r="D6828" s="138"/>
      <c r="E6828" s="138"/>
      <c r="F6828" s="143" t="e">
        <f aca="false">IF(REF_DT&lt;=LastDay,INDEX(IntraMonth_Buckets,MATCH($A6828,IntraSumMonths,0),1),INDEX(BucketTable,MATCH($A6828,SumMonths,0),1))</f>
        <v>#N/A</v>
      </c>
      <c r="G6828" s="138" t="e">
        <f aca="false">INDEX(Book_Type,MATCH($B6828,Book,0),1)</f>
        <v>#N/A</v>
      </c>
      <c r="H6828" s="138" t="e">
        <f aca="false">$F6828&amp;$C6828</f>
        <v>#N/A</v>
      </c>
    </row>
    <row r="6829" customFormat="false" ht="12.75" hidden="false" customHeight="false" outlineLevel="0" collapsed="false">
      <c r="D6829" s="138"/>
      <c r="E6829" s="138"/>
      <c r="F6829" s="143" t="e">
        <f aca="false">IF(REF_DT&lt;=LastDay,INDEX(IntraMonth_Buckets,MATCH($A6829,IntraSumMonths,0),1),INDEX(BucketTable,MATCH($A6829,SumMonths,0),1))</f>
        <v>#N/A</v>
      </c>
      <c r="G6829" s="138" t="e">
        <f aca="false">INDEX(Book_Type,MATCH($B6829,Book,0),1)</f>
        <v>#N/A</v>
      </c>
      <c r="H6829" s="138" t="e">
        <f aca="false">$F6829&amp;$C6829</f>
        <v>#N/A</v>
      </c>
    </row>
    <row r="6830" customFormat="false" ht="12.75" hidden="false" customHeight="false" outlineLevel="0" collapsed="false">
      <c r="D6830" s="138"/>
      <c r="E6830" s="138"/>
      <c r="F6830" s="143" t="e">
        <f aca="false">IF(REF_DT&lt;=LastDay,INDEX(IntraMonth_Buckets,MATCH($A6830,IntraSumMonths,0),1),INDEX(BucketTable,MATCH($A6830,SumMonths,0),1))</f>
        <v>#N/A</v>
      </c>
      <c r="G6830" s="138" t="e">
        <f aca="false">INDEX(Book_Type,MATCH($B6830,Book,0),1)</f>
        <v>#N/A</v>
      </c>
      <c r="H6830" s="138" t="e">
        <f aca="false">$F6830&amp;$C6830</f>
        <v>#N/A</v>
      </c>
    </row>
    <row r="6831" customFormat="false" ht="12.75" hidden="false" customHeight="false" outlineLevel="0" collapsed="false">
      <c r="D6831" s="138"/>
      <c r="E6831" s="138"/>
      <c r="F6831" s="143" t="e">
        <f aca="false">IF(REF_DT&lt;=LastDay,INDEX(IntraMonth_Buckets,MATCH($A6831,IntraSumMonths,0),1),INDEX(BucketTable,MATCH($A6831,SumMonths,0),1))</f>
        <v>#N/A</v>
      </c>
      <c r="G6831" s="138" t="e">
        <f aca="false">INDEX(Book_Type,MATCH($B6831,Book,0),1)</f>
        <v>#N/A</v>
      </c>
      <c r="H6831" s="138" t="e">
        <f aca="false">$F6831&amp;$C6831</f>
        <v>#N/A</v>
      </c>
    </row>
    <row r="6832" customFormat="false" ht="12.75" hidden="false" customHeight="false" outlineLevel="0" collapsed="false">
      <c r="D6832" s="138"/>
      <c r="E6832" s="138"/>
      <c r="F6832" s="143" t="e">
        <f aca="false">IF(REF_DT&lt;=LastDay,INDEX(IntraMonth_Buckets,MATCH($A6832,IntraSumMonths,0),1),INDEX(BucketTable,MATCH($A6832,SumMonths,0),1))</f>
        <v>#N/A</v>
      </c>
      <c r="G6832" s="138" t="e">
        <f aca="false">INDEX(Book_Type,MATCH($B6832,Book,0),1)</f>
        <v>#N/A</v>
      </c>
      <c r="H6832" s="138" t="e">
        <f aca="false">$F6832&amp;$C6832</f>
        <v>#N/A</v>
      </c>
    </row>
    <row r="6833" customFormat="false" ht="12.75" hidden="false" customHeight="false" outlineLevel="0" collapsed="false">
      <c r="D6833" s="138"/>
      <c r="E6833" s="138"/>
      <c r="F6833" s="143" t="e">
        <f aca="false">IF(REF_DT&lt;=LastDay,INDEX(IntraMonth_Buckets,MATCH($A6833,IntraSumMonths,0),1),INDEX(BucketTable,MATCH($A6833,SumMonths,0),1))</f>
        <v>#N/A</v>
      </c>
      <c r="G6833" s="138" t="e">
        <f aca="false">INDEX(Book_Type,MATCH($B6833,Book,0),1)</f>
        <v>#N/A</v>
      </c>
      <c r="H6833" s="138" t="e">
        <f aca="false">$F6833&amp;$C6833</f>
        <v>#N/A</v>
      </c>
    </row>
    <row r="6834" customFormat="false" ht="12.75" hidden="false" customHeight="false" outlineLevel="0" collapsed="false">
      <c r="D6834" s="138"/>
      <c r="E6834" s="138"/>
      <c r="F6834" s="143" t="e">
        <f aca="false">IF(REF_DT&lt;=LastDay,INDEX(IntraMonth_Buckets,MATCH($A6834,IntraSumMonths,0),1),INDEX(BucketTable,MATCH($A6834,SumMonths,0),1))</f>
        <v>#N/A</v>
      </c>
      <c r="G6834" s="138" t="e">
        <f aca="false">INDEX(Book_Type,MATCH($B6834,Book,0),1)</f>
        <v>#N/A</v>
      </c>
      <c r="H6834" s="138" t="e">
        <f aca="false">$F6834&amp;$C6834</f>
        <v>#N/A</v>
      </c>
    </row>
    <row r="6835" customFormat="false" ht="12.75" hidden="false" customHeight="false" outlineLevel="0" collapsed="false">
      <c r="D6835" s="138"/>
      <c r="E6835" s="138"/>
      <c r="F6835" s="143" t="e">
        <f aca="false">IF(REF_DT&lt;=LastDay,INDEX(IntraMonth_Buckets,MATCH($A6835,IntraSumMonths,0),1),INDEX(BucketTable,MATCH($A6835,SumMonths,0),1))</f>
        <v>#N/A</v>
      </c>
      <c r="G6835" s="138" t="e">
        <f aca="false">INDEX(Book_Type,MATCH($B6835,Book,0),1)</f>
        <v>#N/A</v>
      </c>
      <c r="H6835" s="138" t="e">
        <f aca="false">$F6835&amp;$C6835</f>
        <v>#N/A</v>
      </c>
    </row>
    <row r="6836" customFormat="false" ht="12.75" hidden="false" customHeight="false" outlineLevel="0" collapsed="false">
      <c r="D6836" s="138"/>
      <c r="E6836" s="138"/>
      <c r="F6836" s="143" t="e">
        <f aca="false">IF(REF_DT&lt;=LastDay,INDEX(IntraMonth_Buckets,MATCH($A6836,IntraSumMonths,0),1),INDEX(BucketTable,MATCH($A6836,SumMonths,0),1))</f>
        <v>#N/A</v>
      </c>
      <c r="G6836" s="138" t="e">
        <f aca="false">INDEX(Book_Type,MATCH($B6836,Book,0),1)</f>
        <v>#N/A</v>
      </c>
      <c r="H6836" s="138" t="e">
        <f aca="false">$F6836&amp;$C6836</f>
        <v>#N/A</v>
      </c>
    </row>
    <row r="6837" customFormat="false" ht="12.75" hidden="false" customHeight="false" outlineLevel="0" collapsed="false">
      <c r="D6837" s="138"/>
      <c r="E6837" s="138"/>
      <c r="F6837" s="143" t="e">
        <f aca="false">IF(REF_DT&lt;=LastDay,INDEX(IntraMonth_Buckets,MATCH($A6837,IntraSumMonths,0),1),INDEX(BucketTable,MATCH($A6837,SumMonths,0),1))</f>
        <v>#N/A</v>
      </c>
      <c r="G6837" s="138" t="e">
        <f aca="false">INDEX(Book_Type,MATCH($B6837,Book,0),1)</f>
        <v>#N/A</v>
      </c>
      <c r="H6837" s="138" t="e">
        <f aca="false">$F6837&amp;$C6837</f>
        <v>#N/A</v>
      </c>
    </row>
    <row r="6838" customFormat="false" ht="12.75" hidden="false" customHeight="false" outlineLevel="0" collapsed="false">
      <c r="D6838" s="138"/>
      <c r="E6838" s="138"/>
      <c r="F6838" s="143" t="e">
        <f aca="false">IF(REF_DT&lt;=LastDay,INDEX(IntraMonth_Buckets,MATCH($A6838,IntraSumMonths,0),1),INDEX(BucketTable,MATCH($A6838,SumMonths,0),1))</f>
        <v>#N/A</v>
      </c>
      <c r="G6838" s="138" t="e">
        <f aca="false">INDEX(Book_Type,MATCH($B6838,Book,0),1)</f>
        <v>#N/A</v>
      </c>
      <c r="H6838" s="138" t="e">
        <f aca="false">$F6838&amp;$C6838</f>
        <v>#N/A</v>
      </c>
    </row>
    <row r="6839" customFormat="false" ht="12.75" hidden="false" customHeight="false" outlineLevel="0" collapsed="false">
      <c r="D6839" s="138"/>
      <c r="E6839" s="138"/>
      <c r="F6839" s="143" t="e">
        <f aca="false">IF(REF_DT&lt;=LastDay,INDEX(IntraMonth_Buckets,MATCH($A6839,IntraSumMonths,0),1),INDEX(BucketTable,MATCH($A6839,SumMonths,0),1))</f>
        <v>#N/A</v>
      </c>
      <c r="G6839" s="138" t="e">
        <f aca="false">INDEX(Book_Type,MATCH($B6839,Book,0),1)</f>
        <v>#N/A</v>
      </c>
      <c r="H6839" s="138" t="e">
        <f aca="false">$F6839&amp;$C6839</f>
        <v>#N/A</v>
      </c>
    </row>
    <row r="6840" customFormat="false" ht="12.75" hidden="false" customHeight="false" outlineLevel="0" collapsed="false">
      <c r="D6840" s="138"/>
      <c r="E6840" s="138"/>
      <c r="F6840" s="143" t="e">
        <f aca="false">IF(REF_DT&lt;=LastDay,INDEX(IntraMonth_Buckets,MATCH($A6840,IntraSumMonths,0),1),INDEX(BucketTable,MATCH($A6840,SumMonths,0),1))</f>
        <v>#N/A</v>
      </c>
      <c r="G6840" s="138" t="e">
        <f aca="false">INDEX(Book_Type,MATCH($B6840,Book,0),1)</f>
        <v>#N/A</v>
      </c>
      <c r="H6840" s="138" t="e">
        <f aca="false">$F6840&amp;$C6840</f>
        <v>#N/A</v>
      </c>
    </row>
    <row r="6841" customFormat="false" ht="12.75" hidden="false" customHeight="false" outlineLevel="0" collapsed="false">
      <c r="D6841" s="138"/>
      <c r="E6841" s="138"/>
      <c r="F6841" s="143" t="e">
        <f aca="false">IF(REF_DT&lt;=LastDay,INDEX(IntraMonth_Buckets,MATCH($A6841,IntraSumMonths,0),1),INDEX(BucketTable,MATCH($A6841,SumMonths,0),1))</f>
        <v>#N/A</v>
      </c>
      <c r="G6841" s="138" t="e">
        <f aca="false">INDEX(Book_Type,MATCH($B6841,Book,0),1)</f>
        <v>#N/A</v>
      </c>
      <c r="H6841" s="138" t="e">
        <f aca="false">$F6841&amp;$C6841</f>
        <v>#N/A</v>
      </c>
    </row>
    <row r="6842" customFormat="false" ht="12.75" hidden="false" customHeight="false" outlineLevel="0" collapsed="false">
      <c r="D6842" s="138"/>
      <c r="E6842" s="138"/>
      <c r="F6842" s="143" t="e">
        <f aca="false">IF(REF_DT&lt;=LastDay,INDEX(IntraMonth_Buckets,MATCH($A6842,IntraSumMonths,0),1),INDEX(BucketTable,MATCH($A6842,SumMonths,0),1))</f>
        <v>#N/A</v>
      </c>
      <c r="G6842" s="138" t="e">
        <f aca="false">INDEX(Book_Type,MATCH($B6842,Book,0),1)</f>
        <v>#N/A</v>
      </c>
      <c r="H6842" s="138" t="e">
        <f aca="false">$F6842&amp;$C6842</f>
        <v>#N/A</v>
      </c>
    </row>
    <row r="6843" customFormat="false" ht="12.75" hidden="false" customHeight="false" outlineLevel="0" collapsed="false">
      <c r="D6843" s="138"/>
      <c r="E6843" s="138"/>
      <c r="F6843" s="143" t="e">
        <f aca="false">IF(REF_DT&lt;=LastDay,INDEX(IntraMonth_Buckets,MATCH($A6843,IntraSumMonths,0),1),INDEX(BucketTable,MATCH($A6843,SumMonths,0),1))</f>
        <v>#N/A</v>
      </c>
      <c r="G6843" s="138" t="e">
        <f aca="false">INDEX(Book_Type,MATCH($B6843,Book,0),1)</f>
        <v>#N/A</v>
      </c>
      <c r="H6843" s="138" t="e">
        <f aca="false">$F6843&amp;$C6843</f>
        <v>#N/A</v>
      </c>
    </row>
    <row r="6844" customFormat="false" ht="12.75" hidden="false" customHeight="false" outlineLevel="0" collapsed="false">
      <c r="D6844" s="138"/>
      <c r="E6844" s="138"/>
      <c r="F6844" s="143" t="e">
        <f aca="false">IF(REF_DT&lt;=LastDay,INDEX(IntraMonth_Buckets,MATCH($A6844,IntraSumMonths,0),1),INDEX(BucketTable,MATCH($A6844,SumMonths,0),1))</f>
        <v>#N/A</v>
      </c>
      <c r="G6844" s="138" t="e">
        <f aca="false">INDEX(Book_Type,MATCH($B6844,Book,0),1)</f>
        <v>#N/A</v>
      </c>
      <c r="H6844" s="138" t="e">
        <f aca="false">$F6844&amp;$C6844</f>
        <v>#N/A</v>
      </c>
    </row>
    <row r="6845" customFormat="false" ht="12.75" hidden="false" customHeight="false" outlineLevel="0" collapsed="false">
      <c r="D6845" s="138"/>
      <c r="E6845" s="138"/>
      <c r="F6845" s="143" t="e">
        <f aca="false">IF(REF_DT&lt;=LastDay,INDEX(IntraMonth_Buckets,MATCH($A6845,IntraSumMonths,0),1),INDEX(BucketTable,MATCH($A6845,SumMonths,0),1))</f>
        <v>#N/A</v>
      </c>
      <c r="G6845" s="138" t="e">
        <f aca="false">INDEX(Book_Type,MATCH($B6845,Book,0),1)</f>
        <v>#N/A</v>
      </c>
      <c r="H6845" s="138" t="e">
        <f aca="false">$F6845&amp;$C6845</f>
        <v>#N/A</v>
      </c>
    </row>
    <row r="6846" customFormat="false" ht="12.75" hidden="false" customHeight="false" outlineLevel="0" collapsed="false">
      <c r="D6846" s="138"/>
      <c r="E6846" s="138"/>
      <c r="F6846" s="143" t="e">
        <f aca="false">IF(REF_DT&lt;=LastDay,INDEX(IntraMonth_Buckets,MATCH($A6846,IntraSumMonths,0),1),INDEX(BucketTable,MATCH($A6846,SumMonths,0),1))</f>
        <v>#N/A</v>
      </c>
      <c r="G6846" s="138" t="e">
        <f aca="false">INDEX(Book_Type,MATCH($B6846,Book,0),1)</f>
        <v>#N/A</v>
      </c>
      <c r="H6846" s="138" t="e">
        <f aca="false">$F6846&amp;$C6846</f>
        <v>#N/A</v>
      </c>
    </row>
    <row r="6847" customFormat="false" ht="12.75" hidden="false" customHeight="false" outlineLevel="0" collapsed="false">
      <c r="D6847" s="138"/>
      <c r="E6847" s="138"/>
      <c r="F6847" s="143" t="e">
        <f aca="false">IF(REF_DT&lt;=LastDay,INDEX(IntraMonth_Buckets,MATCH($A6847,IntraSumMonths,0),1),INDEX(BucketTable,MATCH($A6847,SumMonths,0),1))</f>
        <v>#N/A</v>
      </c>
      <c r="G6847" s="138" t="e">
        <f aca="false">INDEX(Book_Type,MATCH($B6847,Book,0),1)</f>
        <v>#N/A</v>
      </c>
      <c r="H6847" s="138" t="e">
        <f aca="false">$F6847&amp;$C6847</f>
        <v>#N/A</v>
      </c>
    </row>
    <row r="6848" customFormat="false" ht="12.75" hidden="false" customHeight="false" outlineLevel="0" collapsed="false">
      <c r="D6848" s="138"/>
      <c r="E6848" s="138"/>
      <c r="F6848" s="143" t="e">
        <f aca="false">IF(REF_DT&lt;=LastDay,INDEX(IntraMonth_Buckets,MATCH($A6848,IntraSumMonths,0),1),INDEX(BucketTable,MATCH($A6848,SumMonths,0),1))</f>
        <v>#N/A</v>
      </c>
      <c r="G6848" s="138" t="e">
        <f aca="false">INDEX(Book_Type,MATCH($B6848,Book,0),1)</f>
        <v>#N/A</v>
      </c>
      <c r="H6848" s="138" t="e">
        <f aca="false">$F6848&amp;$C6848</f>
        <v>#N/A</v>
      </c>
    </row>
    <row r="6849" customFormat="false" ht="12.75" hidden="false" customHeight="false" outlineLevel="0" collapsed="false">
      <c r="D6849" s="138"/>
      <c r="E6849" s="138"/>
      <c r="F6849" s="143" t="e">
        <f aca="false">IF(REF_DT&lt;=LastDay,INDEX(IntraMonth_Buckets,MATCH($A6849,IntraSumMonths,0),1),INDEX(BucketTable,MATCH($A6849,SumMonths,0),1))</f>
        <v>#N/A</v>
      </c>
      <c r="G6849" s="138" t="e">
        <f aca="false">INDEX(Book_Type,MATCH($B6849,Book,0),1)</f>
        <v>#N/A</v>
      </c>
      <c r="H6849" s="138" t="e">
        <f aca="false">$F6849&amp;$C6849</f>
        <v>#N/A</v>
      </c>
    </row>
    <row r="6850" customFormat="false" ht="12.75" hidden="false" customHeight="false" outlineLevel="0" collapsed="false">
      <c r="D6850" s="138"/>
      <c r="E6850" s="138"/>
      <c r="F6850" s="143" t="e">
        <f aca="false">IF(REF_DT&lt;=LastDay,INDEX(IntraMonth_Buckets,MATCH($A6850,IntraSumMonths,0),1),INDEX(BucketTable,MATCH($A6850,SumMonths,0),1))</f>
        <v>#N/A</v>
      </c>
      <c r="G6850" s="138" t="e">
        <f aca="false">INDEX(Book_Type,MATCH($B6850,Book,0),1)</f>
        <v>#N/A</v>
      </c>
      <c r="H6850" s="138" t="e">
        <f aca="false">$F6850&amp;$C6850</f>
        <v>#N/A</v>
      </c>
    </row>
    <row r="6851" customFormat="false" ht="12.75" hidden="false" customHeight="false" outlineLevel="0" collapsed="false">
      <c r="D6851" s="138"/>
      <c r="E6851" s="138"/>
      <c r="F6851" s="143" t="e">
        <f aca="false">IF(REF_DT&lt;=LastDay,INDEX(IntraMonth_Buckets,MATCH($A6851,IntraSumMonths,0),1),INDEX(BucketTable,MATCH($A6851,SumMonths,0),1))</f>
        <v>#N/A</v>
      </c>
      <c r="G6851" s="138" t="e">
        <f aca="false">INDEX(Book_Type,MATCH($B6851,Book,0),1)</f>
        <v>#N/A</v>
      </c>
      <c r="H6851" s="138" t="e">
        <f aca="false">$F6851&amp;$C6851</f>
        <v>#N/A</v>
      </c>
    </row>
    <row r="6852" customFormat="false" ht="12.75" hidden="false" customHeight="false" outlineLevel="0" collapsed="false">
      <c r="D6852" s="138"/>
      <c r="E6852" s="138"/>
      <c r="F6852" s="143" t="e">
        <f aca="false">IF(REF_DT&lt;=LastDay,INDEX(IntraMonth_Buckets,MATCH($A6852,IntraSumMonths,0),1),INDEX(BucketTable,MATCH($A6852,SumMonths,0),1))</f>
        <v>#N/A</v>
      </c>
      <c r="G6852" s="138" t="e">
        <f aca="false">INDEX(Book_Type,MATCH($B6852,Book,0),1)</f>
        <v>#N/A</v>
      </c>
      <c r="H6852" s="138" t="e">
        <f aca="false">$F6852&amp;$C6852</f>
        <v>#N/A</v>
      </c>
    </row>
    <row r="6853" customFormat="false" ht="12.75" hidden="false" customHeight="false" outlineLevel="0" collapsed="false">
      <c r="D6853" s="138"/>
      <c r="E6853" s="138"/>
      <c r="F6853" s="143" t="e">
        <f aca="false">IF(REF_DT&lt;=LastDay,INDEX(IntraMonth_Buckets,MATCH($A6853,IntraSumMonths,0),1),INDEX(BucketTable,MATCH($A6853,SumMonths,0),1))</f>
        <v>#N/A</v>
      </c>
      <c r="G6853" s="138" t="e">
        <f aca="false">INDEX(Book_Type,MATCH($B6853,Book,0),1)</f>
        <v>#N/A</v>
      </c>
      <c r="H6853" s="138" t="e">
        <f aca="false">$F6853&amp;$C6853</f>
        <v>#N/A</v>
      </c>
    </row>
    <row r="6854" customFormat="false" ht="12.75" hidden="false" customHeight="false" outlineLevel="0" collapsed="false">
      <c r="D6854" s="138"/>
      <c r="E6854" s="138"/>
      <c r="F6854" s="143" t="e">
        <f aca="false">IF(REF_DT&lt;=LastDay,INDEX(IntraMonth_Buckets,MATCH($A6854,IntraSumMonths,0),1),INDEX(BucketTable,MATCH($A6854,SumMonths,0),1))</f>
        <v>#N/A</v>
      </c>
      <c r="G6854" s="138" t="e">
        <f aca="false">INDEX(Book_Type,MATCH($B6854,Book,0),1)</f>
        <v>#N/A</v>
      </c>
      <c r="H6854" s="138" t="e">
        <f aca="false">$F6854&amp;$C6854</f>
        <v>#N/A</v>
      </c>
    </row>
    <row r="6855" customFormat="false" ht="12.75" hidden="false" customHeight="false" outlineLevel="0" collapsed="false">
      <c r="D6855" s="138"/>
      <c r="E6855" s="138"/>
      <c r="F6855" s="143" t="e">
        <f aca="false">IF(REF_DT&lt;=LastDay,INDEX(IntraMonth_Buckets,MATCH($A6855,IntraSumMonths,0),1),INDEX(BucketTable,MATCH($A6855,SumMonths,0),1))</f>
        <v>#N/A</v>
      </c>
      <c r="G6855" s="138" t="e">
        <f aca="false">INDEX(Book_Type,MATCH($B6855,Book,0),1)</f>
        <v>#N/A</v>
      </c>
      <c r="H6855" s="138" t="e">
        <f aca="false">$F6855&amp;$C6855</f>
        <v>#N/A</v>
      </c>
    </row>
    <row r="6856" customFormat="false" ht="12.75" hidden="false" customHeight="false" outlineLevel="0" collapsed="false">
      <c r="D6856" s="138"/>
      <c r="E6856" s="138"/>
      <c r="F6856" s="143" t="e">
        <f aca="false">IF(REF_DT&lt;=LastDay,INDEX(IntraMonth_Buckets,MATCH($A6856,IntraSumMonths,0),1),INDEX(BucketTable,MATCH($A6856,SumMonths,0),1))</f>
        <v>#N/A</v>
      </c>
      <c r="G6856" s="138" t="e">
        <f aca="false">INDEX(Book_Type,MATCH($B6856,Book,0),1)</f>
        <v>#N/A</v>
      </c>
      <c r="H6856" s="138" t="e">
        <f aca="false">$F6856&amp;$C6856</f>
        <v>#N/A</v>
      </c>
    </row>
    <row r="6857" customFormat="false" ht="12.75" hidden="false" customHeight="false" outlineLevel="0" collapsed="false">
      <c r="D6857" s="138"/>
      <c r="E6857" s="138"/>
      <c r="F6857" s="143" t="e">
        <f aca="false">IF(REF_DT&lt;=LastDay,INDEX(IntraMonth_Buckets,MATCH($A6857,IntraSumMonths,0),1),INDEX(BucketTable,MATCH($A6857,SumMonths,0),1))</f>
        <v>#N/A</v>
      </c>
      <c r="G6857" s="138" t="e">
        <f aca="false">INDEX(Book_Type,MATCH($B6857,Book,0),1)</f>
        <v>#N/A</v>
      </c>
      <c r="H6857" s="138" t="e">
        <f aca="false">$F6857&amp;$C6857</f>
        <v>#N/A</v>
      </c>
    </row>
    <row r="6858" customFormat="false" ht="12.75" hidden="false" customHeight="false" outlineLevel="0" collapsed="false">
      <c r="D6858" s="138"/>
      <c r="E6858" s="138"/>
      <c r="F6858" s="143" t="e">
        <f aca="false">IF(REF_DT&lt;=LastDay,INDEX(IntraMonth_Buckets,MATCH($A6858,IntraSumMonths,0),1),INDEX(BucketTable,MATCH($A6858,SumMonths,0),1))</f>
        <v>#N/A</v>
      </c>
      <c r="G6858" s="138" t="e">
        <f aca="false">INDEX(Book_Type,MATCH($B6858,Book,0),1)</f>
        <v>#N/A</v>
      </c>
      <c r="H6858" s="138" t="e">
        <f aca="false">$F6858&amp;$C6858</f>
        <v>#N/A</v>
      </c>
    </row>
    <row r="6859" customFormat="false" ht="12.75" hidden="false" customHeight="false" outlineLevel="0" collapsed="false">
      <c r="D6859" s="138"/>
      <c r="E6859" s="138"/>
      <c r="F6859" s="143" t="e">
        <f aca="false">IF(REF_DT&lt;=LastDay,INDEX(IntraMonth_Buckets,MATCH($A6859,IntraSumMonths,0),1),INDEX(BucketTable,MATCH($A6859,SumMonths,0),1))</f>
        <v>#N/A</v>
      </c>
      <c r="G6859" s="138" t="e">
        <f aca="false">INDEX(Book_Type,MATCH($B6859,Book,0),1)</f>
        <v>#N/A</v>
      </c>
      <c r="H6859" s="138" t="e">
        <f aca="false">$F6859&amp;$C6859</f>
        <v>#N/A</v>
      </c>
    </row>
    <row r="6860" customFormat="false" ht="12.75" hidden="false" customHeight="false" outlineLevel="0" collapsed="false">
      <c r="D6860" s="138"/>
      <c r="E6860" s="138"/>
      <c r="F6860" s="143" t="e">
        <f aca="false">IF(REF_DT&lt;=LastDay,INDEX(IntraMonth_Buckets,MATCH($A6860,IntraSumMonths,0),1),INDEX(BucketTable,MATCH($A6860,SumMonths,0),1))</f>
        <v>#N/A</v>
      </c>
      <c r="G6860" s="138" t="e">
        <f aca="false">INDEX(Book_Type,MATCH($B6860,Book,0),1)</f>
        <v>#N/A</v>
      </c>
      <c r="H6860" s="138" t="e">
        <f aca="false">$F6860&amp;$C6860</f>
        <v>#N/A</v>
      </c>
    </row>
    <row r="6861" customFormat="false" ht="12.75" hidden="false" customHeight="false" outlineLevel="0" collapsed="false">
      <c r="D6861" s="138"/>
      <c r="E6861" s="138"/>
      <c r="F6861" s="143" t="e">
        <f aca="false">IF(REF_DT&lt;=LastDay,INDEX(IntraMonth_Buckets,MATCH($A6861,IntraSumMonths,0),1),INDEX(BucketTable,MATCH($A6861,SumMonths,0),1))</f>
        <v>#N/A</v>
      </c>
      <c r="G6861" s="138" t="e">
        <f aca="false">INDEX(Book_Type,MATCH($B6861,Book,0),1)</f>
        <v>#N/A</v>
      </c>
      <c r="H6861" s="138" t="e">
        <f aca="false">$F6861&amp;$C6861</f>
        <v>#N/A</v>
      </c>
    </row>
    <row r="6862" customFormat="false" ht="12.75" hidden="false" customHeight="false" outlineLevel="0" collapsed="false">
      <c r="D6862" s="138"/>
      <c r="E6862" s="138"/>
      <c r="F6862" s="143" t="e">
        <f aca="false">IF(REF_DT&lt;=LastDay,INDEX(IntraMonth_Buckets,MATCH($A6862,IntraSumMonths,0),1),INDEX(BucketTable,MATCH($A6862,SumMonths,0),1))</f>
        <v>#N/A</v>
      </c>
      <c r="G6862" s="138" t="e">
        <f aca="false">INDEX(Book_Type,MATCH($B6862,Book,0),1)</f>
        <v>#N/A</v>
      </c>
      <c r="H6862" s="138" t="e">
        <f aca="false">$F6862&amp;$C6862</f>
        <v>#N/A</v>
      </c>
    </row>
    <row r="6863" customFormat="false" ht="12.75" hidden="false" customHeight="false" outlineLevel="0" collapsed="false">
      <c r="D6863" s="138"/>
      <c r="E6863" s="138"/>
      <c r="F6863" s="143" t="e">
        <f aca="false">IF(REF_DT&lt;=LastDay,INDEX(IntraMonth_Buckets,MATCH($A6863,IntraSumMonths,0),1),INDEX(BucketTable,MATCH($A6863,SumMonths,0),1))</f>
        <v>#N/A</v>
      </c>
      <c r="G6863" s="138" t="e">
        <f aca="false">INDEX(Book_Type,MATCH($B6863,Book,0),1)</f>
        <v>#N/A</v>
      </c>
      <c r="H6863" s="138" t="e">
        <f aca="false">$F6863&amp;$C6863</f>
        <v>#N/A</v>
      </c>
    </row>
    <row r="6864" customFormat="false" ht="12.75" hidden="false" customHeight="false" outlineLevel="0" collapsed="false">
      <c r="D6864" s="138"/>
      <c r="E6864" s="138"/>
      <c r="F6864" s="143" t="e">
        <f aca="false">IF(REF_DT&lt;=LastDay,INDEX(IntraMonth_Buckets,MATCH($A6864,IntraSumMonths,0),1),INDEX(BucketTable,MATCH($A6864,SumMonths,0),1))</f>
        <v>#N/A</v>
      </c>
      <c r="G6864" s="138" t="e">
        <f aca="false">INDEX(Book_Type,MATCH($B6864,Book,0),1)</f>
        <v>#N/A</v>
      </c>
      <c r="H6864" s="138" t="e">
        <f aca="false">$F6864&amp;$C6864</f>
        <v>#N/A</v>
      </c>
    </row>
    <row r="6865" customFormat="false" ht="12.75" hidden="false" customHeight="false" outlineLevel="0" collapsed="false">
      <c r="D6865" s="138"/>
      <c r="E6865" s="138"/>
      <c r="F6865" s="143" t="e">
        <f aca="false">IF(REF_DT&lt;=LastDay,INDEX(IntraMonth_Buckets,MATCH($A6865,IntraSumMonths,0),1),INDEX(BucketTable,MATCH($A6865,SumMonths,0),1))</f>
        <v>#N/A</v>
      </c>
      <c r="G6865" s="138" t="e">
        <f aca="false">INDEX(Book_Type,MATCH($B6865,Book,0),1)</f>
        <v>#N/A</v>
      </c>
      <c r="H6865" s="138" t="e">
        <f aca="false">$F6865&amp;$C6865</f>
        <v>#N/A</v>
      </c>
    </row>
    <row r="6866" customFormat="false" ht="12.75" hidden="false" customHeight="false" outlineLevel="0" collapsed="false">
      <c r="D6866" s="138"/>
      <c r="E6866" s="138"/>
      <c r="F6866" s="143" t="e">
        <f aca="false">IF(REF_DT&lt;=LastDay,INDEX(IntraMonth_Buckets,MATCH($A6866,IntraSumMonths,0),1),INDEX(BucketTable,MATCH($A6866,SumMonths,0),1))</f>
        <v>#N/A</v>
      </c>
      <c r="G6866" s="138" t="e">
        <f aca="false">INDEX(Book_Type,MATCH($B6866,Book,0),1)</f>
        <v>#N/A</v>
      </c>
      <c r="H6866" s="138" t="e">
        <f aca="false">$F6866&amp;$C6866</f>
        <v>#N/A</v>
      </c>
    </row>
    <row r="6867" customFormat="false" ht="12.75" hidden="false" customHeight="false" outlineLevel="0" collapsed="false">
      <c r="D6867" s="138"/>
      <c r="E6867" s="138"/>
      <c r="F6867" s="143" t="e">
        <f aca="false">IF(REF_DT&lt;=LastDay,INDEX(IntraMonth_Buckets,MATCH($A6867,IntraSumMonths,0),1),INDEX(BucketTable,MATCH($A6867,SumMonths,0),1))</f>
        <v>#N/A</v>
      </c>
      <c r="G6867" s="138" t="e">
        <f aca="false">INDEX(Book_Type,MATCH($B6867,Book,0),1)</f>
        <v>#N/A</v>
      </c>
      <c r="H6867" s="138" t="e">
        <f aca="false">$F6867&amp;$C6867</f>
        <v>#N/A</v>
      </c>
    </row>
    <row r="6868" customFormat="false" ht="12.75" hidden="false" customHeight="false" outlineLevel="0" collapsed="false">
      <c r="D6868" s="138"/>
      <c r="E6868" s="138"/>
      <c r="F6868" s="143" t="e">
        <f aca="false">IF(REF_DT&lt;=LastDay,INDEX(IntraMonth_Buckets,MATCH($A6868,IntraSumMonths,0),1),INDEX(BucketTable,MATCH($A6868,SumMonths,0),1))</f>
        <v>#N/A</v>
      </c>
      <c r="G6868" s="138" t="e">
        <f aca="false">INDEX(Book_Type,MATCH($B6868,Book,0),1)</f>
        <v>#N/A</v>
      </c>
      <c r="H6868" s="138" t="e">
        <f aca="false">$F6868&amp;$C6868</f>
        <v>#N/A</v>
      </c>
    </row>
    <row r="6869" customFormat="false" ht="12.75" hidden="false" customHeight="false" outlineLevel="0" collapsed="false">
      <c r="D6869" s="138"/>
      <c r="E6869" s="138"/>
      <c r="F6869" s="143" t="e">
        <f aca="false">IF(REF_DT&lt;=LastDay,INDEX(IntraMonth_Buckets,MATCH($A6869,IntraSumMonths,0),1),INDEX(BucketTable,MATCH($A6869,SumMonths,0),1))</f>
        <v>#N/A</v>
      </c>
      <c r="G6869" s="138" t="e">
        <f aca="false">INDEX(Book_Type,MATCH($B6869,Book,0),1)</f>
        <v>#N/A</v>
      </c>
      <c r="H6869" s="138" t="e">
        <f aca="false">$F6869&amp;$C6869</f>
        <v>#N/A</v>
      </c>
    </row>
    <row r="6870" customFormat="false" ht="12.75" hidden="false" customHeight="false" outlineLevel="0" collapsed="false">
      <c r="D6870" s="138"/>
      <c r="E6870" s="138"/>
      <c r="F6870" s="143" t="e">
        <f aca="false">IF(REF_DT&lt;=LastDay,INDEX(IntraMonth_Buckets,MATCH($A6870,IntraSumMonths,0),1),INDEX(BucketTable,MATCH($A6870,SumMonths,0),1))</f>
        <v>#N/A</v>
      </c>
      <c r="G6870" s="138" t="e">
        <f aca="false">INDEX(Book_Type,MATCH($B6870,Book,0),1)</f>
        <v>#N/A</v>
      </c>
      <c r="H6870" s="138" t="e">
        <f aca="false">$F6870&amp;$C6870</f>
        <v>#N/A</v>
      </c>
    </row>
    <row r="6871" customFormat="false" ht="12.75" hidden="false" customHeight="false" outlineLevel="0" collapsed="false">
      <c r="D6871" s="138"/>
      <c r="E6871" s="138"/>
      <c r="F6871" s="143" t="e">
        <f aca="false">IF(REF_DT&lt;=LastDay,INDEX(IntraMonth_Buckets,MATCH($A6871,IntraSumMonths,0),1),INDEX(BucketTable,MATCH($A6871,SumMonths,0),1))</f>
        <v>#N/A</v>
      </c>
      <c r="G6871" s="138" t="e">
        <f aca="false">INDEX(Book_Type,MATCH($B6871,Book,0),1)</f>
        <v>#N/A</v>
      </c>
      <c r="H6871" s="138" t="e">
        <f aca="false">$F6871&amp;$C6871</f>
        <v>#N/A</v>
      </c>
    </row>
    <row r="6872" customFormat="false" ht="12.75" hidden="false" customHeight="false" outlineLevel="0" collapsed="false">
      <c r="D6872" s="138"/>
      <c r="E6872" s="138"/>
      <c r="F6872" s="143" t="e">
        <f aca="false">IF(REF_DT&lt;=LastDay,INDEX(IntraMonth_Buckets,MATCH($A6872,IntraSumMonths,0),1),INDEX(BucketTable,MATCH($A6872,SumMonths,0),1))</f>
        <v>#N/A</v>
      </c>
      <c r="G6872" s="138" t="e">
        <f aca="false">INDEX(Book_Type,MATCH($B6872,Book,0),1)</f>
        <v>#N/A</v>
      </c>
      <c r="H6872" s="138" t="e">
        <f aca="false">$F6872&amp;$C6872</f>
        <v>#N/A</v>
      </c>
    </row>
    <row r="6873" customFormat="false" ht="12.75" hidden="false" customHeight="false" outlineLevel="0" collapsed="false">
      <c r="D6873" s="138"/>
      <c r="E6873" s="138"/>
      <c r="F6873" s="143" t="e">
        <f aca="false">IF(REF_DT&lt;=LastDay,INDEX(IntraMonth_Buckets,MATCH($A6873,IntraSumMonths,0),1),INDEX(BucketTable,MATCH($A6873,SumMonths,0),1))</f>
        <v>#N/A</v>
      </c>
      <c r="G6873" s="138" t="e">
        <f aca="false">INDEX(Book_Type,MATCH($B6873,Book,0),1)</f>
        <v>#N/A</v>
      </c>
      <c r="H6873" s="138" t="e">
        <f aca="false">$F6873&amp;$C6873</f>
        <v>#N/A</v>
      </c>
    </row>
    <row r="6874" customFormat="false" ht="12.75" hidden="false" customHeight="false" outlineLevel="0" collapsed="false">
      <c r="D6874" s="138"/>
      <c r="E6874" s="138"/>
      <c r="F6874" s="143" t="e">
        <f aca="false">IF(REF_DT&lt;=LastDay,INDEX(IntraMonth_Buckets,MATCH($A6874,IntraSumMonths,0),1),INDEX(BucketTable,MATCH($A6874,SumMonths,0),1))</f>
        <v>#N/A</v>
      </c>
      <c r="G6874" s="138" t="e">
        <f aca="false">INDEX(Book_Type,MATCH($B6874,Book,0),1)</f>
        <v>#N/A</v>
      </c>
      <c r="H6874" s="138" t="e">
        <f aca="false">$F6874&amp;$C6874</f>
        <v>#N/A</v>
      </c>
    </row>
    <row r="6875" customFormat="false" ht="12.75" hidden="false" customHeight="false" outlineLevel="0" collapsed="false">
      <c r="D6875" s="138"/>
      <c r="E6875" s="138"/>
      <c r="F6875" s="143" t="e">
        <f aca="false">IF(REF_DT&lt;=LastDay,INDEX(IntraMonth_Buckets,MATCH($A6875,IntraSumMonths,0),1),INDEX(BucketTable,MATCH($A6875,SumMonths,0),1))</f>
        <v>#N/A</v>
      </c>
      <c r="G6875" s="138" t="e">
        <f aca="false">INDEX(Book_Type,MATCH($B6875,Book,0),1)</f>
        <v>#N/A</v>
      </c>
      <c r="H6875" s="138" t="e">
        <f aca="false">$F6875&amp;$C6875</f>
        <v>#N/A</v>
      </c>
    </row>
    <row r="6876" customFormat="false" ht="12.75" hidden="false" customHeight="false" outlineLevel="0" collapsed="false">
      <c r="D6876" s="138"/>
      <c r="E6876" s="138"/>
      <c r="F6876" s="143" t="e">
        <f aca="false">IF(REF_DT&lt;=LastDay,INDEX(IntraMonth_Buckets,MATCH($A6876,IntraSumMonths,0),1),INDEX(BucketTable,MATCH($A6876,SumMonths,0),1))</f>
        <v>#N/A</v>
      </c>
      <c r="G6876" s="138" t="e">
        <f aca="false">INDEX(Book_Type,MATCH($B6876,Book,0),1)</f>
        <v>#N/A</v>
      </c>
      <c r="H6876" s="138" t="e">
        <f aca="false">$F6876&amp;$C6876</f>
        <v>#N/A</v>
      </c>
    </row>
    <row r="6877" customFormat="false" ht="12.75" hidden="false" customHeight="false" outlineLevel="0" collapsed="false">
      <c r="D6877" s="138"/>
      <c r="E6877" s="138"/>
      <c r="F6877" s="143" t="e">
        <f aca="false">IF(REF_DT&lt;=LastDay,INDEX(IntraMonth_Buckets,MATCH($A6877,IntraSumMonths,0),1),INDEX(BucketTable,MATCH($A6877,SumMonths,0),1))</f>
        <v>#N/A</v>
      </c>
      <c r="G6877" s="138" t="e">
        <f aca="false">INDEX(Book_Type,MATCH($B6877,Book,0),1)</f>
        <v>#N/A</v>
      </c>
      <c r="H6877" s="138" t="e">
        <f aca="false">$F6877&amp;$C6877</f>
        <v>#N/A</v>
      </c>
    </row>
    <row r="6878" customFormat="false" ht="12.75" hidden="false" customHeight="false" outlineLevel="0" collapsed="false">
      <c r="D6878" s="138"/>
      <c r="E6878" s="138"/>
      <c r="F6878" s="143" t="e">
        <f aca="false">IF(REF_DT&lt;=LastDay,INDEX(IntraMonth_Buckets,MATCH($A6878,IntraSumMonths,0),1),INDEX(BucketTable,MATCH($A6878,SumMonths,0),1))</f>
        <v>#N/A</v>
      </c>
      <c r="G6878" s="138" t="e">
        <f aca="false">INDEX(Book_Type,MATCH($B6878,Book,0),1)</f>
        <v>#N/A</v>
      </c>
      <c r="H6878" s="138" t="e">
        <f aca="false">$F6878&amp;$C6878</f>
        <v>#N/A</v>
      </c>
    </row>
    <row r="6879" customFormat="false" ht="12.75" hidden="false" customHeight="false" outlineLevel="0" collapsed="false">
      <c r="D6879" s="138"/>
      <c r="E6879" s="138"/>
      <c r="F6879" s="143" t="e">
        <f aca="false">IF(REF_DT&lt;=LastDay,INDEX(IntraMonth_Buckets,MATCH($A6879,IntraSumMonths,0),1),INDEX(BucketTable,MATCH($A6879,SumMonths,0),1))</f>
        <v>#N/A</v>
      </c>
      <c r="G6879" s="138" t="e">
        <f aca="false">INDEX(Book_Type,MATCH($B6879,Book,0),1)</f>
        <v>#N/A</v>
      </c>
      <c r="H6879" s="138" t="e">
        <f aca="false">$F6879&amp;$C6879</f>
        <v>#N/A</v>
      </c>
    </row>
    <row r="6880" customFormat="false" ht="12.75" hidden="false" customHeight="false" outlineLevel="0" collapsed="false">
      <c r="D6880" s="138"/>
      <c r="E6880" s="138"/>
      <c r="F6880" s="143" t="e">
        <f aca="false">IF(REF_DT&lt;=LastDay,INDEX(IntraMonth_Buckets,MATCH($A6880,IntraSumMonths,0),1),INDEX(BucketTable,MATCH($A6880,SumMonths,0),1))</f>
        <v>#N/A</v>
      </c>
      <c r="G6880" s="138" t="e">
        <f aca="false">INDEX(Book_Type,MATCH($B6880,Book,0),1)</f>
        <v>#N/A</v>
      </c>
      <c r="H6880" s="138" t="e">
        <f aca="false">$F6880&amp;$C6880</f>
        <v>#N/A</v>
      </c>
    </row>
    <row r="6881" customFormat="false" ht="12.75" hidden="false" customHeight="false" outlineLevel="0" collapsed="false">
      <c r="D6881" s="138"/>
      <c r="E6881" s="138"/>
      <c r="F6881" s="143" t="e">
        <f aca="false">IF(REF_DT&lt;=LastDay,INDEX(IntraMonth_Buckets,MATCH($A6881,IntraSumMonths,0),1),INDEX(BucketTable,MATCH($A6881,SumMonths,0),1))</f>
        <v>#N/A</v>
      </c>
      <c r="G6881" s="138" t="e">
        <f aca="false">INDEX(Book_Type,MATCH($B6881,Book,0),1)</f>
        <v>#N/A</v>
      </c>
      <c r="H6881" s="138" t="e">
        <f aca="false">$F6881&amp;$C6881</f>
        <v>#N/A</v>
      </c>
    </row>
    <row r="6882" customFormat="false" ht="12.75" hidden="false" customHeight="false" outlineLevel="0" collapsed="false">
      <c r="D6882" s="138"/>
      <c r="E6882" s="138"/>
      <c r="F6882" s="143" t="e">
        <f aca="false">IF(REF_DT&lt;=LastDay,INDEX(IntraMonth_Buckets,MATCH($A6882,IntraSumMonths,0),1),INDEX(BucketTable,MATCH($A6882,SumMonths,0),1))</f>
        <v>#N/A</v>
      </c>
      <c r="G6882" s="138" t="e">
        <f aca="false">INDEX(Book_Type,MATCH($B6882,Book,0),1)</f>
        <v>#N/A</v>
      </c>
      <c r="H6882" s="138" t="e">
        <f aca="false">$F6882&amp;$C6882</f>
        <v>#N/A</v>
      </c>
    </row>
    <row r="6883" customFormat="false" ht="12.75" hidden="false" customHeight="false" outlineLevel="0" collapsed="false">
      <c r="D6883" s="138"/>
      <c r="E6883" s="138"/>
      <c r="F6883" s="143" t="e">
        <f aca="false">IF(REF_DT&lt;=LastDay,INDEX(IntraMonth_Buckets,MATCH($A6883,IntraSumMonths,0),1),INDEX(BucketTable,MATCH($A6883,SumMonths,0),1))</f>
        <v>#N/A</v>
      </c>
      <c r="G6883" s="138" t="e">
        <f aca="false">INDEX(Book_Type,MATCH($B6883,Book,0),1)</f>
        <v>#N/A</v>
      </c>
      <c r="H6883" s="138" t="e">
        <f aca="false">$F6883&amp;$C6883</f>
        <v>#N/A</v>
      </c>
    </row>
    <row r="6884" customFormat="false" ht="12.75" hidden="false" customHeight="false" outlineLevel="0" collapsed="false">
      <c r="D6884" s="138"/>
      <c r="E6884" s="138"/>
      <c r="F6884" s="143" t="e">
        <f aca="false">IF(REF_DT&lt;=LastDay,INDEX(IntraMonth_Buckets,MATCH($A6884,IntraSumMonths,0),1),INDEX(BucketTable,MATCH($A6884,SumMonths,0),1))</f>
        <v>#N/A</v>
      </c>
      <c r="G6884" s="138" t="e">
        <f aca="false">INDEX(Book_Type,MATCH($B6884,Book,0),1)</f>
        <v>#N/A</v>
      </c>
      <c r="H6884" s="138" t="e">
        <f aca="false">$F6884&amp;$C6884</f>
        <v>#N/A</v>
      </c>
    </row>
    <row r="6885" customFormat="false" ht="12.75" hidden="false" customHeight="false" outlineLevel="0" collapsed="false">
      <c r="D6885" s="138"/>
      <c r="E6885" s="138"/>
      <c r="F6885" s="143" t="e">
        <f aca="false">IF(REF_DT&lt;=LastDay,INDEX(IntraMonth_Buckets,MATCH($A6885,IntraSumMonths,0),1),INDEX(BucketTable,MATCH($A6885,SumMonths,0),1))</f>
        <v>#N/A</v>
      </c>
      <c r="G6885" s="138" t="e">
        <f aca="false">INDEX(Book_Type,MATCH($B6885,Book,0),1)</f>
        <v>#N/A</v>
      </c>
      <c r="H6885" s="138" t="e">
        <f aca="false">$F6885&amp;$C6885</f>
        <v>#N/A</v>
      </c>
    </row>
    <row r="6886" customFormat="false" ht="12.75" hidden="false" customHeight="false" outlineLevel="0" collapsed="false">
      <c r="D6886" s="138"/>
      <c r="E6886" s="138"/>
      <c r="F6886" s="143" t="e">
        <f aca="false">IF(REF_DT&lt;=LastDay,INDEX(IntraMonth_Buckets,MATCH($A6886,IntraSumMonths,0),1),INDEX(BucketTable,MATCH($A6886,SumMonths,0),1))</f>
        <v>#N/A</v>
      </c>
      <c r="G6886" s="138" t="e">
        <f aca="false">INDEX(Book_Type,MATCH($B6886,Book,0),1)</f>
        <v>#N/A</v>
      </c>
      <c r="H6886" s="138" t="e">
        <f aca="false">$F6886&amp;$C6886</f>
        <v>#N/A</v>
      </c>
    </row>
    <row r="6887" customFormat="false" ht="12.75" hidden="false" customHeight="false" outlineLevel="0" collapsed="false">
      <c r="D6887" s="138"/>
      <c r="E6887" s="138"/>
      <c r="F6887" s="143" t="e">
        <f aca="false">IF(REF_DT&lt;=LastDay,INDEX(IntraMonth_Buckets,MATCH($A6887,IntraSumMonths,0),1),INDEX(BucketTable,MATCH($A6887,SumMonths,0),1))</f>
        <v>#N/A</v>
      </c>
      <c r="G6887" s="138" t="e">
        <f aca="false">INDEX(Book_Type,MATCH($B6887,Book,0),1)</f>
        <v>#N/A</v>
      </c>
      <c r="H6887" s="138" t="e">
        <f aca="false">$F6887&amp;$C6887</f>
        <v>#N/A</v>
      </c>
    </row>
    <row r="6888" customFormat="false" ht="12.75" hidden="false" customHeight="false" outlineLevel="0" collapsed="false">
      <c r="D6888" s="138"/>
      <c r="E6888" s="138"/>
      <c r="F6888" s="143" t="e">
        <f aca="false">IF(REF_DT&lt;=LastDay,INDEX(IntraMonth_Buckets,MATCH($A6888,IntraSumMonths,0),1),INDEX(BucketTable,MATCH($A6888,SumMonths,0),1))</f>
        <v>#N/A</v>
      </c>
      <c r="G6888" s="138" t="e">
        <f aca="false">INDEX(Book_Type,MATCH($B6888,Book,0),1)</f>
        <v>#N/A</v>
      </c>
      <c r="H6888" s="138" t="e">
        <f aca="false">$F6888&amp;$C6888</f>
        <v>#N/A</v>
      </c>
    </row>
    <row r="6889" customFormat="false" ht="12.75" hidden="false" customHeight="false" outlineLevel="0" collapsed="false">
      <c r="D6889" s="138"/>
      <c r="E6889" s="138"/>
      <c r="F6889" s="143" t="e">
        <f aca="false">IF(REF_DT&lt;=LastDay,INDEX(IntraMonth_Buckets,MATCH($A6889,IntraSumMonths,0),1),INDEX(BucketTable,MATCH($A6889,SumMonths,0),1))</f>
        <v>#N/A</v>
      </c>
      <c r="G6889" s="138" t="e">
        <f aca="false">INDEX(Book_Type,MATCH($B6889,Book,0),1)</f>
        <v>#N/A</v>
      </c>
      <c r="H6889" s="138" t="e">
        <f aca="false">$F6889&amp;$C6889</f>
        <v>#N/A</v>
      </c>
    </row>
    <row r="6890" customFormat="false" ht="12.75" hidden="false" customHeight="false" outlineLevel="0" collapsed="false">
      <c r="D6890" s="138"/>
      <c r="E6890" s="138"/>
      <c r="F6890" s="143" t="e">
        <f aca="false">IF(REF_DT&lt;=LastDay,INDEX(IntraMonth_Buckets,MATCH($A6890,IntraSumMonths,0),1),INDEX(BucketTable,MATCH($A6890,SumMonths,0),1))</f>
        <v>#N/A</v>
      </c>
      <c r="G6890" s="138" t="e">
        <f aca="false">INDEX(Book_Type,MATCH($B6890,Book,0),1)</f>
        <v>#N/A</v>
      </c>
      <c r="H6890" s="138" t="e">
        <f aca="false">$F6890&amp;$C6890</f>
        <v>#N/A</v>
      </c>
    </row>
    <row r="6891" customFormat="false" ht="12.75" hidden="false" customHeight="false" outlineLevel="0" collapsed="false">
      <c r="D6891" s="138"/>
      <c r="E6891" s="138"/>
      <c r="F6891" s="143" t="e">
        <f aca="false">IF(REF_DT&lt;=LastDay,INDEX(IntraMonth_Buckets,MATCH($A6891,IntraSumMonths,0),1),INDEX(BucketTable,MATCH($A6891,SumMonths,0),1))</f>
        <v>#N/A</v>
      </c>
      <c r="G6891" s="138" t="e">
        <f aca="false">INDEX(Book_Type,MATCH($B6891,Book,0),1)</f>
        <v>#N/A</v>
      </c>
      <c r="H6891" s="138" t="e">
        <f aca="false">$F6891&amp;$C6891</f>
        <v>#N/A</v>
      </c>
    </row>
    <row r="6892" customFormat="false" ht="12.75" hidden="false" customHeight="false" outlineLevel="0" collapsed="false">
      <c r="D6892" s="138"/>
      <c r="E6892" s="138"/>
      <c r="F6892" s="143" t="e">
        <f aca="false">IF(REF_DT&lt;=LastDay,INDEX(IntraMonth_Buckets,MATCH($A6892,IntraSumMonths,0),1),INDEX(BucketTable,MATCH($A6892,SumMonths,0),1))</f>
        <v>#N/A</v>
      </c>
      <c r="G6892" s="138" t="e">
        <f aca="false">INDEX(Book_Type,MATCH($B6892,Book,0),1)</f>
        <v>#N/A</v>
      </c>
      <c r="H6892" s="138" t="e">
        <f aca="false">$F6892&amp;$C6892</f>
        <v>#N/A</v>
      </c>
    </row>
    <row r="6893" customFormat="false" ht="12.75" hidden="false" customHeight="false" outlineLevel="0" collapsed="false">
      <c r="D6893" s="138"/>
      <c r="E6893" s="138"/>
      <c r="F6893" s="143" t="e">
        <f aca="false">IF(REF_DT&lt;=LastDay,INDEX(IntraMonth_Buckets,MATCH($A6893,IntraSumMonths,0),1),INDEX(BucketTable,MATCH($A6893,SumMonths,0),1))</f>
        <v>#N/A</v>
      </c>
      <c r="G6893" s="138" t="e">
        <f aca="false">INDEX(Book_Type,MATCH($B6893,Book,0),1)</f>
        <v>#N/A</v>
      </c>
      <c r="H6893" s="138" t="e">
        <f aca="false">$F6893&amp;$C6893</f>
        <v>#N/A</v>
      </c>
    </row>
    <row r="6894" customFormat="false" ht="12.75" hidden="false" customHeight="false" outlineLevel="0" collapsed="false">
      <c r="D6894" s="138"/>
      <c r="E6894" s="138"/>
      <c r="F6894" s="143" t="e">
        <f aca="false">IF(REF_DT&lt;=LastDay,INDEX(IntraMonth_Buckets,MATCH($A6894,IntraSumMonths,0),1),INDEX(BucketTable,MATCH($A6894,SumMonths,0),1))</f>
        <v>#N/A</v>
      </c>
      <c r="G6894" s="138" t="e">
        <f aca="false">INDEX(Book_Type,MATCH($B6894,Book,0),1)</f>
        <v>#N/A</v>
      </c>
      <c r="H6894" s="138" t="e">
        <f aca="false">$F6894&amp;$C6894</f>
        <v>#N/A</v>
      </c>
    </row>
    <row r="6895" customFormat="false" ht="12.75" hidden="false" customHeight="false" outlineLevel="0" collapsed="false">
      <c r="D6895" s="138"/>
      <c r="E6895" s="138"/>
      <c r="F6895" s="143" t="e">
        <f aca="false">IF(REF_DT&lt;=LastDay,INDEX(IntraMonth_Buckets,MATCH($A6895,IntraSumMonths,0),1),INDEX(BucketTable,MATCH($A6895,SumMonths,0),1))</f>
        <v>#N/A</v>
      </c>
      <c r="G6895" s="138" t="e">
        <f aca="false">INDEX(Book_Type,MATCH($B6895,Book,0),1)</f>
        <v>#N/A</v>
      </c>
      <c r="H6895" s="138" t="e">
        <f aca="false">$F6895&amp;$C6895</f>
        <v>#N/A</v>
      </c>
    </row>
    <row r="6896" customFormat="false" ht="12.75" hidden="false" customHeight="false" outlineLevel="0" collapsed="false">
      <c r="D6896" s="138"/>
      <c r="E6896" s="138"/>
      <c r="F6896" s="143" t="e">
        <f aca="false">IF(REF_DT&lt;=LastDay,INDEX(IntraMonth_Buckets,MATCH($A6896,IntraSumMonths,0),1),INDEX(BucketTable,MATCH($A6896,SumMonths,0),1))</f>
        <v>#N/A</v>
      </c>
      <c r="G6896" s="138" t="e">
        <f aca="false">INDEX(Book_Type,MATCH($B6896,Book,0),1)</f>
        <v>#N/A</v>
      </c>
      <c r="H6896" s="138" t="e">
        <f aca="false">$F6896&amp;$C6896</f>
        <v>#N/A</v>
      </c>
    </row>
    <row r="6897" customFormat="false" ht="12.75" hidden="false" customHeight="false" outlineLevel="0" collapsed="false">
      <c r="D6897" s="138"/>
      <c r="E6897" s="138"/>
      <c r="F6897" s="143" t="e">
        <f aca="false">IF(REF_DT&lt;=LastDay,INDEX(IntraMonth_Buckets,MATCH($A6897,IntraSumMonths,0),1),INDEX(BucketTable,MATCH($A6897,SumMonths,0),1))</f>
        <v>#N/A</v>
      </c>
      <c r="G6897" s="138" t="e">
        <f aca="false">INDEX(Book_Type,MATCH($B6897,Book,0),1)</f>
        <v>#N/A</v>
      </c>
      <c r="H6897" s="138" t="e">
        <f aca="false">$F6897&amp;$C6897</f>
        <v>#N/A</v>
      </c>
    </row>
    <row r="6898" customFormat="false" ht="12.75" hidden="false" customHeight="false" outlineLevel="0" collapsed="false">
      <c r="D6898" s="138"/>
      <c r="E6898" s="138"/>
      <c r="F6898" s="143" t="e">
        <f aca="false">IF(REF_DT&lt;=LastDay,INDEX(IntraMonth_Buckets,MATCH($A6898,IntraSumMonths,0),1),INDEX(BucketTable,MATCH($A6898,SumMonths,0),1))</f>
        <v>#N/A</v>
      </c>
      <c r="G6898" s="138" t="e">
        <f aca="false">INDEX(Book_Type,MATCH($B6898,Book,0),1)</f>
        <v>#N/A</v>
      </c>
      <c r="H6898" s="138" t="e">
        <f aca="false">$F6898&amp;$C6898</f>
        <v>#N/A</v>
      </c>
    </row>
    <row r="6899" customFormat="false" ht="12.75" hidden="false" customHeight="false" outlineLevel="0" collapsed="false">
      <c r="D6899" s="138"/>
      <c r="E6899" s="138"/>
      <c r="F6899" s="143" t="e">
        <f aca="false">IF(REF_DT&lt;=LastDay,INDEX(IntraMonth_Buckets,MATCH($A6899,IntraSumMonths,0),1),INDEX(BucketTable,MATCH($A6899,SumMonths,0),1))</f>
        <v>#N/A</v>
      </c>
      <c r="G6899" s="138" t="e">
        <f aca="false">INDEX(Book_Type,MATCH($B6899,Book,0),1)</f>
        <v>#N/A</v>
      </c>
      <c r="H6899" s="138" t="e">
        <f aca="false">$F6899&amp;$C6899</f>
        <v>#N/A</v>
      </c>
    </row>
    <row r="6900" customFormat="false" ht="12.75" hidden="false" customHeight="false" outlineLevel="0" collapsed="false">
      <c r="D6900" s="138"/>
      <c r="E6900" s="138"/>
      <c r="F6900" s="143" t="e">
        <f aca="false">IF(REF_DT&lt;=LastDay,INDEX(IntraMonth_Buckets,MATCH($A6900,IntraSumMonths,0),1),INDEX(BucketTable,MATCH($A6900,SumMonths,0),1))</f>
        <v>#N/A</v>
      </c>
      <c r="G6900" s="138" t="e">
        <f aca="false">INDEX(Book_Type,MATCH($B6900,Book,0),1)</f>
        <v>#N/A</v>
      </c>
      <c r="H6900" s="138" t="e">
        <f aca="false">$F6900&amp;$C6900</f>
        <v>#N/A</v>
      </c>
    </row>
    <row r="6901" customFormat="false" ht="12.75" hidden="false" customHeight="false" outlineLevel="0" collapsed="false">
      <c r="D6901" s="138"/>
      <c r="E6901" s="138"/>
      <c r="F6901" s="143" t="e">
        <f aca="false">IF(REF_DT&lt;=LastDay,INDEX(IntraMonth_Buckets,MATCH($A6901,IntraSumMonths,0),1),INDEX(BucketTable,MATCH($A6901,SumMonths,0),1))</f>
        <v>#N/A</v>
      </c>
      <c r="G6901" s="138" t="e">
        <f aca="false">INDEX(Book_Type,MATCH($B6901,Book,0),1)</f>
        <v>#N/A</v>
      </c>
      <c r="H6901" s="138" t="e">
        <f aca="false">$F6901&amp;$C6901</f>
        <v>#N/A</v>
      </c>
    </row>
    <row r="6902" customFormat="false" ht="12.75" hidden="false" customHeight="false" outlineLevel="0" collapsed="false">
      <c r="D6902" s="138"/>
      <c r="E6902" s="138"/>
      <c r="F6902" s="143" t="e">
        <f aca="false">IF(REF_DT&lt;=LastDay,INDEX(IntraMonth_Buckets,MATCH($A6902,IntraSumMonths,0),1),INDEX(BucketTable,MATCH($A6902,SumMonths,0),1))</f>
        <v>#N/A</v>
      </c>
      <c r="G6902" s="138" t="e">
        <f aca="false">INDEX(Book_Type,MATCH($B6902,Book,0),1)</f>
        <v>#N/A</v>
      </c>
      <c r="H6902" s="138" t="e">
        <f aca="false">$F6902&amp;$C6902</f>
        <v>#N/A</v>
      </c>
    </row>
    <row r="6903" customFormat="false" ht="12.75" hidden="false" customHeight="false" outlineLevel="0" collapsed="false">
      <c r="D6903" s="138"/>
      <c r="E6903" s="138"/>
      <c r="F6903" s="143" t="e">
        <f aca="false">IF(REF_DT&lt;=LastDay,INDEX(IntraMonth_Buckets,MATCH($A6903,IntraSumMonths,0),1),INDEX(BucketTable,MATCH($A6903,SumMonths,0),1))</f>
        <v>#N/A</v>
      </c>
      <c r="G6903" s="138" t="e">
        <f aca="false">INDEX(Book_Type,MATCH($B6903,Book,0),1)</f>
        <v>#N/A</v>
      </c>
      <c r="H6903" s="138" t="e">
        <f aca="false">$F6903&amp;$C6903</f>
        <v>#N/A</v>
      </c>
    </row>
    <row r="6904" customFormat="false" ht="12.75" hidden="false" customHeight="false" outlineLevel="0" collapsed="false">
      <c r="D6904" s="138"/>
      <c r="E6904" s="138"/>
      <c r="F6904" s="143" t="e">
        <f aca="false">IF(REF_DT&lt;=LastDay,INDEX(IntraMonth_Buckets,MATCH($A6904,IntraSumMonths,0),1),INDEX(BucketTable,MATCH($A6904,SumMonths,0),1))</f>
        <v>#N/A</v>
      </c>
      <c r="G6904" s="138" t="e">
        <f aca="false">INDEX(Book_Type,MATCH($B6904,Book,0),1)</f>
        <v>#N/A</v>
      </c>
      <c r="H6904" s="138" t="e">
        <f aca="false">$F6904&amp;$C6904</f>
        <v>#N/A</v>
      </c>
    </row>
    <row r="6905" customFormat="false" ht="12.75" hidden="false" customHeight="false" outlineLevel="0" collapsed="false">
      <c r="D6905" s="138"/>
      <c r="E6905" s="138"/>
      <c r="F6905" s="143" t="e">
        <f aca="false">IF(REF_DT&lt;=LastDay,INDEX(IntraMonth_Buckets,MATCH($A6905,IntraSumMonths,0),1),INDEX(BucketTable,MATCH($A6905,SumMonths,0),1))</f>
        <v>#N/A</v>
      </c>
      <c r="G6905" s="138" t="e">
        <f aca="false">INDEX(Book_Type,MATCH($B6905,Book,0),1)</f>
        <v>#N/A</v>
      </c>
      <c r="H6905" s="138" t="e">
        <f aca="false">$F6905&amp;$C6905</f>
        <v>#N/A</v>
      </c>
    </row>
    <row r="6906" customFormat="false" ht="12.75" hidden="false" customHeight="false" outlineLevel="0" collapsed="false">
      <c r="D6906" s="138"/>
      <c r="E6906" s="138"/>
      <c r="F6906" s="143" t="e">
        <f aca="false">IF(REF_DT&lt;=LastDay,INDEX(IntraMonth_Buckets,MATCH($A6906,IntraSumMonths,0),1),INDEX(BucketTable,MATCH($A6906,SumMonths,0),1))</f>
        <v>#N/A</v>
      </c>
      <c r="G6906" s="138" t="e">
        <f aca="false">INDEX(Book_Type,MATCH($B6906,Book,0),1)</f>
        <v>#N/A</v>
      </c>
      <c r="H6906" s="138" t="e">
        <f aca="false">$F6906&amp;$C6906</f>
        <v>#N/A</v>
      </c>
    </row>
    <row r="6907" customFormat="false" ht="12.75" hidden="false" customHeight="false" outlineLevel="0" collapsed="false">
      <c r="D6907" s="138"/>
      <c r="E6907" s="138"/>
      <c r="F6907" s="143" t="e">
        <f aca="false">IF(REF_DT&lt;=LastDay,INDEX(IntraMonth_Buckets,MATCH($A6907,IntraSumMonths,0),1),INDEX(BucketTable,MATCH($A6907,SumMonths,0),1))</f>
        <v>#N/A</v>
      </c>
      <c r="G6907" s="138" t="e">
        <f aca="false">INDEX(Book_Type,MATCH($B6907,Book,0),1)</f>
        <v>#N/A</v>
      </c>
      <c r="H6907" s="138" t="e">
        <f aca="false">$F6907&amp;$C6907</f>
        <v>#N/A</v>
      </c>
    </row>
    <row r="6908" customFormat="false" ht="12.75" hidden="false" customHeight="false" outlineLevel="0" collapsed="false">
      <c r="D6908" s="138"/>
      <c r="E6908" s="138"/>
      <c r="F6908" s="143" t="e">
        <f aca="false">IF(REF_DT&lt;=LastDay,INDEX(IntraMonth_Buckets,MATCH($A6908,IntraSumMonths,0),1),INDEX(BucketTable,MATCH($A6908,SumMonths,0),1))</f>
        <v>#N/A</v>
      </c>
      <c r="G6908" s="138" t="e">
        <f aca="false">INDEX(Book_Type,MATCH($B6908,Book,0),1)</f>
        <v>#N/A</v>
      </c>
      <c r="H6908" s="138" t="e">
        <f aca="false">$F6908&amp;$C6908</f>
        <v>#N/A</v>
      </c>
    </row>
    <row r="6909" customFormat="false" ht="12.75" hidden="false" customHeight="false" outlineLevel="0" collapsed="false">
      <c r="D6909" s="138"/>
      <c r="E6909" s="138"/>
      <c r="F6909" s="143" t="e">
        <f aca="false">IF(REF_DT&lt;=LastDay,INDEX(IntraMonth_Buckets,MATCH($A6909,IntraSumMonths,0),1),INDEX(BucketTable,MATCH($A6909,SumMonths,0),1))</f>
        <v>#N/A</v>
      </c>
      <c r="G6909" s="138" t="e">
        <f aca="false">INDEX(Book_Type,MATCH($B6909,Book,0),1)</f>
        <v>#N/A</v>
      </c>
      <c r="H6909" s="138" t="e">
        <f aca="false">$F6909&amp;$C6909</f>
        <v>#N/A</v>
      </c>
    </row>
    <row r="6910" customFormat="false" ht="12.75" hidden="false" customHeight="false" outlineLevel="0" collapsed="false">
      <c r="D6910" s="138"/>
      <c r="E6910" s="138"/>
      <c r="F6910" s="143" t="e">
        <f aca="false">IF(REF_DT&lt;=LastDay,INDEX(IntraMonth_Buckets,MATCH($A6910,IntraSumMonths,0),1),INDEX(BucketTable,MATCH($A6910,SumMonths,0),1))</f>
        <v>#N/A</v>
      </c>
      <c r="G6910" s="138" t="e">
        <f aca="false">INDEX(Book_Type,MATCH($B6910,Book,0),1)</f>
        <v>#N/A</v>
      </c>
      <c r="H6910" s="138" t="e">
        <f aca="false">$F6910&amp;$C6910</f>
        <v>#N/A</v>
      </c>
    </row>
    <row r="6911" customFormat="false" ht="12.75" hidden="false" customHeight="false" outlineLevel="0" collapsed="false">
      <c r="D6911" s="138"/>
      <c r="E6911" s="138"/>
      <c r="F6911" s="143" t="e">
        <f aca="false">IF(REF_DT&lt;=LastDay,INDEX(IntraMonth_Buckets,MATCH($A6911,IntraSumMonths,0),1),INDEX(BucketTable,MATCH($A6911,SumMonths,0),1))</f>
        <v>#N/A</v>
      </c>
      <c r="G6911" s="138" t="e">
        <f aca="false">INDEX(Book_Type,MATCH($B6911,Book,0),1)</f>
        <v>#N/A</v>
      </c>
      <c r="H6911" s="138" t="e">
        <f aca="false">$F6911&amp;$C6911</f>
        <v>#N/A</v>
      </c>
    </row>
    <row r="6912" customFormat="false" ht="12.75" hidden="false" customHeight="false" outlineLevel="0" collapsed="false">
      <c r="D6912" s="138"/>
      <c r="E6912" s="138"/>
      <c r="F6912" s="143" t="e">
        <f aca="false">IF(REF_DT&lt;=LastDay,INDEX(IntraMonth_Buckets,MATCH($A6912,IntraSumMonths,0),1),INDEX(BucketTable,MATCH($A6912,SumMonths,0),1))</f>
        <v>#N/A</v>
      </c>
      <c r="G6912" s="138" t="e">
        <f aca="false">INDEX(Book_Type,MATCH($B6912,Book,0),1)</f>
        <v>#N/A</v>
      </c>
      <c r="H6912" s="138" t="e">
        <f aca="false">$F6912&amp;$C6912</f>
        <v>#N/A</v>
      </c>
    </row>
    <row r="6913" customFormat="false" ht="12.75" hidden="false" customHeight="false" outlineLevel="0" collapsed="false">
      <c r="D6913" s="138"/>
      <c r="E6913" s="138"/>
      <c r="F6913" s="143" t="e">
        <f aca="false">IF(REF_DT&lt;=LastDay,INDEX(IntraMonth_Buckets,MATCH($A6913,IntraSumMonths,0),1),INDEX(BucketTable,MATCH($A6913,SumMonths,0),1))</f>
        <v>#N/A</v>
      </c>
      <c r="G6913" s="138" t="e">
        <f aca="false">INDEX(Book_Type,MATCH($B6913,Book,0),1)</f>
        <v>#N/A</v>
      </c>
      <c r="H6913" s="138" t="e">
        <f aca="false">$F6913&amp;$C6913</f>
        <v>#N/A</v>
      </c>
    </row>
    <row r="6914" customFormat="false" ht="12.75" hidden="false" customHeight="false" outlineLevel="0" collapsed="false">
      <c r="D6914" s="138"/>
      <c r="E6914" s="138"/>
      <c r="F6914" s="143" t="e">
        <f aca="false">IF(REF_DT&lt;=LastDay,INDEX(IntraMonth_Buckets,MATCH($A6914,IntraSumMonths,0),1),INDEX(BucketTable,MATCH($A6914,SumMonths,0),1))</f>
        <v>#N/A</v>
      </c>
      <c r="G6914" s="138" t="e">
        <f aca="false">INDEX(Book_Type,MATCH($B6914,Book,0),1)</f>
        <v>#N/A</v>
      </c>
      <c r="H6914" s="138" t="e">
        <f aca="false">$F6914&amp;$C6914</f>
        <v>#N/A</v>
      </c>
    </row>
    <row r="6915" customFormat="false" ht="12.75" hidden="false" customHeight="false" outlineLevel="0" collapsed="false">
      <c r="D6915" s="138"/>
      <c r="E6915" s="138"/>
      <c r="F6915" s="143" t="e">
        <f aca="false">IF(REF_DT&lt;=LastDay,INDEX(IntraMonth_Buckets,MATCH($A6915,IntraSumMonths,0),1),INDEX(BucketTable,MATCH($A6915,SumMonths,0),1))</f>
        <v>#N/A</v>
      </c>
      <c r="G6915" s="138" t="e">
        <f aca="false">INDEX(Book_Type,MATCH($B6915,Book,0),1)</f>
        <v>#N/A</v>
      </c>
      <c r="H6915" s="138" t="e">
        <f aca="false">$F6915&amp;$C6915</f>
        <v>#N/A</v>
      </c>
    </row>
    <row r="6916" customFormat="false" ht="12.75" hidden="false" customHeight="false" outlineLevel="0" collapsed="false">
      <c r="D6916" s="138"/>
      <c r="E6916" s="138"/>
      <c r="F6916" s="143" t="e">
        <f aca="false">IF(REF_DT&lt;=LastDay,INDEX(IntraMonth_Buckets,MATCH($A6916,IntraSumMonths,0),1),INDEX(BucketTable,MATCH($A6916,SumMonths,0),1))</f>
        <v>#N/A</v>
      </c>
      <c r="G6916" s="138" t="e">
        <f aca="false">INDEX(Book_Type,MATCH($B6916,Book,0),1)</f>
        <v>#N/A</v>
      </c>
      <c r="H6916" s="138" t="e">
        <f aca="false">$F6916&amp;$C6916</f>
        <v>#N/A</v>
      </c>
    </row>
    <row r="6917" customFormat="false" ht="12.75" hidden="false" customHeight="false" outlineLevel="0" collapsed="false">
      <c r="D6917" s="138"/>
      <c r="E6917" s="138"/>
      <c r="F6917" s="143" t="e">
        <f aca="false">IF(REF_DT&lt;=LastDay,INDEX(IntraMonth_Buckets,MATCH($A6917,IntraSumMonths,0),1),INDEX(BucketTable,MATCH($A6917,SumMonths,0),1))</f>
        <v>#N/A</v>
      </c>
      <c r="G6917" s="138" t="e">
        <f aca="false">INDEX(Book_Type,MATCH($B6917,Book,0),1)</f>
        <v>#N/A</v>
      </c>
      <c r="H6917" s="138" t="e">
        <f aca="false">$F6917&amp;$C6917</f>
        <v>#N/A</v>
      </c>
    </row>
    <row r="6918" customFormat="false" ht="12.75" hidden="false" customHeight="false" outlineLevel="0" collapsed="false">
      <c r="D6918" s="138"/>
      <c r="E6918" s="138"/>
      <c r="F6918" s="143" t="e">
        <f aca="false">IF(REF_DT&lt;=LastDay,INDEX(IntraMonth_Buckets,MATCH($A6918,IntraSumMonths,0),1),INDEX(BucketTable,MATCH($A6918,SumMonths,0),1))</f>
        <v>#N/A</v>
      </c>
      <c r="G6918" s="138" t="e">
        <f aca="false">INDEX(Book_Type,MATCH($B6918,Book,0),1)</f>
        <v>#N/A</v>
      </c>
      <c r="H6918" s="138" t="e">
        <f aca="false">$F6918&amp;$C6918</f>
        <v>#N/A</v>
      </c>
    </row>
    <row r="6919" customFormat="false" ht="12.75" hidden="false" customHeight="false" outlineLevel="0" collapsed="false">
      <c r="D6919" s="138"/>
      <c r="E6919" s="138"/>
      <c r="F6919" s="143" t="e">
        <f aca="false">IF(REF_DT&lt;=LastDay,INDEX(IntraMonth_Buckets,MATCH($A6919,IntraSumMonths,0),1),INDEX(BucketTable,MATCH($A6919,SumMonths,0),1))</f>
        <v>#N/A</v>
      </c>
      <c r="G6919" s="138" t="e">
        <f aca="false">INDEX(Book_Type,MATCH($B6919,Book,0),1)</f>
        <v>#N/A</v>
      </c>
      <c r="H6919" s="138" t="e">
        <f aca="false">$F6919&amp;$C6919</f>
        <v>#N/A</v>
      </c>
    </row>
    <row r="6920" customFormat="false" ht="12.75" hidden="false" customHeight="false" outlineLevel="0" collapsed="false">
      <c r="D6920" s="138"/>
      <c r="E6920" s="138"/>
      <c r="F6920" s="143" t="e">
        <f aca="false">IF(REF_DT&lt;=LastDay,INDEX(IntraMonth_Buckets,MATCH($A6920,IntraSumMonths,0),1),INDEX(BucketTable,MATCH($A6920,SumMonths,0),1))</f>
        <v>#N/A</v>
      </c>
      <c r="G6920" s="138" t="e">
        <f aca="false">INDEX(Book_Type,MATCH($B6920,Book,0),1)</f>
        <v>#N/A</v>
      </c>
      <c r="H6920" s="138" t="e">
        <f aca="false">$F6920&amp;$C6920</f>
        <v>#N/A</v>
      </c>
    </row>
    <row r="6921" customFormat="false" ht="12.75" hidden="false" customHeight="false" outlineLevel="0" collapsed="false">
      <c r="D6921" s="138"/>
      <c r="E6921" s="138"/>
      <c r="F6921" s="143" t="e">
        <f aca="false">IF(REF_DT&lt;=LastDay,INDEX(IntraMonth_Buckets,MATCH($A6921,IntraSumMonths,0),1),INDEX(BucketTable,MATCH($A6921,SumMonths,0),1))</f>
        <v>#N/A</v>
      </c>
      <c r="G6921" s="138" t="e">
        <f aca="false">INDEX(Book_Type,MATCH($B6921,Book,0),1)</f>
        <v>#N/A</v>
      </c>
      <c r="H6921" s="138" t="e">
        <f aca="false">$F6921&amp;$C6921</f>
        <v>#N/A</v>
      </c>
    </row>
    <row r="6922" customFormat="false" ht="12.75" hidden="false" customHeight="false" outlineLevel="0" collapsed="false">
      <c r="D6922" s="138"/>
      <c r="E6922" s="138"/>
      <c r="F6922" s="143" t="e">
        <f aca="false">IF(REF_DT&lt;=LastDay,INDEX(IntraMonth_Buckets,MATCH($A6922,IntraSumMonths,0),1),INDEX(BucketTable,MATCH($A6922,SumMonths,0),1))</f>
        <v>#N/A</v>
      </c>
      <c r="G6922" s="138" t="e">
        <f aca="false">INDEX(Book_Type,MATCH($B6922,Book,0),1)</f>
        <v>#N/A</v>
      </c>
      <c r="H6922" s="138" t="e">
        <f aca="false">$F6922&amp;$C6922</f>
        <v>#N/A</v>
      </c>
    </row>
    <row r="6923" customFormat="false" ht="12.75" hidden="false" customHeight="false" outlineLevel="0" collapsed="false">
      <c r="D6923" s="138"/>
      <c r="E6923" s="138"/>
      <c r="F6923" s="143" t="e">
        <f aca="false">IF(REF_DT&lt;=LastDay,INDEX(IntraMonth_Buckets,MATCH($A6923,IntraSumMonths,0),1),INDEX(BucketTable,MATCH($A6923,SumMonths,0),1))</f>
        <v>#N/A</v>
      </c>
      <c r="G6923" s="138" t="e">
        <f aca="false">INDEX(Book_Type,MATCH($B6923,Book,0),1)</f>
        <v>#N/A</v>
      </c>
      <c r="H6923" s="138" t="e">
        <f aca="false">$F6923&amp;$C6923</f>
        <v>#N/A</v>
      </c>
    </row>
    <row r="6924" customFormat="false" ht="12.75" hidden="false" customHeight="false" outlineLevel="0" collapsed="false">
      <c r="D6924" s="138"/>
      <c r="E6924" s="138"/>
      <c r="F6924" s="143" t="e">
        <f aca="false">IF(REF_DT&lt;=LastDay,INDEX(IntraMonth_Buckets,MATCH($A6924,IntraSumMonths,0),1),INDEX(BucketTable,MATCH($A6924,SumMonths,0),1))</f>
        <v>#N/A</v>
      </c>
      <c r="G6924" s="138" t="e">
        <f aca="false">INDEX(Book_Type,MATCH($B6924,Book,0),1)</f>
        <v>#N/A</v>
      </c>
      <c r="H6924" s="138" t="e">
        <f aca="false">$F6924&amp;$C6924</f>
        <v>#N/A</v>
      </c>
    </row>
    <row r="6925" customFormat="false" ht="12.75" hidden="false" customHeight="false" outlineLevel="0" collapsed="false">
      <c r="D6925" s="138"/>
      <c r="E6925" s="138"/>
      <c r="F6925" s="143" t="e">
        <f aca="false">IF(REF_DT&lt;=LastDay,INDEX(IntraMonth_Buckets,MATCH($A6925,IntraSumMonths,0),1),INDEX(BucketTable,MATCH($A6925,SumMonths,0),1))</f>
        <v>#N/A</v>
      </c>
      <c r="G6925" s="138" t="e">
        <f aca="false">INDEX(Book_Type,MATCH($B6925,Book,0),1)</f>
        <v>#N/A</v>
      </c>
      <c r="H6925" s="138" t="e">
        <f aca="false">$F6925&amp;$C6925</f>
        <v>#N/A</v>
      </c>
    </row>
    <row r="6926" customFormat="false" ht="12.75" hidden="false" customHeight="false" outlineLevel="0" collapsed="false">
      <c r="D6926" s="138"/>
      <c r="E6926" s="138"/>
      <c r="F6926" s="143" t="e">
        <f aca="false">IF(REF_DT&lt;=LastDay,INDEX(IntraMonth_Buckets,MATCH($A6926,IntraSumMonths,0),1),INDEX(BucketTable,MATCH($A6926,SumMonths,0),1))</f>
        <v>#N/A</v>
      </c>
      <c r="G6926" s="138" t="e">
        <f aca="false">INDEX(Book_Type,MATCH($B6926,Book,0),1)</f>
        <v>#N/A</v>
      </c>
      <c r="H6926" s="138" t="e">
        <f aca="false">$F6926&amp;$C6926</f>
        <v>#N/A</v>
      </c>
    </row>
    <row r="6927" customFormat="false" ht="12.75" hidden="false" customHeight="false" outlineLevel="0" collapsed="false">
      <c r="D6927" s="138"/>
      <c r="E6927" s="138"/>
      <c r="F6927" s="143" t="e">
        <f aca="false">IF(REF_DT&lt;=LastDay,INDEX(IntraMonth_Buckets,MATCH($A6927,IntraSumMonths,0),1),INDEX(BucketTable,MATCH($A6927,SumMonths,0),1))</f>
        <v>#N/A</v>
      </c>
      <c r="G6927" s="138" t="e">
        <f aca="false">INDEX(Book_Type,MATCH($B6927,Book,0),1)</f>
        <v>#N/A</v>
      </c>
      <c r="H6927" s="138" t="e">
        <f aca="false">$F6927&amp;$C6927</f>
        <v>#N/A</v>
      </c>
    </row>
    <row r="6928" customFormat="false" ht="12.75" hidden="false" customHeight="false" outlineLevel="0" collapsed="false">
      <c r="D6928" s="138"/>
      <c r="E6928" s="138"/>
      <c r="F6928" s="143" t="e">
        <f aca="false">IF(REF_DT&lt;=LastDay,INDEX(IntraMonth_Buckets,MATCH($A6928,IntraSumMonths,0),1),INDEX(BucketTable,MATCH($A6928,SumMonths,0),1))</f>
        <v>#N/A</v>
      </c>
      <c r="G6928" s="138" t="e">
        <f aca="false">INDEX(Book_Type,MATCH($B6928,Book,0),1)</f>
        <v>#N/A</v>
      </c>
      <c r="H6928" s="138" t="e">
        <f aca="false">$F6928&amp;$C6928</f>
        <v>#N/A</v>
      </c>
    </row>
    <row r="6929" customFormat="false" ht="12.75" hidden="false" customHeight="false" outlineLevel="0" collapsed="false">
      <c r="D6929" s="138"/>
      <c r="E6929" s="138"/>
      <c r="F6929" s="143" t="e">
        <f aca="false">IF(REF_DT&lt;=LastDay,INDEX(IntraMonth_Buckets,MATCH($A6929,IntraSumMonths,0),1),INDEX(BucketTable,MATCH($A6929,SumMonths,0),1))</f>
        <v>#N/A</v>
      </c>
      <c r="G6929" s="138" t="e">
        <f aca="false">INDEX(Book_Type,MATCH($B6929,Book,0),1)</f>
        <v>#N/A</v>
      </c>
      <c r="H6929" s="138" t="e">
        <f aca="false">$F6929&amp;$C6929</f>
        <v>#N/A</v>
      </c>
    </row>
    <row r="6930" customFormat="false" ht="12.75" hidden="false" customHeight="false" outlineLevel="0" collapsed="false">
      <c r="D6930" s="138"/>
      <c r="E6930" s="138"/>
      <c r="F6930" s="143" t="e">
        <f aca="false">IF(REF_DT&lt;=LastDay,INDEX(IntraMonth_Buckets,MATCH($A6930,IntraSumMonths,0),1),INDEX(BucketTable,MATCH($A6930,SumMonths,0),1))</f>
        <v>#N/A</v>
      </c>
      <c r="G6930" s="138" t="e">
        <f aca="false">INDEX(Book_Type,MATCH($B6930,Book,0),1)</f>
        <v>#N/A</v>
      </c>
      <c r="H6930" s="138" t="e">
        <f aca="false">$F6930&amp;$C6930</f>
        <v>#N/A</v>
      </c>
    </row>
    <row r="6931" customFormat="false" ht="12.75" hidden="false" customHeight="false" outlineLevel="0" collapsed="false">
      <c r="D6931" s="138"/>
      <c r="E6931" s="138"/>
      <c r="F6931" s="143" t="e">
        <f aca="false">IF(REF_DT&lt;=LastDay,INDEX(IntraMonth_Buckets,MATCH($A6931,IntraSumMonths,0),1),INDEX(BucketTable,MATCH($A6931,SumMonths,0),1))</f>
        <v>#N/A</v>
      </c>
      <c r="G6931" s="138" t="e">
        <f aca="false">INDEX(Book_Type,MATCH($B6931,Book,0),1)</f>
        <v>#N/A</v>
      </c>
      <c r="H6931" s="138" t="e">
        <f aca="false">$F6931&amp;$C6931</f>
        <v>#N/A</v>
      </c>
    </row>
    <row r="6932" customFormat="false" ht="12.75" hidden="false" customHeight="false" outlineLevel="0" collapsed="false">
      <c r="D6932" s="138"/>
      <c r="E6932" s="138"/>
      <c r="F6932" s="143" t="e">
        <f aca="false">IF(REF_DT&lt;=LastDay,INDEX(IntraMonth_Buckets,MATCH($A6932,IntraSumMonths,0),1),INDEX(BucketTable,MATCH($A6932,SumMonths,0),1))</f>
        <v>#N/A</v>
      </c>
      <c r="G6932" s="138" t="e">
        <f aca="false">INDEX(Book_Type,MATCH($B6932,Book,0),1)</f>
        <v>#N/A</v>
      </c>
      <c r="H6932" s="138" t="e">
        <f aca="false">$F6932&amp;$C6932</f>
        <v>#N/A</v>
      </c>
    </row>
    <row r="6933" customFormat="false" ht="12.75" hidden="false" customHeight="false" outlineLevel="0" collapsed="false">
      <c r="D6933" s="138"/>
      <c r="E6933" s="138"/>
      <c r="F6933" s="143" t="e">
        <f aca="false">IF(REF_DT&lt;=LastDay,INDEX(IntraMonth_Buckets,MATCH($A6933,IntraSumMonths,0),1),INDEX(BucketTable,MATCH($A6933,SumMonths,0),1))</f>
        <v>#N/A</v>
      </c>
      <c r="G6933" s="138" t="e">
        <f aca="false">INDEX(Book_Type,MATCH($B6933,Book,0),1)</f>
        <v>#N/A</v>
      </c>
      <c r="H6933" s="138" t="e">
        <f aca="false">$F6933&amp;$C6933</f>
        <v>#N/A</v>
      </c>
    </row>
    <row r="6934" customFormat="false" ht="12.75" hidden="false" customHeight="false" outlineLevel="0" collapsed="false">
      <c r="D6934" s="138"/>
      <c r="E6934" s="138"/>
      <c r="F6934" s="143" t="e">
        <f aca="false">IF(REF_DT&lt;=LastDay,INDEX(IntraMonth_Buckets,MATCH($A6934,IntraSumMonths,0),1),INDEX(BucketTable,MATCH($A6934,SumMonths,0),1))</f>
        <v>#N/A</v>
      </c>
      <c r="G6934" s="138" t="e">
        <f aca="false">INDEX(Book_Type,MATCH($B6934,Book,0),1)</f>
        <v>#N/A</v>
      </c>
      <c r="H6934" s="138" t="e">
        <f aca="false">$F6934&amp;$C6934</f>
        <v>#N/A</v>
      </c>
    </row>
    <row r="6935" customFormat="false" ht="12.75" hidden="false" customHeight="false" outlineLevel="0" collapsed="false">
      <c r="D6935" s="138"/>
      <c r="E6935" s="138"/>
      <c r="F6935" s="143" t="e">
        <f aca="false">IF(REF_DT&lt;=LastDay,INDEX(IntraMonth_Buckets,MATCH($A6935,IntraSumMonths,0),1),INDEX(BucketTable,MATCH($A6935,SumMonths,0),1))</f>
        <v>#N/A</v>
      </c>
      <c r="G6935" s="138" t="e">
        <f aca="false">INDEX(Book_Type,MATCH($B6935,Book,0),1)</f>
        <v>#N/A</v>
      </c>
      <c r="H6935" s="138" t="e">
        <f aca="false">$F6935&amp;$C6935</f>
        <v>#N/A</v>
      </c>
    </row>
    <row r="6936" customFormat="false" ht="12.75" hidden="false" customHeight="false" outlineLevel="0" collapsed="false">
      <c r="D6936" s="138"/>
      <c r="E6936" s="138"/>
      <c r="F6936" s="143" t="e">
        <f aca="false">IF(REF_DT&lt;=LastDay,INDEX(IntraMonth_Buckets,MATCH($A6936,IntraSumMonths,0),1),INDEX(BucketTable,MATCH($A6936,SumMonths,0),1))</f>
        <v>#N/A</v>
      </c>
      <c r="G6936" s="138" t="e">
        <f aca="false">INDEX(Book_Type,MATCH($B6936,Book,0),1)</f>
        <v>#N/A</v>
      </c>
      <c r="H6936" s="138" t="e">
        <f aca="false">$F6936&amp;$C6936</f>
        <v>#N/A</v>
      </c>
    </row>
    <row r="6937" customFormat="false" ht="12.75" hidden="false" customHeight="false" outlineLevel="0" collapsed="false">
      <c r="D6937" s="138"/>
      <c r="E6937" s="138"/>
      <c r="F6937" s="143" t="e">
        <f aca="false">IF(REF_DT&lt;=LastDay,INDEX(IntraMonth_Buckets,MATCH($A6937,IntraSumMonths,0),1),INDEX(BucketTable,MATCH($A6937,SumMonths,0),1))</f>
        <v>#N/A</v>
      </c>
      <c r="G6937" s="138" t="e">
        <f aca="false">INDEX(Book_Type,MATCH($B6937,Book,0),1)</f>
        <v>#N/A</v>
      </c>
      <c r="H6937" s="138" t="e">
        <f aca="false">$F6937&amp;$C6937</f>
        <v>#N/A</v>
      </c>
    </row>
    <row r="6938" customFormat="false" ht="12.75" hidden="false" customHeight="false" outlineLevel="0" collapsed="false">
      <c r="D6938" s="138"/>
      <c r="E6938" s="138"/>
      <c r="F6938" s="143" t="e">
        <f aca="false">IF(REF_DT&lt;=LastDay,INDEX(IntraMonth_Buckets,MATCH($A6938,IntraSumMonths,0),1),INDEX(BucketTable,MATCH($A6938,SumMonths,0),1))</f>
        <v>#N/A</v>
      </c>
      <c r="G6938" s="138" t="e">
        <f aca="false">INDEX(Book_Type,MATCH($B6938,Book,0),1)</f>
        <v>#N/A</v>
      </c>
      <c r="H6938" s="138" t="e">
        <f aca="false">$F6938&amp;$C6938</f>
        <v>#N/A</v>
      </c>
    </row>
    <row r="6939" customFormat="false" ht="12.75" hidden="false" customHeight="false" outlineLevel="0" collapsed="false">
      <c r="D6939" s="138"/>
      <c r="E6939" s="138"/>
      <c r="F6939" s="143" t="e">
        <f aca="false">IF(REF_DT&lt;=LastDay,INDEX(IntraMonth_Buckets,MATCH($A6939,IntraSumMonths,0),1),INDEX(BucketTable,MATCH($A6939,SumMonths,0),1))</f>
        <v>#N/A</v>
      </c>
      <c r="G6939" s="138" t="e">
        <f aca="false">INDEX(Book_Type,MATCH($B6939,Book,0),1)</f>
        <v>#N/A</v>
      </c>
      <c r="H6939" s="138" t="e">
        <f aca="false">$F6939&amp;$C6939</f>
        <v>#N/A</v>
      </c>
    </row>
    <row r="6940" customFormat="false" ht="12.75" hidden="false" customHeight="false" outlineLevel="0" collapsed="false">
      <c r="D6940" s="138"/>
      <c r="E6940" s="138"/>
      <c r="F6940" s="143" t="e">
        <f aca="false">IF(REF_DT&lt;=LastDay,INDEX(IntraMonth_Buckets,MATCH($A6940,IntraSumMonths,0),1),INDEX(BucketTable,MATCH($A6940,SumMonths,0),1))</f>
        <v>#N/A</v>
      </c>
      <c r="G6940" s="138" t="e">
        <f aca="false">INDEX(Book_Type,MATCH($B6940,Book,0),1)</f>
        <v>#N/A</v>
      </c>
      <c r="H6940" s="138" t="e">
        <f aca="false">$F6940&amp;$C6940</f>
        <v>#N/A</v>
      </c>
    </row>
    <row r="6941" customFormat="false" ht="12.75" hidden="false" customHeight="false" outlineLevel="0" collapsed="false">
      <c r="D6941" s="138"/>
      <c r="E6941" s="138"/>
      <c r="F6941" s="143" t="e">
        <f aca="false">IF(REF_DT&lt;=LastDay,INDEX(IntraMonth_Buckets,MATCH($A6941,IntraSumMonths,0),1),INDEX(BucketTable,MATCH($A6941,SumMonths,0),1))</f>
        <v>#N/A</v>
      </c>
      <c r="G6941" s="138" t="e">
        <f aca="false">INDEX(Book_Type,MATCH($B6941,Book,0),1)</f>
        <v>#N/A</v>
      </c>
      <c r="H6941" s="138" t="e">
        <f aca="false">$F6941&amp;$C6941</f>
        <v>#N/A</v>
      </c>
    </row>
    <row r="6942" customFormat="false" ht="12.75" hidden="false" customHeight="false" outlineLevel="0" collapsed="false">
      <c r="D6942" s="138"/>
      <c r="E6942" s="138"/>
      <c r="F6942" s="143" t="e">
        <f aca="false">IF(REF_DT&lt;=LastDay,INDEX(IntraMonth_Buckets,MATCH($A6942,IntraSumMonths,0),1),INDEX(BucketTable,MATCH($A6942,SumMonths,0),1))</f>
        <v>#N/A</v>
      </c>
      <c r="G6942" s="138" t="e">
        <f aca="false">INDEX(Book_Type,MATCH($B6942,Book,0),1)</f>
        <v>#N/A</v>
      </c>
      <c r="H6942" s="138" t="e">
        <f aca="false">$F6942&amp;$C6942</f>
        <v>#N/A</v>
      </c>
    </row>
    <row r="6943" customFormat="false" ht="12.75" hidden="false" customHeight="false" outlineLevel="0" collapsed="false">
      <c r="D6943" s="138"/>
      <c r="E6943" s="138"/>
      <c r="F6943" s="143" t="e">
        <f aca="false">IF(REF_DT&lt;=LastDay,INDEX(IntraMonth_Buckets,MATCH($A6943,IntraSumMonths,0),1),INDEX(BucketTable,MATCH($A6943,SumMonths,0),1))</f>
        <v>#N/A</v>
      </c>
      <c r="G6943" s="138" t="e">
        <f aca="false">INDEX(Book_Type,MATCH($B6943,Book,0),1)</f>
        <v>#N/A</v>
      </c>
      <c r="H6943" s="138" t="e">
        <f aca="false">$F6943&amp;$C6943</f>
        <v>#N/A</v>
      </c>
    </row>
    <row r="6944" customFormat="false" ht="12.75" hidden="false" customHeight="false" outlineLevel="0" collapsed="false">
      <c r="D6944" s="138"/>
      <c r="E6944" s="138"/>
      <c r="F6944" s="143" t="e">
        <f aca="false">IF(REF_DT&lt;=LastDay,INDEX(IntraMonth_Buckets,MATCH($A6944,IntraSumMonths,0),1),INDEX(BucketTable,MATCH($A6944,SumMonths,0),1))</f>
        <v>#N/A</v>
      </c>
      <c r="G6944" s="138" t="e">
        <f aca="false">INDEX(Book_Type,MATCH($B6944,Book,0),1)</f>
        <v>#N/A</v>
      </c>
      <c r="H6944" s="138" t="e">
        <f aca="false">$F6944&amp;$C6944</f>
        <v>#N/A</v>
      </c>
    </row>
    <row r="6945" customFormat="false" ht="12.75" hidden="false" customHeight="false" outlineLevel="0" collapsed="false">
      <c r="D6945" s="138"/>
      <c r="E6945" s="138"/>
      <c r="F6945" s="143" t="e">
        <f aca="false">IF(REF_DT&lt;=LastDay,INDEX(IntraMonth_Buckets,MATCH($A6945,IntraSumMonths,0),1),INDEX(BucketTable,MATCH($A6945,SumMonths,0),1))</f>
        <v>#N/A</v>
      </c>
      <c r="G6945" s="138" t="e">
        <f aca="false">INDEX(Book_Type,MATCH($B6945,Book,0),1)</f>
        <v>#N/A</v>
      </c>
      <c r="H6945" s="138" t="e">
        <f aca="false">$F6945&amp;$C6945</f>
        <v>#N/A</v>
      </c>
    </row>
    <row r="6946" customFormat="false" ht="12.75" hidden="false" customHeight="false" outlineLevel="0" collapsed="false">
      <c r="D6946" s="138"/>
      <c r="E6946" s="138"/>
      <c r="F6946" s="143" t="e">
        <f aca="false">IF(REF_DT&lt;=LastDay,INDEX(IntraMonth_Buckets,MATCH($A6946,IntraSumMonths,0),1),INDEX(BucketTable,MATCH($A6946,SumMonths,0),1))</f>
        <v>#N/A</v>
      </c>
      <c r="G6946" s="138" t="e">
        <f aca="false">INDEX(Book_Type,MATCH($B6946,Book,0),1)</f>
        <v>#N/A</v>
      </c>
      <c r="H6946" s="138" t="e">
        <f aca="false">$F6946&amp;$C6946</f>
        <v>#N/A</v>
      </c>
    </row>
    <row r="6947" customFormat="false" ht="12.75" hidden="false" customHeight="false" outlineLevel="0" collapsed="false">
      <c r="D6947" s="138"/>
      <c r="E6947" s="138"/>
      <c r="F6947" s="143" t="e">
        <f aca="false">IF(REF_DT&lt;=LastDay,INDEX(IntraMonth_Buckets,MATCH($A6947,IntraSumMonths,0),1),INDEX(BucketTable,MATCH($A6947,SumMonths,0),1))</f>
        <v>#N/A</v>
      </c>
      <c r="G6947" s="138" t="e">
        <f aca="false">INDEX(Book_Type,MATCH($B6947,Book,0),1)</f>
        <v>#N/A</v>
      </c>
      <c r="H6947" s="138" t="e">
        <f aca="false">$F6947&amp;$C6947</f>
        <v>#N/A</v>
      </c>
    </row>
    <row r="6948" customFormat="false" ht="12.75" hidden="false" customHeight="false" outlineLevel="0" collapsed="false">
      <c r="D6948" s="138"/>
      <c r="E6948" s="138"/>
      <c r="F6948" s="143" t="e">
        <f aca="false">IF(REF_DT&lt;=LastDay,INDEX(IntraMonth_Buckets,MATCH($A6948,IntraSumMonths,0),1),INDEX(BucketTable,MATCH($A6948,SumMonths,0),1))</f>
        <v>#N/A</v>
      </c>
      <c r="G6948" s="138" t="e">
        <f aca="false">INDEX(Book_Type,MATCH($B6948,Book,0),1)</f>
        <v>#N/A</v>
      </c>
      <c r="H6948" s="138" t="e">
        <f aca="false">$F6948&amp;$C6948</f>
        <v>#N/A</v>
      </c>
    </row>
    <row r="6949" customFormat="false" ht="12.75" hidden="false" customHeight="false" outlineLevel="0" collapsed="false">
      <c r="D6949" s="138"/>
      <c r="E6949" s="138"/>
      <c r="F6949" s="143" t="e">
        <f aca="false">IF(REF_DT&lt;=LastDay,INDEX(IntraMonth_Buckets,MATCH($A6949,IntraSumMonths,0),1),INDEX(BucketTable,MATCH($A6949,SumMonths,0),1))</f>
        <v>#N/A</v>
      </c>
      <c r="G6949" s="138" t="e">
        <f aca="false">INDEX(Book_Type,MATCH($B6949,Book,0),1)</f>
        <v>#N/A</v>
      </c>
      <c r="H6949" s="138" t="e">
        <f aca="false">$F6949&amp;$C6949</f>
        <v>#N/A</v>
      </c>
    </row>
    <row r="6950" customFormat="false" ht="12.75" hidden="false" customHeight="false" outlineLevel="0" collapsed="false">
      <c r="D6950" s="138"/>
      <c r="E6950" s="138"/>
      <c r="F6950" s="143" t="e">
        <f aca="false">IF(REF_DT&lt;=LastDay,INDEX(IntraMonth_Buckets,MATCH($A6950,IntraSumMonths,0),1),INDEX(BucketTable,MATCH($A6950,SumMonths,0),1))</f>
        <v>#N/A</v>
      </c>
      <c r="G6950" s="138" t="e">
        <f aca="false">INDEX(Book_Type,MATCH($B6950,Book,0),1)</f>
        <v>#N/A</v>
      </c>
      <c r="H6950" s="138" t="e">
        <f aca="false">$F6950&amp;$C6950</f>
        <v>#N/A</v>
      </c>
    </row>
    <row r="6951" customFormat="false" ht="12.75" hidden="false" customHeight="false" outlineLevel="0" collapsed="false">
      <c r="D6951" s="138"/>
      <c r="E6951" s="138"/>
      <c r="F6951" s="143" t="e">
        <f aca="false">IF(REF_DT&lt;=LastDay,INDEX(IntraMonth_Buckets,MATCH($A6951,IntraSumMonths,0),1),INDEX(BucketTable,MATCH($A6951,SumMonths,0),1))</f>
        <v>#N/A</v>
      </c>
      <c r="G6951" s="138" t="e">
        <f aca="false">INDEX(Book_Type,MATCH($B6951,Book,0),1)</f>
        <v>#N/A</v>
      </c>
      <c r="H6951" s="138" t="e">
        <f aca="false">$F6951&amp;$C6951</f>
        <v>#N/A</v>
      </c>
    </row>
    <row r="6952" customFormat="false" ht="12.75" hidden="false" customHeight="false" outlineLevel="0" collapsed="false">
      <c r="D6952" s="138"/>
      <c r="E6952" s="138"/>
      <c r="F6952" s="143" t="e">
        <f aca="false">IF(REF_DT&lt;=LastDay,INDEX(IntraMonth_Buckets,MATCH($A6952,IntraSumMonths,0),1),INDEX(BucketTable,MATCH($A6952,SumMonths,0),1))</f>
        <v>#N/A</v>
      </c>
      <c r="G6952" s="138" t="e">
        <f aca="false">INDEX(Book_Type,MATCH($B6952,Book,0),1)</f>
        <v>#N/A</v>
      </c>
      <c r="H6952" s="138" t="e">
        <f aca="false">$F6952&amp;$C6952</f>
        <v>#N/A</v>
      </c>
    </row>
    <row r="6953" customFormat="false" ht="12.75" hidden="false" customHeight="false" outlineLevel="0" collapsed="false">
      <c r="D6953" s="138"/>
      <c r="E6953" s="138"/>
      <c r="F6953" s="143" t="e">
        <f aca="false">IF(REF_DT&lt;=LastDay,INDEX(IntraMonth_Buckets,MATCH($A6953,IntraSumMonths,0),1),INDEX(BucketTable,MATCH($A6953,SumMonths,0),1))</f>
        <v>#N/A</v>
      </c>
      <c r="G6953" s="138" t="e">
        <f aca="false">INDEX(Book_Type,MATCH($B6953,Book,0),1)</f>
        <v>#N/A</v>
      </c>
      <c r="H6953" s="138" t="e">
        <f aca="false">$F6953&amp;$C6953</f>
        <v>#N/A</v>
      </c>
    </row>
    <row r="6954" customFormat="false" ht="12.75" hidden="false" customHeight="false" outlineLevel="0" collapsed="false">
      <c r="D6954" s="138"/>
      <c r="E6954" s="138"/>
      <c r="F6954" s="143" t="e">
        <f aca="false">IF(REF_DT&lt;=LastDay,INDEX(IntraMonth_Buckets,MATCH($A6954,IntraSumMonths,0),1),INDEX(BucketTable,MATCH($A6954,SumMonths,0),1))</f>
        <v>#N/A</v>
      </c>
      <c r="G6954" s="138" t="e">
        <f aca="false">INDEX(Book_Type,MATCH($B6954,Book,0),1)</f>
        <v>#N/A</v>
      </c>
      <c r="H6954" s="138" t="e">
        <f aca="false">$F6954&amp;$C6954</f>
        <v>#N/A</v>
      </c>
    </row>
    <row r="6955" customFormat="false" ht="12.75" hidden="false" customHeight="false" outlineLevel="0" collapsed="false">
      <c r="D6955" s="138"/>
      <c r="E6955" s="138"/>
      <c r="F6955" s="143" t="e">
        <f aca="false">IF(REF_DT&lt;=LastDay,INDEX(IntraMonth_Buckets,MATCH($A6955,IntraSumMonths,0),1),INDEX(BucketTable,MATCH($A6955,SumMonths,0),1))</f>
        <v>#N/A</v>
      </c>
      <c r="G6955" s="138" t="e">
        <f aca="false">INDEX(Book_Type,MATCH($B6955,Book,0),1)</f>
        <v>#N/A</v>
      </c>
      <c r="H6955" s="138" t="e">
        <f aca="false">$F6955&amp;$C6955</f>
        <v>#N/A</v>
      </c>
    </row>
    <row r="6956" customFormat="false" ht="12.75" hidden="false" customHeight="false" outlineLevel="0" collapsed="false">
      <c r="D6956" s="138"/>
      <c r="E6956" s="138"/>
      <c r="F6956" s="143" t="e">
        <f aca="false">IF(REF_DT&lt;=LastDay,INDEX(IntraMonth_Buckets,MATCH($A6956,IntraSumMonths,0),1),INDEX(BucketTable,MATCH($A6956,SumMonths,0),1))</f>
        <v>#N/A</v>
      </c>
      <c r="G6956" s="138" t="e">
        <f aca="false">INDEX(Book_Type,MATCH($B6956,Book,0),1)</f>
        <v>#N/A</v>
      </c>
      <c r="H6956" s="138" t="e">
        <f aca="false">$F6956&amp;$C6956</f>
        <v>#N/A</v>
      </c>
    </row>
    <row r="6957" customFormat="false" ht="12.75" hidden="false" customHeight="false" outlineLevel="0" collapsed="false">
      <c r="D6957" s="138"/>
      <c r="E6957" s="138"/>
      <c r="F6957" s="143" t="e">
        <f aca="false">IF(REF_DT&lt;=LastDay,INDEX(IntraMonth_Buckets,MATCH($A6957,IntraSumMonths,0),1),INDEX(BucketTable,MATCH($A6957,SumMonths,0),1))</f>
        <v>#N/A</v>
      </c>
      <c r="G6957" s="138" t="e">
        <f aca="false">INDEX(Book_Type,MATCH($B6957,Book,0),1)</f>
        <v>#N/A</v>
      </c>
      <c r="H6957" s="138" t="e">
        <f aca="false">$F6957&amp;$C6957</f>
        <v>#N/A</v>
      </c>
    </row>
    <row r="6958" customFormat="false" ht="12.75" hidden="false" customHeight="false" outlineLevel="0" collapsed="false">
      <c r="D6958" s="138"/>
      <c r="E6958" s="138"/>
      <c r="F6958" s="143" t="e">
        <f aca="false">IF(REF_DT&lt;=LastDay,INDEX(IntraMonth_Buckets,MATCH($A6958,IntraSumMonths,0),1),INDEX(BucketTable,MATCH($A6958,SumMonths,0),1))</f>
        <v>#N/A</v>
      </c>
      <c r="G6958" s="138" t="e">
        <f aca="false">INDEX(Book_Type,MATCH($B6958,Book,0),1)</f>
        <v>#N/A</v>
      </c>
      <c r="H6958" s="138" t="e">
        <f aca="false">$F6958&amp;$C6958</f>
        <v>#N/A</v>
      </c>
    </row>
    <row r="6959" customFormat="false" ht="12.75" hidden="false" customHeight="false" outlineLevel="0" collapsed="false">
      <c r="D6959" s="138"/>
      <c r="E6959" s="138"/>
      <c r="F6959" s="143" t="e">
        <f aca="false">IF(REF_DT&lt;=LastDay,INDEX(IntraMonth_Buckets,MATCH($A6959,IntraSumMonths,0),1),INDEX(BucketTable,MATCH($A6959,SumMonths,0),1))</f>
        <v>#N/A</v>
      </c>
      <c r="G6959" s="138" t="e">
        <f aca="false">INDEX(Book_Type,MATCH($B6959,Book,0),1)</f>
        <v>#N/A</v>
      </c>
      <c r="H6959" s="138" t="e">
        <f aca="false">$F6959&amp;$C6959</f>
        <v>#N/A</v>
      </c>
    </row>
    <row r="6960" customFormat="false" ht="12.75" hidden="false" customHeight="false" outlineLevel="0" collapsed="false">
      <c r="D6960" s="138"/>
      <c r="E6960" s="138"/>
      <c r="F6960" s="143" t="e">
        <f aca="false">IF(REF_DT&lt;=LastDay,INDEX(IntraMonth_Buckets,MATCH($A6960,IntraSumMonths,0),1),INDEX(BucketTable,MATCH($A6960,SumMonths,0),1))</f>
        <v>#N/A</v>
      </c>
      <c r="G6960" s="138" t="e">
        <f aca="false">INDEX(Book_Type,MATCH($B6960,Book,0),1)</f>
        <v>#N/A</v>
      </c>
      <c r="H6960" s="138" t="e">
        <f aca="false">$F6960&amp;$C6960</f>
        <v>#N/A</v>
      </c>
    </row>
    <row r="6961" customFormat="false" ht="12.75" hidden="false" customHeight="false" outlineLevel="0" collapsed="false">
      <c r="D6961" s="138"/>
      <c r="E6961" s="138"/>
      <c r="F6961" s="143" t="e">
        <f aca="false">IF(REF_DT&lt;=LastDay,INDEX(IntraMonth_Buckets,MATCH($A6961,IntraSumMonths,0),1),INDEX(BucketTable,MATCH($A6961,SumMonths,0),1))</f>
        <v>#N/A</v>
      </c>
      <c r="G6961" s="138" t="e">
        <f aca="false">INDEX(Book_Type,MATCH($B6961,Book,0),1)</f>
        <v>#N/A</v>
      </c>
      <c r="H6961" s="138" t="e">
        <f aca="false">$F6961&amp;$C6961</f>
        <v>#N/A</v>
      </c>
    </row>
    <row r="6962" customFormat="false" ht="12.75" hidden="false" customHeight="false" outlineLevel="0" collapsed="false">
      <c r="D6962" s="138"/>
      <c r="E6962" s="138"/>
      <c r="F6962" s="143" t="e">
        <f aca="false">IF(REF_DT&lt;=LastDay,INDEX(IntraMonth_Buckets,MATCH($A6962,IntraSumMonths,0),1),INDEX(BucketTable,MATCH($A6962,SumMonths,0),1))</f>
        <v>#N/A</v>
      </c>
      <c r="G6962" s="138" t="e">
        <f aca="false">INDEX(Book_Type,MATCH($B6962,Book,0),1)</f>
        <v>#N/A</v>
      </c>
      <c r="H6962" s="138" t="e">
        <f aca="false">$F6962&amp;$C6962</f>
        <v>#N/A</v>
      </c>
    </row>
    <row r="6963" customFormat="false" ht="12.75" hidden="false" customHeight="false" outlineLevel="0" collapsed="false">
      <c r="D6963" s="138"/>
      <c r="E6963" s="138"/>
      <c r="F6963" s="143" t="e">
        <f aca="false">IF(REF_DT&lt;=LastDay,INDEX(IntraMonth_Buckets,MATCH($A6963,IntraSumMonths,0),1),INDEX(BucketTable,MATCH($A6963,SumMonths,0),1))</f>
        <v>#N/A</v>
      </c>
      <c r="G6963" s="138" t="e">
        <f aca="false">INDEX(Book_Type,MATCH($B6963,Book,0),1)</f>
        <v>#N/A</v>
      </c>
      <c r="H6963" s="138" t="e">
        <f aca="false">$F6963&amp;$C6963</f>
        <v>#N/A</v>
      </c>
    </row>
    <row r="6964" customFormat="false" ht="12.75" hidden="false" customHeight="false" outlineLevel="0" collapsed="false">
      <c r="D6964" s="138"/>
      <c r="E6964" s="138"/>
      <c r="F6964" s="143" t="e">
        <f aca="false">IF(REF_DT&lt;=LastDay,INDEX(IntraMonth_Buckets,MATCH($A6964,IntraSumMonths,0),1),INDEX(BucketTable,MATCH($A6964,SumMonths,0),1))</f>
        <v>#N/A</v>
      </c>
      <c r="G6964" s="138" t="e">
        <f aca="false">INDEX(Book_Type,MATCH($B6964,Book,0),1)</f>
        <v>#N/A</v>
      </c>
      <c r="H6964" s="138" t="e">
        <f aca="false">$F6964&amp;$C6964</f>
        <v>#N/A</v>
      </c>
    </row>
    <row r="6965" customFormat="false" ht="12.75" hidden="false" customHeight="false" outlineLevel="0" collapsed="false">
      <c r="D6965" s="138"/>
      <c r="E6965" s="138"/>
      <c r="F6965" s="143" t="e">
        <f aca="false">IF(REF_DT&lt;=LastDay,INDEX(IntraMonth_Buckets,MATCH($A6965,IntraSumMonths,0),1),INDEX(BucketTable,MATCH($A6965,SumMonths,0),1))</f>
        <v>#N/A</v>
      </c>
      <c r="G6965" s="138" t="e">
        <f aca="false">INDEX(Book_Type,MATCH($B6965,Book,0),1)</f>
        <v>#N/A</v>
      </c>
      <c r="H6965" s="138" t="e">
        <f aca="false">$F6965&amp;$C6965</f>
        <v>#N/A</v>
      </c>
    </row>
    <row r="6966" customFormat="false" ht="12.75" hidden="false" customHeight="false" outlineLevel="0" collapsed="false">
      <c r="D6966" s="138"/>
      <c r="E6966" s="138"/>
      <c r="F6966" s="143" t="e">
        <f aca="false">IF(REF_DT&lt;=LastDay,INDEX(IntraMonth_Buckets,MATCH($A6966,IntraSumMonths,0),1),INDEX(BucketTable,MATCH($A6966,SumMonths,0),1))</f>
        <v>#N/A</v>
      </c>
      <c r="G6966" s="138" t="e">
        <f aca="false">INDEX(Book_Type,MATCH($B6966,Book,0),1)</f>
        <v>#N/A</v>
      </c>
      <c r="H6966" s="138" t="e">
        <f aca="false">$F6966&amp;$C6966</f>
        <v>#N/A</v>
      </c>
    </row>
    <row r="6967" customFormat="false" ht="12.75" hidden="false" customHeight="false" outlineLevel="0" collapsed="false">
      <c r="D6967" s="138"/>
      <c r="E6967" s="138"/>
      <c r="F6967" s="143" t="e">
        <f aca="false">IF(REF_DT&lt;=LastDay,INDEX(IntraMonth_Buckets,MATCH($A6967,IntraSumMonths,0),1),INDEX(BucketTable,MATCH($A6967,SumMonths,0),1))</f>
        <v>#N/A</v>
      </c>
      <c r="G6967" s="138" t="e">
        <f aca="false">INDEX(Book_Type,MATCH($B6967,Book,0),1)</f>
        <v>#N/A</v>
      </c>
      <c r="H6967" s="138" t="e">
        <f aca="false">$F6967&amp;$C6967</f>
        <v>#N/A</v>
      </c>
    </row>
    <row r="6968" customFormat="false" ht="12.75" hidden="false" customHeight="false" outlineLevel="0" collapsed="false">
      <c r="D6968" s="138"/>
      <c r="E6968" s="138"/>
      <c r="F6968" s="143" t="e">
        <f aca="false">IF(REF_DT&lt;=LastDay,INDEX(IntraMonth_Buckets,MATCH($A6968,IntraSumMonths,0),1),INDEX(BucketTable,MATCH($A6968,SumMonths,0),1))</f>
        <v>#N/A</v>
      </c>
      <c r="G6968" s="138" t="e">
        <f aca="false">INDEX(Book_Type,MATCH($B6968,Book,0),1)</f>
        <v>#N/A</v>
      </c>
      <c r="H6968" s="138" t="e">
        <f aca="false">$F6968&amp;$C6968</f>
        <v>#N/A</v>
      </c>
    </row>
    <row r="6969" customFormat="false" ht="12.75" hidden="false" customHeight="false" outlineLevel="0" collapsed="false">
      <c r="D6969" s="138"/>
      <c r="E6969" s="138"/>
      <c r="F6969" s="143" t="e">
        <f aca="false">IF(REF_DT&lt;=LastDay,INDEX(IntraMonth_Buckets,MATCH($A6969,IntraSumMonths,0),1),INDEX(BucketTable,MATCH($A6969,SumMonths,0),1))</f>
        <v>#N/A</v>
      </c>
      <c r="G6969" s="138" t="e">
        <f aca="false">INDEX(Book_Type,MATCH($B6969,Book,0),1)</f>
        <v>#N/A</v>
      </c>
      <c r="H6969" s="138" t="e">
        <f aca="false">$F6969&amp;$C6969</f>
        <v>#N/A</v>
      </c>
    </row>
    <row r="6970" customFormat="false" ht="12.75" hidden="false" customHeight="false" outlineLevel="0" collapsed="false">
      <c r="D6970" s="138"/>
      <c r="E6970" s="138"/>
      <c r="F6970" s="143" t="e">
        <f aca="false">IF(REF_DT&lt;=LastDay,INDEX(IntraMonth_Buckets,MATCH($A6970,IntraSumMonths,0),1),INDEX(BucketTable,MATCH($A6970,SumMonths,0),1))</f>
        <v>#N/A</v>
      </c>
      <c r="G6970" s="138" t="e">
        <f aca="false">INDEX(Book_Type,MATCH($B6970,Book,0),1)</f>
        <v>#N/A</v>
      </c>
      <c r="H6970" s="138" t="e">
        <f aca="false">$F6970&amp;$C6970</f>
        <v>#N/A</v>
      </c>
    </row>
    <row r="6971" customFormat="false" ht="12.75" hidden="false" customHeight="false" outlineLevel="0" collapsed="false">
      <c r="D6971" s="138"/>
      <c r="E6971" s="138"/>
      <c r="F6971" s="143" t="e">
        <f aca="false">IF(REF_DT&lt;=LastDay,INDEX(IntraMonth_Buckets,MATCH($A6971,IntraSumMonths,0),1),INDEX(BucketTable,MATCH($A6971,SumMonths,0),1))</f>
        <v>#N/A</v>
      </c>
      <c r="G6971" s="138" t="e">
        <f aca="false">INDEX(Book_Type,MATCH($B6971,Book,0),1)</f>
        <v>#N/A</v>
      </c>
      <c r="H6971" s="138" t="e">
        <f aca="false">$F6971&amp;$C6971</f>
        <v>#N/A</v>
      </c>
    </row>
    <row r="6972" customFormat="false" ht="12.75" hidden="false" customHeight="false" outlineLevel="0" collapsed="false">
      <c r="D6972" s="138"/>
      <c r="E6972" s="138"/>
      <c r="F6972" s="143" t="e">
        <f aca="false">IF(REF_DT&lt;=LastDay,INDEX(IntraMonth_Buckets,MATCH($A6972,IntraSumMonths,0),1),INDEX(BucketTable,MATCH($A6972,SumMonths,0),1))</f>
        <v>#N/A</v>
      </c>
      <c r="G6972" s="138" t="e">
        <f aca="false">INDEX(Book_Type,MATCH($B6972,Book,0),1)</f>
        <v>#N/A</v>
      </c>
      <c r="H6972" s="138" t="e">
        <f aca="false">$F6972&amp;$C6972</f>
        <v>#N/A</v>
      </c>
    </row>
    <row r="6973" customFormat="false" ht="12.75" hidden="false" customHeight="false" outlineLevel="0" collapsed="false">
      <c r="D6973" s="138"/>
      <c r="E6973" s="138"/>
      <c r="F6973" s="143" t="e">
        <f aca="false">IF(REF_DT&lt;=LastDay,INDEX(IntraMonth_Buckets,MATCH($A6973,IntraSumMonths,0),1),INDEX(BucketTable,MATCH($A6973,SumMonths,0),1))</f>
        <v>#N/A</v>
      </c>
      <c r="G6973" s="138" t="e">
        <f aca="false">INDEX(Book_Type,MATCH($B6973,Book,0),1)</f>
        <v>#N/A</v>
      </c>
      <c r="H6973" s="138" t="e">
        <f aca="false">$F6973&amp;$C6973</f>
        <v>#N/A</v>
      </c>
    </row>
    <row r="6974" customFormat="false" ht="12.75" hidden="false" customHeight="false" outlineLevel="0" collapsed="false">
      <c r="D6974" s="138"/>
      <c r="E6974" s="138"/>
      <c r="F6974" s="143" t="e">
        <f aca="false">IF(REF_DT&lt;=LastDay,INDEX(IntraMonth_Buckets,MATCH($A6974,IntraSumMonths,0),1),INDEX(BucketTable,MATCH($A6974,SumMonths,0),1))</f>
        <v>#N/A</v>
      </c>
      <c r="G6974" s="138" t="e">
        <f aca="false">INDEX(Book_Type,MATCH($B6974,Book,0),1)</f>
        <v>#N/A</v>
      </c>
      <c r="H6974" s="138" t="e">
        <f aca="false">$F6974&amp;$C6974</f>
        <v>#N/A</v>
      </c>
    </row>
    <row r="6975" customFormat="false" ht="12.75" hidden="false" customHeight="false" outlineLevel="0" collapsed="false">
      <c r="D6975" s="138"/>
      <c r="E6975" s="138"/>
      <c r="F6975" s="143" t="e">
        <f aca="false">IF(REF_DT&lt;=LastDay,INDEX(IntraMonth_Buckets,MATCH($A6975,IntraSumMonths,0),1),INDEX(BucketTable,MATCH($A6975,SumMonths,0),1))</f>
        <v>#N/A</v>
      </c>
      <c r="G6975" s="138" t="e">
        <f aca="false">INDEX(Book_Type,MATCH($B6975,Book,0),1)</f>
        <v>#N/A</v>
      </c>
      <c r="H6975" s="138" t="e">
        <f aca="false">$F6975&amp;$C6975</f>
        <v>#N/A</v>
      </c>
    </row>
    <row r="6976" customFormat="false" ht="12.75" hidden="false" customHeight="false" outlineLevel="0" collapsed="false">
      <c r="D6976" s="138"/>
      <c r="E6976" s="138"/>
      <c r="F6976" s="143" t="e">
        <f aca="false">IF(REF_DT&lt;=LastDay,INDEX(IntraMonth_Buckets,MATCH($A6976,IntraSumMonths,0),1),INDEX(BucketTable,MATCH($A6976,SumMonths,0),1))</f>
        <v>#N/A</v>
      </c>
      <c r="G6976" s="138" t="e">
        <f aca="false">INDEX(Book_Type,MATCH($B6976,Book,0),1)</f>
        <v>#N/A</v>
      </c>
      <c r="H6976" s="138" t="e">
        <f aca="false">$F6976&amp;$C6976</f>
        <v>#N/A</v>
      </c>
    </row>
    <row r="6977" customFormat="false" ht="12.75" hidden="false" customHeight="false" outlineLevel="0" collapsed="false">
      <c r="D6977" s="138"/>
      <c r="E6977" s="138"/>
      <c r="F6977" s="143" t="e">
        <f aca="false">IF(REF_DT&lt;=LastDay,INDEX(IntraMonth_Buckets,MATCH($A6977,IntraSumMonths,0),1),INDEX(BucketTable,MATCH($A6977,SumMonths,0),1))</f>
        <v>#N/A</v>
      </c>
      <c r="G6977" s="138" t="e">
        <f aca="false">INDEX(Book_Type,MATCH($B6977,Book,0),1)</f>
        <v>#N/A</v>
      </c>
      <c r="H6977" s="138" t="e">
        <f aca="false">$F6977&amp;$C6977</f>
        <v>#N/A</v>
      </c>
    </row>
    <row r="6978" customFormat="false" ht="12.75" hidden="false" customHeight="false" outlineLevel="0" collapsed="false">
      <c r="D6978" s="138"/>
      <c r="E6978" s="138"/>
      <c r="F6978" s="143" t="e">
        <f aca="false">IF(REF_DT&lt;=LastDay,INDEX(IntraMonth_Buckets,MATCH($A6978,IntraSumMonths,0),1),INDEX(BucketTable,MATCH($A6978,SumMonths,0),1))</f>
        <v>#N/A</v>
      </c>
      <c r="G6978" s="138" t="e">
        <f aca="false">INDEX(Book_Type,MATCH($B6978,Book,0),1)</f>
        <v>#N/A</v>
      </c>
      <c r="H6978" s="138" t="e">
        <f aca="false">$F6978&amp;$C6978</f>
        <v>#N/A</v>
      </c>
    </row>
    <row r="6979" customFormat="false" ht="12.75" hidden="false" customHeight="false" outlineLevel="0" collapsed="false">
      <c r="D6979" s="138"/>
      <c r="E6979" s="138"/>
      <c r="F6979" s="143" t="e">
        <f aca="false">IF(REF_DT&lt;=LastDay,INDEX(IntraMonth_Buckets,MATCH($A6979,IntraSumMonths,0),1),INDEX(BucketTable,MATCH($A6979,SumMonths,0),1))</f>
        <v>#N/A</v>
      </c>
      <c r="G6979" s="138" t="e">
        <f aca="false">INDEX(Book_Type,MATCH($B6979,Book,0),1)</f>
        <v>#N/A</v>
      </c>
      <c r="H6979" s="138" t="e">
        <f aca="false">$F6979&amp;$C6979</f>
        <v>#N/A</v>
      </c>
    </row>
    <row r="6980" customFormat="false" ht="12.75" hidden="false" customHeight="false" outlineLevel="0" collapsed="false">
      <c r="D6980" s="138"/>
      <c r="E6980" s="138"/>
      <c r="F6980" s="143" t="e">
        <f aca="false">IF(REF_DT&lt;=LastDay,INDEX(IntraMonth_Buckets,MATCH($A6980,IntraSumMonths,0),1),INDEX(BucketTable,MATCH($A6980,SumMonths,0),1))</f>
        <v>#N/A</v>
      </c>
      <c r="G6980" s="138" t="e">
        <f aca="false">INDEX(Book_Type,MATCH($B6980,Book,0),1)</f>
        <v>#N/A</v>
      </c>
      <c r="H6980" s="138" t="e">
        <f aca="false">$F6980&amp;$C6980</f>
        <v>#N/A</v>
      </c>
    </row>
    <row r="6981" customFormat="false" ht="12.75" hidden="false" customHeight="false" outlineLevel="0" collapsed="false">
      <c r="D6981" s="138"/>
      <c r="E6981" s="138"/>
      <c r="F6981" s="143" t="e">
        <f aca="false">IF(REF_DT&lt;=LastDay,INDEX(IntraMonth_Buckets,MATCH($A6981,IntraSumMonths,0),1),INDEX(BucketTable,MATCH($A6981,SumMonths,0),1))</f>
        <v>#N/A</v>
      </c>
      <c r="G6981" s="138" t="e">
        <f aca="false">INDEX(Book_Type,MATCH($B6981,Book,0),1)</f>
        <v>#N/A</v>
      </c>
      <c r="H6981" s="138" t="e">
        <f aca="false">$F6981&amp;$C6981</f>
        <v>#N/A</v>
      </c>
    </row>
    <row r="6982" customFormat="false" ht="12.75" hidden="false" customHeight="false" outlineLevel="0" collapsed="false">
      <c r="D6982" s="138"/>
      <c r="E6982" s="138"/>
      <c r="F6982" s="143" t="e">
        <f aca="false">IF(REF_DT&lt;=LastDay,INDEX(IntraMonth_Buckets,MATCH($A6982,IntraSumMonths,0),1),INDEX(BucketTable,MATCH($A6982,SumMonths,0),1))</f>
        <v>#N/A</v>
      </c>
      <c r="G6982" s="138" t="e">
        <f aca="false">INDEX(Book_Type,MATCH($B6982,Book,0),1)</f>
        <v>#N/A</v>
      </c>
      <c r="H6982" s="138" t="e">
        <f aca="false">$F6982&amp;$C6982</f>
        <v>#N/A</v>
      </c>
    </row>
    <row r="6983" customFormat="false" ht="12.75" hidden="false" customHeight="false" outlineLevel="0" collapsed="false">
      <c r="D6983" s="138"/>
      <c r="E6983" s="138"/>
      <c r="F6983" s="143" t="e">
        <f aca="false">IF(REF_DT&lt;=LastDay,INDEX(IntraMonth_Buckets,MATCH($A6983,IntraSumMonths,0),1),INDEX(BucketTable,MATCH($A6983,SumMonths,0),1))</f>
        <v>#N/A</v>
      </c>
      <c r="G6983" s="138" t="e">
        <f aca="false">INDEX(Book_Type,MATCH($B6983,Book,0),1)</f>
        <v>#N/A</v>
      </c>
      <c r="H6983" s="138" t="e">
        <f aca="false">$F6983&amp;$C6983</f>
        <v>#N/A</v>
      </c>
    </row>
    <row r="6984" customFormat="false" ht="12.75" hidden="false" customHeight="false" outlineLevel="0" collapsed="false">
      <c r="D6984" s="138"/>
      <c r="E6984" s="138"/>
      <c r="F6984" s="143" t="e">
        <f aca="false">IF(REF_DT&lt;=LastDay,INDEX(IntraMonth_Buckets,MATCH($A6984,IntraSumMonths,0),1),INDEX(BucketTable,MATCH($A6984,SumMonths,0),1))</f>
        <v>#N/A</v>
      </c>
      <c r="G6984" s="138" t="e">
        <f aca="false">INDEX(Book_Type,MATCH($B6984,Book,0),1)</f>
        <v>#N/A</v>
      </c>
      <c r="H6984" s="138" t="e">
        <f aca="false">$F6984&amp;$C6984</f>
        <v>#N/A</v>
      </c>
    </row>
    <row r="6985" customFormat="false" ht="12.75" hidden="false" customHeight="false" outlineLevel="0" collapsed="false">
      <c r="D6985" s="138"/>
      <c r="E6985" s="138"/>
      <c r="F6985" s="143" t="e">
        <f aca="false">IF(REF_DT&lt;=LastDay,INDEX(IntraMonth_Buckets,MATCH($A6985,IntraSumMonths,0),1),INDEX(BucketTable,MATCH($A6985,SumMonths,0),1))</f>
        <v>#N/A</v>
      </c>
      <c r="G6985" s="138" t="e">
        <f aca="false">INDEX(Book_Type,MATCH($B6985,Book,0),1)</f>
        <v>#N/A</v>
      </c>
      <c r="H6985" s="138" t="e">
        <f aca="false">$F6985&amp;$C6985</f>
        <v>#N/A</v>
      </c>
    </row>
    <row r="6986" customFormat="false" ht="12.75" hidden="false" customHeight="false" outlineLevel="0" collapsed="false">
      <c r="D6986" s="138"/>
      <c r="E6986" s="138"/>
      <c r="F6986" s="143" t="e">
        <f aca="false">IF(REF_DT&lt;=LastDay,INDEX(IntraMonth_Buckets,MATCH($A6986,IntraSumMonths,0),1),INDEX(BucketTable,MATCH($A6986,SumMonths,0),1))</f>
        <v>#N/A</v>
      </c>
      <c r="G6986" s="138" t="e">
        <f aca="false">INDEX(Book_Type,MATCH($B6986,Book,0),1)</f>
        <v>#N/A</v>
      </c>
      <c r="H6986" s="138" t="e">
        <f aca="false">$F6986&amp;$C6986</f>
        <v>#N/A</v>
      </c>
    </row>
    <row r="6987" customFormat="false" ht="12.75" hidden="false" customHeight="false" outlineLevel="0" collapsed="false">
      <c r="D6987" s="138"/>
      <c r="E6987" s="138"/>
      <c r="F6987" s="143" t="e">
        <f aca="false">IF(REF_DT&lt;=LastDay,INDEX(IntraMonth_Buckets,MATCH($A6987,IntraSumMonths,0),1),INDEX(BucketTable,MATCH($A6987,SumMonths,0),1))</f>
        <v>#N/A</v>
      </c>
      <c r="G6987" s="138" t="e">
        <f aca="false">INDEX(Book_Type,MATCH($B6987,Book,0),1)</f>
        <v>#N/A</v>
      </c>
      <c r="H6987" s="138" t="e">
        <f aca="false">$F6987&amp;$C6987</f>
        <v>#N/A</v>
      </c>
    </row>
    <row r="6988" customFormat="false" ht="12.75" hidden="false" customHeight="false" outlineLevel="0" collapsed="false">
      <c r="D6988" s="138"/>
      <c r="E6988" s="138"/>
      <c r="F6988" s="143" t="e">
        <f aca="false">IF(REF_DT&lt;=LastDay,INDEX(IntraMonth_Buckets,MATCH($A6988,IntraSumMonths,0),1),INDEX(BucketTable,MATCH($A6988,SumMonths,0),1))</f>
        <v>#N/A</v>
      </c>
      <c r="G6988" s="138" t="e">
        <f aca="false">INDEX(Book_Type,MATCH($B6988,Book,0),1)</f>
        <v>#N/A</v>
      </c>
      <c r="H6988" s="138" t="e">
        <f aca="false">$F6988&amp;$C6988</f>
        <v>#N/A</v>
      </c>
    </row>
    <row r="6989" customFormat="false" ht="12.75" hidden="false" customHeight="false" outlineLevel="0" collapsed="false">
      <c r="D6989" s="138"/>
      <c r="E6989" s="138"/>
      <c r="F6989" s="143" t="e">
        <f aca="false">IF(REF_DT&lt;=LastDay,INDEX(IntraMonth_Buckets,MATCH($A6989,IntraSumMonths,0),1),INDEX(BucketTable,MATCH($A6989,SumMonths,0),1))</f>
        <v>#N/A</v>
      </c>
      <c r="G6989" s="138" t="e">
        <f aca="false">INDEX(Book_Type,MATCH($B6989,Book,0),1)</f>
        <v>#N/A</v>
      </c>
      <c r="H6989" s="138" t="e">
        <f aca="false">$F6989&amp;$C6989</f>
        <v>#N/A</v>
      </c>
    </row>
    <row r="6990" customFormat="false" ht="12.75" hidden="false" customHeight="false" outlineLevel="0" collapsed="false">
      <c r="D6990" s="138"/>
      <c r="E6990" s="138"/>
      <c r="F6990" s="143" t="e">
        <f aca="false">IF(REF_DT&lt;=LastDay,INDEX(IntraMonth_Buckets,MATCH($A6990,IntraSumMonths,0),1),INDEX(BucketTable,MATCH($A6990,SumMonths,0),1))</f>
        <v>#N/A</v>
      </c>
      <c r="G6990" s="138" t="e">
        <f aca="false">INDEX(Book_Type,MATCH($B6990,Book,0),1)</f>
        <v>#N/A</v>
      </c>
      <c r="H6990" s="138" t="e">
        <f aca="false">$F6990&amp;$C6990</f>
        <v>#N/A</v>
      </c>
    </row>
    <row r="6991" customFormat="false" ht="12.75" hidden="false" customHeight="false" outlineLevel="0" collapsed="false">
      <c r="D6991" s="138"/>
      <c r="E6991" s="138"/>
      <c r="F6991" s="143" t="e">
        <f aca="false">IF(REF_DT&lt;=LastDay,INDEX(IntraMonth_Buckets,MATCH($A6991,IntraSumMonths,0),1),INDEX(BucketTable,MATCH($A6991,SumMonths,0),1))</f>
        <v>#N/A</v>
      </c>
      <c r="G6991" s="138" t="e">
        <f aca="false">INDEX(Book_Type,MATCH($B6991,Book,0),1)</f>
        <v>#N/A</v>
      </c>
      <c r="H6991" s="138" t="e">
        <f aca="false">$F6991&amp;$C6991</f>
        <v>#N/A</v>
      </c>
    </row>
    <row r="6992" customFormat="false" ht="12.75" hidden="false" customHeight="false" outlineLevel="0" collapsed="false">
      <c r="D6992" s="138"/>
      <c r="E6992" s="138"/>
      <c r="F6992" s="143" t="e">
        <f aca="false">IF(REF_DT&lt;=LastDay,INDEX(IntraMonth_Buckets,MATCH($A6992,IntraSumMonths,0),1),INDEX(BucketTable,MATCH($A6992,SumMonths,0),1))</f>
        <v>#N/A</v>
      </c>
      <c r="G6992" s="138" t="e">
        <f aca="false">INDEX(Book_Type,MATCH($B6992,Book,0),1)</f>
        <v>#N/A</v>
      </c>
      <c r="H6992" s="138" t="e">
        <f aca="false">$F6992&amp;$C6992</f>
        <v>#N/A</v>
      </c>
    </row>
    <row r="6993" customFormat="false" ht="12.75" hidden="false" customHeight="false" outlineLevel="0" collapsed="false">
      <c r="D6993" s="138"/>
      <c r="E6993" s="138"/>
      <c r="F6993" s="143" t="e">
        <f aca="false">IF(REF_DT&lt;=LastDay,INDEX(IntraMonth_Buckets,MATCH($A6993,IntraSumMonths,0),1),INDEX(BucketTable,MATCH($A6993,SumMonths,0),1))</f>
        <v>#N/A</v>
      </c>
      <c r="G6993" s="138" t="e">
        <f aca="false">INDEX(Book_Type,MATCH($B6993,Book,0),1)</f>
        <v>#N/A</v>
      </c>
      <c r="H6993" s="138" t="e">
        <f aca="false">$F6993&amp;$C6993</f>
        <v>#N/A</v>
      </c>
    </row>
    <row r="6994" customFormat="false" ht="12.75" hidden="false" customHeight="false" outlineLevel="0" collapsed="false">
      <c r="D6994" s="138"/>
      <c r="E6994" s="138"/>
      <c r="F6994" s="143" t="e">
        <f aca="false">IF(REF_DT&lt;=LastDay,INDEX(IntraMonth_Buckets,MATCH($A6994,IntraSumMonths,0),1),INDEX(BucketTable,MATCH($A6994,SumMonths,0),1))</f>
        <v>#N/A</v>
      </c>
      <c r="G6994" s="138" t="e">
        <f aca="false">INDEX(Book_Type,MATCH($B6994,Book,0),1)</f>
        <v>#N/A</v>
      </c>
      <c r="H6994" s="138" t="e">
        <f aca="false">$F6994&amp;$C6994</f>
        <v>#N/A</v>
      </c>
    </row>
    <row r="6995" customFormat="false" ht="12.75" hidden="false" customHeight="false" outlineLevel="0" collapsed="false">
      <c r="D6995" s="138"/>
      <c r="E6995" s="138"/>
      <c r="F6995" s="143" t="e">
        <f aca="false">IF(REF_DT&lt;=LastDay,INDEX(IntraMonth_Buckets,MATCH($A6995,IntraSumMonths,0),1),INDEX(BucketTable,MATCH($A6995,SumMonths,0),1))</f>
        <v>#N/A</v>
      </c>
      <c r="G6995" s="138" t="e">
        <f aca="false">INDEX(Book_Type,MATCH($B6995,Book,0),1)</f>
        <v>#N/A</v>
      </c>
      <c r="H6995" s="138" t="e">
        <f aca="false">$F6995&amp;$C6995</f>
        <v>#N/A</v>
      </c>
    </row>
    <row r="6996" customFormat="false" ht="12.75" hidden="false" customHeight="false" outlineLevel="0" collapsed="false">
      <c r="D6996" s="138"/>
      <c r="E6996" s="138"/>
      <c r="F6996" s="143" t="e">
        <f aca="false">IF(REF_DT&lt;=LastDay,INDEX(IntraMonth_Buckets,MATCH($A6996,IntraSumMonths,0),1),INDEX(BucketTable,MATCH($A6996,SumMonths,0),1))</f>
        <v>#N/A</v>
      </c>
      <c r="G6996" s="138" t="e">
        <f aca="false">INDEX(Book_Type,MATCH($B6996,Book,0),1)</f>
        <v>#N/A</v>
      </c>
      <c r="H6996" s="138" t="e">
        <f aca="false">$F6996&amp;$C6996</f>
        <v>#N/A</v>
      </c>
    </row>
    <row r="6997" customFormat="false" ht="12.75" hidden="false" customHeight="false" outlineLevel="0" collapsed="false">
      <c r="D6997" s="138"/>
      <c r="E6997" s="138"/>
      <c r="F6997" s="143" t="e">
        <f aca="false">IF(REF_DT&lt;=LastDay,INDEX(IntraMonth_Buckets,MATCH($A6997,IntraSumMonths,0),1),INDEX(BucketTable,MATCH($A6997,SumMonths,0),1))</f>
        <v>#N/A</v>
      </c>
      <c r="G6997" s="138" t="e">
        <f aca="false">INDEX(Book_Type,MATCH($B6997,Book,0),1)</f>
        <v>#N/A</v>
      </c>
      <c r="H6997" s="138" t="e">
        <f aca="false">$F6997&amp;$C6997</f>
        <v>#N/A</v>
      </c>
    </row>
    <row r="6998" customFormat="false" ht="12.75" hidden="false" customHeight="false" outlineLevel="0" collapsed="false">
      <c r="D6998" s="138"/>
      <c r="E6998" s="138"/>
      <c r="F6998" s="143" t="e">
        <f aca="false">IF(REF_DT&lt;=LastDay,INDEX(IntraMonth_Buckets,MATCH($A6998,IntraSumMonths,0),1),INDEX(BucketTable,MATCH($A6998,SumMonths,0),1))</f>
        <v>#N/A</v>
      </c>
      <c r="G6998" s="138" t="e">
        <f aca="false">INDEX(Book_Type,MATCH($B6998,Book,0),1)</f>
        <v>#N/A</v>
      </c>
      <c r="H6998" s="138" t="e">
        <f aca="false">$F6998&amp;$C6998</f>
        <v>#N/A</v>
      </c>
    </row>
    <row r="6999" customFormat="false" ht="12.75" hidden="false" customHeight="false" outlineLevel="0" collapsed="false">
      <c r="D6999" s="138"/>
      <c r="E6999" s="138"/>
      <c r="F6999" s="143" t="e">
        <f aca="false">IF(REF_DT&lt;=LastDay,INDEX(IntraMonth_Buckets,MATCH($A6999,IntraSumMonths,0),1),INDEX(BucketTable,MATCH($A6999,SumMonths,0),1))</f>
        <v>#N/A</v>
      </c>
      <c r="G6999" s="138" t="e">
        <f aca="false">INDEX(Book_Type,MATCH($B6999,Book,0),1)</f>
        <v>#N/A</v>
      </c>
      <c r="H6999" s="138" t="e">
        <f aca="false">$F6999&amp;$C6999</f>
        <v>#N/A</v>
      </c>
    </row>
    <row r="7000" customFormat="false" ht="12.75" hidden="false" customHeight="false" outlineLevel="0" collapsed="false">
      <c r="D7000" s="138"/>
      <c r="E7000" s="138"/>
      <c r="F7000" s="143" t="e">
        <f aca="false">IF(REF_DT&lt;=LastDay,INDEX(IntraMonth_Buckets,MATCH($A7000,IntraSumMonths,0),1),INDEX(BucketTable,MATCH($A7000,SumMonths,0),1))</f>
        <v>#N/A</v>
      </c>
      <c r="G7000" s="138" t="e">
        <f aca="false">INDEX(Book_Type,MATCH($B7000,Book,0),1)</f>
        <v>#N/A</v>
      </c>
      <c r="H7000" s="138" t="e">
        <f aca="false">$F7000&amp;$C7000</f>
        <v>#N/A</v>
      </c>
    </row>
    <row r="7001" customFormat="false" ht="12.75" hidden="false" customHeight="false" outlineLevel="0" collapsed="false">
      <c r="D7001" s="138"/>
      <c r="E7001" s="138"/>
      <c r="F7001" s="143" t="e">
        <f aca="false">IF(REF_DT&lt;=LastDay,INDEX(IntraMonth_Buckets,MATCH($A7001,IntraSumMonths,0),1),INDEX(BucketTable,MATCH($A7001,SumMonths,0),1))</f>
        <v>#N/A</v>
      </c>
      <c r="G7001" s="138" t="e">
        <f aca="false">INDEX(Book_Type,MATCH($B7001,Book,0),1)</f>
        <v>#N/A</v>
      </c>
      <c r="H7001" s="138" t="e">
        <f aca="false">$F7001&amp;$C7001</f>
        <v>#N/A</v>
      </c>
    </row>
    <row r="7002" customFormat="false" ht="12.75" hidden="false" customHeight="false" outlineLevel="0" collapsed="false">
      <c r="D7002" s="138"/>
      <c r="E7002" s="138"/>
      <c r="F7002" s="143" t="e">
        <f aca="false">IF(REF_DT&lt;=LastDay,INDEX(IntraMonth_Buckets,MATCH($A7002,IntraSumMonths,0),1),INDEX(BucketTable,MATCH($A7002,SumMonths,0),1))</f>
        <v>#N/A</v>
      </c>
      <c r="G7002" s="138" t="e">
        <f aca="false">INDEX(Book_Type,MATCH($B7002,Book,0),1)</f>
        <v>#N/A</v>
      </c>
      <c r="H7002" s="138" t="e">
        <f aca="false">$F7002&amp;$C7002</f>
        <v>#N/A</v>
      </c>
    </row>
    <row r="7003" customFormat="false" ht="12.75" hidden="false" customHeight="false" outlineLevel="0" collapsed="false">
      <c r="D7003" s="138"/>
      <c r="E7003" s="138"/>
      <c r="F7003" s="143" t="e">
        <f aca="false">IF(REF_DT&lt;=LastDay,INDEX(IntraMonth_Buckets,MATCH($A7003,IntraSumMonths,0),1),INDEX(BucketTable,MATCH($A7003,SumMonths,0),1))</f>
        <v>#N/A</v>
      </c>
      <c r="G7003" s="138" t="e">
        <f aca="false">INDEX(Book_Type,MATCH($B7003,Book,0),1)</f>
        <v>#N/A</v>
      </c>
      <c r="H7003" s="138" t="e">
        <f aca="false">$F7003&amp;$C7003</f>
        <v>#N/A</v>
      </c>
    </row>
    <row r="7004" customFormat="false" ht="12.75" hidden="false" customHeight="false" outlineLevel="0" collapsed="false">
      <c r="D7004" s="138"/>
      <c r="E7004" s="138"/>
      <c r="F7004" s="143" t="e">
        <f aca="false">IF(REF_DT&lt;=LastDay,INDEX(IntraMonth_Buckets,MATCH($A7004,IntraSumMonths,0),1),INDEX(BucketTable,MATCH($A7004,SumMonths,0),1))</f>
        <v>#N/A</v>
      </c>
      <c r="G7004" s="138" t="e">
        <f aca="false">INDEX(Book_Type,MATCH($B7004,Book,0),1)</f>
        <v>#N/A</v>
      </c>
      <c r="H7004" s="138" t="e">
        <f aca="false">$F7004&amp;$C7004</f>
        <v>#N/A</v>
      </c>
    </row>
    <row r="7005" customFormat="false" ht="12.75" hidden="false" customHeight="false" outlineLevel="0" collapsed="false">
      <c r="D7005" s="138"/>
      <c r="E7005" s="138"/>
      <c r="F7005" s="143" t="e">
        <f aca="false">IF(REF_DT&lt;=LastDay,INDEX(IntraMonth_Buckets,MATCH($A7005,IntraSumMonths,0),1),INDEX(BucketTable,MATCH($A7005,SumMonths,0),1))</f>
        <v>#N/A</v>
      </c>
      <c r="G7005" s="138" t="e">
        <f aca="false">INDEX(Book_Type,MATCH($B7005,Book,0),1)</f>
        <v>#N/A</v>
      </c>
      <c r="H7005" s="138" t="e">
        <f aca="false">$F7005&amp;$C7005</f>
        <v>#N/A</v>
      </c>
    </row>
    <row r="7006" customFormat="false" ht="12.75" hidden="false" customHeight="false" outlineLevel="0" collapsed="false">
      <c r="D7006" s="138"/>
      <c r="E7006" s="138"/>
      <c r="F7006" s="143" t="e">
        <f aca="false">IF(REF_DT&lt;=LastDay,INDEX(IntraMonth_Buckets,MATCH($A7006,IntraSumMonths,0),1),INDEX(BucketTable,MATCH($A7006,SumMonths,0),1))</f>
        <v>#N/A</v>
      </c>
      <c r="G7006" s="138" t="e">
        <f aca="false">INDEX(Book_Type,MATCH($B7006,Book,0),1)</f>
        <v>#N/A</v>
      </c>
      <c r="H7006" s="138" t="e">
        <f aca="false">$F7006&amp;$C7006</f>
        <v>#N/A</v>
      </c>
    </row>
    <row r="7007" customFormat="false" ht="12.75" hidden="false" customHeight="false" outlineLevel="0" collapsed="false">
      <c r="D7007" s="138"/>
      <c r="E7007" s="138"/>
      <c r="F7007" s="143" t="e">
        <f aca="false">IF(REF_DT&lt;=LastDay,INDEX(IntraMonth_Buckets,MATCH($A7007,IntraSumMonths,0),1),INDEX(BucketTable,MATCH($A7007,SumMonths,0),1))</f>
        <v>#N/A</v>
      </c>
      <c r="G7007" s="138" t="e">
        <f aca="false">INDEX(Book_Type,MATCH($B7007,Book,0),1)</f>
        <v>#N/A</v>
      </c>
      <c r="H7007" s="138" t="e">
        <f aca="false">$F7007&amp;$C7007</f>
        <v>#N/A</v>
      </c>
    </row>
    <row r="7008" customFormat="false" ht="12.75" hidden="false" customHeight="false" outlineLevel="0" collapsed="false">
      <c r="D7008" s="138"/>
      <c r="E7008" s="138"/>
      <c r="F7008" s="143" t="e">
        <f aca="false">IF(REF_DT&lt;=LastDay,INDEX(IntraMonth_Buckets,MATCH($A7008,IntraSumMonths,0),1),INDEX(BucketTable,MATCH($A7008,SumMonths,0),1))</f>
        <v>#N/A</v>
      </c>
      <c r="G7008" s="138" t="e">
        <f aca="false">INDEX(Book_Type,MATCH($B7008,Book,0),1)</f>
        <v>#N/A</v>
      </c>
      <c r="H7008" s="138" t="e">
        <f aca="false">$F7008&amp;$C7008</f>
        <v>#N/A</v>
      </c>
    </row>
    <row r="7009" customFormat="false" ht="12.75" hidden="false" customHeight="false" outlineLevel="0" collapsed="false">
      <c r="D7009" s="138"/>
      <c r="E7009" s="138"/>
      <c r="F7009" s="143" t="e">
        <f aca="false">IF(REF_DT&lt;=LastDay,INDEX(IntraMonth_Buckets,MATCH($A7009,IntraSumMonths,0),1),INDEX(BucketTable,MATCH($A7009,SumMonths,0),1))</f>
        <v>#N/A</v>
      </c>
      <c r="G7009" s="138" t="e">
        <f aca="false">INDEX(Book_Type,MATCH($B7009,Book,0),1)</f>
        <v>#N/A</v>
      </c>
      <c r="H7009" s="138" t="e">
        <f aca="false">$F7009&amp;$C7009</f>
        <v>#N/A</v>
      </c>
    </row>
    <row r="7010" customFormat="false" ht="12.75" hidden="false" customHeight="false" outlineLevel="0" collapsed="false">
      <c r="D7010" s="138"/>
      <c r="E7010" s="138"/>
      <c r="F7010" s="143" t="e">
        <f aca="false">IF(REF_DT&lt;=LastDay,INDEX(IntraMonth_Buckets,MATCH($A7010,IntraSumMonths,0),1),INDEX(BucketTable,MATCH($A7010,SumMonths,0),1))</f>
        <v>#N/A</v>
      </c>
      <c r="G7010" s="138" t="e">
        <f aca="false">INDEX(Book_Type,MATCH($B7010,Book,0),1)</f>
        <v>#N/A</v>
      </c>
      <c r="H7010" s="138" t="e">
        <f aca="false">$F7010&amp;$C7010</f>
        <v>#N/A</v>
      </c>
    </row>
    <row r="7011" customFormat="false" ht="12.75" hidden="false" customHeight="false" outlineLevel="0" collapsed="false">
      <c r="D7011" s="138"/>
      <c r="E7011" s="138"/>
      <c r="F7011" s="143" t="e">
        <f aca="false">IF(REF_DT&lt;=LastDay,INDEX(IntraMonth_Buckets,MATCH($A7011,IntraSumMonths,0),1),INDEX(BucketTable,MATCH($A7011,SumMonths,0),1))</f>
        <v>#N/A</v>
      </c>
      <c r="G7011" s="138" t="e">
        <f aca="false">INDEX(Book_Type,MATCH($B7011,Book,0),1)</f>
        <v>#N/A</v>
      </c>
      <c r="H7011" s="138" t="e">
        <f aca="false">$F7011&amp;$C7011</f>
        <v>#N/A</v>
      </c>
    </row>
    <row r="7012" customFormat="false" ht="12.75" hidden="false" customHeight="false" outlineLevel="0" collapsed="false">
      <c r="D7012" s="138"/>
      <c r="E7012" s="138"/>
      <c r="F7012" s="143" t="e">
        <f aca="false">IF(REF_DT&lt;=LastDay,INDEX(IntraMonth_Buckets,MATCH($A7012,IntraSumMonths,0),1),INDEX(BucketTable,MATCH($A7012,SumMonths,0),1))</f>
        <v>#N/A</v>
      </c>
      <c r="G7012" s="138" t="e">
        <f aca="false">INDEX(Book_Type,MATCH($B7012,Book,0),1)</f>
        <v>#N/A</v>
      </c>
      <c r="H7012" s="138" t="e">
        <f aca="false">$F7012&amp;$C7012</f>
        <v>#N/A</v>
      </c>
    </row>
    <row r="7013" customFormat="false" ht="12.75" hidden="false" customHeight="false" outlineLevel="0" collapsed="false">
      <c r="D7013" s="138"/>
      <c r="E7013" s="138"/>
      <c r="F7013" s="143" t="e">
        <f aca="false">IF(REF_DT&lt;=LastDay,INDEX(IntraMonth_Buckets,MATCH($A7013,IntraSumMonths,0),1),INDEX(BucketTable,MATCH($A7013,SumMonths,0),1))</f>
        <v>#N/A</v>
      </c>
      <c r="G7013" s="138" t="e">
        <f aca="false">INDEX(Book_Type,MATCH($B7013,Book,0),1)</f>
        <v>#N/A</v>
      </c>
      <c r="H7013" s="138" t="e">
        <f aca="false">$F7013&amp;$C7013</f>
        <v>#N/A</v>
      </c>
    </row>
    <row r="7014" customFormat="false" ht="12.75" hidden="false" customHeight="false" outlineLevel="0" collapsed="false">
      <c r="D7014" s="138"/>
      <c r="E7014" s="138"/>
      <c r="F7014" s="143" t="e">
        <f aca="false">IF(REF_DT&lt;=LastDay,INDEX(IntraMonth_Buckets,MATCH($A7014,IntraSumMonths,0),1),INDEX(BucketTable,MATCH($A7014,SumMonths,0),1))</f>
        <v>#N/A</v>
      </c>
      <c r="G7014" s="138" t="e">
        <f aca="false">INDEX(Book_Type,MATCH($B7014,Book,0),1)</f>
        <v>#N/A</v>
      </c>
      <c r="H7014" s="138" t="e">
        <f aca="false">$F7014&amp;$C7014</f>
        <v>#N/A</v>
      </c>
    </row>
    <row r="7015" customFormat="false" ht="12.75" hidden="false" customHeight="false" outlineLevel="0" collapsed="false">
      <c r="D7015" s="138"/>
      <c r="E7015" s="138"/>
      <c r="F7015" s="143" t="e">
        <f aca="false">IF(REF_DT&lt;=LastDay,INDEX(IntraMonth_Buckets,MATCH($A7015,IntraSumMonths,0),1),INDEX(BucketTable,MATCH($A7015,SumMonths,0),1))</f>
        <v>#N/A</v>
      </c>
      <c r="G7015" s="138" t="e">
        <f aca="false">INDEX(Book_Type,MATCH($B7015,Book,0),1)</f>
        <v>#N/A</v>
      </c>
      <c r="H7015" s="138" t="e">
        <f aca="false">$F7015&amp;$C7015</f>
        <v>#N/A</v>
      </c>
    </row>
    <row r="7016" customFormat="false" ht="12.75" hidden="false" customHeight="false" outlineLevel="0" collapsed="false">
      <c r="D7016" s="138"/>
      <c r="E7016" s="138"/>
      <c r="F7016" s="143" t="e">
        <f aca="false">IF(REF_DT&lt;=LastDay,INDEX(IntraMonth_Buckets,MATCH($A7016,IntraSumMonths,0),1),INDEX(BucketTable,MATCH($A7016,SumMonths,0),1))</f>
        <v>#N/A</v>
      </c>
      <c r="G7016" s="138" t="e">
        <f aca="false">INDEX(Book_Type,MATCH($B7016,Book,0),1)</f>
        <v>#N/A</v>
      </c>
      <c r="H7016" s="138" t="e">
        <f aca="false">$F7016&amp;$C7016</f>
        <v>#N/A</v>
      </c>
    </row>
    <row r="7017" customFormat="false" ht="12.75" hidden="false" customHeight="false" outlineLevel="0" collapsed="false">
      <c r="D7017" s="138"/>
      <c r="E7017" s="138"/>
      <c r="F7017" s="143" t="e">
        <f aca="false">IF(REF_DT&lt;=LastDay,INDEX(IntraMonth_Buckets,MATCH($A7017,IntraSumMonths,0),1),INDEX(BucketTable,MATCH($A7017,SumMonths,0),1))</f>
        <v>#N/A</v>
      </c>
      <c r="G7017" s="138" t="e">
        <f aca="false">INDEX(Book_Type,MATCH($B7017,Book,0),1)</f>
        <v>#N/A</v>
      </c>
      <c r="H7017" s="138" t="e">
        <f aca="false">$F7017&amp;$C7017</f>
        <v>#N/A</v>
      </c>
    </row>
    <row r="7018" customFormat="false" ht="12.75" hidden="false" customHeight="false" outlineLevel="0" collapsed="false">
      <c r="D7018" s="138"/>
      <c r="E7018" s="138"/>
      <c r="F7018" s="143" t="e">
        <f aca="false">IF(REF_DT&lt;=LastDay,INDEX(IntraMonth_Buckets,MATCH($A7018,IntraSumMonths,0),1),INDEX(BucketTable,MATCH($A7018,SumMonths,0),1))</f>
        <v>#N/A</v>
      </c>
      <c r="G7018" s="138" t="e">
        <f aca="false">INDEX(Book_Type,MATCH($B7018,Book,0),1)</f>
        <v>#N/A</v>
      </c>
      <c r="H7018" s="138" t="e">
        <f aca="false">$F7018&amp;$C7018</f>
        <v>#N/A</v>
      </c>
    </row>
    <row r="7019" customFormat="false" ht="12.75" hidden="false" customHeight="false" outlineLevel="0" collapsed="false">
      <c r="D7019" s="138"/>
      <c r="E7019" s="138"/>
      <c r="F7019" s="143" t="e">
        <f aca="false">IF(REF_DT&lt;=LastDay,INDEX(IntraMonth_Buckets,MATCH($A7019,IntraSumMonths,0),1),INDEX(BucketTable,MATCH($A7019,SumMonths,0),1))</f>
        <v>#N/A</v>
      </c>
      <c r="G7019" s="138" t="e">
        <f aca="false">INDEX(Book_Type,MATCH($B7019,Book,0),1)</f>
        <v>#N/A</v>
      </c>
      <c r="H7019" s="138" t="e">
        <f aca="false">$F7019&amp;$C7019</f>
        <v>#N/A</v>
      </c>
    </row>
    <row r="7020" customFormat="false" ht="12.75" hidden="false" customHeight="false" outlineLevel="0" collapsed="false">
      <c r="D7020" s="138"/>
      <c r="E7020" s="138"/>
      <c r="F7020" s="143" t="e">
        <f aca="false">IF(REF_DT&lt;=LastDay,INDEX(IntraMonth_Buckets,MATCH($A7020,IntraSumMonths,0),1),INDEX(BucketTable,MATCH($A7020,SumMonths,0),1))</f>
        <v>#N/A</v>
      </c>
      <c r="G7020" s="138" t="e">
        <f aca="false">INDEX(Book_Type,MATCH($B7020,Book,0),1)</f>
        <v>#N/A</v>
      </c>
      <c r="H7020" s="138" t="e">
        <f aca="false">$F7020&amp;$C7020</f>
        <v>#N/A</v>
      </c>
    </row>
    <row r="7021" customFormat="false" ht="12.75" hidden="false" customHeight="false" outlineLevel="0" collapsed="false">
      <c r="D7021" s="138"/>
      <c r="E7021" s="138"/>
      <c r="F7021" s="143" t="e">
        <f aca="false">IF(REF_DT&lt;=LastDay,INDEX(IntraMonth_Buckets,MATCH($A7021,IntraSumMonths,0),1),INDEX(BucketTable,MATCH($A7021,SumMonths,0),1))</f>
        <v>#N/A</v>
      </c>
      <c r="G7021" s="138" t="e">
        <f aca="false">INDEX(Book_Type,MATCH($B7021,Book,0),1)</f>
        <v>#N/A</v>
      </c>
      <c r="H7021" s="138" t="e">
        <f aca="false">$F7021&amp;$C7021</f>
        <v>#N/A</v>
      </c>
    </row>
    <row r="7022" customFormat="false" ht="12.75" hidden="false" customHeight="false" outlineLevel="0" collapsed="false">
      <c r="D7022" s="138"/>
      <c r="E7022" s="138"/>
      <c r="F7022" s="143" t="e">
        <f aca="false">IF(REF_DT&lt;=LastDay,INDEX(IntraMonth_Buckets,MATCH($A7022,IntraSumMonths,0),1),INDEX(BucketTable,MATCH($A7022,SumMonths,0),1))</f>
        <v>#N/A</v>
      </c>
      <c r="G7022" s="138" t="e">
        <f aca="false">INDEX(Book_Type,MATCH($B7022,Book,0),1)</f>
        <v>#N/A</v>
      </c>
      <c r="H7022" s="138" t="e">
        <f aca="false">$F7022&amp;$C7022</f>
        <v>#N/A</v>
      </c>
    </row>
    <row r="7023" customFormat="false" ht="12.75" hidden="false" customHeight="false" outlineLevel="0" collapsed="false">
      <c r="D7023" s="138"/>
      <c r="E7023" s="138"/>
      <c r="F7023" s="143" t="e">
        <f aca="false">IF(REF_DT&lt;=LastDay,INDEX(IntraMonth_Buckets,MATCH($A7023,IntraSumMonths,0),1),INDEX(BucketTable,MATCH($A7023,SumMonths,0),1))</f>
        <v>#N/A</v>
      </c>
      <c r="G7023" s="138" t="e">
        <f aca="false">INDEX(Book_Type,MATCH($B7023,Book,0),1)</f>
        <v>#N/A</v>
      </c>
      <c r="H7023" s="138" t="e">
        <f aca="false">$F7023&amp;$C7023</f>
        <v>#N/A</v>
      </c>
    </row>
    <row r="7024" customFormat="false" ht="12.75" hidden="false" customHeight="false" outlineLevel="0" collapsed="false">
      <c r="D7024" s="138"/>
      <c r="E7024" s="138"/>
      <c r="F7024" s="143" t="e">
        <f aca="false">IF(REF_DT&lt;=LastDay,INDEX(IntraMonth_Buckets,MATCH($A7024,IntraSumMonths,0),1),INDEX(BucketTable,MATCH($A7024,SumMonths,0),1))</f>
        <v>#N/A</v>
      </c>
      <c r="G7024" s="138" t="e">
        <f aca="false">INDEX(Book_Type,MATCH($B7024,Book,0),1)</f>
        <v>#N/A</v>
      </c>
      <c r="H7024" s="138" t="e">
        <f aca="false">$F7024&amp;$C7024</f>
        <v>#N/A</v>
      </c>
    </row>
    <row r="7025" customFormat="false" ht="12.75" hidden="false" customHeight="false" outlineLevel="0" collapsed="false">
      <c r="D7025" s="138"/>
      <c r="E7025" s="138"/>
      <c r="F7025" s="143" t="e">
        <f aca="false">IF(REF_DT&lt;=LastDay,INDEX(IntraMonth_Buckets,MATCH($A7025,IntraSumMonths,0),1),INDEX(BucketTable,MATCH($A7025,SumMonths,0),1))</f>
        <v>#N/A</v>
      </c>
      <c r="G7025" s="138" t="e">
        <f aca="false">INDEX(Book_Type,MATCH($B7025,Book,0),1)</f>
        <v>#N/A</v>
      </c>
      <c r="H7025" s="138" t="e">
        <f aca="false">$F7025&amp;$C7025</f>
        <v>#N/A</v>
      </c>
    </row>
    <row r="7026" customFormat="false" ht="12.75" hidden="false" customHeight="false" outlineLevel="0" collapsed="false">
      <c r="D7026" s="138"/>
      <c r="E7026" s="138"/>
      <c r="F7026" s="143" t="e">
        <f aca="false">IF(REF_DT&lt;=LastDay,INDEX(IntraMonth_Buckets,MATCH($A7026,IntraSumMonths,0),1),INDEX(BucketTable,MATCH($A7026,SumMonths,0),1))</f>
        <v>#N/A</v>
      </c>
      <c r="G7026" s="138" t="e">
        <f aca="false">INDEX(Book_Type,MATCH($B7026,Book,0),1)</f>
        <v>#N/A</v>
      </c>
      <c r="H7026" s="138" t="e">
        <f aca="false">$F7026&amp;$C7026</f>
        <v>#N/A</v>
      </c>
    </row>
    <row r="7027" customFormat="false" ht="12.75" hidden="false" customHeight="false" outlineLevel="0" collapsed="false">
      <c r="D7027" s="138"/>
      <c r="E7027" s="138"/>
      <c r="F7027" s="143" t="e">
        <f aca="false">IF(REF_DT&lt;=LastDay,INDEX(IntraMonth_Buckets,MATCH($A7027,IntraSumMonths,0),1),INDEX(BucketTable,MATCH($A7027,SumMonths,0),1))</f>
        <v>#N/A</v>
      </c>
      <c r="G7027" s="138" t="e">
        <f aca="false">INDEX(Book_Type,MATCH($B7027,Book,0),1)</f>
        <v>#N/A</v>
      </c>
      <c r="H7027" s="138" t="e">
        <f aca="false">$F7027&amp;$C7027</f>
        <v>#N/A</v>
      </c>
    </row>
    <row r="7028" customFormat="false" ht="12.75" hidden="false" customHeight="false" outlineLevel="0" collapsed="false">
      <c r="D7028" s="138"/>
      <c r="E7028" s="138"/>
      <c r="F7028" s="143" t="e">
        <f aca="false">IF(REF_DT&lt;=LastDay,INDEX(IntraMonth_Buckets,MATCH($A7028,IntraSumMonths,0),1),INDEX(BucketTable,MATCH($A7028,SumMonths,0),1))</f>
        <v>#N/A</v>
      </c>
      <c r="G7028" s="138" t="e">
        <f aca="false">INDEX(Book_Type,MATCH($B7028,Book,0),1)</f>
        <v>#N/A</v>
      </c>
      <c r="H7028" s="138" t="e">
        <f aca="false">$F7028&amp;$C7028</f>
        <v>#N/A</v>
      </c>
    </row>
    <row r="7029" customFormat="false" ht="12.75" hidden="false" customHeight="false" outlineLevel="0" collapsed="false">
      <c r="D7029" s="138"/>
      <c r="E7029" s="138"/>
      <c r="F7029" s="143" t="e">
        <f aca="false">IF(REF_DT&lt;=LastDay,INDEX(IntraMonth_Buckets,MATCH($A7029,IntraSumMonths,0),1),INDEX(BucketTable,MATCH($A7029,SumMonths,0),1))</f>
        <v>#N/A</v>
      </c>
      <c r="G7029" s="138" t="e">
        <f aca="false">INDEX(Book_Type,MATCH($B7029,Book,0),1)</f>
        <v>#N/A</v>
      </c>
      <c r="H7029" s="138" t="e">
        <f aca="false">$F7029&amp;$C7029</f>
        <v>#N/A</v>
      </c>
    </row>
    <row r="7030" customFormat="false" ht="12.75" hidden="false" customHeight="false" outlineLevel="0" collapsed="false">
      <c r="D7030" s="138"/>
      <c r="E7030" s="138"/>
      <c r="F7030" s="143" t="e">
        <f aca="false">IF(REF_DT&lt;=LastDay,INDEX(IntraMonth_Buckets,MATCH($A7030,IntraSumMonths,0),1),INDEX(BucketTable,MATCH($A7030,SumMonths,0),1))</f>
        <v>#N/A</v>
      </c>
      <c r="G7030" s="138" t="e">
        <f aca="false">INDEX(Book_Type,MATCH($B7030,Book,0),1)</f>
        <v>#N/A</v>
      </c>
      <c r="H7030" s="138" t="e">
        <f aca="false">$F7030&amp;$C7030</f>
        <v>#N/A</v>
      </c>
    </row>
    <row r="7031" customFormat="false" ht="12.75" hidden="false" customHeight="false" outlineLevel="0" collapsed="false">
      <c r="D7031" s="138"/>
      <c r="E7031" s="138"/>
      <c r="F7031" s="143" t="e">
        <f aca="false">IF(REF_DT&lt;=LastDay,INDEX(IntraMonth_Buckets,MATCH($A7031,IntraSumMonths,0),1),INDEX(BucketTable,MATCH($A7031,SumMonths,0),1))</f>
        <v>#N/A</v>
      </c>
      <c r="G7031" s="138" t="e">
        <f aca="false">INDEX(Book_Type,MATCH($B7031,Book,0),1)</f>
        <v>#N/A</v>
      </c>
      <c r="H7031" s="138" t="e">
        <f aca="false">$F7031&amp;$C7031</f>
        <v>#N/A</v>
      </c>
    </row>
    <row r="7032" customFormat="false" ht="12.75" hidden="false" customHeight="false" outlineLevel="0" collapsed="false">
      <c r="D7032" s="138"/>
      <c r="E7032" s="138"/>
      <c r="F7032" s="143" t="e">
        <f aca="false">IF(REF_DT&lt;=LastDay,INDEX(IntraMonth_Buckets,MATCH($A7032,IntraSumMonths,0),1),INDEX(BucketTable,MATCH($A7032,SumMonths,0),1))</f>
        <v>#N/A</v>
      </c>
      <c r="G7032" s="138" t="e">
        <f aca="false">INDEX(Book_Type,MATCH($B7032,Book,0),1)</f>
        <v>#N/A</v>
      </c>
      <c r="H7032" s="138" t="e">
        <f aca="false">$F7032&amp;$C7032</f>
        <v>#N/A</v>
      </c>
    </row>
    <row r="7033" customFormat="false" ht="12.75" hidden="false" customHeight="false" outlineLevel="0" collapsed="false">
      <c r="D7033" s="138"/>
      <c r="E7033" s="138"/>
      <c r="F7033" s="143" t="e">
        <f aca="false">IF(REF_DT&lt;=LastDay,INDEX(IntraMonth_Buckets,MATCH($A7033,IntraSumMonths,0),1),INDEX(BucketTable,MATCH($A7033,SumMonths,0),1))</f>
        <v>#N/A</v>
      </c>
      <c r="G7033" s="138" t="e">
        <f aca="false">INDEX(Book_Type,MATCH($B7033,Book,0),1)</f>
        <v>#N/A</v>
      </c>
      <c r="H7033" s="138" t="e">
        <f aca="false">$F7033&amp;$C7033</f>
        <v>#N/A</v>
      </c>
    </row>
    <row r="7034" customFormat="false" ht="12.75" hidden="false" customHeight="false" outlineLevel="0" collapsed="false">
      <c r="D7034" s="138"/>
      <c r="E7034" s="138"/>
      <c r="F7034" s="143" t="e">
        <f aca="false">IF(REF_DT&lt;=LastDay,INDEX(IntraMonth_Buckets,MATCH($A7034,IntraSumMonths,0),1),INDEX(BucketTable,MATCH($A7034,SumMonths,0),1))</f>
        <v>#N/A</v>
      </c>
      <c r="G7034" s="138" t="e">
        <f aca="false">INDEX(Book_Type,MATCH($B7034,Book,0),1)</f>
        <v>#N/A</v>
      </c>
      <c r="H7034" s="138" t="e">
        <f aca="false">$F7034&amp;$C7034</f>
        <v>#N/A</v>
      </c>
    </row>
    <row r="7035" customFormat="false" ht="12.75" hidden="false" customHeight="false" outlineLevel="0" collapsed="false">
      <c r="D7035" s="138"/>
      <c r="E7035" s="138"/>
      <c r="F7035" s="143" t="e">
        <f aca="false">IF(REF_DT&lt;=LastDay,INDEX(IntraMonth_Buckets,MATCH($A7035,IntraSumMonths,0),1),INDEX(BucketTable,MATCH($A7035,SumMonths,0),1))</f>
        <v>#N/A</v>
      </c>
      <c r="G7035" s="138" t="e">
        <f aca="false">INDEX(Book_Type,MATCH($B7035,Book,0),1)</f>
        <v>#N/A</v>
      </c>
      <c r="H7035" s="138" t="e">
        <f aca="false">$F7035&amp;$C7035</f>
        <v>#N/A</v>
      </c>
    </row>
    <row r="7036" customFormat="false" ht="12.75" hidden="false" customHeight="false" outlineLevel="0" collapsed="false">
      <c r="D7036" s="138"/>
      <c r="E7036" s="138"/>
      <c r="F7036" s="143" t="e">
        <f aca="false">IF(REF_DT&lt;=LastDay,INDEX(IntraMonth_Buckets,MATCH($A7036,IntraSumMonths,0),1),INDEX(BucketTable,MATCH($A7036,SumMonths,0),1))</f>
        <v>#N/A</v>
      </c>
      <c r="G7036" s="138" t="e">
        <f aca="false">INDEX(Book_Type,MATCH($B7036,Book,0),1)</f>
        <v>#N/A</v>
      </c>
      <c r="H7036" s="138" t="e">
        <f aca="false">$F7036&amp;$C7036</f>
        <v>#N/A</v>
      </c>
    </row>
    <row r="7037" customFormat="false" ht="12.75" hidden="false" customHeight="false" outlineLevel="0" collapsed="false">
      <c r="D7037" s="138"/>
      <c r="E7037" s="138"/>
      <c r="F7037" s="143" t="e">
        <f aca="false">IF(REF_DT&lt;=LastDay,INDEX(IntraMonth_Buckets,MATCH($A7037,IntraSumMonths,0),1),INDEX(BucketTable,MATCH($A7037,SumMonths,0),1))</f>
        <v>#N/A</v>
      </c>
      <c r="G7037" s="138" t="e">
        <f aca="false">INDEX(Book_Type,MATCH($B7037,Book,0),1)</f>
        <v>#N/A</v>
      </c>
      <c r="H7037" s="138" t="e">
        <f aca="false">$F7037&amp;$C7037</f>
        <v>#N/A</v>
      </c>
    </row>
    <row r="7038" customFormat="false" ht="12.75" hidden="false" customHeight="false" outlineLevel="0" collapsed="false">
      <c r="D7038" s="138"/>
      <c r="E7038" s="138"/>
      <c r="F7038" s="143" t="e">
        <f aca="false">IF(REF_DT&lt;=LastDay,INDEX(IntraMonth_Buckets,MATCH($A7038,IntraSumMonths,0),1),INDEX(BucketTable,MATCH($A7038,SumMonths,0),1))</f>
        <v>#N/A</v>
      </c>
      <c r="G7038" s="138" t="e">
        <f aca="false">INDEX(Book_Type,MATCH($B7038,Book,0),1)</f>
        <v>#N/A</v>
      </c>
      <c r="H7038" s="138" t="e">
        <f aca="false">$F7038&amp;$C7038</f>
        <v>#N/A</v>
      </c>
    </row>
    <row r="7039" customFormat="false" ht="12.75" hidden="false" customHeight="false" outlineLevel="0" collapsed="false">
      <c r="D7039" s="138"/>
      <c r="E7039" s="138"/>
      <c r="F7039" s="143" t="e">
        <f aca="false">IF(REF_DT&lt;=LastDay,INDEX(IntraMonth_Buckets,MATCH($A7039,IntraSumMonths,0),1),INDEX(BucketTable,MATCH($A7039,SumMonths,0),1))</f>
        <v>#N/A</v>
      </c>
      <c r="G7039" s="138" t="e">
        <f aca="false">INDEX(Book_Type,MATCH($B7039,Book,0),1)</f>
        <v>#N/A</v>
      </c>
      <c r="H7039" s="138" t="e">
        <f aca="false">$F7039&amp;$C7039</f>
        <v>#N/A</v>
      </c>
    </row>
    <row r="7040" customFormat="false" ht="12.75" hidden="false" customHeight="false" outlineLevel="0" collapsed="false">
      <c r="D7040" s="138"/>
      <c r="E7040" s="138"/>
      <c r="F7040" s="143" t="e">
        <f aca="false">IF(REF_DT&lt;=LastDay,INDEX(IntraMonth_Buckets,MATCH($A7040,IntraSumMonths,0),1),INDEX(BucketTable,MATCH($A7040,SumMonths,0),1))</f>
        <v>#N/A</v>
      </c>
      <c r="G7040" s="138" t="e">
        <f aca="false">INDEX(Book_Type,MATCH($B7040,Book,0),1)</f>
        <v>#N/A</v>
      </c>
      <c r="H7040" s="138" t="e">
        <f aca="false">$F7040&amp;$C7040</f>
        <v>#N/A</v>
      </c>
    </row>
    <row r="7041" customFormat="false" ht="12.75" hidden="false" customHeight="false" outlineLevel="0" collapsed="false">
      <c r="D7041" s="138"/>
      <c r="E7041" s="138"/>
      <c r="F7041" s="143" t="e">
        <f aca="false">IF(REF_DT&lt;=LastDay,INDEX(IntraMonth_Buckets,MATCH($A7041,IntraSumMonths,0),1),INDEX(BucketTable,MATCH($A7041,SumMonths,0),1))</f>
        <v>#N/A</v>
      </c>
      <c r="G7041" s="138" t="e">
        <f aca="false">INDEX(Book_Type,MATCH($B7041,Book,0),1)</f>
        <v>#N/A</v>
      </c>
      <c r="H7041" s="138" t="e">
        <f aca="false">$F7041&amp;$C7041</f>
        <v>#N/A</v>
      </c>
    </row>
    <row r="7042" customFormat="false" ht="12.75" hidden="false" customHeight="false" outlineLevel="0" collapsed="false">
      <c r="D7042" s="138"/>
      <c r="E7042" s="138"/>
      <c r="F7042" s="143" t="e">
        <f aca="false">IF(REF_DT&lt;=LastDay,INDEX(IntraMonth_Buckets,MATCH($A7042,IntraSumMonths,0),1),INDEX(BucketTable,MATCH($A7042,SumMonths,0),1))</f>
        <v>#N/A</v>
      </c>
      <c r="G7042" s="138" t="e">
        <f aca="false">INDEX(Book_Type,MATCH($B7042,Book,0),1)</f>
        <v>#N/A</v>
      </c>
      <c r="H7042" s="138" t="e">
        <f aca="false">$F7042&amp;$C7042</f>
        <v>#N/A</v>
      </c>
    </row>
    <row r="7043" customFormat="false" ht="12.75" hidden="false" customHeight="false" outlineLevel="0" collapsed="false">
      <c r="D7043" s="138"/>
      <c r="E7043" s="138"/>
      <c r="F7043" s="143" t="e">
        <f aca="false">IF(REF_DT&lt;=LastDay,INDEX(IntraMonth_Buckets,MATCH($A7043,IntraSumMonths,0),1),INDEX(BucketTable,MATCH($A7043,SumMonths,0),1))</f>
        <v>#N/A</v>
      </c>
      <c r="G7043" s="138" t="e">
        <f aca="false">INDEX(Book_Type,MATCH($B7043,Book,0),1)</f>
        <v>#N/A</v>
      </c>
      <c r="H7043" s="138" t="e">
        <f aca="false">$F7043&amp;$C7043</f>
        <v>#N/A</v>
      </c>
    </row>
    <row r="7044" customFormat="false" ht="12.75" hidden="false" customHeight="false" outlineLevel="0" collapsed="false">
      <c r="D7044" s="138"/>
      <c r="E7044" s="138"/>
      <c r="F7044" s="143" t="e">
        <f aca="false">IF(REF_DT&lt;=LastDay,INDEX(IntraMonth_Buckets,MATCH($A7044,IntraSumMonths,0),1),INDEX(BucketTable,MATCH($A7044,SumMonths,0),1))</f>
        <v>#N/A</v>
      </c>
      <c r="G7044" s="138" t="e">
        <f aca="false">INDEX(Book_Type,MATCH($B7044,Book,0),1)</f>
        <v>#N/A</v>
      </c>
      <c r="H7044" s="138" t="e">
        <f aca="false">$F7044&amp;$C7044</f>
        <v>#N/A</v>
      </c>
    </row>
    <row r="7045" customFormat="false" ht="12.75" hidden="false" customHeight="false" outlineLevel="0" collapsed="false">
      <c r="D7045" s="138"/>
      <c r="E7045" s="138"/>
      <c r="F7045" s="143" t="e">
        <f aca="false">IF(REF_DT&lt;=LastDay,INDEX(IntraMonth_Buckets,MATCH($A7045,IntraSumMonths,0),1),INDEX(BucketTable,MATCH($A7045,SumMonths,0),1))</f>
        <v>#N/A</v>
      </c>
      <c r="G7045" s="138" t="e">
        <f aca="false">INDEX(Book_Type,MATCH($B7045,Book,0),1)</f>
        <v>#N/A</v>
      </c>
      <c r="H7045" s="138" t="e">
        <f aca="false">$F7045&amp;$C7045</f>
        <v>#N/A</v>
      </c>
    </row>
    <row r="7046" customFormat="false" ht="12.75" hidden="false" customHeight="false" outlineLevel="0" collapsed="false">
      <c r="D7046" s="138"/>
      <c r="E7046" s="138"/>
      <c r="F7046" s="143" t="e">
        <f aca="false">IF(REF_DT&lt;=LastDay,INDEX(IntraMonth_Buckets,MATCH($A7046,IntraSumMonths,0),1),INDEX(BucketTable,MATCH($A7046,SumMonths,0),1))</f>
        <v>#N/A</v>
      </c>
      <c r="G7046" s="138" t="e">
        <f aca="false">INDEX(Book_Type,MATCH($B7046,Book,0),1)</f>
        <v>#N/A</v>
      </c>
      <c r="H7046" s="138" t="e">
        <f aca="false">$F7046&amp;$C7046</f>
        <v>#N/A</v>
      </c>
    </row>
    <row r="7047" customFormat="false" ht="12.75" hidden="false" customHeight="false" outlineLevel="0" collapsed="false">
      <c r="D7047" s="138"/>
      <c r="E7047" s="138"/>
      <c r="F7047" s="143" t="e">
        <f aca="false">IF(REF_DT&lt;=LastDay,INDEX(IntraMonth_Buckets,MATCH($A7047,IntraSumMonths,0),1),INDEX(BucketTable,MATCH($A7047,SumMonths,0),1))</f>
        <v>#N/A</v>
      </c>
      <c r="G7047" s="138" t="e">
        <f aca="false">INDEX(Book_Type,MATCH($B7047,Book,0),1)</f>
        <v>#N/A</v>
      </c>
      <c r="H7047" s="138" t="e">
        <f aca="false">$F7047&amp;$C7047</f>
        <v>#N/A</v>
      </c>
    </row>
    <row r="7048" customFormat="false" ht="12.75" hidden="false" customHeight="false" outlineLevel="0" collapsed="false">
      <c r="D7048" s="138"/>
      <c r="E7048" s="138"/>
      <c r="F7048" s="143" t="e">
        <f aca="false">IF(REF_DT&lt;=LastDay,INDEX(IntraMonth_Buckets,MATCH($A7048,IntraSumMonths,0),1),INDEX(BucketTable,MATCH($A7048,SumMonths,0),1))</f>
        <v>#N/A</v>
      </c>
      <c r="G7048" s="138" t="e">
        <f aca="false">INDEX(Book_Type,MATCH($B7048,Book,0),1)</f>
        <v>#N/A</v>
      </c>
      <c r="H7048" s="138" t="e">
        <f aca="false">$F7048&amp;$C7048</f>
        <v>#N/A</v>
      </c>
    </row>
    <row r="7049" customFormat="false" ht="12.75" hidden="false" customHeight="false" outlineLevel="0" collapsed="false">
      <c r="D7049" s="138"/>
      <c r="E7049" s="138"/>
      <c r="F7049" s="143" t="e">
        <f aca="false">IF(REF_DT&lt;=LastDay,INDEX(IntraMonth_Buckets,MATCH($A7049,IntraSumMonths,0),1),INDEX(BucketTable,MATCH($A7049,SumMonths,0),1))</f>
        <v>#N/A</v>
      </c>
      <c r="G7049" s="138" t="e">
        <f aca="false">INDEX(Book_Type,MATCH($B7049,Book,0),1)</f>
        <v>#N/A</v>
      </c>
      <c r="H7049" s="138" t="e">
        <f aca="false">$F7049&amp;$C7049</f>
        <v>#N/A</v>
      </c>
    </row>
    <row r="7050" customFormat="false" ht="12.75" hidden="false" customHeight="false" outlineLevel="0" collapsed="false">
      <c r="D7050" s="138"/>
      <c r="E7050" s="138"/>
      <c r="F7050" s="143" t="e">
        <f aca="false">IF(REF_DT&lt;=LastDay,INDEX(IntraMonth_Buckets,MATCH($A7050,IntraSumMonths,0),1),INDEX(BucketTable,MATCH($A7050,SumMonths,0),1))</f>
        <v>#N/A</v>
      </c>
      <c r="G7050" s="138" t="e">
        <f aca="false">INDEX(Book_Type,MATCH($B7050,Book,0),1)</f>
        <v>#N/A</v>
      </c>
      <c r="H7050" s="138" t="e">
        <f aca="false">$F7050&amp;$C7050</f>
        <v>#N/A</v>
      </c>
    </row>
    <row r="7051" customFormat="false" ht="12.75" hidden="false" customHeight="false" outlineLevel="0" collapsed="false">
      <c r="D7051" s="138"/>
      <c r="E7051" s="138"/>
      <c r="F7051" s="143" t="e">
        <f aca="false">IF(REF_DT&lt;=LastDay,INDEX(IntraMonth_Buckets,MATCH($A7051,IntraSumMonths,0),1),INDEX(BucketTable,MATCH($A7051,SumMonths,0),1))</f>
        <v>#N/A</v>
      </c>
      <c r="G7051" s="138" t="e">
        <f aca="false">INDEX(Book_Type,MATCH($B7051,Book,0),1)</f>
        <v>#N/A</v>
      </c>
      <c r="H7051" s="138" t="e">
        <f aca="false">$F7051&amp;$C7051</f>
        <v>#N/A</v>
      </c>
    </row>
    <row r="7052" customFormat="false" ht="12.75" hidden="false" customHeight="false" outlineLevel="0" collapsed="false">
      <c r="D7052" s="138"/>
      <c r="E7052" s="138"/>
      <c r="F7052" s="143" t="e">
        <f aca="false">IF(REF_DT&lt;=LastDay,INDEX(IntraMonth_Buckets,MATCH($A7052,IntraSumMonths,0),1),INDEX(BucketTable,MATCH($A7052,SumMonths,0),1))</f>
        <v>#N/A</v>
      </c>
      <c r="G7052" s="138" t="e">
        <f aca="false">INDEX(Book_Type,MATCH($B7052,Book,0),1)</f>
        <v>#N/A</v>
      </c>
      <c r="H7052" s="138" t="e">
        <f aca="false">$F7052&amp;$C7052</f>
        <v>#N/A</v>
      </c>
    </row>
    <row r="7053" customFormat="false" ht="12.75" hidden="false" customHeight="false" outlineLevel="0" collapsed="false">
      <c r="D7053" s="138"/>
      <c r="E7053" s="138"/>
      <c r="F7053" s="143" t="e">
        <f aca="false">IF(REF_DT&lt;=LastDay,INDEX(IntraMonth_Buckets,MATCH($A7053,IntraSumMonths,0),1),INDEX(BucketTable,MATCH($A7053,SumMonths,0),1))</f>
        <v>#N/A</v>
      </c>
      <c r="G7053" s="138" t="e">
        <f aca="false">INDEX(Book_Type,MATCH($B7053,Book,0),1)</f>
        <v>#N/A</v>
      </c>
      <c r="H7053" s="138" t="e">
        <f aca="false">$F7053&amp;$C7053</f>
        <v>#N/A</v>
      </c>
    </row>
    <row r="7054" customFormat="false" ht="12.75" hidden="false" customHeight="false" outlineLevel="0" collapsed="false">
      <c r="D7054" s="138"/>
      <c r="E7054" s="138"/>
      <c r="F7054" s="143" t="e">
        <f aca="false">IF(REF_DT&lt;=LastDay,INDEX(IntraMonth_Buckets,MATCH($A7054,IntraSumMonths,0),1),INDEX(BucketTable,MATCH($A7054,SumMonths,0),1))</f>
        <v>#N/A</v>
      </c>
      <c r="G7054" s="138" t="e">
        <f aca="false">INDEX(Book_Type,MATCH($B7054,Book,0),1)</f>
        <v>#N/A</v>
      </c>
      <c r="H7054" s="138" t="e">
        <f aca="false">$F7054&amp;$C7054</f>
        <v>#N/A</v>
      </c>
    </row>
    <row r="7055" customFormat="false" ht="12.75" hidden="false" customHeight="false" outlineLevel="0" collapsed="false">
      <c r="D7055" s="138"/>
      <c r="E7055" s="138"/>
      <c r="F7055" s="143" t="e">
        <f aca="false">IF(REF_DT&lt;=LastDay,INDEX(IntraMonth_Buckets,MATCH($A7055,IntraSumMonths,0),1),INDEX(BucketTable,MATCH($A7055,SumMonths,0),1))</f>
        <v>#N/A</v>
      </c>
      <c r="G7055" s="138" t="e">
        <f aca="false">INDEX(Book_Type,MATCH($B7055,Book,0),1)</f>
        <v>#N/A</v>
      </c>
      <c r="H7055" s="138" t="e">
        <f aca="false">$F7055&amp;$C7055</f>
        <v>#N/A</v>
      </c>
    </row>
    <row r="7056" customFormat="false" ht="12.75" hidden="false" customHeight="false" outlineLevel="0" collapsed="false">
      <c r="D7056" s="138"/>
      <c r="E7056" s="138"/>
      <c r="F7056" s="143" t="e">
        <f aca="false">IF(REF_DT&lt;=LastDay,INDEX(IntraMonth_Buckets,MATCH($A7056,IntraSumMonths,0),1),INDEX(BucketTable,MATCH($A7056,SumMonths,0),1))</f>
        <v>#N/A</v>
      </c>
      <c r="G7056" s="138" t="e">
        <f aca="false">INDEX(Book_Type,MATCH($B7056,Book,0),1)</f>
        <v>#N/A</v>
      </c>
      <c r="H7056" s="138" t="e">
        <f aca="false">$F7056&amp;$C7056</f>
        <v>#N/A</v>
      </c>
    </row>
    <row r="7057" customFormat="false" ht="12.75" hidden="false" customHeight="false" outlineLevel="0" collapsed="false">
      <c r="D7057" s="138"/>
      <c r="E7057" s="138"/>
      <c r="F7057" s="143" t="e">
        <f aca="false">IF(REF_DT&lt;=LastDay,INDEX(IntraMonth_Buckets,MATCH($A7057,IntraSumMonths,0),1),INDEX(BucketTable,MATCH($A7057,SumMonths,0),1))</f>
        <v>#N/A</v>
      </c>
      <c r="G7057" s="138" t="e">
        <f aca="false">INDEX(Book_Type,MATCH($B7057,Book,0),1)</f>
        <v>#N/A</v>
      </c>
      <c r="H7057" s="138" t="e">
        <f aca="false">$F7057&amp;$C7057</f>
        <v>#N/A</v>
      </c>
    </row>
    <row r="7058" customFormat="false" ht="12.75" hidden="false" customHeight="false" outlineLevel="0" collapsed="false">
      <c r="D7058" s="138"/>
      <c r="E7058" s="138"/>
      <c r="F7058" s="143" t="e">
        <f aca="false">IF(REF_DT&lt;=LastDay,INDEX(IntraMonth_Buckets,MATCH($A7058,IntraSumMonths,0),1),INDEX(BucketTable,MATCH($A7058,SumMonths,0),1))</f>
        <v>#N/A</v>
      </c>
      <c r="G7058" s="138" t="e">
        <f aca="false">INDEX(Book_Type,MATCH($B7058,Book,0),1)</f>
        <v>#N/A</v>
      </c>
      <c r="H7058" s="138" t="e">
        <f aca="false">$F7058&amp;$C7058</f>
        <v>#N/A</v>
      </c>
    </row>
    <row r="7059" customFormat="false" ht="12.75" hidden="false" customHeight="false" outlineLevel="0" collapsed="false">
      <c r="D7059" s="138"/>
      <c r="E7059" s="138"/>
      <c r="F7059" s="143" t="e">
        <f aca="false">IF(REF_DT&lt;=LastDay,INDEX(IntraMonth_Buckets,MATCH($A7059,IntraSumMonths,0),1),INDEX(BucketTable,MATCH($A7059,SumMonths,0),1))</f>
        <v>#N/A</v>
      </c>
      <c r="G7059" s="138" t="e">
        <f aca="false">INDEX(Book_Type,MATCH($B7059,Book,0),1)</f>
        <v>#N/A</v>
      </c>
      <c r="H7059" s="138" t="e">
        <f aca="false">$F7059&amp;$C7059</f>
        <v>#N/A</v>
      </c>
    </row>
    <row r="7060" customFormat="false" ht="12.75" hidden="false" customHeight="false" outlineLevel="0" collapsed="false">
      <c r="D7060" s="138"/>
      <c r="E7060" s="138"/>
      <c r="F7060" s="143" t="e">
        <f aca="false">IF(REF_DT&lt;=LastDay,INDEX(IntraMonth_Buckets,MATCH($A7060,IntraSumMonths,0),1),INDEX(BucketTable,MATCH($A7060,SumMonths,0),1))</f>
        <v>#N/A</v>
      </c>
      <c r="G7060" s="138" t="e">
        <f aca="false">INDEX(Book_Type,MATCH($B7060,Book,0),1)</f>
        <v>#N/A</v>
      </c>
      <c r="H7060" s="138" t="e">
        <f aca="false">$F7060&amp;$C7060</f>
        <v>#N/A</v>
      </c>
    </row>
    <row r="7061" customFormat="false" ht="12.75" hidden="false" customHeight="false" outlineLevel="0" collapsed="false">
      <c r="D7061" s="138"/>
      <c r="E7061" s="138"/>
      <c r="F7061" s="143" t="e">
        <f aca="false">IF(REF_DT&lt;=LastDay,INDEX(IntraMonth_Buckets,MATCH($A7061,IntraSumMonths,0),1),INDEX(BucketTable,MATCH($A7061,SumMonths,0),1))</f>
        <v>#N/A</v>
      </c>
      <c r="G7061" s="138" t="e">
        <f aca="false">INDEX(Book_Type,MATCH($B7061,Book,0),1)</f>
        <v>#N/A</v>
      </c>
      <c r="H7061" s="138" t="e">
        <f aca="false">$F7061&amp;$C7061</f>
        <v>#N/A</v>
      </c>
    </row>
    <row r="7062" customFormat="false" ht="12.75" hidden="false" customHeight="false" outlineLevel="0" collapsed="false">
      <c r="D7062" s="138"/>
      <c r="E7062" s="138"/>
      <c r="F7062" s="143" t="e">
        <f aca="false">IF(REF_DT&lt;=LastDay,INDEX(IntraMonth_Buckets,MATCH($A7062,IntraSumMonths,0),1),INDEX(BucketTable,MATCH($A7062,SumMonths,0),1))</f>
        <v>#N/A</v>
      </c>
      <c r="G7062" s="138" t="e">
        <f aca="false">INDEX(Book_Type,MATCH($B7062,Book,0),1)</f>
        <v>#N/A</v>
      </c>
      <c r="H7062" s="138" t="e">
        <f aca="false">$F7062&amp;$C7062</f>
        <v>#N/A</v>
      </c>
    </row>
    <row r="7063" customFormat="false" ht="12.75" hidden="false" customHeight="false" outlineLevel="0" collapsed="false">
      <c r="D7063" s="138"/>
      <c r="E7063" s="138"/>
      <c r="F7063" s="143" t="e">
        <f aca="false">IF(REF_DT&lt;=LastDay,INDEX(IntraMonth_Buckets,MATCH($A7063,IntraSumMonths,0),1),INDEX(BucketTable,MATCH($A7063,SumMonths,0),1))</f>
        <v>#N/A</v>
      </c>
      <c r="G7063" s="138" t="e">
        <f aca="false">INDEX(Book_Type,MATCH($B7063,Book,0),1)</f>
        <v>#N/A</v>
      </c>
      <c r="H7063" s="138" t="e">
        <f aca="false">$F7063&amp;$C7063</f>
        <v>#N/A</v>
      </c>
    </row>
    <row r="7064" customFormat="false" ht="12.75" hidden="false" customHeight="false" outlineLevel="0" collapsed="false">
      <c r="D7064" s="138"/>
      <c r="E7064" s="138"/>
      <c r="F7064" s="143" t="e">
        <f aca="false">IF(REF_DT&lt;=LastDay,INDEX(IntraMonth_Buckets,MATCH($A7064,IntraSumMonths,0),1),INDEX(BucketTable,MATCH($A7064,SumMonths,0),1))</f>
        <v>#N/A</v>
      </c>
      <c r="G7064" s="138" t="e">
        <f aca="false">INDEX(Book_Type,MATCH($B7064,Book,0),1)</f>
        <v>#N/A</v>
      </c>
      <c r="H7064" s="138" t="e">
        <f aca="false">$F7064&amp;$C7064</f>
        <v>#N/A</v>
      </c>
    </row>
    <row r="7065" customFormat="false" ht="12.75" hidden="false" customHeight="false" outlineLevel="0" collapsed="false">
      <c r="D7065" s="138"/>
      <c r="E7065" s="138"/>
      <c r="F7065" s="143" t="e">
        <f aca="false">IF(REF_DT&lt;=LastDay,INDEX(IntraMonth_Buckets,MATCH($A7065,IntraSumMonths,0),1),INDEX(BucketTable,MATCH($A7065,SumMonths,0),1))</f>
        <v>#N/A</v>
      </c>
      <c r="G7065" s="138" t="e">
        <f aca="false">INDEX(Book_Type,MATCH($B7065,Book,0),1)</f>
        <v>#N/A</v>
      </c>
      <c r="H7065" s="138" t="e">
        <f aca="false">$F7065&amp;$C7065</f>
        <v>#N/A</v>
      </c>
    </row>
    <row r="7066" customFormat="false" ht="12.75" hidden="false" customHeight="false" outlineLevel="0" collapsed="false">
      <c r="D7066" s="138"/>
      <c r="E7066" s="138"/>
      <c r="F7066" s="143" t="e">
        <f aca="false">IF(REF_DT&lt;=LastDay,INDEX(IntraMonth_Buckets,MATCH($A7066,IntraSumMonths,0),1),INDEX(BucketTable,MATCH($A7066,SumMonths,0),1))</f>
        <v>#N/A</v>
      </c>
      <c r="G7066" s="138" t="e">
        <f aca="false">INDEX(Book_Type,MATCH($B7066,Book,0),1)</f>
        <v>#N/A</v>
      </c>
      <c r="H7066" s="138" t="e">
        <f aca="false">$F7066&amp;$C7066</f>
        <v>#N/A</v>
      </c>
    </row>
    <row r="7067" customFormat="false" ht="12.75" hidden="false" customHeight="false" outlineLevel="0" collapsed="false">
      <c r="D7067" s="138"/>
      <c r="E7067" s="138"/>
      <c r="F7067" s="143" t="e">
        <f aca="false">IF(REF_DT&lt;=LastDay,INDEX(IntraMonth_Buckets,MATCH($A7067,IntraSumMonths,0),1),INDEX(BucketTable,MATCH($A7067,SumMonths,0),1))</f>
        <v>#N/A</v>
      </c>
      <c r="G7067" s="138" t="e">
        <f aca="false">INDEX(Book_Type,MATCH($B7067,Book,0),1)</f>
        <v>#N/A</v>
      </c>
      <c r="H7067" s="138" t="e">
        <f aca="false">$F7067&amp;$C7067</f>
        <v>#N/A</v>
      </c>
    </row>
    <row r="7068" customFormat="false" ht="12.75" hidden="false" customHeight="false" outlineLevel="0" collapsed="false">
      <c r="D7068" s="138"/>
      <c r="E7068" s="138"/>
      <c r="F7068" s="143" t="e">
        <f aca="false">IF(REF_DT&lt;=LastDay,INDEX(IntraMonth_Buckets,MATCH($A7068,IntraSumMonths,0),1),INDEX(BucketTable,MATCH($A7068,SumMonths,0),1))</f>
        <v>#N/A</v>
      </c>
      <c r="G7068" s="138" t="e">
        <f aca="false">INDEX(Book_Type,MATCH($B7068,Book,0),1)</f>
        <v>#N/A</v>
      </c>
      <c r="H7068" s="138" t="e">
        <f aca="false">$F7068&amp;$C7068</f>
        <v>#N/A</v>
      </c>
    </row>
    <row r="7069" customFormat="false" ht="12.75" hidden="false" customHeight="false" outlineLevel="0" collapsed="false">
      <c r="D7069" s="138"/>
      <c r="E7069" s="138"/>
      <c r="F7069" s="143" t="e">
        <f aca="false">IF(REF_DT&lt;=LastDay,INDEX(IntraMonth_Buckets,MATCH($A7069,IntraSumMonths,0),1),INDEX(BucketTable,MATCH($A7069,SumMonths,0),1))</f>
        <v>#N/A</v>
      </c>
      <c r="G7069" s="138" t="e">
        <f aca="false">INDEX(Book_Type,MATCH($B7069,Book,0),1)</f>
        <v>#N/A</v>
      </c>
      <c r="H7069" s="138" t="e">
        <f aca="false">$F7069&amp;$C7069</f>
        <v>#N/A</v>
      </c>
    </row>
    <row r="7070" customFormat="false" ht="12.75" hidden="false" customHeight="false" outlineLevel="0" collapsed="false">
      <c r="D7070" s="138"/>
      <c r="E7070" s="138"/>
      <c r="F7070" s="143" t="e">
        <f aca="false">IF(REF_DT&lt;=LastDay,INDEX(IntraMonth_Buckets,MATCH($A7070,IntraSumMonths,0),1),INDEX(BucketTable,MATCH($A7070,SumMonths,0),1))</f>
        <v>#N/A</v>
      </c>
      <c r="G7070" s="138" t="e">
        <f aca="false">INDEX(Book_Type,MATCH($B7070,Book,0),1)</f>
        <v>#N/A</v>
      </c>
      <c r="H7070" s="138" t="e">
        <f aca="false">$F7070&amp;$C7070</f>
        <v>#N/A</v>
      </c>
    </row>
    <row r="7071" customFormat="false" ht="12.75" hidden="false" customHeight="false" outlineLevel="0" collapsed="false">
      <c r="D7071" s="138"/>
      <c r="E7071" s="138"/>
      <c r="F7071" s="143" t="e">
        <f aca="false">IF(REF_DT&lt;=LastDay,INDEX(IntraMonth_Buckets,MATCH($A7071,IntraSumMonths,0),1),INDEX(BucketTable,MATCH($A7071,SumMonths,0),1))</f>
        <v>#N/A</v>
      </c>
      <c r="G7071" s="138" t="e">
        <f aca="false">INDEX(Book_Type,MATCH($B7071,Book,0),1)</f>
        <v>#N/A</v>
      </c>
      <c r="H7071" s="138" t="e">
        <f aca="false">$F7071&amp;$C7071</f>
        <v>#N/A</v>
      </c>
    </row>
    <row r="7072" customFormat="false" ht="12.75" hidden="false" customHeight="false" outlineLevel="0" collapsed="false">
      <c r="D7072" s="138"/>
      <c r="E7072" s="138"/>
      <c r="F7072" s="143" t="e">
        <f aca="false">IF(REF_DT&lt;=LastDay,INDEX(IntraMonth_Buckets,MATCH($A7072,IntraSumMonths,0),1),INDEX(BucketTable,MATCH($A7072,SumMonths,0),1))</f>
        <v>#N/A</v>
      </c>
      <c r="G7072" s="138" t="e">
        <f aca="false">INDEX(Book_Type,MATCH($B7072,Book,0),1)</f>
        <v>#N/A</v>
      </c>
      <c r="H7072" s="138" t="e">
        <f aca="false">$F7072&amp;$C7072</f>
        <v>#N/A</v>
      </c>
    </row>
    <row r="7073" customFormat="false" ht="12.75" hidden="false" customHeight="false" outlineLevel="0" collapsed="false">
      <c r="D7073" s="138"/>
      <c r="E7073" s="138"/>
      <c r="F7073" s="143" t="e">
        <f aca="false">IF(REF_DT&lt;=LastDay,INDEX(IntraMonth_Buckets,MATCH($A7073,IntraSumMonths,0),1),INDEX(BucketTable,MATCH($A7073,SumMonths,0),1))</f>
        <v>#N/A</v>
      </c>
      <c r="G7073" s="138" t="e">
        <f aca="false">INDEX(Book_Type,MATCH($B7073,Book,0),1)</f>
        <v>#N/A</v>
      </c>
      <c r="H7073" s="138" t="e">
        <f aca="false">$F7073&amp;$C7073</f>
        <v>#N/A</v>
      </c>
    </row>
    <row r="7074" customFormat="false" ht="12.75" hidden="false" customHeight="false" outlineLevel="0" collapsed="false">
      <c r="D7074" s="138"/>
      <c r="E7074" s="138"/>
      <c r="F7074" s="143" t="e">
        <f aca="false">IF(REF_DT&lt;=LastDay,INDEX(IntraMonth_Buckets,MATCH($A7074,IntraSumMonths,0),1),INDEX(BucketTable,MATCH($A7074,SumMonths,0),1))</f>
        <v>#N/A</v>
      </c>
      <c r="G7074" s="138" t="e">
        <f aca="false">INDEX(Book_Type,MATCH($B7074,Book,0),1)</f>
        <v>#N/A</v>
      </c>
      <c r="H7074" s="138" t="e">
        <f aca="false">$F7074&amp;$C7074</f>
        <v>#N/A</v>
      </c>
    </row>
    <row r="7075" customFormat="false" ht="12.75" hidden="false" customHeight="false" outlineLevel="0" collapsed="false">
      <c r="D7075" s="138"/>
      <c r="E7075" s="138"/>
      <c r="F7075" s="143" t="e">
        <f aca="false">IF(REF_DT&lt;=LastDay,INDEX(IntraMonth_Buckets,MATCH($A7075,IntraSumMonths,0),1),INDEX(BucketTable,MATCH($A7075,SumMonths,0),1))</f>
        <v>#N/A</v>
      </c>
      <c r="G7075" s="138" t="e">
        <f aca="false">INDEX(Book_Type,MATCH($B7075,Book,0),1)</f>
        <v>#N/A</v>
      </c>
      <c r="H7075" s="138" t="e">
        <f aca="false">$F7075&amp;$C7075</f>
        <v>#N/A</v>
      </c>
    </row>
    <row r="7076" customFormat="false" ht="12.75" hidden="false" customHeight="false" outlineLevel="0" collapsed="false">
      <c r="D7076" s="138"/>
      <c r="E7076" s="138"/>
      <c r="F7076" s="143" t="e">
        <f aca="false">IF(REF_DT&lt;=LastDay,INDEX(IntraMonth_Buckets,MATCH($A7076,IntraSumMonths,0),1),INDEX(BucketTable,MATCH($A7076,SumMonths,0),1))</f>
        <v>#N/A</v>
      </c>
      <c r="G7076" s="138" t="e">
        <f aca="false">INDEX(Book_Type,MATCH($B7076,Book,0),1)</f>
        <v>#N/A</v>
      </c>
      <c r="H7076" s="138" t="e">
        <f aca="false">$F7076&amp;$C7076</f>
        <v>#N/A</v>
      </c>
    </row>
    <row r="7077" customFormat="false" ht="12.75" hidden="false" customHeight="false" outlineLevel="0" collapsed="false">
      <c r="D7077" s="138"/>
      <c r="E7077" s="138"/>
      <c r="F7077" s="143" t="e">
        <f aca="false">IF(REF_DT&lt;=LastDay,INDEX(IntraMonth_Buckets,MATCH($A7077,IntraSumMonths,0),1),INDEX(BucketTable,MATCH($A7077,SumMonths,0),1))</f>
        <v>#N/A</v>
      </c>
      <c r="G7077" s="138" t="e">
        <f aca="false">INDEX(Book_Type,MATCH($B7077,Book,0),1)</f>
        <v>#N/A</v>
      </c>
      <c r="H7077" s="138" t="e">
        <f aca="false">$F7077&amp;$C7077</f>
        <v>#N/A</v>
      </c>
    </row>
    <row r="7078" customFormat="false" ht="12.75" hidden="false" customHeight="false" outlineLevel="0" collapsed="false">
      <c r="D7078" s="138"/>
      <c r="E7078" s="138"/>
      <c r="F7078" s="143" t="e">
        <f aca="false">IF(REF_DT&lt;=LastDay,INDEX(IntraMonth_Buckets,MATCH($A7078,IntraSumMonths,0),1),INDEX(BucketTable,MATCH($A7078,SumMonths,0),1))</f>
        <v>#N/A</v>
      </c>
      <c r="G7078" s="138" t="e">
        <f aca="false">INDEX(Book_Type,MATCH($B7078,Book,0),1)</f>
        <v>#N/A</v>
      </c>
      <c r="H7078" s="138" t="e">
        <f aca="false">$F7078&amp;$C7078</f>
        <v>#N/A</v>
      </c>
    </row>
    <row r="7079" customFormat="false" ht="12.75" hidden="false" customHeight="false" outlineLevel="0" collapsed="false">
      <c r="D7079" s="138"/>
      <c r="E7079" s="138"/>
      <c r="F7079" s="143" t="e">
        <f aca="false">IF(REF_DT&lt;=LastDay,INDEX(IntraMonth_Buckets,MATCH($A7079,IntraSumMonths,0),1),INDEX(BucketTable,MATCH($A7079,SumMonths,0),1))</f>
        <v>#N/A</v>
      </c>
      <c r="G7079" s="138" t="e">
        <f aca="false">INDEX(Book_Type,MATCH($B7079,Book,0),1)</f>
        <v>#N/A</v>
      </c>
      <c r="H7079" s="138" t="e">
        <f aca="false">$F7079&amp;$C7079</f>
        <v>#N/A</v>
      </c>
    </row>
    <row r="7080" customFormat="false" ht="12.75" hidden="false" customHeight="false" outlineLevel="0" collapsed="false">
      <c r="D7080" s="138"/>
      <c r="E7080" s="138"/>
      <c r="F7080" s="143" t="e">
        <f aca="false">IF(REF_DT&lt;=LastDay,INDEX(IntraMonth_Buckets,MATCH($A7080,IntraSumMonths,0),1),INDEX(BucketTable,MATCH($A7080,SumMonths,0),1))</f>
        <v>#N/A</v>
      </c>
      <c r="G7080" s="138" t="e">
        <f aca="false">INDEX(Book_Type,MATCH($B7080,Book,0),1)</f>
        <v>#N/A</v>
      </c>
      <c r="H7080" s="138" t="e">
        <f aca="false">$F7080&amp;$C7080</f>
        <v>#N/A</v>
      </c>
    </row>
    <row r="7081" customFormat="false" ht="12.75" hidden="false" customHeight="false" outlineLevel="0" collapsed="false">
      <c r="D7081" s="138"/>
      <c r="E7081" s="138"/>
      <c r="F7081" s="143" t="e">
        <f aca="false">IF(REF_DT&lt;=LastDay,INDEX(IntraMonth_Buckets,MATCH($A7081,IntraSumMonths,0),1),INDEX(BucketTable,MATCH($A7081,SumMonths,0),1))</f>
        <v>#N/A</v>
      </c>
      <c r="G7081" s="138" t="e">
        <f aca="false">INDEX(Book_Type,MATCH($B7081,Book,0),1)</f>
        <v>#N/A</v>
      </c>
      <c r="H7081" s="138" t="e">
        <f aca="false">$F7081&amp;$C7081</f>
        <v>#N/A</v>
      </c>
    </row>
    <row r="7082" customFormat="false" ht="12.75" hidden="false" customHeight="false" outlineLevel="0" collapsed="false">
      <c r="D7082" s="138"/>
      <c r="E7082" s="138"/>
      <c r="F7082" s="143" t="e">
        <f aca="false">IF(REF_DT&lt;=LastDay,INDEX(IntraMonth_Buckets,MATCH($A7082,IntraSumMonths,0),1),INDEX(BucketTable,MATCH($A7082,SumMonths,0),1))</f>
        <v>#N/A</v>
      </c>
      <c r="G7082" s="138" t="e">
        <f aca="false">INDEX(Book_Type,MATCH($B7082,Book,0),1)</f>
        <v>#N/A</v>
      </c>
      <c r="H7082" s="138" t="e">
        <f aca="false">$F7082&amp;$C7082</f>
        <v>#N/A</v>
      </c>
    </row>
    <row r="7083" customFormat="false" ht="12.75" hidden="false" customHeight="false" outlineLevel="0" collapsed="false">
      <c r="D7083" s="138"/>
      <c r="E7083" s="138"/>
      <c r="F7083" s="143" t="e">
        <f aca="false">IF(REF_DT&lt;=LastDay,INDEX(IntraMonth_Buckets,MATCH($A7083,IntraSumMonths,0),1),INDEX(BucketTable,MATCH($A7083,SumMonths,0),1))</f>
        <v>#N/A</v>
      </c>
      <c r="G7083" s="138" t="e">
        <f aca="false">INDEX(Book_Type,MATCH($B7083,Book,0),1)</f>
        <v>#N/A</v>
      </c>
      <c r="H7083" s="138" t="e">
        <f aca="false">$F7083&amp;$C7083</f>
        <v>#N/A</v>
      </c>
    </row>
    <row r="7084" customFormat="false" ht="12.75" hidden="false" customHeight="false" outlineLevel="0" collapsed="false">
      <c r="D7084" s="138"/>
      <c r="E7084" s="138"/>
      <c r="F7084" s="143" t="e">
        <f aca="false">IF(REF_DT&lt;=LastDay,INDEX(IntraMonth_Buckets,MATCH($A7084,IntraSumMonths,0),1),INDEX(BucketTable,MATCH($A7084,SumMonths,0),1))</f>
        <v>#N/A</v>
      </c>
      <c r="G7084" s="138" t="e">
        <f aca="false">INDEX(Book_Type,MATCH($B7084,Book,0),1)</f>
        <v>#N/A</v>
      </c>
      <c r="H7084" s="138" t="e">
        <f aca="false">$F7084&amp;$C7084</f>
        <v>#N/A</v>
      </c>
    </row>
    <row r="7085" customFormat="false" ht="12.75" hidden="false" customHeight="false" outlineLevel="0" collapsed="false">
      <c r="D7085" s="138"/>
      <c r="E7085" s="138"/>
      <c r="F7085" s="143" t="e">
        <f aca="false">IF(REF_DT&lt;=LastDay,INDEX(IntraMonth_Buckets,MATCH($A7085,IntraSumMonths,0),1),INDEX(BucketTable,MATCH($A7085,SumMonths,0),1))</f>
        <v>#N/A</v>
      </c>
      <c r="G7085" s="138" t="e">
        <f aca="false">INDEX(Book_Type,MATCH($B7085,Book,0),1)</f>
        <v>#N/A</v>
      </c>
      <c r="H7085" s="138" t="e">
        <f aca="false">$F7085&amp;$C7085</f>
        <v>#N/A</v>
      </c>
    </row>
    <row r="7086" customFormat="false" ht="12.75" hidden="false" customHeight="false" outlineLevel="0" collapsed="false">
      <c r="D7086" s="138"/>
      <c r="E7086" s="138"/>
      <c r="F7086" s="143" t="e">
        <f aca="false">IF(REF_DT&lt;=LastDay,INDEX(IntraMonth_Buckets,MATCH($A7086,IntraSumMonths,0),1),INDEX(BucketTable,MATCH($A7086,SumMonths,0),1))</f>
        <v>#N/A</v>
      </c>
      <c r="G7086" s="138" t="e">
        <f aca="false">INDEX(Book_Type,MATCH($B7086,Book,0),1)</f>
        <v>#N/A</v>
      </c>
      <c r="H7086" s="138" t="e">
        <f aca="false">$F7086&amp;$C7086</f>
        <v>#N/A</v>
      </c>
    </row>
    <row r="7087" customFormat="false" ht="12.75" hidden="false" customHeight="false" outlineLevel="0" collapsed="false">
      <c r="D7087" s="138"/>
      <c r="E7087" s="138"/>
      <c r="F7087" s="143" t="e">
        <f aca="false">IF(REF_DT&lt;=LastDay,INDEX(IntraMonth_Buckets,MATCH($A7087,IntraSumMonths,0),1),INDEX(BucketTable,MATCH($A7087,SumMonths,0),1))</f>
        <v>#N/A</v>
      </c>
      <c r="G7087" s="138" t="e">
        <f aca="false">INDEX(Book_Type,MATCH($B7087,Book,0),1)</f>
        <v>#N/A</v>
      </c>
      <c r="H7087" s="138" t="e">
        <f aca="false">$F7087&amp;$C7087</f>
        <v>#N/A</v>
      </c>
    </row>
    <row r="7088" customFormat="false" ht="12.75" hidden="false" customHeight="false" outlineLevel="0" collapsed="false">
      <c r="D7088" s="138"/>
      <c r="E7088" s="138"/>
      <c r="F7088" s="143" t="e">
        <f aca="false">IF(REF_DT&lt;=LastDay,INDEX(IntraMonth_Buckets,MATCH($A7088,IntraSumMonths,0),1),INDEX(BucketTable,MATCH($A7088,SumMonths,0),1))</f>
        <v>#N/A</v>
      </c>
      <c r="G7088" s="138" t="e">
        <f aca="false">INDEX(Book_Type,MATCH($B7088,Book,0),1)</f>
        <v>#N/A</v>
      </c>
      <c r="H7088" s="138" t="e">
        <f aca="false">$F7088&amp;$C7088</f>
        <v>#N/A</v>
      </c>
    </row>
    <row r="7089" customFormat="false" ht="12.75" hidden="false" customHeight="false" outlineLevel="0" collapsed="false">
      <c r="D7089" s="138"/>
      <c r="E7089" s="138"/>
      <c r="F7089" s="143" t="e">
        <f aca="false">IF(REF_DT&lt;=LastDay,INDEX(IntraMonth_Buckets,MATCH($A7089,IntraSumMonths,0),1),INDEX(BucketTable,MATCH($A7089,SumMonths,0),1))</f>
        <v>#N/A</v>
      </c>
      <c r="G7089" s="138" t="e">
        <f aca="false">INDEX(Book_Type,MATCH($B7089,Book,0),1)</f>
        <v>#N/A</v>
      </c>
      <c r="H7089" s="138" t="e">
        <f aca="false">$F7089&amp;$C7089</f>
        <v>#N/A</v>
      </c>
    </row>
    <row r="7090" customFormat="false" ht="12.75" hidden="false" customHeight="false" outlineLevel="0" collapsed="false">
      <c r="D7090" s="138"/>
      <c r="E7090" s="138"/>
      <c r="F7090" s="143" t="e">
        <f aca="false">IF(REF_DT&lt;=LastDay,INDEX(IntraMonth_Buckets,MATCH($A7090,IntraSumMonths,0),1),INDEX(BucketTable,MATCH($A7090,SumMonths,0),1))</f>
        <v>#N/A</v>
      </c>
      <c r="G7090" s="138" t="e">
        <f aca="false">INDEX(Book_Type,MATCH($B7090,Book,0),1)</f>
        <v>#N/A</v>
      </c>
      <c r="H7090" s="138" t="e">
        <f aca="false">$F7090&amp;$C7090</f>
        <v>#N/A</v>
      </c>
    </row>
    <row r="7091" customFormat="false" ht="12.75" hidden="false" customHeight="false" outlineLevel="0" collapsed="false">
      <c r="D7091" s="138"/>
      <c r="E7091" s="138"/>
      <c r="F7091" s="143" t="e">
        <f aca="false">IF(REF_DT&lt;=LastDay,INDEX(IntraMonth_Buckets,MATCH($A7091,IntraSumMonths,0),1),INDEX(BucketTable,MATCH($A7091,SumMonths,0),1))</f>
        <v>#N/A</v>
      </c>
      <c r="G7091" s="138" t="e">
        <f aca="false">INDEX(Book_Type,MATCH($B7091,Book,0),1)</f>
        <v>#N/A</v>
      </c>
      <c r="H7091" s="138" t="e">
        <f aca="false">$F7091&amp;$C7091</f>
        <v>#N/A</v>
      </c>
    </row>
    <row r="7092" customFormat="false" ht="12.75" hidden="false" customHeight="false" outlineLevel="0" collapsed="false">
      <c r="D7092" s="138"/>
      <c r="E7092" s="138"/>
      <c r="F7092" s="143" t="e">
        <f aca="false">IF(REF_DT&lt;=LastDay,INDEX(IntraMonth_Buckets,MATCH($A7092,IntraSumMonths,0),1),INDEX(BucketTable,MATCH($A7092,SumMonths,0),1))</f>
        <v>#N/A</v>
      </c>
      <c r="G7092" s="138" t="e">
        <f aca="false">INDEX(Book_Type,MATCH($B7092,Book,0),1)</f>
        <v>#N/A</v>
      </c>
      <c r="H7092" s="138" t="e">
        <f aca="false">$F7092&amp;$C7092</f>
        <v>#N/A</v>
      </c>
    </row>
    <row r="7093" customFormat="false" ht="12.75" hidden="false" customHeight="false" outlineLevel="0" collapsed="false">
      <c r="D7093" s="138"/>
      <c r="E7093" s="138"/>
      <c r="F7093" s="143" t="e">
        <f aca="false">IF(REF_DT&lt;=LastDay,INDEX(IntraMonth_Buckets,MATCH($A7093,IntraSumMonths,0),1),INDEX(BucketTable,MATCH($A7093,SumMonths,0),1))</f>
        <v>#N/A</v>
      </c>
      <c r="G7093" s="138" t="e">
        <f aca="false">INDEX(Book_Type,MATCH($B7093,Book,0),1)</f>
        <v>#N/A</v>
      </c>
      <c r="H7093" s="138" t="e">
        <f aca="false">$F7093&amp;$C7093</f>
        <v>#N/A</v>
      </c>
    </row>
    <row r="7094" customFormat="false" ht="12.75" hidden="false" customHeight="false" outlineLevel="0" collapsed="false">
      <c r="D7094" s="138"/>
      <c r="E7094" s="138"/>
      <c r="F7094" s="143" t="e">
        <f aca="false">IF(REF_DT&lt;=LastDay,INDEX(IntraMonth_Buckets,MATCH($A7094,IntraSumMonths,0),1),INDEX(BucketTable,MATCH($A7094,SumMonths,0),1))</f>
        <v>#N/A</v>
      </c>
      <c r="G7094" s="138" t="e">
        <f aca="false">INDEX(Book_Type,MATCH($B7094,Book,0),1)</f>
        <v>#N/A</v>
      </c>
      <c r="H7094" s="138" t="e">
        <f aca="false">$F7094&amp;$C7094</f>
        <v>#N/A</v>
      </c>
    </row>
    <row r="7095" customFormat="false" ht="12.75" hidden="false" customHeight="false" outlineLevel="0" collapsed="false">
      <c r="D7095" s="138"/>
      <c r="E7095" s="138"/>
      <c r="F7095" s="143" t="e">
        <f aca="false">IF(REF_DT&lt;=LastDay,INDEX(IntraMonth_Buckets,MATCH($A7095,IntraSumMonths,0),1),INDEX(BucketTable,MATCH($A7095,SumMonths,0),1))</f>
        <v>#N/A</v>
      </c>
      <c r="G7095" s="138" t="e">
        <f aca="false">INDEX(Book_Type,MATCH($B7095,Book,0),1)</f>
        <v>#N/A</v>
      </c>
      <c r="H7095" s="138" t="e">
        <f aca="false">$F7095&amp;$C7095</f>
        <v>#N/A</v>
      </c>
    </row>
    <row r="7096" customFormat="false" ht="12.75" hidden="false" customHeight="false" outlineLevel="0" collapsed="false">
      <c r="D7096" s="138"/>
      <c r="E7096" s="138"/>
      <c r="F7096" s="143" t="e">
        <f aca="false">IF(REF_DT&lt;=LastDay,INDEX(IntraMonth_Buckets,MATCH($A7096,IntraSumMonths,0),1),INDEX(BucketTable,MATCH($A7096,SumMonths,0),1))</f>
        <v>#N/A</v>
      </c>
      <c r="G7096" s="138" t="e">
        <f aca="false">INDEX(Book_Type,MATCH($B7096,Book,0),1)</f>
        <v>#N/A</v>
      </c>
      <c r="H7096" s="138" t="e">
        <f aca="false">$F7096&amp;$C7096</f>
        <v>#N/A</v>
      </c>
    </row>
    <row r="7097" customFormat="false" ht="12.75" hidden="false" customHeight="false" outlineLevel="0" collapsed="false">
      <c r="D7097" s="138"/>
      <c r="E7097" s="138"/>
      <c r="F7097" s="143" t="e">
        <f aca="false">IF(REF_DT&lt;=LastDay,INDEX(IntraMonth_Buckets,MATCH($A7097,IntraSumMonths,0),1),INDEX(BucketTable,MATCH($A7097,SumMonths,0),1))</f>
        <v>#N/A</v>
      </c>
      <c r="G7097" s="138" t="e">
        <f aca="false">INDEX(Book_Type,MATCH($B7097,Book,0),1)</f>
        <v>#N/A</v>
      </c>
      <c r="H7097" s="138" t="e">
        <f aca="false">$F7097&amp;$C7097</f>
        <v>#N/A</v>
      </c>
    </row>
    <row r="7098" customFormat="false" ht="12.75" hidden="false" customHeight="false" outlineLevel="0" collapsed="false">
      <c r="D7098" s="138"/>
      <c r="E7098" s="138"/>
      <c r="F7098" s="143" t="e">
        <f aca="false">IF(REF_DT&lt;=LastDay,INDEX(IntraMonth_Buckets,MATCH($A7098,IntraSumMonths,0),1),INDEX(BucketTable,MATCH($A7098,SumMonths,0),1))</f>
        <v>#N/A</v>
      </c>
      <c r="G7098" s="138" t="e">
        <f aca="false">INDEX(Book_Type,MATCH($B7098,Book,0),1)</f>
        <v>#N/A</v>
      </c>
      <c r="H7098" s="138" t="e">
        <f aca="false">$F7098&amp;$C7098</f>
        <v>#N/A</v>
      </c>
    </row>
    <row r="7099" customFormat="false" ht="12.75" hidden="false" customHeight="false" outlineLevel="0" collapsed="false">
      <c r="D7099" s="138"/>
      <c r="E7099" s="138"/>
      <c r="F7099" s="143" t="e">
        <f aca="false">IF(REF_DT&lt;=LastDay,INDEX(IntraMonth_Buckets,MATCH($A7099,IntraSumMonths,0),1),INDEX(BucketTable,MATCH($A7099,SumMonths,0),1))</f>
        <v>#N/A</v>
      </c>
      <c r="G7099" s="138" t="e">
        <f aca="false">INDEX(Book_Type,MATCH($B7099,Book,0),1)</f>
        <v>#N/A</v>
      </c>
      <c r="H7099" s="138" t="e">
        <f aca="false">$F7099&amp;$C7099</f>
        <v>#N/A</v>
      </c>
    </row>
    <row r="7100" customFormat="false" ht="12.75" hidden="false" customHeight="false" outlineLevel="0" collapsed="false">
      <c r="D7100" s="138"/>
      <c r="E7100" s="138"/>
      <c r="F7100" s="143" t="e">
        <f aca="false">IF(REF_DT&lt;=LastDay,INDEX(IntraMonth_Buckets,MATCH($A7100,IntraSumMonths,0),1),INDEX(BucketTable,MATCH($A7100,SumMonths,0),1))</f>
        <v>#N/A</v>
      </c>
      <c r="G7100" s="138" t="e">
        <f aca="false">INDEX(Book_Type,MATCH($B7100,Book,0),1)</f>
        <v>#N/A</v>
      </c>
      <c r="H7100" s="138" t="e">
        <f aca="false">$F7100&amp;$C7100</f>
        <v>#N/A</v>
      </c>
    </row>
    <row r="7101" customFormat="false" ht="12.75" hidden="false" customHeight="false" outlineLevel="0" collapsed="false">
      <c r="D7101" s="138"/>
      <c r="E7101" s="138"/>
      <c r="F7101" s="143" t="e">
        <f aca="false">IF(REF_DT&lt;=LastDay,INDEX(IntraMonth_Buckets,MATCH($A7101,IntraSumMonths,0),1),INDEX(BucketTable,MATCH($A7101,SumMonths,0),1))</f>
        <v>#N/A</v>
      </c>
      <c r="G7101" s="138" t="e">
        <f aca="false">INDEX(Book_Type,MATCH($B7101,Book,0),1)</f>
        <v>#N/A</v>
      </c>
      <c r="H7101" s="138" t="e">
        <f aca="false">$F7101&amp;$C7101</f>
        <v>#N/A</v>
      </c>
    </row>
    <row r="7102" customFormat="false" ht="12.75" hidden="false" customHeight="false" outlineLevel="0" collapsed="false">
      <c r="D7102" s="138"/>
      <c r="E7102" s="138"/>
      <c r="F7102" s="143" t="e">
        <f aca="false">IF(REF_DT&lt;=LastDay,INDEX(IntraMonth_Buckets,MATCH($A7102,IntraSumMonths,0),1),INDEX(BucketTable,MATCH($A7102,SumMonths,0),1))</f>
        <v>#N/A</v>
      </c>
      <c r="G7102" s="138" t="e">
        <f aca="false">INDEX(Book_Type,MATCH($B7102,Book,0),1)</f>
        <v>#N/A</v>
      </c>
      <c r="H7102" s="138" t="e">
        <f aca="false">$F7102&amp;$C7102</f>
        <v>#N/A</v>
      </c>
    </row>
    <row r="7103" customFormat="false" ht="12.75" hidden="false" customHeight="false" outlineLevel="0" collapsed="false">
      <c r="D7103" s="138"/>
      <c r="E7103" s="138"/>
      <c r="F7103" s="143" t="e">
        <f aca="false">IF(REF_DT&lt;=LastDay,INDEX(IntraMonth_Buckets,MATCH($A7103,IntraSumMonths,0),1),INDEX(BucketTable,MATCH($A7103,SumMonths,0),1))</f>
        <v>#N/A</v>
      </c>
      <c r="G7103" s="138" t="e">
        <f aca="false">INDEX(Book_Type,MATCH($B7103,Book,0),1)</f>
        <v>#N/A</v>
      </c>
      <c r="H7103" s="138" t="e">
        <f aca="false">$F7103&amp;$C7103</f>
        <v>#N/A</v>
      </c>
    </row>
    <row r="7104" customFormat="false" ht="12.75" hidden="false" customHeight="false" outlineLevel="0" collapsed="false">
      <c r="D7104" s="138"/>
      <c r="E7104" s="138"/>
      <c r="F7104" s="143" t="e">
        <f aca="false">IF(REF_DT&lt;=LastDay,INDEX(IntraMonth_Buckets,MATCH($A7104,IntraSumMonths,0),1),INDEX(BucketTable,MATCH($A7104,SumMonths,0),1))</f>
        <v>#N/A</v>
      </c>
      <c r="G7104" s="138" t="e">
        <f aca="false">INDEX(Book_Type,MATCH($B7104,Book,0),1)</f>
        <v>#N/A</v>
      </c>
      <c r="H7104" s="138" t="e">
        <f aca="false">$F7104&amp;$C7104</f>
        <v>#N/A</v>
      </c>
    </row>
    <row r="7105" customFormat="false" ht="12.75" hidden="false" customHeight="false" outlineLevel="0" collapsed="false">
      <c r="D7105" s="138"/>
      <c r="E7105" s="138"/>
      <c r="F7105" s="143" t="e">
        <f aca="false">IF(REF_DT&lt;=LastDay,INDEX(IntraMonth_Buckets,MATCH($A7105,IntraSumMonths,0),1),INDEX(BucketTable,MATCH($A7105,SumMonths,0),1))</f>
        <v>#N/A</v>
      </c>
      <c r="G7105" s="138" t="e">
        <f aca="false">INDEX(Book_Type,MATCH($B7105,Book,0),1)</f>
        <v>#N/A</v>
      </c>
      <c r="H7105" s="138" t="e">
        <f aca="false">$F7105&amp;$C7105</f>
        <v>#N/A</v>
      </c>
    </row>
    <row r="7106" customFormat="false" ht="12.75" hidden="false" customHeight="false" outlineLevel="0" collapsed="false">
      <c r="D7106" s="138"/>
      <c r="E7106" s="138"/>
      <c r="F7106" s="143" t="e">
        <f aca="false">IF(REF_DT&lt;=LastDay,INDEX(IntraMonth_Buckets,MATCH($A7106,IntraSumMonths,0),1),INDEX(BucketTable,MATCH($A7106,SumMonths,0),1))</f>
        <v>#N/A</v>
      </c>
      <c r="G7106" s="138" t="e">
        <f aca="false">INDEX(Book_Type,MATCH($B7106,Book,0),1)</f>
        <v>#N/A</v>
      </c>
      <c r="H7106" s="138" t="e">
        <f aca="false">$F7106&amp;$C7106</f>
        <v>#N/A</v>
      </c>
    </row>
    <row r="7107" customFormat="false" ht="12.75" hidden="false" customHeight="false" outlineLevel="0" collapsed="false">
      <c r="D7107" s="138"/>
      <c r="E7107" s="138"/>
      <c r="F7107" s="143" t="e">
        <f aca="false">IF(REF_DT&lt;=LastDay,INDEX(IntraMonth_Buckets,MATCH($A7107,IntraSumMonths,0),1),INDEX(BucketTable,MATCH($A7107,SumMonths,0),1))</f>
        <v>#N/A</v>
      </c>
      <c r="G7107" s="138" t="e">
        <f aca="false">INDEX(Book_Type,MATCH($B7107,Book,0),1)</f>
        <v>#N/A</v>
      </c>
      <c r="H7107" s="138" t="e">
        <f aca="false">$F7107&amp;$C7107</f>
        <v>#N/A</v>
      </c>
    </row>
    <row r="7108" customFormat="false" ht="12.75" hidden="false" customHeight="false" outlineLevel="0" collapsed="false">
      <c r="D7108" s="138"/>
      <c r="E7108" s="138"/>
      <c r="F7108" s="143" t="e">
        <f aca="false">IF(REF_DT&lt;=LastDay,INDEX(IntraMonth_Buckets,MATCH($A7108,IntraSumMonths,0),1),INDEX(BucketTable,MATCH($A7108,SumMonths,0),1))</f>
        <v>#N/A</v>
      </c>
      <c r="G7108" s="138" t="e">
        <f aca="false">INDEX(Book_Type,MATCH($B7108,Book,0),1)</f>
        <v>#N/A</v>
      </c>
      <c r="H7108" s="138" t="e">
        <f aca="false">$F7108&amp;$C7108</f>
        <v>#N/A</v>
      </c>
    </row>
    <row r="7109" customFormat="false" ht="12.75" hidden="false" customHeight="false" outlineLevel="0" collapsed="false">
      <c r="D7109" s="138"/>
      <c r="E7109" s="138"/>
      <c r="F7109" s="143" t="e">
        <f aca="false">IF(REF_DT&lt;=LastDay,INDEX(IntraMonth_Buckets,MATCH($A7109,IntraSumMonths,0),1),INDEX(BucketTable,MATCH($A7109,SumMonths,0),1))</f>
        <v>#N/A</v>
      </c>
      <c r="G7109" s="138" t="e">
        <f aca="false">INDEX(Book_Type,MATCH($B7109,Book,0),1)</f>
        <v>#N/A</v>
      </c>
      <c r="H7109" s="138" t="e">
        <f aca="false">$F7109&amp;$C7109</f>
        <v>#N/A</v>
      </c>
    </row>
    <row r="7110" customFormat="false" ht="12.75" hidden="false" customHeight="false" outlineLevel="0" collapsed="false">
      <c r="D7110" s="138"/>
      <c r="E7110" s="138"/>
      <c r="F7110" s="143" t="e">
        <f aca="false">IF(REF_DT&lt;=LastDay,INDEX(IntraMonth_Buckets,MATCH($A7110,IntraSumMonths,0),1),INDEX(BucketTable,MATCH($A7110,SumMonths,0),1))</f>
        <v>#N/A</v>
      </c>
      <c r="G7110" s="138" t="e">
        <f aca="false">INDEX(Book_Type,MATCH($B7110,Book,0),1)</f>
        <v>#N/A</v>
      </c>
      <c r="H7110" s="138" t="e">
        <f aca="false">$F7110&amp;$C7110</f>
        <v>#N/A</v>
      </c>
    </row>
    <row r="7111" customFormat="false" ht="12.75" hidden="false" customHeight="false" outlineLevel="0" collapsed="false">
      <c r="D7111" s="138"/>
      <c r="E7111" s="138"/>
      <c r="F7111" s="143" t="e">
        <f aca="false">IF(REF_DT&lt;=LastDay,INDEX(IntraMonth_Buckets,MATCH($A7111,IntraSumMonths,0),1),INDEX(BucketTable,MATCH($A7111,SumMonths,0),1))</f>
        <v>#N/A</v>
      </c>
      <c r="G7111" s="138" t="e">
        <f aca="false">INDEX(Book_Type,MATCH($B7111,Book,0),1)</f>
        <v>#N/A</v>
      </c>
      <c r="H7111" s="138" t="e">
        <f aca="false">$F7111&amp;$C7111</f>
        <v>#N/A</v>
      </c>
    </row>
    <row r="7112" customFormat="false" ht="12.75" hidden="false" customHeight="false" outlineLevel="0" collapsed="false">
      <c r="D7112" s="138"/>
      <c r="E7112" s="138"/>
      <c r="F7112" s="143" t="e">
        <f aca="false">IF(REF_DT&lt;=LastDay,INDEX(IntraMonth_Buckets,MATCH($A7112,IntraSumMonths,0),1),INDEX(BucketTable,MATCH($A7112,SumMonths,0),1))</f>
        <v>#N/A</v>
      </c>
      <c r="G7112" s="138" t="e">
        <f aca="false">INDEX(Book_Type,MATCH($B7112,Book,0),1)</f>
        <v>#N/A</v>
      </c>
      <c r="H7112" s="138" t="e">
        <f aca="false">$F7112&amp;$C7112</f>
        <v>#N/A</v>
      </c>
    </row>
    <row r="7113" customFormat="false" ht="12.75" hidden="false" customHeight="false" outlineLevel="0" collapsed="false">
      <c r="D7113" s="138"/>
      <c r="E7113" s="138"/>
      <c r="F7113" s="143" t="e">
        <f aca="false">IF(REF_DT&lt;=LastDay,INDEX(IntraMonth_Buckets,MATCH($A7113,IntraSumMonths,0),1),INDEX(BucketTable,MATCH($A7113,SumMonths,0),1))</f>
        <v>#N/A</v>
      </c>
      <c r="G7113" s="138" t="e">
        <f aca="false">INDEX(Book_Type,MATCH($B7113,Book,0),1)</f>
        <v>#N/A</v>
      </c>
      <c r="H7113" s="138" t="e">
        <f aca="false">$F7113&amp;$C7113</f>
        <v>#N/A</v>
      </c>
    </row>
    <row r="7114" customFormat="false" ht="12.75" hidden="false" customHeight="false" outlineLevel="0" collapsed="false">
      <c r="D7114" s="138"/>
      <c r="E7114" s="138"/>
      <c r="F7114" s="143" t="e">
        <f aca="false">IF(REF_DT&lt;=LastDay,INDEX(IntraMonth_Buckets,MATCH($A7114,IntraSumMonths,0),1),INDEX(BucketTable,MATCH($A7114,SumMonths,0),1))</f>
        <v>#N/A</v>
      </c>
      <c r="G7114" s="138" t="e">
        <f aca="false">INDEX(Book_Type,MATCH($B7114,Book,0),1)</f>
        <v>#N/A</v>
      </c>
      <c r="H7114" s="138" t="e">
        <f aca="false">$F7114&amp;$C7114</f>
        <v>#N/A</v>
      </c>
    </row>
    <row r="7115" customFormat="false" ht="12.75" hidden="false" customHeight="false" outlineLevel="0" collapsed="false">
      <c r="D7115" s="138"/>
      <c r="E7115" s="138"/>
      <c r="F7115" s="143" t="e">
        <f aca="false">IF(REF_DT&lt;=LastDay,INDEX(IntraMonth_Buckets,MATCH($A7115,IntraSumMonths,0),1),INDEX(BucketTable,MATCH($A7115,SumMonths,0),1))</f>
        <v>#N/A</v>
      </c>
      <c r="G7115" s="138" t="e">
        <f aca="false">INDEX(Book_Type,MATCH($B7115,Book,0),1)</f>
        <v>#N/A</v>
      </c>
      <c r="H7115" s="138" t="e">
        <f aca="false">$F7115&amp;$C7115</f>
        <v>#N/A</v>
      </c>
    </row>
    <row r="7116" customFormat="false" ht="12.75" hidden="false" customHeight="false" outlineLevel="0" collapsed="false">
      <c r="D7116" s="138"/>
      <c r="E7116" s="138"/>
      <c r="F7116" s="143" t="e">
        <f aca="false">IF(REF_DT&lt;=LastDay,INDEX(IntraMonth_Buckets,MATCH($A7116,IntraSumMonths,0),1),INDEX(BucketTable,MATCH($A7116,SumMonths,0),1))</f>
        <v>#N/A</v>
      </c>
      <c r="G7116" s="138" t="e">
        <f aca="false">INDEX(Book_Type,MATCH($B7116,Book,0),1)</f>
        <v>#N/A</v>
      </c>
      <c r="H7116" s="138" t="e">
        <f aca="false">$F7116&amp;$C7116</f>
        <v>#N/A</v>
      </c>
    </row>
    <row r="7117" customFormat="false" ht="12.75" hidden="false" customHeight="false" outlineLevel="0" collapsed="false">
      <c r="D7117" s="138"/>
      <c r="E7117" s="138"/>
      <c r="F7117" s="143" t="e">
        <f aca="false">IF(REF_DT&lt;=LastDay,INDEX(IntraMonth_Buckets,MATCH($A7117,IntraSumMonths,0),1),INDEX(BucketTable,MATCH($A7117,SumMonths,0),1))</f>
        <v>#N/A</v>
      </c>
      <c r="G7117" s="138" t="e">
        <f aca="false">INDEX(Book_Type,MATCH($B7117,Book,0),1)</f>
        <v>#N/A</v>
      </c>
      <c r="H7117" s="138" t="e">
        <f aca="false">$F7117&amp;$C7117</f>
        <v>#N/A</v>
      </c>
    </row>
    <row r="7118" customFormat="false" ht="12.75" hidden="false" customHeight="false" outlineLevel="0" collapsed="false">
      <c r="D7118" s="138"/>
      <c r="E7118" s="138"/>
      <c r="F7118" s="143" t="e">
        <f aca="false">IF(REF_DT&lt;=LastDay,INDEX(IntraMonth_Buckets,MATCH($A7118,IntraSumMonths,0),1),INDEX(BucketTable,MATCH($A7118,SumMonths,0),1))</f>
        <v>#N/A</v>
      </c>
      <c r="G7118" s="138" t="e">
        <f aca="false">INDEX(Book_Type,MATCH($B7118,Book,0),1)</f>
        <v>#N/A</v>
      </c>
      <c r="H7118" s="138" t="e">
        <f aca="false">$F7118&amp;$C7118</f>
        <v>#N/A</v>
      </c>
    </row>
    <row r="7119" customFormat="false" ht="12.75" hidden="false" customHeight="false" outlineLevel="0" collapsed="false">
      <c r="D7119" s="138"/>
      <c r="E7119" s="138"/>
      <c r="F7119" s="143" t="e">
        <f aca="false">IF(REF_DT&lt;=LastDay,INDEX(IntraMonth_Buckets,MATCH($A7119,IntraSumMonths,0),1),INDEX(BucketTable,MATCH($A7119,SumMonths,0),1))</f>
        <v>#N/A</v>
      </c>
      <c r="G7119" s="138" t="e">
        <f aca="false">INDEX(Book_Type,MATCH($B7119,Book,0),1)</f>
        <v>#N/A</v>
      </c>
      <c r="H7119" s="138" t="e">
        <f aca="false">$F7119&amp;$C7119</f>
        <v>#N/A</v>
      </c>
    </row>
    <row r="7120" customFormat="false" ht="12.75" hidden="false" customHeight="false" outlineLevel="0" collapsed="false">
      <c r="D7120" s="138"/>
      <c r="E7120" s="138"/>
      <c r="F7120" s="143" t="e">
        <f aca="false">IF(REF_DT&lt;=LastDay,INDEX(IntraMonth_Buckets,MATCH($A7120,IntraSumMonths,0),1),INDEX(BucketTable,MATCH($A7120,SumMonths,0),1))</f>
        <v>#N/A</v>
      </c>
      <c r="G7120" s="138" t="e">
        <f aca="false">INDEX(Book_Type,MATCH($B7120,Book,0),1)</f>
        <v>#N/A</v>
      </c>
      <c r="H7120" s="138" t="e">
        <f aca="false">$F7120&amp;$C7120</f>
        <v>#N/A</v>
      </c>
    </row>
    <row r="7121" customFormat="false" ht="12.75" hidden="false" customHeight="false" outlineLevel="0" collapsed="false">
      <c r="D7121" s="138"/>
      <c r="E7121" s="138"/>
      <c r="F7121" s="143" t="e">
        <f aca="false">IF(REF_DT&lt;=LastDay,INDEX(IntraMonth_Buckets,MATCH($A7121,IntraSumMonths,0),1),INDEX(BucketTable,MATCH($A7121,SumMonths,0),1))</f>
        <v>#N/A</v>
      </c>
      <c r="G7121" s="138" t="e">
        <f aca="false">INDEX(Book_Type,MATCH($B7121,Book,0),1)</f>
        <v>#N/A</v>
      </c>
      <c r="H7121" s="138" t="e">
        <f aca="false">$F7121&amp;$C7121</f>
        <v>#N/A</v>
      </c>
    </row>
    <row r="7122" customFormat="false" ht="12.75" hidden="false" customHeight="false" outlineLevel="0" collapsed="false">
      <c r="D7122" s="138"/>
      <c r="E7122" s="138"/>
      <c r="F7122" s="143" t="e">
        <f aca="false">IF(REF_DT&lt;=LastDay,INDEX(IntraMonth_Buckets,MATCH($A7122,IntraSumMonths,0),1),INDEX(BucketTable,MATCH($A7122,SumMonths,0),1))</f>
        <v>#N/A</v>
      </c>
      <c r="G7122" s="138" t="e">
        <f aca="false">INDEX(Book_Type,MATCH($B7122,Book,0),1)</f>
        <v>#N/A</v>
      </c>
      <c r="H7122" s="138" t="e">
        <f aca="false">$F7122&amp;$C7122</f>
        <v>#N/A</v>
      </c>
    </row>
    <row r="7123" customFormat="false" ht="12.75" hidden="false" customHeight="false" outlineLevel="0" collapsed="false">
      <c r="D7123" s="138"/>
      <c r="E7123" s="138"/>
      <c r="F7123" s="143" t="e">
        <f aca="false">IF(REF_DT&lt;=LastDay,INDEX(IntraMonth_Buckets,MATCH($A7123,IntraSumMonths,0),1),INDEX(BucketTable,MATCH($A7123,SumMonths,0),1))</f>
        <v>#N/A</v>
      </c>
      <c r="G7123" s="138" t="e">
        <f aca="false">INDEX(Book_Type,MATCH($B7123,Book,0),1)</f>
        <v>#N/A</v>
      </c>
      <c r="H7123" s="138" t="e">
        <f aca="false">$F7123&amp;$C7123</f>
        <v>#N/A</v>
      </c>
    </row>
    <row r="7124" customFormat="false" ht="12.75" hidden="false" customHeight="false" outlineLevel="0" collapsed="false">
      <c r="D7124" s="138"/>
      <c r="E7124" s="138"/>
      <c r="F7124" s="143" t="e">
        <f aca="false">IF(REF_DT&lt;=LastDay,INDEX(IntraMonth_Buckets,MATCH($A7124,IntraSumMonths,0),1),INDEX(BucketTable,MATCH($A7124,SumMonths,0),1))</f>
        <v>#N/A</v>
      </c>
      <c r="G7124" s="138" t="e">
        <f aca="false">INDEX(Book_Type,MATCH($B7124,Book,0),1)</f>
        <v>#N/A</v>
      </c>
      <c r="H7124" s="138" t="e">
        <f aca="false">$F7124&amp;$C7124</f>
        <v>#N/A</v>
      </c>
    </row>
    <row r="7125" customFormat="false" ht="12.75" hidden="false" customHeight="false" outlineLevel="0" collapsed="false">
      <c r="D7125" s="138"/>
      <c r="E7125" s="138"/>
      <c r="F7125" s="143" t="e">
        <f aca="false">IF(REF_DT&lt;=LastDay,INDEX(IntraMonth_Buckets,MATCH($A7125,IntraSumMonths,0),1),INDEX(BucketTable,MATCH($A7125,SumMonths,0),1))</f>
        <v>#N/A</v>
      </c>
      <c r="G7125" s="138" t="e">
        <f aca="false">INDEX(Book_Type,MATCH($B7125,Book,0),1)</f>
        <v>#N/A</v>
      </c>
      <c r="H7125" s="138" t="e">
        <f aca="false">$F7125&amp;$C7125</f>
        <v>#N/A</v>
      </c>
    </row>
    <row r="7126" customFormat="false" ht="12.75" hidden="false" customHeight="false" outlineLevel="0" collapsed="false">
      <c r="D7126" s="138"/>
      <c r="E7126" s="138"/>
      <c r="F7126" s="143" t="e">
        <f aca="false">IF(REF_DT&lt;=LastDay,INDEX(IntraMonth_Buckets,MATCH($A7126,IntraSumMonths,0),1),INDEX(BucketTable,MATCH($A7126,SumMonths,0),1))</f>
        <v>#N/A</v>
      </c>
      <c r="G7126" s="138" t="e">
        <f aca="false">INDEX(Book_Type,MATCH($B7126,Book,0),1)</f>
        <v>#N/A</v>
      </c>
      <c r="H7126" s="138" t="e">
        <f aca="false">$F7126&amp;$C7126</f>
        <v>#N/A</v>
      </c>
    </row>
    <row r="7127" customFormat="false" ht="12.75" hidden="false" customHeight="false" outlineLevel="0" collapsed="false">
      <c r="D7127" s="138"/>
      <c r="E7127" s="138"/>
      <c r="F7127" s="143" t="e">
        <f aca="false">IF(REF_DT&lt;=LastDay,INDEX(IntraMonth_Buckets,MATCH($A7127,IntraSumMonths,0),1),INDEX(BucketTable,MATCH($A7127,SumMonths,0),1))</f>
        <v>#N/A</v>
      </c>
      <c r="G7127" s="138" t="e">
        <f aca="false">INDEX(Book_Type,MATCH($B7127,Book,0),1)</f>
        <v>#N/A</v>
      </c>
      <c r="H7127" s="138" t="e">
        <f aca="false">$F7127&amp;$C7127</f>
        <v>#N/A</v>
      </c>
    </row>
    <row r="7128" customFormat="false" ht="12.75" hidden="false" customHeight="false" outlineLevel="0" collapsed="false">
      <c r="D7128" s="138"/>
      <c r="E7128" s="138"/>
      <c r="F7128" s="143" t="e">
        <f aca="false">IF(REF_DT&lt;=LastDay,INDEX(IntraMonth_Buckets,MATCH($A7128,IntraSumMonths,0),1),INDEX(BucketTable,MATCH($A7128,SumMonths,0),1))</f>
        <v>#N/A</v>
      </c>
      <c r="G7128" s="138" t="e">
        <f aca="false">INDEX(Book_Type,MATCH($B7128,Book,0),1)</f>
        <v>#N/A</v>
      </c>
      <c r="H7128" s="138" t="e">
        <f aca="false">$F7128&amp;$C7128</f>
        <v>#N/A</v>
      </c>
    </row>
    <row r="7129" customFormat="false" ht="12.75" hidden="false" customHeight="false" outlineLevel="0" collapsed="false">
      <c r="D7129" s="138"/>
      <c r="E7129" s="138"/>
      <c r="F7129" s="143" t="e">
        <f aca="false">IF(REF_DT&lt;=LastDay,INDEX(IntraMonth_Buckets,MATCH($A7129,IntraSumMonths,0),1),INDEX(BucketTable,MATCH($A7129,SumMonths,0),1))</f>
        <v>#N/A</v>
      </c>
      <c r="G7129" s="138" t="e">
        <f aca="false">INDEX(Book_Type,MATCH($B7129,Book,0),1)</f>
        <v>#N/A</v>
      </c>
      <c r="H7129" s="138" t="e">
        <f aca="false">$F7129&amp;$C7129</f>
        <v>#N/A</v>
      </c>
    </row>
    <row r="7130" customFormat="false" ht="12.75" hidden="false" customHeight="false" outlineLevel="0" collapsed="false">
      <c r="D7130" s="138"/>
      <c r="E7130" s="138"/>
      <c r="F7130" s="143" t="e">
        <f aca="false">IF(REF_DT&lt;=LastDay,INDEX(IntraMonth_Buckets,MATCH($A7130,IntraSumMonths,0),1),INDEX(BucketTable,MATCH($A7130,SumMonths,0),1))</f>
        <v>#N/A</v>
      </c>
      <c r="G7130" s="138" t="e">
        <f aca="false">INDEX(Book_Type,MATCH($B7130,Book,0),1)</f>
        <v>#N/A</v>
      </c>
      <c r="H7130" s="138" t="e">
        <f aca="false">$F7130&amp;$C7130</f>
        <v>#N/A</v>
      </c>
    </row>
    <row r="7131" customFormat="false" ht="12.75" hidden="false" customHeight="false" outlineLevel="0" collapsed="false">
      <c r="D7131" s="138"/>
      <c r="E7131" s="138"/>
      <c r="F7131" s="143" t="e">
        <f aca="false">IF(REF_DT&lt;=LastDay,INDEX(IntraMonth_Buckets,MATCH($A7131,IntraSumMonths,0),1),INDEX(BucketTable,MATCH($A7131,SumMonths,0),1))</f>
        <v>#N/A</v>
      </c>
      <c r="G7131" s="138" t="e">
        <f aca="false">INDEX(Book_Type,MATCH($B7131,Book,0),1)</f>
        <v>#N/A</v>
      </c>
      <c r="H7131" s="138" t="e">
        <f aca="false">$F7131&amp;$C7131</f>
        <v>#N/A</v>
      </c>
    </row>
    <row r="7132" customFormat="false" ht="12.75" hidden="false" customHeight="false" outlineLevel="0" collapsed="false">
      <c r="D7132" s="138"/>
      <c r="E7132" s="138"/>
      <c r="F7132" s="143" t="e">
        <f aca="false">IF(REF_DT&lt;=LastDay,INDEX(IntraMonth_Buckets,MATCH($A7132,IntraSumMonths,0),1),INDEX(BucketTable,MATCH($A7132,SumMonths,0),1))</f>
        <v>#N/A</v>
      </c>
      <c r="G7132" s="138" t="e">
        <f aca="false">INDEX(Book_Type,MATCH($B7132,Book,0),1)</f>
        <v>#N/A</v>
      </c>
      <c r="H7132" s="138" t="e">
        <f aca="false">$F7132&amp;$C7132</f>
        <v>#N/A</v>
      </c>
    </row>
    <row r="7133" customFormat="false" ht="12.75" hidden="false" customHeight="false" outlineLevel="0" collapsed="false">
      <c r="D7133" s="138"/>
      <c r="E7133" s="138"/>
      <c r="F7133" s="143" t="e">
        <f aca="false">IF(REF_DT&lt;=LastDay,INDEX(IntraMonth_Buckets,MATCH($A7133,IntraSumMonths,0),1),INDEX(BucketTable,MATCH($A7133,SumMonths,0),1))</f>
        <v>#N/A</v>
      </c>
      <c r="G7133" s="138" t="e">
        <f aca="false">INDEX(Book_Type,MATCH($B7133,Book,0),1)</f>
        <v>#N/A</v>
      </c>
      <c r="H7133" s="138" t="e">
        <f aca="false">$F7133&amp;$C7133</f>
        <v>#N/A</v>
      </c>
    </row>
    <row r="7134" customFormat="false" ht="12.75" hidden="false" customHeight="false" outlineLevel="0" collapsed="false">
      <c r="D7134" s="138"/>
      <c r="E7134" s="138"/>
      <c r="F7134" s="143" t="e">
        <f aca="false">IF(REF_DT&lt;=LastDay,INDEX(IntraMonth_Buckets,MATCH($A7134,IntraSumMonths,0),1),INDEX(BucketTable,MATCH($A7134,SumMonths,0),1))</f>
        <v>#N/A</v>
      </c>
      <c r="G7134" s="138" t="e">
        <f aca="false">INDEX(Book_Type,MATCH($B7134,Book,0),1)</f>
        <v>#N/A</v>
      </c>
      <c r="H7134" s="138" t="e">
        <f aca="false">$F7134&amp;$C7134</f>
        <v>#N/A</v>
      </c>
    </row>
    <row r="7135" customFormat="false" ht="12.75" hidden="false" customHeight="false" outlineLevel="0" collapsed="false">
      <c r="D7135" s="138"/>
      <c r="E7135" s="138"/>
      <c r="F7135" s="143" t="e">
        <f aca="false">IF(REF_DT&lt;=LastDay,INDEX(IntraMonth_Buckets,MATCH($A7135,IntraSumMonths,0),1),INDEX(BucketTable,MATCH($A7135,SumMonths,0),1))</f>
        <v>#N/A</v>
      </c>
      <c r="G7135" s="138" t="e">
        <f aca="false">INDEX(Book_Type,MATCH($B7135,Book,0),1)</f>
        <v>#N/A</v>
      </c>
      <c r="H7135" s="138" t="e">
        <f aca="false">$F7135&amp;$C7135</f>
        <v>#N/A</v>
      </c>
    </row>
    <row r="7136" customFormat="false" ht="12.75" hidden="false" customHeight="false" outlineLevel="0" collapsed="false">
      <c r="D7136" s="138"/>
      <c r="E7136" s="138"/>
      <c r="F7136" s="143" t="e">
        <f aca="false">IF(REF_DT&lt;=LastDay,INDEX(IntraMonth_Buckets,MATCH($A7136,IntraSumMonths,0),1),INDEX(BucketTable,MATCH($A7136,SumMonths,0),1))</f>
        <v>#N/A</v>
      </c>
      <c r="G7136" s="138" t="e">
        <f aca="false">INDEX(Book_Type,MATCH($B7136,Book,0),1)</f>
        <v>#N/A</v>
      </c>
      <c r="H7136" s="138" t="e">
        <f aca="false">$F7136&amp;$C7136</f>
        <v>#N/A</v>
      </c>
    </row>
    <row r="7137" customFormat="false" ht="12.75" hidden="false" customHeight="false" outlineLevel="0" collapsed="false">
      <c r="D7137" s="138"/>
      <c r="E7137" s="138"/>
      <c r="F7137" s="143" t="e">
        <f aca="false">IF(REF_DT&lt;=LastDay,INDEX(IntraMonth_Buckets,MATCH($A7137,IntraSumMonths,0),1),INDEX(BucketTable,MATCH($A7137,SumMonths,0),1))</f>
        <v>#N/A</v>
      </c>
      <c r="G7137" s="138" t="e">
        <f aca="false">INDEX(Book_Type,MATCH($B7137,Book,0),1)</f>
        <v>#N/A</v>
      </c>
      <c r="H7137" s="138" t="e">
        <f aca="false">$F7137&amp;$C7137</f>
        <v>#N/A</v>
      </c>
    </row>
    <row r="7138" customFormat="false" ht="12.75" hidden="false" customHeight="false" outlineLevel="0" collapsed="false">
      <c r="D7138" s="138"/>
      <c r="E7138" s="138"/>
      <c r="F7138" s="143" t="e">
        <f aca="false">IF(REF_DT&lt;=LastDay,INDEX(IntraMonth_Buckets,MATCH($A7138,IntraSumMonths,0),1),INDEX(BucketTable,MATCH($A7138,SumMonths,0),1))</f>
        <v>#N/A</v>
      </c>
      <c r="G7138" s="138" t="e">
        <f aca="false">INDEX(Book_Type,MATCH($B7138,Book,0),1)</f>
        <v>#N/A</v>
      </c>
      <c r="H7138" s="138" t="e">
        <f aca="false">$F7138&amp;$C7138</f>
        <v>#N/A</v>
      </c>
    </row>
    <row r="7139" customFormat="false" ht="12.75" hidden="false" customHeight="false" outlineLevel="0" collapsed="false">
      <c r="D7139" s="138"/>
      <c r="E7139" s="138"/>
      <c r="F7139" s="143" t="e">
        <f aca="false">IF(REF_DT&lt;=LastDay,INDEX(IntraMonth_Buckets,MATCH($A7139,IntraSumMonths,0),1),INDEX(BucketTable,MATCH($A7139,SumMonths,0),1))</f>
        <v>#N/A</v>
      </c>
      <c r="G7139" s="138" t="e">
        <f aca="false">INDEX(Book_Type,MATCH($B7139,Book,0),1)</f>
        <v>#N/A</v>
      </c>
      <c r="H7139" s="138" t="e">
        <f aca="false">$F7139&amp;$C7139</f>
        <v>#N/A</v>
      </c>
    </row>
    <row r="7140" customFormat="false" ht="12.75" hidden="false" customHeight="false" outlineLevel="0" collapsed="false">
      <c r="D7140" s="138"/>
      <c r="E7140" s="138"/>
      <c r="F7140" s="143" t="e">
        <f aca="false">IF(REF_DT&lt;=LastDay,INDEX(IntraMonth_Buckets,MATCH($A7140,IntraSumMonths,0),1),INDEX(BucketTable,MATCH($A7140,SumMonths,0),1))</f>
        <v>#N/A</v>
      </c>
      <c r="G7140" s="138" t="e">
        <f aca="false">INDEX(Book_Type,MATCH($B7140,Book,0),1)</f>
        <v>#N/A</v>
      </c>
      <c r="H7140" s="138" t="e">
        <f aca="false">$F7140&amp;$C7140</f>
        <v>#N/A</v>
      </c>
    </row>
    <row r="7141" customFormat="false" ht="12.75" hidden="false" customHeight="false" outlineLevel="0" collapsed="false">
      <c r="D7141" s="138"/>
      <c r="E7141" s="138"/>
      <c r="F7141" s="143" t="e">
        <f aca="false">IF(REF_DT&lt;=LastDay,INDEX(IntraMonth_Buckets,MATCH($A7141,IntraSumMonths,0),1),INDEX(BucketTable,MATCH($A7141,SumMonths,0),1))</f>
        <v>#N/A</v>
      </c>
      <c r="G7141" s="138" t="e">
        <f aca="false">INDEX(Book_Type,MATCH($B7141,Book,0),1)</f>
        <v>#N/A</v>
      </c>
      <c r="H7141" s="138" t="e">
        <f aca="false">$F7141&amp;$C7141</f>
        <v>#N/A</v>
      </c>
    </row>
    <row r="7142" customFormat="false" ht="12.75" hidden="false" customHeight="false" outlineLevel="0" collapsed="false">
      <c r="D7142" s="138"/>
      <c r="E7142" s="138"/>
      <c r="F7142" s="143" t="e">
        <f aca="false">IF(REF_DT&lt;=LastDay,INDEX(IntraMonth_Buckets,MATCH($A7142,IntraSumMonths,0),1),INDEX(BucketTable,MATCH($A7142,SumMonths,0),1))</f>
        <v>#N/A</v>
      </c>
      <c r="G7142" s="138" t="e">
        <f aca="false">INDEX(Book_Type,MATCH($B7142,Book,0),1)</f>
        <v>#N/A</v>
      </c>
      <c r="H7142" s="138" t="e">
        <f aca="false">$F7142&amp;$C7142</f>
        <v>#N/A</v>
      </c>
    </row>
    <row r="7143" customFormat="false" ht="12.75" hidden="false" customHeight="false" outlineLevel="0" collapsed="false">
      <c r="D7143" s="138"/>
      <c r="E7143" s="138"/>
      <c r="F7143" s="143" t="e">
        <f aca="false">IF(REF_DT&lt;=LastDay,INDEX(IntraMonth_Buckets,MATCH($A7143,IntraSumMonths,0),1),INDEX(BucketTable,MATCH($A7143,SumMonths,0),1))</f>
        <v>#N/A</v>
      </c>
      <c r="G7143" s="138" t="e">
        <f aca="false">INDEX(Book_Type,MATCH($B7143,Book,0),1)</f>
        <v>#N/A</v>
      </c>
      <c r="H7143" s="138" t="e">
        <f aca="false">$F7143&amp;$C7143</f>
        <v>#N/A</v>
      </c>
    </row>
    <row r="7144" customFormat="false" ht="12.75" hidden="false" customHeight="false" outlineLevel="0" collapsed="false">
      <c r="D7144" s="138"/>
      <c r="E7144" s="138"/>
      <c r="F7144" s="143" t="e">
        <f aca="false">IF(REF_DT&lt;=LastDay,INDEX(IntraMonth_Buckets,MATCH($A7144,IntraSumMonths,0),1),INDEX(BucketTable,MATCH($A7144,SumMonths,0),1))</f>
        <v>#N/A</v>
      </c>
      <c r="G7144" s="138" t="e">
        <f aca="false">INDEX(Book_Type,MATCH($B7144,Book,0),1)</f>
        <v>#N/A</v>
      </c>
      <c r="H7144" s="138" t="e">
        <f aca="false">$F7144&amp;$C7144</f>
        <v>#N/A</v>
      </c>
    </row>
    <row r="7145" customFormat="false" ht="12.75" hidden="false" customHeight="false" outlineLevel="0" collapsed="false">
      <c r="D7145" s="138"/>
      <c r="E7145" s="138"/>
      <c r="F7145" s="143" t="e">
        <f aca="false">IF(REF_DT&lt;=LastDay,INDEX(IntraMonth_Buckets,MATCH($A7145,IntraSumMonths,0),1),INDEX(BucketTable,MATCH($A7145,SumMonths,0),1))</f>
        <v>#N/A</v>
      </c>
      <c r="G7145" s="138" t="e">
        <f aca="false">INDEX(Book_Type,MATCH($B7145,Book,0),1)</f>
        <v>#N/A</v>
      </c>
      <c r="H7145" s="138" t="e">
        <f aca="false">$F7145&amp;$C7145</f>
        <v>#N/A</v>
      </c>
    </row>
    <row r="7146" customFormat="false" ht="12.75" hidden="false" customHeight="false" outlineLevel="0" collapsed="false">
      <c r="D7146" s="138"/>
      <c r="E7146" s="138"/>
      <c r="F7146" s="143" t="e">
        <f aca="false">IF(REF_DT&lt;=LastDay,INDEX(IntraMonth_Buckets,MATCH($A7146,IntraSumMonths,0),1),INDEX(BucketTable,MATCH($A7146,SumMonths,0),1))</f>
        <v>#N/A</v>
      </c>
      <c r="G7146" s="138" t="e">
        <f aca="false">INDEX(Book_Type,MATCH($B7146,Book,0),1)</f>
        <v>#N/A</v>
      </c>
      <c r="H7146" s="138" t="e">
        <f aca="false">$F7146&amp;$C7146</f>
        <v>#N/A</v>
      </c>
    </row>
    <row r="7147" customFormat="false" ht="12.75" hidden="false" customHeight="false" outlineLevel="0" collapsed="false">
      <c r="D7147" s="138"/>
      <c r="E7147" s="138"/>
      <c r="F7147" s="143" t="e">
        <f aca="false">IF(REF_DT&lt;=LastDay,INDEX(IntraMonth_Buckets,MATCH($A7147,IntraSumMonths,0),1),INDEX(BucketTable,MATCH($A7147,SumMonths,0),1))</f>
        <v>#N/A</v>
      </c>
      <c r="G7147" s="138" t="e">
        <f aca="false">INDEX(Book_Type,MATCH($B7147,Book,0),1)</f>
        <v>#N/A</v>
      </c>
      <c r="H7147" s="138" t="e">
        <f aca="false">$F7147&amp;$C7147</f>
        <v>#N/A</v>
      </c>
    </row>
    <row r="7148" customFormat="false" ht="12.75" hidden="false" customHeight="false" outlineLevel="0" collapsed="false">
      <c r="D7148" s="138"/>
      <c r="E7148" s="138"/>
      <c r="F7148" s="143" t="e">
        <f aca="false">IF(REF_DT&lt;=LastDay,INDEX(IntraMonth_Buckets,MATCH($A7148,IntraSumMonths,0),1),INDEX(BucketTable,MATCH($A7148,SumMonths,0),1))</f>
        <v>#N/A</v>
      </c>
      <c r="G7148" s="138" t="e">
        <f aca="false">INDEX(Book_Type,MATCH($B7148,Book,0),1)</f>
        <v>#N/A</v>
      </c>
      <c r="H7148" s="138" t="e">
        <f aca="false">$F7148&amp;$C7148</f>
        <v>#N/A</v>
      </c>
    </row>
    <row r="7149" customFormat="false" ht="12.75" hidden="false" customHeight="false" outlineLevel="0" collapsed="false">
      <c r="D7149" s="138"/>
      <c r="E7149" s="138"/>
      <c r="F7149" s="143" t="e">
        <f aca="false">IF(REF_DT&lt;=LastDay,INDEX(IntraMonth_Buckets,MATCH($A7149,IntraSumMonths,0),1),INDEX(BucketTable,MATCH($A7149,SumMonths,0),1))</f>
        <v>#N/A</v>
      </c>
      <c r="G7149" s="138" t="e">
        <f aca="false">INDEX(Book_Type,MATCH($B7149,Book,0),1)</f>
        <v>#N/A</v>
      </c>
      <c r="H7149" s="138" t="e">
        <f aca="false">$F7149&amp;$C7149</f>
        <v>#N/A</v>
      </c>
    </row>
    <row r="7150" customFormat="false" ht="12.75" hidden="false" customHeight="false" outlineLevel="0" collapsed="false">
      <c r="D7150" s="138"/>
      <c r="E7150" s="138"/>
      <c r="F7150" s="143" t="e">
        <f aca="false">IF(REF_DT&lt;=LastDay,INDEX(IntraMonth_Buckets,MATCH($A7150,IntraSumMonths,0),1),INDEX(BucketTable,MATCH($A7150,SumMonths,0),1))</f>
        <v>#N/A</v>
      </c>
      <c r="G7150" s="138" t="e">
        <f aca="false">INDEX(Book_Type,MATCH($B7150,Book,0),1)</f>
        <v>#N/A</v>
      </c>
      <c r="H7150" s="138" t="e">
        <f aca="false">$F7150&amp;$C7150</f>
        <v>#N/A</v>
      </c>
    </row>
    <row r="7151" customFormat="false" ht="12.75" hidden="false" customHeight="false" outlineLevel="0" collapsed="false">
      <c r="D7151" s="138"/>
      <c r="E7151" s="138"/>
      <c r="F7151" s="143" t="e">
        <f aca="false">IF(REF_DT&lt;=LastDay,INDEX(IntraMonth_Buckets,MATCH($A7151,IntraSumMonths,0),1),INDEX(BucketTable,MATCH($A7151,SumMonths,0),1))</f>
        <v>#N/A</v>
      </c>
      <c r="G7151" s="138" t="e">
        <f aca="false">INDEX(Book_Type,MATCH($B7151,Book,0),1)</f>
        <v>#N/A</v>
      </c>
      <c r="H7151" s="138" t="e">
        <f aca="false">$F7151&amp;$C7151</f>
        <v>#N/A</v>
      </c>
    </row>
    <row r="7152" customFormat="false" ht="12.75" hidden="false" customHeight="false" outlineLevel="0" collapsed="false">
      <c r="D7152" s="138"/>
      <c r="E7152" s="138"/>
      <c r="F7152" s="143" t="e">
        <f aca="false">IF(REF_DT&lt;=LastDay,INDEX(IntraMonth_Buckets,MATCH($A7152,IntraSumMonths,0),1),INDEX(BucketTable,MATCH($A7152,SumMonths,0),1))</f>
        <v>#N/A</v>
      </c>
      <c r="G7152" s="138" t="e">
        <f aca="false">INDEX(Book_Type,MATCH($B7152,Book,0),1)</f>
        <v>#N/A</v>
      </c>
      <c r="H7152" s="138" t="e">
        <f aca="false">$F7152&amp;$C7152</f>
        <v>#N/A</v>
      </c>
    </row>
    <row r="7153" customFormat="false" ht="12.75" hidden="false" customHeight="false" outlineLevel="0" collapsed="false">
      <c r="D7153" s="138"/>
      <c r="E7153" s="138"/>
      <c r="F7153" s="143" t="e">
        <f aca="false">IF(REF_DT&lt;=LastDay,INDEX(IntraMonth_Buckets,MATCH($A7153,IntraSumMonths,0),1),INDEX(BucketTable,MATCH($A7153,SumMonths,0),1))</f>
        <v>#N/A</v>
      </c>
      <c r="G7153" s="138" t="e">
        <f aca="false">INDEX(Book_Type,MATCH($B7153,Book,0),1)</f>
        <v>#N/A</v>
      </c>
      <c r="H7153" s="138" t="e">
        <f aca="false">$F7153&amp;$C7153</f>
        <v>#N/A</v>
      </c>
    </row>
    <row r="7154" customFormat="false" ht="12.75" hidden="false" customHeight="false" outlineLevel="0" collapsed="false">
      <c r="D7154" s="138"/>
      <c r="E7154" s="138"/>
      <c r="F7154" s="143" t="e">
        <f aca="false">IF(REF_DT&lt;=LastDay,INDEX(IntraMonth_Buckets,MATCH($A7154,IntraSumMonths,0),1),INDEX(BucketTable,MATCH($A7154,SumMonths,0),1))</f>
        <v>#N/A</v>
      </c>
      <c r="G7154" s="138" t="e">
        <f aca="false">INDEX(Book_Type,MATCH($B7154,Book,0),1)</f>
        <v>#N/A</v>
      </c>
      <c r="H7154" s="138" t="e">
        <f aca="false">$F7154&amp;$C7154</f>
        <v>#N/A</v>
      </c>
    </row>
    <row r="7155" customFormat="false" ht="12.75" hidden="false" customHeight="false" outlineLevel="0" collapsed="false">
      <c r="D7155" s="138"/>
      <c r="E7155" s="138"/>
      <c r="F7155" s="143" t="e">
        <f aca="false">IF(REF_DT&lt;=LastDay,INDEX(IntraMonth_Buckets,MATCH($A7155,IntraSumMonths,0),1),INDEX(BucketTable,MATCH($A7155,SumMonths,0),1))</f>
        <v>#N/A</v>
      </c>
      <c r="G7155" s="138" t="e">
        <f aca="false">INDEX(Book_Type,MATCH($B7155,Book,0),1)</f>
        <v>#N/A</v>
      </c>
      <c r="H7155" s="138" t="e">
        <f aca="false">$F7155&amp;$C7155</f>
        <v>#N/A</v>
      </c>
    </row>
    <row r="7156" customFormat="false" ht="12.75" hidden="false" customHeight="false" outlineLevel="0" collapsed="false">
      <c r="D7156" s="138"/>
      <c r="E7156" s="138"/>
      <c r="F7156" s="143" t="e">
        <f aca="false">IF(REF_DT&lt;=LastDay,INDEX(IntraMonth_Buckets,MATCH($A7156,IntraSumMonths,0),1),INDEX(BucketTable,MATCH($A7156,SumMonths,0),1))</f>
        <v>#N/A</v>
      </c>
      <c r="G7156" s="138" t="e">
        <f aca="false">INDEX(Book_Type,MATCH($B7156,Book,0),1)</f>
        <v>#N/A</v>
      </c>
      <c r="H7156" s="138" t="e">
        <f aca="false">$F7156&amp;$C7156</f>
        <v>#N/A</v>
      </c>
    </row>
    <row r="7157" customFormat="false" ht="12.75" hidden="false" customHeight="false" outlineLevel="0" collapsed="false">
      <c r="D7157" s="138"/>
      <c r="E7157" s="138"/>
      <c r="F7157" s="143" t="e">
        <f aca="false">IF(REF_DT&lt;=LastDay,INDEX(IntraMonth_Buckets,MATCH($A7157,IntraSumMonths,0),1),INDEX(BucketTable,MATCH($A7157,SumMonths,0),1))</f>
        <v>#N/A</v>
      </c>
      <c r="G7157" s="138" t="e">
        <f aca="false">INDEX(Book_Type,MATCH($B7157,Book,0),1)</f>
        <v>#N/A</v>
      </c>
      <c r="H7157" s="138" t="e">
        <f aca="false">$F7157&amp;$C7157</f>
        <v>#N/A</v>
      </c>
    </row>
    <row r="7158" customFormat="false" ht="12.75" hidden="false" customHeight="false" outlineLevel="0" collapsed="false">
      <c r="D7158" s="138"/>
      <c r="E7158" s="138"/>
      <c r="F7158" s="143" t="e">
        <f aca="false">IF(REF_DT&lt;=LastDay,INDEX(IntraMonth_Buckets,MATCH($A7158,IntraSumMonths,0),1),INDEX(BucketTable,MATCH($A7158,SumMonths,0),1))</f>
        <v>#N/A</v>
      </c>
      <c r="G7158" s="138" t="e">
        <f aca="false">INDEX(Book_Type,MATCH($B7158,Book,0),1)</f>
        <v>#N/A</v>
      </c>
      <c r="H7158" s="138" t="e">
        <f aca="false">$F7158&amp;$C7158</f>
        <v>#N/A</v>
      </c>
    </row>
    <row r="7159" customFormat="false" ht="12.75" hidden="false" customHeight="false" outlineLevel="0" collapsed="false">
      <c r="D7159" s="138"/>
      <c r="E7159" s="138"/>
      <c r="F7159" s="143" t="e">
        <f aca="false">IF(REF_DT&lt;=LastDay,INDEX(IntraMonth_Buckets,MATCH($A7159,IntraSumMonths,0),1),INDEX(BucketTable,MATCH($A7159,SumMonths,0),1))</f>
        <v>#N/A</v>
      </c>
      <c r="G7159" s="138" t="e">
        <f aca="false">INDEX(Book_Type,MATCH($B7159,Book,0),1)</f>
        <v>#N/A</v>
      </c>
      <c r="H7159" s="138" t="e">
        <f aca="false">$F7159&amp;$C7159</f>
        <v>#N/A</v>
      </c>
    </row>
    <row r="7160" customFormat="false" ht="12.75" hidden="false" customHeight="false" outlineLevel="0" collapsed="false">
      <c r="D7160" s="138"/>
      <c r="E7160" s="138"/>
      <c r="F7160" s="143" t="e">
        <f aca="false">IF(REF_DT&lt;=LastDay,INDEX(IntraMonth_Buckets,MATCH($A7160,IntraSumMonths,0),1),INDEX(BucketTable,MATCH($A7160,SumMonths,0),1))</f>
        <v>#N/A</v>
      </c>
      <c r="G7160" s="138" t="e">
        <f aca="false">INDEX(Book_Type,MATCH($B7160,Book,0),1)</f>
        <v>#N/A</v>
      </c>
      <c r="H7160" s="138" t="e">
        <f aca="false">$F7160&amp;$C7160</f>
        <v>#N/A</v>
      </c>
    </row>
    <row r="7161" customFormat="false" ht="12.75" hidden="false" customHeight="false" outlineLevel="0" collapsed="false">
      <c r="D7161" s="138"/>
      <c r="E7161" s="138"/>
      <c r="F7161" s="143" t="e">
        <f aca="false">IF(REF_DT&lt;=LastDay,INDEX(IntraMonth_Buckets,MATCH($A7161,IntraSumMonths,0),1),INDEX(BucketTable,MATCH($A7161,SumMonths,0),1))</f>
        <v>#N/A</v>
      </c>
      <c r="G7161" s="138" t="e">
        <f aca="false">INDEX(Book_Type,MATCH($B7161,Book,0),1)</f>
        <v>#N/A</v>
      </c>
      <c r="H7161" s="138" t="e">
        <f aca="false">$F7161&amp;$C7161</f>
        <v>#N/A</v>
      </c>
    </row>
    <row r="7162" customFormat="false" ht="12.75" hidden="false" customHeight="false" outlineLevel="0" collapsed="false">
      <c r="D7162" s="138"/>
      <c r="E7162" s="138"/>
      <c r="F7162" s="143" t="e">
        <f aca="false">IF(REF_DT&lt;=LastDay,INDEX(IntraMonth_Buckets,MATCH($A7162,IntraSumMonths,0),1),INDEX(BucketTable,MATCH($A7162,SumMonths,0),1))</f>
        <v>#N/A</v>
      </c>
      <c r="G7162" s="138" t="e">
        <f aca="false">INDEX(Book_Type,MATCH($B7162,Book,0),1)</f>
        <v>#N/A</v>
      </c>
      <c r="H7162" s="138" t="e">
        <f aca="false">$F7162&amp;$C7162</f>
        <v>#N/A</v>
      </c>
    </row>
    <row r="7163" customFormat="false" ht="12.75" hidden="false" customHeight="false" outlineLevel="0" collapsed="false">
      <c r="D7163" s="138"/>
      <c r="E7163" s="138"/>
      <c r="F7163" s="143" t="e">
        <f aca="false">IF(REF_DT&lt;=LastDay,INDEX(IntraMonth_Buckets,MATCH($A7163,IntraSumMonths,0),1),INDEX(BucketTable,MATCH($A7163,SumMonths,0),1))</f>
        <v>#N/A</v>
      </c>
      <c r="G7163" s="138" t="e">
        <f aca="false">INDEX(Book_Type,MATCH($B7163,Book,0),1)</f>
        <v>#N/A</v>
      </c>
      <c r="H7163" s="138" t="e">
        <f aca="false">$F7163&amp;$C7163</f>
        <v>#N/A</v>
      </c>
    </row>
    <row r="7164" customFormat="false" ht="12.75" hidden="false" customHeight="false" outlineLevel="0" collapsed="false">
      <c r="D7164" s="138"/>
      <c r="E7164" s="138"/>
      <c r="F7164" s="143" t="e">
        <f aca="false">IF(REF_DT&lt;=LastDay,INDEX(IntraMonth_Buckets,MATCH($A7164,IntraSumMonths,0),1),INDEX(BucketTable,MATCH($A7164,SumMonths,0),1))</f>
        <v>#N/A</v>
      </c>
      <c r="G7164" s="138" t="e">
        <f aca="false">INDEX(Book_Type,MATCH($B7164,Book,0),1)</f>
        <v>#N/A</v>
      </c>
      <c r="H7164" s="138" t="e">
        <f aca="false">$F7164&amp;$C7164</f>
        <v>#N/A</v>
      </c>
    </row>
    <row r="7165" customFormat="false" ht="12.75" hidden="false" customHeight="false" outlineLevel="0" collapsed="false">
      <c r="D7165" s="138"/>
      <c r="E7165" s="138"/>
      <c r="F7165" s="143" t="e">
        <f aca="false">IF(REF_DT&lt;=LastDay,INDEX(IntraMonth_Buckets,MATCH($A7165,IntraSumMonths,0),1),INDEX(BucketTable,MATCH($A7165,SumMonths,0),1))</f>
        <v>#N/A</v>
      </c>
      <c r="G7165" s="138" t="e">
        <f aca="false">INDEX(Book_Type,MATCH($B7165,Book,0),1)</f>
        <v>#N/A</v>
      </c>
      <c r="H7165" s="138" t="e">
        <f aca="false">$F7165&amp;$C7165</f>
        <v>#N/A</v>
      </c>
    </row>
    <row r="7166" customFormat="false" ht="12.75" hidden="false" customHeight="false" outlineLevel="0" collapsed="false">
      <c r="D7166" s="138"/>
      <c r="E7166" s="138"/>
      <c r="F7166" s="143" t="e">
        <f aca="false">IF(REF_DT&lt;=LastDay,INDEX(IntraMonth_Buckets,MATCH($A7166,IntraSumMonths,0),1),INDEX(BucketTable,MATCH($A7166,SumMonths,0),1))</f>
        <v>#N/A</v>
      </c>
      <c r="G7166" s="138" t="e">
        <f aca="false">INDEX(Book_Type,MATCH($B7166,Book,0),1)</f>
        <v>#N/A</v>
      </c>
      <c r="H7166" s="138" t="e">
        <f aca="false">$F7166&amp;$C7166</f>
        <v>#N/A</v>
      </c>
    </row>
    <row r="7167" customFormat="false" ht="12.75" hidden="false" customHeight="false" outlineLevel="0" collapsed="false">
      <c r="D7167" s="138"/>
      <c r="E7167" s="138"/>
      <c r="F7167" s="143" t="e">
        <f aca="false">IF(REF_DT&lt;=LastDay,INDEX(IntraMonth_Buckets,MATCH($A7167,IntraSumMonths,0),1),INDEX(BucketTable,MATCH($A7167,SumMonths,0),1))</f>
        <v>#N/A</v>
      </c>
      <c r="G7167" s="138" t="e">
        <f aca="false">INDEX(Book_Type,MATCH($B7167,Book,0),1)</f>
        <v>#N/A</v>
      </c>
      <c r="H7167" s="138" t="e">
        <f aca="false">$F7167&amp;$C7167</f>
        <v>#N/A</v>
      </c>
    </row>
    <row r="7168" customFormat="false" ht="12.75" hidden="false" customHeight="false" outlineLevel="0" collapsed="false">
      <c r="D7168" s="138"/>
      <c r="E7168" s="138"/>
      <c r="F7168" s="143" t="e">
        <f aca="false">IF(REF_DT&lt;=LastDay,INDEX(IntraMonth_Buckets,MATCH($A7168,IntraSumMonths,0),1),INDEX(BucketTable,MATCH($A7168,SumMonths,0),1))</f>
        <v>#N/A</v>
      </c>
      <c r="G7168" s="138" t="e">
        <f aca="false">INDEX(Book_Type,MATCH($B7168,Book,0),1)</f>
        <v>#N/A</v>
      </c>
      <c r="H7168" s="138" t="e">
        <f aca="false">$F7168&amp;$C7168</f>
        <v>#N/A</v>
      </c>
    </row>
    <row r="7169" customFormat="false" ht="12.75" hidden="false" customHeight="false" outlineLevel="0" collapsed="false">
      <c r="D7169" s="138"/>
      <c r="E7169" s="138"/>
      <c r="F7169" s="143" t="e">
        <f aca="false">IF(REF_DT&lt;=LastDay,INDEX(IntraMonth_Buckets,MATCH($A7169,IntraSumMonths,0),1),INDEX(BucketTable,MATCH($A7169,SumMonths,0),1))</f>
        <v>#N/A</v>
      </c>
      <c r="G7169" s="138" t="e">
        <f aca="false">INDEX(Book_Type,MATCH($B7169,Book,0),1)</f>
        <v>#N/A</v>
      </c>
      <c r="H7169" s="138" t="e">
        <f aca="false">$F7169&amp;$C7169</f>
        <v>#N/A</v>
      </c>
    </row>
    <row r="7170" customFormat="false" ht="12.75" hidden="false" customHeight="false" outlineLevel="0" collapsed="false">
      <c r="D7170" s="138"/>
      <c r="E7170" s="138"/>
      <c r="F7170" s="143" t="e">
        <f aca="false">IF(REF_DT&lt;=LastDay,INDEX(IntraMonth_Buckets,MATCH($A7170,IntraSumMonths,0),1),INDEX(BucketTable,MATCH($A7170,SumMonths,0),1))</f>
        <v>#N/A</v>
      </c>
      <c r="G7170" s="138" t="e">
        <f aca="false">INDEX(Book_Type,MATCH($B7170,Book,0),1)</f>
        <v>#N/A</v>
      </c>
      <c r="H7170" s="138" t="e">
        <f aca="false">$F7170&amp;$C7170</f>
        <v>#N/A</v>
      </c>
    </row>
    <row r="7171" customFormat="false" ht="12.75" hidden="false" customHeight="false" outlineLevel="0" collapsed="false">
      <c r="D7171" s="138"/>
      <c r="E7171" s="138"/>
      <c r="F7171" s="143" t="e">
        <f aca="false">IF(REF_DT&lt;=LastDay,INDEX(IntraMonth_Buckets,MATCH($A7171,IntraSumMonths,0),1),INDEX(BucketTable,MATCH($A7171,SumMonths,0),1))</f>
        <v>#N/A</v>
      </c>
      <c r="G7171" s="138" t="e">
        <f aca="false">INDEX(Book_Type,MATCH($B7171,Book,0),1)</f>
        <v>#N/A</v>
      </c>
      <c r="H7171" s="138" t="e">
        <f aca="false">$F7171&amp;$C7171</f>
        <v>#N/A</v>
      </c>
    </row>
    <row r="7172" customFormat="false" ht="12.75" hidden="false" customHeight="false" outlineLevel="0" collapsed="false">
      <c r="D7172" s="138"/>
      <c r="E7172" s="138"/>
      <c r="F7172" s="143" t="e">
        <f aca="false">IF(REF_DT&lt;=LastDay,INDEX(IntraMonth_Buckets,MATCH($A7172,IntraSumMonths,0),1),INDEX(BucketTable,MATCH($A7172,SumMonths,0),1))</f>
        <v>#N/A</v>
      </c>
      <c r="G7172" s="138" t="e">
        <f aca="false">INDEX(Book_Type,MATCH($B7172,Book,0),1)</f>
        <v>#N/A</v>
      </c>
      <c r="H7172" s="138" t="e">
        <f aca="false">$F7172&amp;$C7172</f>
        <v>#N/A</v>
      </c>
    </row>
    <row r="7173" customFormat="false" ht="12.75" hidden="false" customHeight="false" outlineLevel="0" collapsed="false">
      <c r="D7173" s="138"/>
      <c r="E7173" s="138"/>
      <c r="F7173" s="143" t="e">
        <f aca="false">IF(REF_DT&lt;=LastDay,INDEX(IntraMonth_Buckets,MATCH($A7173,IntraSumMonths,0),1),INDEX(BucketTable,MATCH($A7173,SumMonths,0),1))</f>
        <v>#N/A</v>
      </c>
      <c r="G7173" s="138" t="e">
        <f aca="false">INDEX(Book_Type,MATCH($B7173,Book,0),1)</f>
        <v>#N/A</v>
      </c>
      <c r="H7173" s="138" t="e">
        <f aca="false">$F7173&amp;$C7173</f>
        <v>#N/A</v>
      </c>
    </row>
    <row r="7174" customFormat="false" ht="12.75" hidden="false" customHeight="false" outlineLevel="0" collapsed="false">
      <c r="D7174" s="138"/>
      <c r="E7174" s="138"/>
      <c r="F7174" s="143" t="e">
        <f aca="false">IF(REF_DT&lt;=LastDay,INDEX(IntraMonth_Buckets,MATCH($A7174,IntraSumMonths,0),1),INDEX(BucketTable,MATCH($A7174,SumMonths,0),1))</f>
        <v>#N/A</v>
      </c>
      <c r="G7174" s="138" t="e">
        <f aca="false">INDEX(Book_Type,MATCH($B7174,Book,0),1)</f>
        <v>#N/A</v>
      </c>
      <c r="H7174" s="138" t="e">
        <f aca="false">$F7174&amp;$C7174</f>
        <v>#N/A</v>
      </c>
    </row>
    <row r="7175" customFormat="false" ht="12.75" hidden="false" customHeight="false" outlineLevel="0" collapsed="false">
      <c r="D7175" s="138"/>
      <c r="E7175" s="138"/>
      <c r="F7175" s="143" t="e">
        <f aca="false">IF(REF_DT&lt;=LastDay,INDEX(IntraMonth_Buckets,MATCH($A7175,IntraSumMonths,0),1),INDEX(BucketTable,MATCH($A7175,SumMonths,0),1))</f>
        <v>#N/A</v>
      </c>
      <c r="G7175" s="138" t="e">
        <f aca="false">INDEX(Book_Type,MATCH($B7175,Book,0),1)</f>
        <v>#N/A</v>
      </c>
      <c r="H7175" s="138" t="e">
        <f aca="false">$F7175&amp;$C7175</f>
        <v>#N/A</v>
      </c>
    </row>
    <row r="7176" customFormat="false" ht="12.75" hidden="false" customHeight="false" outlineLevel="0" collapsed="false">
      <c r="D7176" s="138"/>
      <c r="E7176" s="138"/>
      <c r="F7176" s="143" t="e">
        <f aca="false">IF(REF_DT&lt;=LastDay,INDEX(IntraMonth_Buckets,MATCH($A7176,IntraSumMonths,0),1),INDEX(BucketTable,MATCH($A7176,SumMonths,0),1))</f>
        <v>#N/A</v>
      </c>
      <c r="G7176" s="138" t="e">
        <f aca="false">INDEX(Book_Type,MATCH($B7176,Book,0),1)</f>
        <v>#N/A</v>
      </c>
      <c r="H7176" s="138" t="e">
        <f aca="false">$F7176&amp;$C7176</f>
        <v>#N/A</v>
      </c>
    </row>
    <row r="7177" customFormat="false" ht="12.75" hidden="false" customHeight="false" outlineLevel="0" collapsed="false">
      <c r="D7177" s="138"/>
      <c r="E7177" s="138"/>
      <c r="F7177" s="143" t="e">
        <f aca="false">IF(REF_DT&lt;=LastDay,INDEX(IntraMonth_Buckets,MATCH($A7177,IntraSumMonths,0),1),INDEX(BucketTable,MATCH($A7177,SumMonths,0),1))</f>
        <v>#N/A</v>
      </c>
      <c r="G7177" s="138" t="e">
        <f aca="false">INDEX(Book_Type,MATCH($B7177,Book,0),1)</f>
        <v>#N/A</v>
      </c>
      <c r="H7177" s="138" t="e">
        <f aca="false">$F7177&amp;$C7177</f>
        <v>#N/A</v>
      </c>
    </row>
    <row r="7178" customFormat="false" ht="12.75" hidden="false" customHeight="false" outlineLevel="0" collapsed="false">
      <c r="D7178" s="138"/>
      <c r="E7178" s="138"/>
      <c r="F7178" s="143" t="e">
        <f aca="false">IF(REF_DT&lt;=LastDay,INDEX(IntraMonth_Buckets,MATCH($A7178,IntraSumMonths,0),1),INDEX(BucketTable,MATCH($A7178,SumMonths,0),1))</f>
        <v>#N/A</v>
      </c>
      <c r="G7178" s="138" t="e">
        <f aca="false">INDEX(Book_Type,MATCH($B7178,Book,0),1)</f>
        <v>#N/A</v>
      </c>
      <c r="H7178" s="138" t="e">
        <f aca="false">$F7178&amp;$C7178</f>
        <v>#N/A</v>
      </c>
    </row>
    <row r="7179" customFormat="false" ht="12.75" hidden="false" customHeight="false" outlineLevel="0" collapsed="false">
      <c r="D7179" s="138"/>
      <c r="E7179" s="138"/>
      <c r="F7179" s="143" t="e">
        <f aca="false">IF(REF_DT&lt;=LastDay,INDEX(IntraMonth_Buckets,MATCH($A7179,IntraSumMonths,0),1),INDEX(BucketTable,MATCH($A7179,SumMonths,0),1))</f>
        <v>#N/A</v>
      </c>
      <c r="G7179" s="138" t="e">
        <f aca="false">INDEX(Book_Type,MATCH($B7179,Book,0),1)</f>
        <v>#N/A</v>
      </c>
      <c r="H7179" s="138" t="e">
        <f aca="false">$F7179&amp;$C7179</f>
        <v>#N/A</v>
      </c>
    </row>
    <row r="7180" customFormat="false" ht="12.75" hidden="false" customHeight="false" outlineLevel="0" collapsed="false">
      <c r="D7180" s="138"/>
      <c r="E7180" s="138"/>
      <c r="F7180" s="143" t="e">
        <f aca="false">IF(REF_DT&lt;=LastDay,INDEX(IntraMonth_Buckets,MATCH($A7180,IntraSumMonths,0),1),INDEX(BucketTable,MATCH($A7180,SumMonths,0),1))</f>
        <v>#N/A</v>
      </c>
      <c r="G7180" s="138" t="e">
        <f aca="false">INDEX(Book_Type,MATCH($B7180,Book,0),1)</f>
        <v>#N/A</v>
      </c>
      <c r="H7180" s="138" t="e">
        <f aca="false">$F7180&amp;$C7180</f>
        <v>#N/A</v>
      </c>
    </row>
    <row r="7181" customFormat="false" ht="12.75" hidden="false" customHeight="false" outlineLevel="0" collapsed="false">
      <c r="D7181" s="138"/>
      <c r="E7181" s="138"/>
      <c r="F7181" s="143" t="e">
        <f aca="false">IF(REF_DT&lt;=LastDay,INDEX(IntraMonth_Buckets,MATCH($A7181,IntraSumMonths,0),1),INDEX(BucketTable,MATCH($A7181,SumMonths,0),1))</f>
        <v>#N/A</v>
      </c>
      <c r="G7181" s="138" t="e">
        <f aca="false">INDEX(Book_Type,MATCH($B7181,Book,0),1)</f>
        <v>#N/A</v>
      </c>
      <c r="H7181" s="138" t="e">
        <f aca="false">$F7181&amp;$C7181</f>
        <v>#N/A</v>
      </c>
    </row>
    <row r="7182" customFormat="false" ht="12.75" hidden="false" customHeight="false" outlineLevel="0" collapsed="false">
      <c r="D7182" s="138"/>
      <c r="E7182" s="138"/>
      <c r="F7182" s="143" t="e">
        <f aca="false">IF(REF_DT&lt;=LastDay,INDEX(IntraMonth_Buckets,MATCH($A7182,IntraSumMonths,0),1),INDEX(BucketTable,MATCH($A7182,SumMonths,0),1))</f>
        <v>#N/A</v>
      </c>
      <c r="G7182" s="138" t="e">
        <f aca="false">INDEX(Book_Type,MATCH($B7182,Book,0),1)</f>
        <v>#N/A</v>
      </c>
      <c r="H7182" s="138" t="e">
        <f aca="false">$F7182&amp;$C7182</f>
        <v>#N/A</v>
      </c>
    </row>
    <row r="7183" customFormat="false" ht="12.75" hidden="false" customHeight="false" outlineLevel="0" collapsed="false">
      <c r="D7183" s="138"/>
      <c r="E7183" s="138"/>
      <c r="F7183" s="143" t="e">
        <f aca="false">IF(REF_DT&lt;=LastDay,INDEX(IntraMonth_Buckets,MATCH($A7183,IntraSumMonths,0),1),INDEX(BucketTable,MATCH($A7183,SumMonths,0),1))</f>
        <v>#N/A</v>
      </c>
      <c r="G7183" s="138" t="e">
        <f aca="false">INDEX(Book_Type,MATCH($B7183,Book,0),1)</f>
        <v>#N/A</v>
      </c>
      <c r="H7183" s="138" t="e">
        <f aca="false">$F7183&amp;$C7183</f>
        <v>#N/A</v>
      </c>
    </row>
    <row r="7184" customFormat="false" ht="12.75" hidden="false" customHeight="false" outlineLevel="0" collapsed="false">
      <c r="D7184" s="138"/>
      <c r="E7184" s="138"/>
      <c r="F7184" s="143" t="e">
        <f aca="false">IF(REF_DT&lt;=LastDay,INDEX(IntraMonth_Buckets,MATCH($A7184,IntraSumMonths,0),1),INDEX(BucketTable,MATCH($A7184,SumMonths,0),1))</f>
        <v>#N/A</v>
      </c>
      <c r="G7184" s="138" t="e">
        <f aca="false">INDEX(Book_Type,MATCH($B7184,Book,0),1)</f>
        <v>#N/A</v>
      </c>
      <c r="H7184" s="138" t="e">
        <f aca="false">$F7184&amp;$C7184</f>
        <v>#N/A</v>
      </c>
    </row>
    <row r="7185" customFormat="false" ht="12.75" hidden="false" customHeight="false" outlineLevel="0" collapsed="false">
      <c r="D7185" s="138"/>
      <c r="E7185" s="138"/>
      <c r="F7185" s="143" t="e">
        <f aca="false">IF(REF_DT&lt;=LastDay,INDEX(IntraMonth_Buckets,MATCH($A7185,IntraSumMonths,0),1),INDEX(BucketTable,MATCH($A7185,SumMonths,0),1))</f>
        <v>#N/A</v>
      </c>
      <c r="G7185" s="138" t="e">
        <f aca="false">INDEX(Book_Type,MATCH($B7185,Book,0),1)</f>
        <v>#N/A</v>
      </c>
      <c r="H7185" s="138" t="e">
        <f aca="false">$F7185&amp;$C7185</f>
        <v>#N/A</v>
      </c>
    </row>
    <row r="7186" customFormat="false" ht="12.75" hidden="false" customHeight="false" outlineLevel="0" collapsed="false">
      <c r="D7186" s="138"/>
      <c r="E7186" s="138"/>
      <c r="F7186" s="143" t="e">
        <f aca="false">IF(REF_DT&lt;=LastDay,INDEX(IntraMonth_Buckets,MATCH($A7186,IntraSumMonths,0),1),INDEX(BucketTable,MATCH($A7186,SumMonths,0),1))</f>
        <v>#N/A</v>
      </c>
      <c r="G7186" s="138" t="e">
        <f aca="false">INDEX(Book_Type,MATCH($B7186,Book,0),1)</f>
        <v>#N/A</v>
      </c>
      <c r="H7186" s="138" t="e">
        <f aca="false">$F7186&amp;$C7186</f>
        <v>#N/A</v>
      </c>
    </row>
    <row r="7187" customFormat="false" ht="12.75" hidden="false" customHeight="false" outlineLevel="0" collapsed="false">
      <c r="D7187" s="138"/>
      <c r="E7187" s="138"/>
      <c r="F7187" s="143" t="e">
        <f aca="false">IF(REF_DT&lt;=LastDay,INDEX(IntraMonth_Buckets,MATCH($A7187,IntraSumMonths,0),1),INDEX(BucketTable,MATCH($A7187,SumMonths,0),1))</f>
        <v>#N/A</v>
      </c>
      <c r="G7187" s="138" t="e">
        <f aca="false">INDEX(Book_Type,MATCH($B7187,Book,0),1)</f>
        <v>#N/A</v>
      </c>
      <c r="H7187" s="138" t="e">
        <f aca="false">$F7187&amp;$C7187</f>
        <v>#N/A</v>
      </c>
    </row>
    <row r="7188" customFormat="false" ht="12.75" hidden="false" customHeight="false" outlineLevel="0" collapsed="false">
      <c r="D7188" s="138"/>
      <c r="E7188" s="138"/>
      <c r="F7188" s="143" t="e">
        <f aca="false">IF(REF_DT&lt;=LastDay,INDEX(IntraMonth_Buckets,MATCH($A7188,IntraSumMonths,0),1),INDEX(BucketTable,MATCH($A7188,SumMonths,0),1))</f>
        <v>#N/A</v>
      </c>
      <c r="G7188" s="138" t="e">
        <f aca="false">INDEX(Book_Type,MATCH($B7188,Book,0),1)</f>
        <v>#N/A</v>
      </c>
      <c r="H7188" s="138" t="e">
        <f aca="false">$F7188&amp;$C7188</f>
        <v>#N/A</v>
      </c>
    </row>
    <row r="7189" customFormat="false" ht="12.75" hidden="false" customHeight="false" outlineLevel="0" collapsed="false">
      <c r="D7189" s="138"/>
      <c r="E7189" s="138"/>
      <c r="F7189" s="143" t="e">
        <f aca="false">IF(REF_DT&lt;=LastDay,INDEX(IntraMonth_Buckets,MATCH($A7189,IntraSumMonths,0),1),INDEX(BucketTable,MATCH($A7189,SumMonths,0),1))</f>
        <v>#N/A</v>
      </c>
      <c r="G7189" s="138" t="e">
        <f aca="false">INDEX(Book_Type,MATCH($B7189,Book,0),1)</f>
        <v>#N/A</v>
      </c>
      <c r="H7189" s="138" t="e">
        <f aca="false">$F7189&amp;$C7189</f>
        <v>#N/A</v>
      </c>
    </row>
    <row r="7190" customFormat="false" ht="12.75" hidden="false" customHeight="false" outlineLevel="0" collapsed="false">
      <c r="D7190" s="138"/>
      <c r="E7190" s="138"/>
      <c r="F7190" s="143" t="e">
        <f aca="false">IF(REF_DT&lt;=LastDay,INDEX(IntraMonth_Buckets,MATCH($A7190,IntraSumMonths,0),1),INDEX(BucketTable,MATCH($A7190,SumMonths,0),1))</f>
        <v>#N/A</v>
      </c>
      <c r="G7190" s="138" t="e">
        <f aca="false">INDEX(Book_Type,MATCH($B7190,Book,0),1)</f>
        <v>#N/A</v>
      </c>
      <c r="H7190" s="138" t="e">
        <f aca="false">$F7190&amp;$C7190</f>
        <v>#N/A</v>
      </c>
    </row>
    <row r="7191" customFormat="false" ht="12.75" hidden="false" customHeight="false" outlineLevel="0" collapsed="false">
      <c r="D7191" s="138"/>
      <c r="E7191" s="138"/>
      <c r="F7191" s="143" t="e">
        <f aca="false">IF(REF_DT&lt;=LastDay,INDEX(IntraMonth_Buckets,MATCH($A7191,IntraSumMonths,0),1),INDEX(BucketTable,MATCH($A7191,SumMonths,0),1))</f>
        <v>#N/A</v>
      </c>
      <c r="G7191" s="138" t="e">
        <f aca="false">INDEX(Book_Type,MATCH($B7191,Book,0),1)</f>
        <v>#N/A</v>
      </c>
      <c r="H7191" s="138" t="e">
        <f aca="false">$F7191&amp;$C7191</f>
        <v>#N/A</v>
      </c>
    </row>
    <row r="7192" customFormat="false" ht="12.75" hidden="false" customHeight="false" outlineLevel="0" collapsed="false">
      <c r="D7192" s="138"/>
      <c r="E7192" s="138"/>
      <c r="F7192" s="143" t="e">
        <f aca="false">IF(REF_DT&lt;=LastDay,INDEX(IntraMonth_Buckets,MATCH($A7192,IntraSumMonths,0),1),INDEX(BucketTable,MATCH($A7192,SumMonths,0),1))</f>
        <v>#N/A</v>
      </c>
      <c r="G7192" s="138" t="e">
        <f aca="false">INDEX(Book_Type,MATCH($B7192,Book,0),1)</f>
        <v>#N/A</v>
      </c>
      <c r="H7192" s="138" t="e">
        <f aca="false">$F7192&amp;$C7192</f>
        <v>#N/A</v>
      </c>
    </row>
    <row r="7193" customFormat="false" ht="12.75" hidden="false" customHeight="false" outlineLevel="0" collapsed="false">
      <c r="D7193" s="138"/>
      <c r="E7193" s="138"/>
      <c r="F7193" s="143" t="e">
        <f aca="false">IF(REF_DT&lt;=LastDay,INDEX(IntraMonth_Buckets,MATCH($A7193,IntraSumMonths,0),1),INDEX(BucketTable,MATCH($A7193,SumMonths,0),1))</f>
        <v>#N/A</v>
      </c>
      <c r="G7193" s="138" t="e">
        <f aca="false">INDEX(Book_Type,MATCH($B7193,Book,0),1)</f>
        <v>#N/A</v>
      </c>
      <c r="H7193" s="138" t="e">
        <f aca="false">$F7193&amp;$C7193</f>
        <v>#N/A</v>
      </c>
    </row>
    <row r="7194" customFormat="false" ht="12.75" hidden="false" customHeight="false" outlineLevel="0" collapsed="false">
      <c r="D7194" s="138"/>
      <c r="E7194" s="138"/>
      <c r="F7194" s="143" t="e">
        <f aca="false">IF(REF_DT&lt;=LastDay,INDEX(IntraMonth_Buckets,MATCH($A7194,IntraSumMonths,0),1),INDEX(BucketTable,MATCH($A7194,SumMonths,0),1))</f>
        <v>#N/A</v>
      </c>
      <c r="G7194" s="138" t="e">
        <f aca="false">INDEX(Book_Type,MATCH($B7194,Book,0),1)</f>
        <v>#N/A</v>
      </c>
      <c r="H7194" s="138" t="e">
        <f aca="false">$F7194&amp;$C7194</f>
        <v>#N/A</v>
      </c>
    </row>
    <row r="7195" customFormat="false" ht="12.75" hidden="false" customHeight="false" outlineLevel="0" collapsed="false">
      <c r="D7195" s="138"/>
      <c r="E7195" s="138"/>
      <c r="F7195" s="143" t="e">
        <f aca="false">IF(REF_DT&lt;=LastDay,INDEX(IntraMonth_Buckets,MATCH($A7195,IntraSumMonths,0),1),INDEX(BucketTable,MATCH($A7195,SumMonths,0),1))</f>
        <v>#N/A</v>
      </c>
      <c r="G7195" s="138" t="e">
        <f aca="false">INDEX(Book_Type,MATCH($B7195,Book,0),1)</f>
        <v>#N/A</v>
      </c>
      <c r="H7195" s="138" t="e">
        <f aca="false">$F7195&amp;$C7195</f>
        <v>#N/A</v>
      </c>
    </row>
    <row r="7196" customFormat="false" ht="12.75" hidden="false" customHeight="false" outlineLevel="0" collapsed="false">
      <c r="D7196" s="138"/>
      <c r="E7196" s="138"/>
      <c r="F7196" s="143" t="e">
        <f aca="false">IF(REF_DT&lt;=LastDay,INDEX(IntraMonth_Buckets,MATCH($A7196,IntraSumMonths,0),1),INDEX(BucketTable,MATCH($A7196,SumMonths,0),1))</f>
        <v>#N/A</v>
      </c>
      <c r="G7196" s="138" t="e">
        <f aca="false">INDEX(Book_Type,MATCH($B7196,Book,0),1)</f>
        <v>#N/A</v>
      </c>
      <c r="H7196" s="138" t="e">
        <f aca="false">$F7196&amp;$C7196</f>
        <v>#N/A</v>
      </c>
    </row>
    <row r="7197" customFormat="false" ht="12.75" hidden="false" customHeight="false" outlineLevel="0" collapsed="false">
      <c r="D7197" s="138"/>
      <c r="E7197" s="138"/>
      <c r="F7197" s="143" t="e">
        <f aca="false">IF(REF_DT&lt;=LastDay,INDEX(IntraMonth_Buckets,MATCH($A7197,IntraSumMonths,0),1),INDEX(BucketTable,MATCH($A7197,SumMonths,0),1))</f>
        <v>#N/A</v>
      </c>
      <c r="G7197" s="138" t="e">
        <f aca="false">INDEX(Book_Type,MATCH($B7197,Book,0),1)</f>
        <v>#N/A</v>
      </c>
      <c r="H7197" s="138" t="e">
        <f aca="false">$F7197&amp;$C7197</f>
        <v>#N/A</v>
      </c>
    </row>
    <row r="7198" customFormat="false" ht="12.75" hidden="false" customHeight="false" outlineLevel="0" collapsed="false">
      <c r="D7198" s="138"/>
      <c r="E7198" s="138"/>
      <c r="F7198" s="143" t="e">
        <f aca="false">IF(REF_DT&lt;=LastDay,INDEX(IntraMonth_Buckets,MATCH($A7198,IntraSumMonths,0),1),INDEX(BucketTable,MATCH($A7198,SumMonths,0),1))</f>
        <v>#N/A</v>
      </c>
      <c r="G7198" s="138" t="e">
        <f aca="false">INDEX(Book_Type,MATCH($B7198,Book,0),1)</f>
        <v>#N/A</v>
      </c>
      <c r="H7198" s="138" t="e">
        <f aca="false">$F7198&amp;$C7198</f>
        <v>#N/A</v>
      </c>
    </row>
    <row r="7199" customFormat="false" ht="12.75" hidden="false" customHeight="false" outlineLevel="0" collapsed="false">
      <c r="D7199" s="138"/>
      <c r="E7199" s="138"/>
      <c r="F7199" s="143" t="e">
        <f aca="false">IF(REF_DT&lt;=LastDay,INDEX(IntraMonth_Buckets,MATCH($A7199,IntraSumMonths,0),1),INDEX(BucketTable,MATCH($A7199,SumMonths,0),1))</f>
        <v>#N/A</v>
      </c>
      <c r="G7199" s="138" t="e">
        <f aca="false">INDEX(Book_Type,MATCH($B7199,Book,0),1)</f>
        <v>#N/A</v>
      </c>
      <c r="H7199" s="138" t="e">
        <f aca="false">$F7199&amp;$C7199</f>
        <v>#N/A</v>
      </c>
    </row>
    <row r="7200" customFormat="false" ht="12.75" hidden="false" customHeight="false" outlineLevel="0" collapsed="false">
      <c r="D7200" s="138"/>
      <c r="E7200" s="138"/>
      <c r="F7200" s="143" t="e">
        <f aca="false">IF(REF_DT&lt;=LastDay,INDEX(IntraMonth_Buckets,MATCH($A7200,IntraSumMonths,0),1),INDEX(BucketTable,MATCH($A7200,SumMonths,0),1))</f>
        <v>#N/A</v>
      </c>
      <c r="G7200" s="138" t="e">
        <f aca="false">INDEX(Book_Type,MATCH($B7200,Book,0),1)</f>
        <v>#N/A</v>
      </c>
      <c r="H7200" s="138" t="e">
        <f aca="false">$F7200&amp;$C7200</f>
        <v>#N/A</v>
      </c>
    </row>
    <row r="7201" customFormat="false" ht="12.75" hidden="false" customHeight="false" outlineLevel="0" collapsed="false">
      <c r="D7201" s="138"/>
      <c r="E7201" s="138"/>
      <c r="F7201" s="143" t="e">
        <f aca="false">IF(REF_DT&lt;=LastDay,INDEX(IntraMonth_Buckets,MATCH($A7201,IntraSumMonths,0),1),INDEX(BucketTable,MATCH($A7201,SumMonths,0),1))</f>
        <v>#N/A</v>
      </c>
      <c r="G7201" s="138" t="e">
        <f aca="false">INDEX(Book_Type,MATCH($B7201,Book,0),1)</f>
        <v>#N/A</v>
      </c>
      <c r="H7201" s="138" t="e">
        <f aca="false">$F7201&amp;$C7201</f>
        <v>#N/A</v>
      </c>
    </row>
    <row r="7202" customFormat="false" ht="12.75" hidden="false" customHeight="false" outlineLevel="0" collapsed="false">
      <c r="D7202" s="138"/>
      <c r="E7202" s="138"/>
      <c r="F7202" s="143" t="e">
        <f aca="false">IF(REF_DT&lt;=LastDay,INDEX(IntraMonth_Buckets,MATCH($A7202,IntraSumMonths,0),1),INDEX(BucketTable,MATCH($A7202,SumMonths,0),1))</f>
        <v>#N/A</v>
      </c>
      <c r="G7202" s="138" t="e">
        <f aca="false">INDEX(Book_Type,MATCH($B7202,Book,0),1)</f>
        <v>#N/A</v>
      </c>
      <c r="H7202" s="138" t="e">
        <f aca="false">$F7202&amp;$C7202</f>
        <v>#N/A</v>
      </c>
    </row>
    <row r="7203" customFormat="false" ht="12.75" hidden="false" customHeight="false" outlineLevel="0" collapsed="false">
      <c r="D7203" s="138"/>
      <c r="E7203" s="138"/>
      <c r="F7203" s="143" t="e">
        <f aca="false">IF(REF_DT&lt;=LastDay,INDEX(IntraMonth_Buckets,MATCH($A7203,IntraSumMonths,0),1),INDEX(BucketTable,MATCH($A7203,SumMonths,0),1))</f>
        <v>#N/A</v>
      </c>
      <c r="G7203" s="138" t="e">
        <f aca="false">INDEX(Book_Type,MATCH($B7203,Book,0),1)</f>
        <v>#N/A</v>
      </c>
      <c r="H7203" s="138" t="e">
        <f aca="false">$F7203&amp;$C7203</f>
        <v>#N/A</v>
      </c>
    </row>
    <row r="7204" customFormat="false" ht="12.75" hidden="false" customHeight="false" outlineLevel="0" collapsed="false">
      <c r="D7204" s="138"/>
      <c r="E7204" s="138"/>
      <c r="F7204" s="143" t="e">
        <f aca="false">IF(REF_DT&lt;=LastDay,INDEX(IntraMonth_Buckets,MATCH($A7204,IntraSumMonths,0),1),INDEX(BucketTable,MATCH($A7204,SumMonths,0),1))</f>
        <v>#N/A</v>
      </c>
      <c r="G7204" s="138" t="e">
        <f aca="false">INDEX(Book_Type,MATCH($B7204,Book,0),1)</f>
        <v>#N/A</v>
      </c>
      <c r="H7204" s="138" t="e">
        <f aca="false">$F7204&amp;$C7204</f>
        <v>#N/A</v>
      </c>
    </row>
    <row r="7205" customFormat="false" ht="12.75" hidden="false" customHeight="false" outlineLevel="0" collapsed="false">
      <c r="D7205" s="138"/>
      <c r="E7205" s="138"/>
      <c r="F7205" s="143" t="e">
        <f aca="false">IF(REF_DT&lt;=LastDay,INDEX(IntraMonth_Buckets,MATCH($A7205,IntraSumMonths,0),1),INDEX(BucketTable,MATCH($A7205,SumMonths,0),1))</f>
        <v>#N/A</v>
      </c>
      <c r="G7205" s="138" t="e">
        <f aca="false">INDEX(Book_Type,MATCH($B7205,Book,0),1)</f>
        <v>#N/A</v>
      </c>
      <c r="H7205" s="138" t="e">
        <f aca="false">$F7205&amp;$C7205</f>
        <v>#N/A</v>
      </c>
    </row>
    <row r="7206" customFormat="false" ht="12.75" hidden="false" customHeight="false" outlineLevel="0" collapsed="false">
      <c r="D7206" s="138"/>
      <c r="E7206" s="138"/>
      <c r="F7206" s="143" t="e">
        <f aca="false">IF(REF_DT&lt;=LastDay,INDEX(IntraMonth_Buckets,MATCH($A7206,IntraSumMonths,0),1),INDEX(BucketTable,MATCH($A7206,SumMonths,0),1))</f>
        <v>#N/A</v>
      </c>
      <c r="G7206" s="138" t="e">
        <f aca="false">INDEX(Book_Type,MATCH($B7206,Book,0),1)</f>
        <v>#N/A</v>
      </c>
      <c r="H7206" s="138" t="e">
        <f aca="false">$F7206&amp;$C7206</f>
        <v>#N/A</v>
      </c>
    </row>
    <row r="7207" customFormat="false" ht="12.75" hidden="false" customHeight="false" outlineLevel="0" collapsed="false">
      <c r="D7207" s="138"/>
      <c r="E7207" s="138"/>
      <c r="F7207" s="143" t="e">
        <f aca="false">IF(REF_DT&lt;=LastDay,INDEX(IntraMonth_Buckets,MATCH($A7207,IntraSumMonths,0),1),INDEX(BucketTable,MATCH($A7207,SumMonths,0),1))</f>
        <v>#N/A</v>
      </c>
      <c r="G7207" s="138" t="e">
        <f aca="false">INDEX(Book_Type,MATCH($B7207,Book,0),1)</f>
        <v>#N/A</v>
      </c>
      <c r="H7207" s="138" t="e">
        <f aca="false">$F7207&amp;$C7207</f>
        <v>#N/A</v>
      </c>
    </row>
    <row r="7208" customFormat="false" ht="12.75" hidden="false" customHeight="false" outlineLevel="0" collapsed="false">
      <c r="D7208" s="138"/>
      <c r="E7208" s="138"/>
      <c r="F7208" s="143" t="e">
        <f aca="false">IF(REF_DT&lt;=LastDay,INDEX(IntraMonth_Buckets,MATCH($A7208,IntraSumMonths,0),1),INDEX(BucketTable,MATCH($A7208,SumMonths,0),1))</f>
        <v>#N/A</v>
      </c>
      <c r="G7208" s="138" t="e">
        <f aca="false">INDEX(Book_Type,MATCH($B7208,Book,0),1)</f>
        <v>#N/A</v>
      </c>
      <c r="H7208" s="138" t="e">
        <f aca="false">$F7208&amp;$C7208</f>
        <v>#N/A</v>
      </c>
    </row>
    <row r="7209" customFormat="false" ht="12.75" hidden="false" customHeight="false" outlineLevel="0" collapsed="false">
      <c r="D7209" s="138"/>
      <c r="E7209" s="138"/>
      <c r="F7209" s="143" t="e">
        <f aca="false">IF(REF_DT&lt;=LastDay,INDEX(IntraMonth_Buckets,MATCH($A7209,IntraSumMonths,0),1),INDEX(BucketTable,MATCH($A7209,SumMonths,0),1))</f>
        <v>#N/A</v>
      </c>
      <c r="G7209" s="138" t="e">
        <f aca="false">INDEX(Book_Type,MATCH($B7209,Book,0),1)</f>
        <v>#N/A</v>
      </c>
      <c r="H7209" s="138" t="e">
        <f aca="false">$F7209&amp;$C7209</f>
        <v>#N/A</v>
      </c>
    </row>
    <row r="7210" customFormat="false" ht="12.75" hidden="false" customHeight="false" outlineLevel="0" collapsed="false">
      <c r="D7210" s="138"/>
      <c r="E7210" s="138"/>
      <c r="F7210" s="143" t="e">
        <f aca="false">IF(REF_DT&lt;=LastDay,INDEX(IntraMonth_Buckets,MATCH($A7210,IntraSumMonths,0),1),INDEX(BucketTable,MATCH($A7210,SumMonths,0),1))</f>
        <v>#N/A</v>
      </c>
      <c r="G7210" s="138" t="e">
        <f aca="false">INDEX(Book_Type,MATCH($B7210,Book,0),1)</f>
        <v>#N/A</v>
      </c>
      <c r="H7210" s="138" t="e">
        <f aca="false">$F7210&amp;$C7210</f>
        <v>#N/A</v>
      </c>
    </row>
    <row r="7211" customFormat="false" ht="12.75" hidden="false" customHeight="false" outlineLevel="0" collapsed="false">
      <c r="D7211" s="138"/>
      <c r="E7211" s="138"/>
      <c r="F7211" s="143" t="e">
        <f aca="false">IF(REF_DT&lt;=LastDay,INDEX(IntraMonth_Buckets,MATCH($A7211,IntraSumMonths,0),1),INDEX(BucketTable,MATCH($A7211,SumMonths,0),1))</f>
        <v>#N/A</v>
      </c>
      <c r="G7211" s="138" t="e">
        <f aca="false">INDEX(Book_Type,MATCH($B7211,Book,0),1)</f>
        <v>#N/A</v>
      </c>
      <c r="H7211" s="138" t="e">
        <f aca="false">$F7211&amp;$C7211</f>
        <v>#N/A</v>
      </c>
    </row>
    <row r="7212" customFormat="false" ht="12.75" hidden="false" customHeight="false" outlineLevel="0" collapsed="false">
      <c r="D7212" s="138"/>
      <c r="E7212" s="138"/>
      <c r="F7212" s="143" t="e">
        <f aca="false">IF(REF_DT&lt;=LastDay,INDEX(IntraMonth_Buckets,MATCH($A7212,IntraSumMonths,0),1),INDEX(BucketTable,MATCH($A7212,SumMonths,0),1))</f>
        <v>#N/A</v>
      </c>
      <c r="G7212" s="138" t="e">
        <f aca="false">INDEX(Book_Type,MATCH($B7212,Book,0),1)</f>
        <v>#N/A</v>
      </c>
      <c r="H7212" s="138" t="e">
        <f aca="false">$F7212&amp;$C7212</f>
        <v>#N/A</v>
      </c>
    </row>
    <row r="7213" customFormat="false" ht="12.75" hidden="false" customHeight="false" outlineLevel="0" collapsed="false">
      <c r="D7213" s="138"/>
      <c r="E7213" s="138"/>
      <c r="F7213" s="143" t="e">
        <f aca="false">IF(REF_DT&lt;=LastDay,INDEX(IntraMonth_Buckets,MATCH($A7213,IntraSumMonths,0),1),INDEX(BucketTable,MATCH($A7213,SumMonths,0),1))</f>
        <v>#N/A</v>
      </c>
      <c r="G7213" s="138" t="e">
        <f aca="false">INDEX(Book_Type,MATCH($B7213,Book,0),1)</f>
        <v>#N/A</v>
      </c>
      <c r="H7213" s="138" t="e">
        <f aca="false">$F7213&amp;$C7213</f>
        <v>#N/A</v>
      </c>
    </row>
    <row r="7214" customFormat="false" ht="12.75" hidden="false" customHeight="false" outlineLevel="0" collapsed="false">
      <c r="D7214" s="138"/>
      <c r="E7214" s="138"/>
      <c r="F7214" s="143" t="e">
        <f aca="false">IF(REF_DT&lt;=LastDay,INDEX(IntraMonth_Buckets,MATCH($A7214,IntraSumMonths,0),1),INDEX(BucketTable,MATCH($A7214,SumMonths,0),1))</f>
        <v>#N/A</v>
      </c>
      <c r="G7214" s="138" t="e">
        <f aca="false">INDEX(Book_Type,MATCH($B7214,Book,0),1)</f>
        <v>#N/A</v>
      </c>
      <c r="H7214" s="138" t="e">
        <f aca="false">$F7214&amp;$C7214</f>
        <v>#N/A</v>
      </c>
    </row>
    <row r="7215" customFormat="false" ht="12.75" hidden="false" customHeight="false" outlineLevel="0" collapsed="false">
      <c r="D7215" s="138"/>
      <c r="E7215" s="138"/>
      <c r="F7215" s="143" t="e">
        <f aca="false">IF(REF_DT&lt;=LastDay,INDEX(IntraMonth_Buckets,MATCH($A7215,IntraSumMonths,0),1),INDEX(BucketTable,MATCH($A7215,SumMonths,0),1))</f>
        <v>#N/A</v>
      </c>
      <c r="G7215" s="138" t="e">
        <f aca="false">INDEX(Book_Type,MATCH($B7215,Book,0),1)</f>
        <v>#N/A</v>
      </c>
      <c r="H7215" s="138" t="e">
        <f aca="false">$F7215&amp;$C7215</f>
        <v>#N/A</v>
      </c>
    </row>
    <row r="7216" customFormat="false" ht="12.75" hidden="false" customHeight="false" outlineLevel="0" collapsed="false">
      <c r="D7216" s="138"/>
      <c r="E7216" s="138"/>
      <c r="F7216" s="143" t="e">
        <f aca="false">IF(REF_DT&lt;=LastDay,INDEX(IntraMonth_Buckets,MATCH($A7216,IntraSumMonths,0),1),INDEX(BucketTable,MATCH($A7216,SumMonths,0),1))</f>
        <v>#N/A</v>
      </c>
      <c r="G7216" s="138" t="e">
        <f aca="false">INDEX(Book_Type,MATCH($B7216,Book,0),1)</f>
        <v>#N/A</v>
      </c>
      <c r="H7216" s="138" t="e">
        <f aca="false">$F7216&amp;$C7216</f>
        <v>#N/A</v>
      </c>
    </row>
    <row r="7217" customFormat="false" ht="12.75" hidden="false" customHeight="false" outlineLevel="0" collapsed="false">
      <c r="D7217" s="138"/>
      <c r="E7217" s="138"/>
      <c r="F7217" s="143" t="e">
        <f aca="false">IF(REF_DT&lt;=LastDay,INDEX(IntraMonth_Buckets,MATCH($A7217,IntraSumMonths,0),1),INDEX(BucketTable,MATCH($A7217,SumMonths,0),1))</f>
        <v>#N/A</v>
      </c>
      <c r="G7217" s="138" t="e">
        <f aca="false">INDEX(Book_Type,MATCH($B7217,Book,0),1)</f>
        <v>#N/A</v>
      </c>
      <c r="H7217" s="138" t="e">
        <f aca="false">$F7217&amp;$C7217</f>
        <v>#N/A</v>
      </c>
    </row>
    <row r="7218" customFormat="false" ht="12.75" hidden="false" customHeight="false" outlineLevel="0" collapsed="false">
      <c r="D7218" s="138"/>
      <c r="E7218" s="138"/>
      <c r="F7218" s="143" t="e">
        <f aca="false">IF(REF_DT&lt;=LastDay,INDEX(IntraMonth_Buckets,MATCH($A7218,IntraSumMonths,0),1),INDEX(BucketTable,MATCH($A7218,SumMonths,0),1))</f>
        <v>#N/A</v>
      </c>
      <c r="G7218" s="138" t="e">
        <f aca="false">INDEX(Book_Type,MATCH($B7218,Book,0),1)</f>
        <v>#N/A</v>
      </c>
      <c r="H7218" s="138" t="e">
        <f aca="false">$F7218&amp;$C7218</f>
        <v>#N/A</v>
      </c>
    </row>
    <row r="7219" customFormat="false" ht="12.75" hidden="false" customHeight="false" outlineLevel="0" collapsed="false">
      <c r="D7219" s="138"/>
      <c r="E7219" s="138"/>
      <c r="F7219" s="143" t="e">
        <f aca="false">IF(REF_DT&lt;=LastDay,INDEX(IntraMonth_Buckets,MATCH($A7219,IntraSumMonths,0),1),INDEX(BucketTable,MATCH($A7219,SumMonths,0),1))</f>
        <v>#N/A</v>
      </c>
      <c r="G7219" s="138" t="e">
        <f aca="false">INDEX(Book_Type,MATCH($B7219,Book,0),1)</f>
        <v>#N/A</v>
      </c>
      <c r="H7219" s="138" t="e">
        <f aca="false">$F7219&amp;$C7219</f>
        <v>#N/A</v>
      </c>
    </row>
    <row r="7220" customFormat="false" ht="12.75" hidden="false" customHeight="false" outlineLevel="0" collapsed="false">
      <c r="D7220" s="138"/>
      <c r="E7220" s="138"/>
      <c r="F7220" s="143" t="e">
        <f aca="false">IF(REF_DT&lt;=LastDay,INDEX(IntraMonth_Buckets,MATCH($A7220,IntraSumMonths,0),1),INDEX(BucketTable,MATCH($A7220,SumMonths,0),1))</f>
        <v>#N/A</v>
      </c>
      <c r="G7220" s="138" t="e">
        <f aca="false">INDEX(Book_Type,MATCH($B7220,Book,0),1)</f>
        <v>#N/A</v>
      </c>
      <c r="H7220" s="138" t="e">
        <f aca="false">$F7220&amp;$C7220</f>
        <v>#N/A</v>
      </c>
    </row>
    <row r="7221" customFormat="false" ht="12.75" hidden="false" customHeight="false" outlineLevel="0" collapsed="false">
      <c r="D7221" s="138"/>
      <c r="E7221" s="138"/>
      <c r="F7221" s="143" t="e">
        <f aca="false">IF(REF_DT&lt;=LastDay,INDEX(IntraMonth_Buckets,MATCH($A7221,IntraSumMonths,0),1),INDEX(BucketTable,MATCH($A7221,SumMonths,0),1))</f>
        <v>#N/A</v>
      </c>
      <c r="G7221" s="138" t="e">
        <f aca="false">INDEX(Book_Type,MATCH($B7221,Book,0),1)</f>
        <v>#N/A</v>
      </c>
      <c r="H7221" s="138" t="e">
        <f aca="false">$F7221&amp;$C7221</f>
        <v>#N/A</v>
      </c>
    </row>
    <row r="7222" customFormat="false" ht="12.75" hidden="false" customHeight="false" outlineLevel="0" collapsed="false">
      <c r="D7222" s="138"/>
      <c r="E7222" s="138"/>
      <c r="F7222" s="143" t="e">
        <f aca="false">IF(REF_DT&lt;=LastDay,INDEX(IntraMonth_Buckets,MATCH($A7222,IntraSumMonths,0),1),INDEX(BucketTable,MATCH($A7222,SumMonths,0),1))</f>
        <v>#N/A</v>
      </c>
      <c r="G7222" s="138" t="e">
        <f aca="false">INDEX(Book_Type,MATCH($B7222,Book,0),1)</f>
        <v>#N/A</v>
      </c>
      <c r="H7222" s="138" t="e">
        <f aca="false">$F7222&amp;$C7222</f>
        <v>#N/A</v>
      </c>
    </row>
    <row r="7223" customFormat="false" ht="12.75" hidden="false" customHeight="false" outlineLevel="0" collapsed="false">
      <c r="D7223" s="138"/>
      <c r="E7223" s="138"/>
      <c r="F7223" s="143" t="e">
        <f aca="false">IF(REF_DT&lt;=LastDay,INDEX(IntraMonth_Buckets,MATCH($A7223,IntraSumMonths,0),1),INDEX(BucketTable,MATCH($A7223,SumMonths,0),1))</f>
        <v>#N/A</v>
      </c>
      <c r="G7223" s="138" t="e">
        <f aca="false">INDEX(Book_Type,MATCH($B7223,Book,0),1)</f>
        <v>#N/A</v>
      </c>
      <c r="H7223" s="138" t="e">
        <f aca="false">$F7223&amp;$C7223</f>
        <v>#N/A</v>
      </c>
    </row>
    <row r="7224" customFormat="false" ht="12.75" hidden="false" customHeight="false" outlineLevel="0" collapsed="false">
      <c r="D7224" s="138"/>
      <c r="E7224" s="138"/>
      <c r="F7224" s="143" t="e">
        <f aca="false">IF(REF_DT&lt;=LastDay,INDEX(IntraMonth_Buckets,MATCH($A7224,IntraSumMonths,0),1),INDEX(BucketTable,MATCH($A7224,SumMonths,0),1))</f>
        <v>#N/A</v>
      </c>
      <c r="G7224" s="138" t="e">
        <f aca="false">INDEX(Book_Type,MATCH($B7224,Book,0),1)</f>
        <v>#N/A</v>
      </c>
      <c r="H7224" s="138" t="e">
        <f aca="false">$F7224&amp;$C7224</f>
        <v>#N/A</v>
      </c>
    </row>
    <row r="7225" customFormat="false" ht="12.75" hidden="false" customHeight="false" outlineLevel="0" collapsed="false">
      <c r="D7225" s="138"/>
      <c r="E7225" s="138"/>
      <c r="F7225" s="143" t="e">
        <f aca="false">IF(REF_DT&lt;=LastDay,INDEX(IntraMonth_Buckets,MATCH($A7225,IntraSumMonths,0),1),INDEX(BucketTable,MATCH($A7225,SumMonths,0),1))</f>
        <v>#N/A</v>
      </c>
      <c r="G7225" s="138" t="e">
        <f aca="false">INDEX(Book_Type,MATCH($B7225,Book,0),1)</f>
        <v>#N/A</v>
      </c>
      <c r="H7225" s="138" t="e">
        <f aca="false">$F7225&amp;$C7225</f>
        <v>#N/A</v>
      </c>
    </row>
    <row r="7226" customFormat="false" ht="12.75" hidden="false" customHeight="false" outlineLevel="0" collapsed="false">
      <c r="D7226" s="138"/>
      <c r="E7226" s="138"/>
      <c r="F7226" s="143" t="e">
        <f aca="false">IF(REF_DT&lt;=LastDay,INDEX(IntraMonth_Buckets,MATCH($A7226,IntraSumMonths,0),1),INDEX(BucketTable,MATCH($A7226,SumMonths,0),1))</f>
        <v>#N/A</v>
      </c>
      <c r="G7226" s="138" t="e">
        <f aca="false">INDEX(Book_Type,MATCH($B7226,Book,0),1)</f>
        <v>#N/A</v>
      </c>
      <c r="H7226" s="138" t="e">
        <f aca="false">$F7226&amp;$C7226</f>
        <v>#N/A</v>
      </c>
    </row>
    <row r="7227" customFormat="false" ht="12.75" hidden="false" customHeight="false" outlineLevel="0" collapsed="false">
      <c r="D7227" s="138"/>
      <c r="E7227" s="138"/>
      <c r="F7227" s="143" t="e">
        <f aca="false">IF(REF_DT&lt;=LastDay,INDEX(IntraMonth_Buckets,MATCH($A7227,IntraSumMonths,0),1),INDEX(BucketTable,MATCH($A7227,SumMonths,0),1))</f>
        <v>#N/A</v>
      </c>
      <c r="G7227" s="138" t="e">
        <f aca="false">INDEX(Book_Type,MATCH($B7227,Book,0),1)</f>
        <v>#N/A</v>
      </c>
      <c r="H7227" s="138" t="e">
        <f aca="false">$F7227&amp;$C7227</f>
        <v>#N/A</v>
      </c>
    </row>
    <row r="7228" customFormat="false" ht="12.75" hidden="false" customHeight="false" outlineLevel="0" collapsed="false">
      <c r="D7228" s="138"/>
      <c r="E7228" s="138"/>
      <c r="F7228" s="143" t="e">
        <f aca="false">IF(REF_DT&lt;=LastDay,INDEX(IntraMonth_Buckets,MATCH($A7228,IntraSumMonths,0),1),INDEX(BucketTable,MATCH($A7228,SumMonths,0),1))</f>
        <v>#N/A</v>
      </c>
      <c r="G7228" s="138" t="e">
        <f aca="false">INDEX(Book_Type,MATCH($B7228,Book,0),1)</f>
        <v>#N/A</v>
      </c>
      <c r="H7228" s="138" t="e">
        <f aca="false">$F7228&amp;$C7228</f>
        <v>#N/A</v>
      </c>
    </row>
    <row r="7229" customFormat="false" ht="12.75" hidden="false" customHeight="false" outlineLevel="0" collapsed="false">
      <c r="D7229" s="138"/>
      <c r="E7229" s="138"/>
      <c r="F7229" s="143" t="e">
        <f aca="false">IF(REF_DT&lt;=LastDay,INDEX(IntraMonth_Buckets,MATCH($A7229,IntraSumMonths,0),1),INDEX(BucketTable,MATCH($A7229,SumMonths,0),1))</f>
        <v>#N/A</v>
      </c>
      <c r="G7229" s="138" t="e">
        <f aca="false">INDEX(Book_Type,MATCH($B7229,Book,0),1)</f>
        <v>#N/A</v>
      </c>
      <c r="H7229" s="138" t="e">
        <f aca="false">$F7229&amp;$C7229</f>
        <v>#N/A</v>
      </c>
    </row>
    <row r="7230" customFormat="false" ht="12.75" hidden="false" customHeight="false" outlineLevel="0" collapsed="false">
      <c r="D7230" s="138"/>
      <c r="E7230" s="138"/>
      <c r="F7230" s="143" t="e">
        <f aca="false">IF(REF_DT&lt;=LastDay,INDEX(IntraMonth_Buckets,MATCH($A7230,IntraSumMonths,0),1),INDEX(BucketTable,MATCH($A7230,SumMonths,0),1))</f>
        <v>#N/A</v>
      </c>
      <c r="G7230" s="138" t="e">
        <f aca="false">INDEX(Book_Type,MATCH($B7230,Book,0),1)</f>
        <v>#N/A</v>
      </c>
      <c r="H7230" s="138" t="e">
        <f aca="false">$F7230&amp;$C7230</f>
        <v>#N/A</v>
      </c>
    </row>
    <row r="7231" customFormat="false" ht="12.75" hidden="false" customHeight="false" outlineLevel="0" collapsed="false">
      <c r="D7231" s="138"/>
      <c r="E7231" s="138"/>
      <c r="F7231" s="143" t="e">
        <f aca="false">IF(REF_DT&lt;=LastDay,INDEX(IntraMonth_Buckets,MATCH($A7231,IntraSumMonths,0),1),INDEX(BucketTable,MATCH($A7231,SumMonths,0),1))</f>
        <v>#N/A</v>
      </c>
      <c r="G7231" s="138" t="e">
        <f aca="false">INDEX(Book_Type,MATCH($B7231,Book,0),1)</f>
        <v>#N/A</v>
      </c>
      <c r="H7231" s="138" t="e">
        <f aca="false">$F7231&amp;$C7231</f>
        <v>#N/A</v>
      </c>
    </row>
    <row r="7232" customFormat="false" ht="12.75" hidden="false" customHeight="false" outlineLevel="0" collapsed="false">
      <c r="D7232" s="138"/>
      <c r="E7232" s="138"/>
      <c r="F7232" s="143" t="e">
        <f aca="false">IF(REF_DT&lt;=LastDay,INDEX(IntraMonth_Buckets,MATCH($A7232,IntraSumMonths,0),1),INDEX(BucketTable,MATCH($A7232,SumMonths,0),1))</f>
        <v>#N/A</v>
      </c>
      <c r="G7232" s="138" t="e">
        <f aca="false">INDEX(Book_Type,MATCH($B7232,Book,0),1)</f>
        <v>#N/A</v>
      </c>
      <c r="H7232" s="138" t="e">
        <f aca="false">$F7232&amp;$C7232</f>
        <v>#N/A</v>
      </c>
    </row>
    <row r="7233" customFormat="false" ht="12.75" hidden="false" customHeight="false" outlineLevel="0" collapsed="false">
      <c r="D7233" s="138"/>
      <c r="E7233" s="138"/>
      <c r="F7233" s="143" t="e">
        <f aca="false">IF(REF_DT&lt;=LastDay,INDEX(IntraMonth_Buckets,MATCH($A7233,IntraSumMonths,0),1),INDEX(BucketTable,MATCH($A7233,SumMonths,0),1))</f>
        <v>#N/A</v>
      </c>
      <c r="G7233" s="138" t="e">
        <f aca="false">INDEX(Book_Type,MATCH($B7233,Book,0),1)</f>
        <v>#N/A</v>
      </c>
      <c r="H7233" s="138" t="e">
        <f aca="false">$F7233&amp;$C7233</f>
        <v>#N/A</v>
      </c>
    </row>
    <row r="7234" customFormat="false" ht="12.75" hidden="false" customHeight="false" outlineLevel="0" collapsed="false">
      <c r="D7234" s="138"/>
      <c r="E7234" s="138"/>
      <c r="F7234" s="143" t="e">
        <f aca="false">IF(REF_DT&lt;=LastDay,INDEX(IntraMonth_Buckets,MATCH($A7234,IntraSumMonths,0),1),INDEX(BucketTable,MATCH($A7234,SumMonths,0),1))</f>
        <v>#N/A</v>
      </c>
      <c r="G7234" s="138" t="e">
        <f aca="false">INDEX(Book_Type,MATCH($B7234,Book,0),1)</f>
        <v>#N/A</v>
      </c>
      <c r="H7234" s="138" t="e">
        <f aca="false">$F7234&amp;$C7234</f>
        <v>#N/A</v>
      </c>
    </row>
    <row r="7235" customFormat="false" ht="12.75" hidden="false" customHeight="false" outlineLevel="0" collapsed="false">
      <c r="D7235" s="138"/>
      <c r="E7235" s="138"/>
      <c r="F7235" s="143" t="e">
        <f aca="false">IF(REF_DT&lt;=LastDay,INDEX(IntraMonth_Buckets,MATCH($A7235,IntraSumMonths,0),1),INDEX(BucketTable,MATCH($A7235,SumMonths,0),1))</f>
        <v>#N/A</v>
      </c>
      <c r="G7235" s="138" t="e">
        <f aca="false">INDEX(Book_Type,MATCH($B7235,Book,0),1)</f>
        <v>#N/A</v>
      </c>
      <c r="H7235" s="138" t="e">
        <f aca="false">$F7235&amp;$C7235</f>
        <v>#N/A</v>
      </c>
    </row>
    <row r="7236" customFormat="false" ht="12.75" hidden="false" customHeight="false" outlineLevel="0" collapsed="false">
      <c r="D7236" s="138"/>
      <c r="E7236" s="138"/>
      <c r="F7236" s="143" t="e">
        <f aca="false">IF(REF_DT&lt;=LastDay,INDEX(IntraMonth_Buckets,MATCH($A7236,IntraSumMonths,0),1),INDEX(BucketTable,MATCH($A7236,SumMonths,0),1))</f>
        <v>#N/A</v>
      </c>
      <c r="G7236" s="138" t="e">
        <f aca="false">INDEX(Book_Type,MATCH($B7236,Book,0),1)</f>
        <v>#N/A</v>
      </c>
      <c r="H7236" s="138" t="e">
        <f aca="false">$F7236&amp;$C7236</f>
        <v>#N/A</v>
      </c>
    </row>
    <row r="7237" customFormat="false" ht="12.75" hidden="false" customHeight="false" outlineLevel="0" collapsed="false">
      <c r="D7237" s="138"/>
      <c r="E7237" s="138"/>
      <c r="F7237" s="143" t="e">
        <f aca="false">IF(REF_DT&lt;=LastDay,INDEX(IntraMonth_Buckets,MATCH($A7237,IntraSumMonths,0),1),INDEX(BucketTable,MATCH($A7237,SumMonths,0),1))</f>
        <v>#N/A</v>
      </c>
      <c r="G7237" s="138" t="e">
        <f aca="false">INDEX(Book_Type,MATCH($B7237,Book,0),1)</f>
        <v>#N/A</v>
      </c>
      <c r="H7237" s="138" t="e">
        <f aca="false">$F7237&amp;$C7237</f>
        <v>#N/A</v>
      </c>
    </row>
    <row r="7238" customFormat="false" ht="12.75" hidden="false" customHeight="false" outlineLevel="0" collapsed="false">
      <c r="D7238" s="138"/>
      <c r="E7238" s="138"/>
      <c r="F7238" s="143" t="e">
        <f aca="false">IF(REF_DT&lt;=LastDay,INDEX(IntraMonth_Buckets,MATCH($A7238,IntraSumMonths,0),1),INDEX(BucketTable,MATCH($A7238,SumMonths,0),1))</f>
        <v>#N/A</v>
      </c>
      <c r="G7238" s="138" t="e">
        <f aca="false">INDEX(Book_Type,MATCH($B7238,Book,0),1)</f>
        <v>#N/A</v>
      </c>
      <c r="H7238" s="138" t="e">
        <f aca="false">$F7238&amp;$C7238</f>
        <v>#N/A</v>
      </c>
    </row>
    <row r="7239" customFormat="false" ht="12.75" hidden="false" customHeight="false" outlineLevel="0" collapsed="false">
      <c r="D7239" s="138"/>
      <c r="E7239" s="138"/>
      <c r="F7239" s="143" t="e">
        <f aca="false">IF(REF_DT&lt;=LastDay,INDEX(IntraMonth_Buckets,MATCH($A7239,IntraSumMonths,0),1),INDEX(BucketTable,MATCH($A7239,SumMonths,0),1))</f>
        <v>#N/A</v>
      </c>
      <c r="G7239" s="138" t="e">
        <f aca="false">INDEX(Book_Type,MATCH($B7239,Book,0),1)</f>
        <v>#N/A</v>
      </c>
      <c r="H7239" s="138" t="e">
        <f aca="false">$F7239&amp;$C7239</f>
        <v>#N/A</v>
      </c>
    </row>
    <row r="7240" customFormat="false" ht="12.75" hidden="false" customHeight="false" outlineLevel="0" collapsed="false">
      <c r="D7240" s="138"/>
      <c r="E7240" s="138"/>
      <c r="F7240" s="143" t="e">
        <f aca="false">IF(REF_DT&lt;=LastDay,INDEX(IntraMonth_Buckets,MATCH($A7240,IntraSumMonths,0),1),INDEX(BucketTable,MATCH($A7240,SumMonths,0),1))</f>
        <v>#N/A</v>
      </c>
      <c r="G7240" s="138" t="e">
        <f aca="false">INDEX(Book_Type,MATCH($B7240,Book,0),1)</f>
        <v>#N/A</v>
      </c>
      <c r="H7240" s="138" t="e">
        <f aca="false">$F7240&amp;$C7240</f>
        <v>#N/A</v>
      </c>
    </row>
    <row r="7241" customFormat="false" ht="12.75" hidden="false" customHeight="false" outlineLevel="0" collapsed="false">
      <c r="D7241" s="138"/>
      <c r="E7241" s="138"/>
      <c r="F7241" s="143" t="e">
        <f aca="false">IF(REF_DT&lt;=LastDay,INDEX(IntraMonth_Buckets,MATCH($A7241,IntraSumMonths,0),1),INDEX(BucketTable,MATCH($A7241,SumMonths,0),1))</f>
        <v>#N/A</v>
      </c>
      <c r="G7241" s="138" t="e">
        <f aca="false">INDEX(Book_Type,MATCH($B7241,Book,0),1)</f>
        <v>#N/A</v>
      </c>
      <c r="H7241" s="138" t="e">
        <f aca="false">$F7241&amp;$C7241</f>
        <v>#N/A</v>
      </c>
    </row>
    <row r="7242" customFormat="false" ht="12.75" hidden="false" customHeight="false" outlineLevel="0" collapsed="false">
      <c r="D7242" s="138"/>
      <c r="E7242" s="138"/>
      <c r="F7242" s="143" t="e">
        <f aca="false">IF(REF_DT&lt;=LastDay,INDEX(IntraMonth_Buckets,MATCH($A7242,IntraSumMonths,0),1),INDEX(BucketTable,MATCH($A7242,SumMonths,0),1))</f>
        <v>#N/A</v>
      </c>
      <c r="G7242" s="138" t="e">
        <f aca="false">INDEX(Book_Type,MATCH($B7242,Book,0),1)</f>
        <v>#N/A</v>
      </c>
      <c r="H7242" s="138" t="e">
        <f aca="false">$F7242&amp;$C7242</f>
        <v>#N/A</v>
      </c>
    </row>
    <row r="7243" customFormat="false" ht="12.75" hidden="false" customHeight="false" outlineLevel="0" collapsed="false">
      <c r="D7243" s="138"/>
      <c r="E7243" s="138"/>
      <c r="F7243" s="143" t="e">
        <f aca="false">IF(REF_DT&lt;=LastDay,INDEX(IntraMonth_Buckets,MATCH($A7243,IntraSumMonths,0),1),INDEX(BucketTable,MATCH($A7243,SumMonths,0),1))</f>
        <v>#N/A</v>
      </c>
      <c r="G7243" s="138" t="e">
        <f aca="false">INDEX(Book_Type,MATCH($B7243,Book,0),1)</f>
        <v>#N/A</v>
      </c>
      <c r="H7243" s="138" t="e">
        <f aca="false">$F7243&amp;$C7243</f>
        <v>#N/A</v>
      </c>
    </row>
    <row r="7244" customFormat="false" ht="12.75" hidden="false" customHeight="false" outlineLevel="0" collapsed="false">
      <c r="D7244" s="138"/>
      <c r="E7244" s="138"/>
      <c r="F7244" s="143" t="e">
        <f aca="false">IF(REF_DT&lt;=LastDay,INDEX(IntraMonth_Buckets,MATCH($A7244,IntraSumMonths,0),1),INDEX(BucketTable,MATCH($A7244,SumMonths,0),1))</f>
        <v>#N/A</v>
      </c>
      <c r="G7244" s="138" t="e">
        <f aca="false">INDEX(Book_Type,MATCH($B7244,Book,0),1)</f>
        <v>#N/A</v>
      </c>
      <c r="H7244" s="138" t="e">
        <f aca="false">$F7244&amp;$C7244</f>
        <v>#N/A</v>
      </c>
    </row>
    <row r="7245" customFormat="false" ht="12.75" hidden="false" customHeight="false" outlineLevel="0" collapsed="false">
      <c r="D7245" s="138"/>
      <c r="E7245" s="138"/>
      <c r="F7245" s="143" t="e">
        <f aca="false">IF(REF_DT&lt;=LastDay,INDEX(IntraMonth_Buckets,MATCH($A7245,IntraSumMonths,0),1),INDEX(BucketTable,MATCH($A7245,SumMonths,0),1))</f>
        <v>#N/A</v>
      </c>
      <c r="G7245" s="138" t="e">
        <f aca="false">INDEX(Book_Type,MATCH($B7245,Book,0),1)</f>
        <v>#N/A</v>
      </c>
      <c r="H7245" s="138" t="e">
        <f aca="false">$F7245&amp;$C7245</f>
        <v>#N/A</v>
      </c>
    </row>
    <row r="7246" customFormat="false" ht="12.75" hidden="false" customHeight="false" outlineLevel="0" collapsed="false">
      <c r="D7246" s="138"/>
      <c r="E7246" s="138"/>
      <c r="F7246" s="143" t="e">
        <f aca="false">IF(REF_DT&lt;=LastDay,INDEX(IntraMonth_Buckets,MATCH($A7246,IntraSumMonths,0),1),INDEX(BucketTable,MATCH($A7246,SumMonths,0),1))</f>
        <v>#N/A</v>
      </c>
      <c r="G7246" s="138" t="e">
        <f aca="false">INDEX(Book_Type,MATCH($B7246,Book,0),1)</f>
        <v>#N/A</v>
      </c>
      <c r="H7246" s="138" t="e">
        <f aca="false">$F7246&amp;$C7246</f>
        <v>#N/A</v>
      </c>
    </row>
    <row r="7247" customFormat="false" ht="12.75" hidden="false" customHeight="false" outlineLevel="0" collapsed="false">
      <c r="D7247" s="138"/>
      <c r="E7247" s="138"/>
      <c r="F7247" s="143" t="e">
        <f aca="false">IF(REF_DT&lt;=LastDay,INDEX(IntraMonth_Buckets,MATCH($A7247,IntraSumMonths,0),1),INDEX(BucketTable,MATCH($A7247,SumMonths,0),1))</f>
        <v>#N/A</v>
      </c>
      <c r="G7247" s="138" t="e">
        <f aca="false">INDEX(Book_Type,MATCH($B7247,Book,0),1)</f>
        <v>#N/A</v>
      </c>
      <c r="H7247" s="138" t="e">
        <f aca="false">$F7247&amp;$C7247</f>
        <v>#N/A</v>
      </c>
    </row>
    <row r="7248" customFormat="false" ht="12.75" hidden="false" customHeight="false" outlineLevel="0" collapsed="false">
      <c r="D7248" s="138"/>
      <c r="E7248" s="138"/>
      <c r="F7248" s="143" t="e">
        <f aca="false">IF(REF_DT&lt;=LastDay,INDEX(IntraMonth_Buckets,MATCH($A7248,IntraSumMonths,0),1),INDEX(BucketTable,MATCH($A7248,SumMonths,0),1))</f>
        <v>#N/A</v>
      </c>
      <c r="G7248" s="138" t="e">
        <f aca="false">INDEX(Book_Type,MATCH($B7248,Book,0),1)</f>
        <v>#N/A</v>
      </c>
      <c r="H7248" s="138" t="e">
        <f aca="false">$F7248&amp;$C7248</f>
        <v>#N/A</v>
      </c>
    </row>
    <row r="7249" customFormat="false" ht="12.75" hidden="false" customHeight="false" outlineLevel="0" collapsed="false">
      <c r="D7249" s="138"/>
      <c r="E7249" s="138"/>
      <c r="F7249" s="143" t="e">
        <f aca="false">IF(REF_DT&lt;=LastDay,INDEX(IntraMonth_Buckets,MATCH($A7249,IntraSumMonths,0),1),INDEX(BucketTable,MATCH($A7249,SumMonths,0),1))</f>
        <v>#N/A</v>
      </c>
      <c r="G7249" s="138" t="e">
        <f aca="false">INDEX(Book_Type,MATCH($B7249,Book,0),1)</f>
        <v>#N/A</v>
      </c>
      <c r="H7249" s="138" t="e">
        <f aca="false">$F7249&amp;$C7249</f>
        <v>#N/A</v>
      </c>
    </row>
    <row r="7250" customFormat="false" ht="12.75" hidden="false" customHeight="false" outlineLevel="0" collapsed="false">
      <c r="D7250" s="138"/>
      <c r="E7250" s="138"/>
      <c r="F7250" s="143" t="e">
        <f aca="false">IF(REF_DT&lt;=LastDay,INDEX(IntraMonth_Buckets,MATCH($A7250,IntraSumMonths,0),1),INDEX(BucketTable,MATCH($A7250,SumMonths,0),1))</f>
        <v>#N/A</v>
      </c>
      <c r="G7250" s="138" t="e">
        <f aca="false">INDEX(Book_Type,MATCH($B7250,Book,0),1)</f>
        <v>#N/A</v>
      </c>
      <c r="H7250" s="138" t="e">
        <f aca="false">$F7250&amp;$C7250</f>
        <v>#N/A</v>
      </c>
    </row>
    <row r="7251" customFormat="false" ht="12.75" hidden="false" customHeight="false" outlineLevel="0" collapsed="false">
      <c r="D7251" s="138"/>
      <c r="E7251" s="138"/>
      <c r="F7251" s="143" t="e">
        <f aca="false">IF(REF_DT&lt;=LastDay,INDEX(IntraMonth_Buckets,MATCH($A7251,IntraSumMonths,0),1),INDEX(BucketTable,MATCH($A7251,SumMonths,0),1))</f>
        <v>#N/A</v>
      </c>
      <c r="G7251" s="138" t="e">
        <f aca="false">INDEX(Book_Type,MATCH($B7251,Book,0),1)</f>
        <v>#N/A</v>
      </c>
      <c r="H7251" s="138" t="e">
        <f aca="false">$F7251&amp;$C7251</f>
        <v>#N/A</v>
      </c>
    </row>
    <row r="7252" customFormat="false" ht="12.75" hidden="false" customHeight="false" outlineLevel="0" collapsed="false">
      <c r="D7252" s="138"/>
      <c r="E7252" s="138"/>
      <c r="F7252" s="143" t="e">
        <f aca="false">IF(REF_DT&lt;=LastDay,INDEX(IntraMonth_Buckets,MATCH($A7252,IntraSumMonths,0),1),INDEX(BucketTable,MATCH($A7252,SumMonths,0),1))</f>
        <v>#N/A</v>
      </c>
      <c r="G7252" s="138" t="e">
        <f aca="false">INDEX(Book_Type,MATCH($B7252,Book,0),1)</f>
        <v>#N/A</v>
      </c>
      <c r="H7252" s="138" t="e">
        <f aca="false">$F7252&amp;$C7252</f>
        <v>#N/A</v>
      </c>
    </row>
    <row r="7253" customFormat="false" ht="12.75" hidden="false" customHeight="false" outlineLevel="0" collapsed="false">
      <c r="D7253" s="138"/>
      <c r="E7253" s="138"/>
      <c r="F7253" s="143" t="e">
        <f aca="false">IF(REF_DT&lt;=LastDay,INDEX(IntraMonth_Buckets,MATCH($A7253,IntraSumMonths,0),1),INDEX(BucketTable,MATCH($A7253,SumMonths,0),1))</f>
        <v>#N/A</v>
      </c>
      <c r="G7253" s="138" t="e">
        <f aca="false">INDEX(Book_Type,MATCH($B7253,Book,0),1)</f>
        <v>#N/A</v>
      </c>
      <c r="H7253" s="138" t="e">
        <f aca="false">$F7253&amp;$C7253</f>
        <v>#N/A</v>
      </c>
    </row>
    <row r="7254" customFormat="false" ht="12.75" hidden="false" customHeight="false" outlineLevel="0" collapsed="false">
      <c r="D7254" s="138"/>
      <c r="E7254" s="138"/>
      <c r="F7254" s="143" t="e">
        <f aca="false">IF(REF_DT&lt;=LastDay,INDEX(IntraMonth_Buckets,MATCH($A7254,IntraSumMonths,0),1),INDEX(BucketTable,MATCH($A7254,SumMonths,0),1))</f>
        <v>#N/A</v>
      </c>
      <c r="G7254" s="138" t="e">
        <f aca="false">INDEX(Book_Type,MATCH($B7254,Book,0),1)</f>
        <v>#N/A</v>
      </c>
      <c r="H7254" s="138" t="e">
        <f aca="false">$F7254&amp;$C7254</f>
        <v>#N/A</v>
      </c>
    </row>
    <row r="7255" customFormat="false" ht="12.75" hidden="false" customHeight="false" outlineLevel="0" collapsed="false">
      <c r="D7255" s="138"/>
      <c r="E7255" s="138"/>
      <c r="F7255" s="143" t="e">
        <f aca="false">IF(REF_DT&lt;=LastDay,INDEX(IntraMonth_Buckets,MATCH($A7255,IntraSumMonths,0),1),INDEX(BucketTable,MATCH($A7255,SumMonths,0),1))</f>
        <v>#N/A</v>
      </c>
      <c r="G7255" s="138" t="e">
        <f aca="false">INDEX(Book_Type,MATCH($B7255,Book,0),1)</f>
        <v>#N/A</v>
      </c>
      <c r="H7255" s="138" t="e">
        <f aca="false">$F7255&amp;$C7255</f>
        <v>#N/A</v>
      </c>
    </row>
    <row r="7256" customFormat="false" ht="12.75" hidden="false" customHeight="false" outlineLevel="0" collapsed="false">
      <c r="D7256" s="138"/>
      <c r="E7256" s="138"/>
      <c r="F7256" s="143" t="e">
        <f aca="false">IF(REF_DT&lt;=LastDay,INDEX(IntraMonth_Buckets,MATCH($A7256,IntraSumMonths,0),1),INDEX(BucketTable,MATCH($A7256,SumMonths,0),1))</f>
        <v>#N/A</v>
      </c>
      <c r="G7256" s="138" t="e">
        <f aca="false">INDEX(Book_Type,MATCH($B7256,Book,0),1)</f>
        <v>#N/A</v>
      </c>
      <c r="H7256" s="138" t="e">
        <f aca="false">$F7256&amp;$C7256</f>
        <v>#N/A</v>
      </c>
    </row>
    <row r="7257" customFormat="false" ht="12.75" hidden="false" customHeight="false" outlineLevel="0" collapsed="false">
      <c r="D7257" s="138"/>
      <c r="E7257" s="138"/>
      <c r="F7257" s="143" t="e">
        <f aca="false">IF(REF_DT&lt;=LastDay,INDEX(IntraMonth_Buckets,MATCH($A7257,IntraSumMonths,0),1),INDEX(BucketTable,MATCH($A7257,SumMonths,0),1))</f>
        <v>#N/A</v>
      </c>
      <c r="G7257" s="138" t="e">
        <f aca="false">INDEX(Book_Type,MATCH($B7257,Book,0),1)</f>
        <v>#N/A</v>
      </c>
      <c r="H7257" s="138" t="e">
        <f aca="false">$F7257&amp;$C7257</f>
        <v>#N/A</v>
      </c>
    </row>
    <row r="7258" customFormat="false" ht="12.75" hidden="false" customHeight="false" outlineLevel="0" collapsed="false">
      <c r="D7258" s="138"/>
      <c r="E7258" s="138"/>
      <c r="F7258" s="143" t="e">
        <f aca="false">IF(REF_DT&lt;=LastDay,INDEX(IntraMonth_Buckets,MATCH($A7258,IntraSumMonths,0),1),INDEX(BucketTable,MATCH($A7258,SumMonths,0),1))</f>
        <v>#N/A</v>
      </c>
      <c r="G7258" s="138" t="e">
        <f aca="false">INDEX(Book_Type,MATCH($B7258,Book,0),1)</f>
        <v>#N/A</v>
      </c>
      <c r="H7258" s="138" t="e">
        <f aca="false">$F7258&amp;$C7258</f>
        <v>#N/A</v>
      </c>
    </row>
    <row r="7259" customFormat="false" ht="12.75" hidden="false" customHeight="false" outlineLevel="0" collapsed="false">
      <c r="D7259" s="138"/>
      <c r="E7259" s="138"/>
      <c r="F7259" s="143" t="e">
        <f aca="false">IF(REF_DT&lt;=LastDay,INDEX(IntraMonth_Buckets,MATCH($A7259,IntraSumMonths,0),1),INDEX(BucketTable,MATCH($A7259,SumMonths,0),1))</f>
        <v>#N/A</v>
      </c>
      <c r="G7259" s="138" t="e">
        <f aca="false">INDEX(Book_Type,MATCH($B7259,Book,0),1)</f>
        <v>#N/A</v>
      </c>
      <c r="H7259" s="138" t="e">
        <f aca="false">$F7259&amp;$C7259</f>
        <v>#N/A</v>
      </c>
    </row>
    <row r="7260" customFormat="false" ht="12.75" hidden="false" customHeight="false" outlineLevel="0" collapsed="false">
      <c r="D7260" s="138"/>
      <c r="E7260" s="138"/>
      <c r="F7260" s="143" t="e">
        <f aca="false">IF(REF_DT&lt;=LastDay,INDEX(IntraMonth_Buckets,MATCH($A7260,IntraSumMonths,0),1),INDEX(BucketTable,MATCH($A7260,SumMonths,0),1))</f>
        <v>#N/A</v>
      </c>
      <c r="G7260" s="138" t="e">
        <f aca="false">INDEX(Book_Type,MATCH($B7260,Book,0),1)</f>
        <v>#N/A</v>
      </c>
      <c r="H7260" s="138" t="e">
        <f aca="false">$F7260&amp;$C7260</f>
        <v>#N/A</v>
      </c>
    </row>
    <row r="7261" customFormat="false" ht="12.75" hidden="false" customHeight="false" outlineLevel="0" collapsed="false">
      <c r="D7261" s="138"/>
      <c r="E7261" s="138"/>
      <c r="F7261" s="143" t="e">
        <f aca="false">IF(REF_DT&lt;=LastDay,INDEX(IntraMonth_Buckets,MATCH($A7261,IntraSumMonths,0),1),INDEX(BucketTable,MATCH($A7261,SumMonths,0),1))</f>
        <v>#N/A</v>
      </c>
      <c r="G7261" s="138" t="e">
        <f aca="false">INDEX(Book_Type,MATCH($B7261,Book,0),1)</f>
        <v>#N/A</v>
      </c>
      <c r="H7261" s="138" t="e">
        <f aca="false">$F7261&amp;$C7261</f>
        <v>#N/A</v>
      </c>
    </row>
    <row r="7262" customFormat="false" ht="12.75" hidden="false" customHeight="false" outlineLevel="0" collapsed="false">
      <c r="D7262" s="138"/>
      <c r="E7262" s="138"/>
      <c r="F7262" s="143" t="e">
        <f aca="false">IF(REF_DT&lt;=LastDay,INDEX(IntraMonth_Buckets,MATCH($A7262,IntraSumMonths,0),1),INDEX(BucketTable,MATCH($A7262,SumMonths,0),1))</f>
        <v>#N/A</v>
      </c>
      <c r="G7262" s="138" t="e">
        <f aca="false">INDEX(Book_Type,MATCH($B7262,Book,0),1)</f>
        <v>#N/A</v>
      </c>
      <c r="H7262" s="138" t="e">
        <f aca="false">$F7262&amp;$C7262</f>
        <v>#N/A</v>
      </c>
    </row>
    <row r="7263" customFormat="false" ht="12.75" hidden="false" customHeight="false" outlineLevel="0" collapsed="false">
      <c r="D7263" s="138"/>
      <c r="E7263" s="138"/>
      <c r="F7263" s="143" t="e">
        <f aca="false">IF(REF_DT&lt;=LastDay,INDEX(IntraMonth_Buckets,MATCH($A7263,IntraSumMonths,0),1),INDEX(BucketTable,MATCH($A7263,SumMonths,0),1))</f>
        <v>#N/A</v>
      </c>
      <c r="G7263" s="138" t="e">
        <f aca="false">INDEX(Book_Type,MATCH($B7263,Book,0),1)</f>
        <v>#N/A</v>
      </c>
      <c r="H7263" s="138" t="e">
        <f aca="false">$F7263&amp;$C7263</f>
        <v>#N/A</v>
      </c>
    </row>
    <row r="7264" customFormat="false" ht="12.75" hidden="false" customHeight="false" outlineLevel="0" collapsed="false">
      <c r="D7264" s="138"/>
      <c r="E7264" s="138"/>
      <c r="F7264" s="143" t="e">
        <f aca="false">IF(REF_DT&lt;=LastDay,INDEX(IntraMonth_Buckets,MATCH($A7264,IntraSumMonths,0),1),INDEX(BucketTable,MATCH($A7264,SumMonths,0),1))</f>
        <v>#N/A</v>
      </c>
      <c r="G7264" s="138" t="e">
        <f aca="false">INDEX(Book_Type,MATCH($B7264,Book,0),1)</f>
        <v>#N/A</v>
      </c>
      <c r="H7264" s="138" t="e">
        <f aca="false">$F7264&amp;$C7264</f>
        <v>#N/A</v>
      </c>
    </row>
    <row r="7265" customFormat="false" ht="12.75" hidden="false" customHeight="false" outlineLevel="0" collapsed="false">
      <c r="D7265" s="138"/>
      <c r="E7265" s="138"/>
      <c r="F7265" s="143" t="e">
        <f aca="false">IF(REF_DT&lt;=LastDay,INDEX(IntraMonth_Buckets,MATCH($A7265,IntraSumMonths,0),1),INDEX(BucketTable,MATCH($A7265,SumMonths,0),1))</f>
        <v>#N/A</v>
      </c>
      <c r="G7265" s="138" t="e">
        <f aca="false">INDEX(Book_Type,MATCH($B7265,Book,0),1)</f>
        <v>#N/A</v>
      </c>
      <c r="H7265" s="138" t="e">
        <f aca="false">$F7265&amp;$C7265</f>
        <v>#N/A</v>
      </c>
    </row>
    <row r="7266" customFormat="false" ht="12.75" hidden="false" customHeight="false" outlineLevel="0" collapsed="false">
      <c r="D7266" s="138"/>
      <c r="E7266" s="138"/>
      <c r="F7266" s="143" t="e">
        <f aca="false">IF(REF_DT&lt;=LastDay,INDEX(IntraMonth_Buckets,MATCH($A7266,IntraSumMonths,0),1),INDEX(BucketTable,MATCH($A7266,SumMonths,0),1))</f>
        <v>#N/A</v>
      </c>
      <c r="G7266" s="138" t="e">
        <f aca="false">INDEX(Book_Type,MATCH($B7266,Book,0),1)</f>
        <v>#N/A</v>
      </c>
      <c r="H7266" s="138" t="e">
        <f aca="false">$F7266&amp;$C7266</f>
        <v>#N/A</v>
      </c>
    </row>
    <row r="7267" customFormat="false" ht="12.75" hidden="false" customHeight="false" outlineLevel="0" collapsed="false">
      <c r="D7267" s="138"/>
      <c r="E7267" s="138"/>
      <c r="F7267" s="143" t="e">
        <f aca="false">IF(REF_DT&lt;=LastDay,INDEX(IntraMonth_Buckets,MATCH($A7267,IntraSumMonths,0),1),INDEX(BucketTable,MATCH($A7267,SumMonths,0),1))</f>
        <v>#N/A</v>
      </c>
      <c r="G7267" s="138" t="e">
        <f aca="false">INDEX(Book_Type,MATCH($B7267,Book,0),1)</f>
        <v>#N/A</v>
      </c>
      <c r="H7267" s="138" t="e">
        <f aca="false">$F7267&amp;$C7267</f>
        <v>#N/A</v>
      </c>
    </row>
    <row r="7268" customFormat="false" ht="12.75" hidden="false" customHeight="false" outlineLevel="0" collapsed="false">
      <c r="D7268" s="138"/>
      <c r="E7268" s="138"/>
      <c r="F7268" s="143" t="e">
        <f aca="false">IF(REF_DT&lt;=LastDay,INDEX(IntraMonth_Buckets,MATCH($A7268,IntraSumMonths,0),1),INDEX(BucketTable,MATCH($A7268,SumMonths,0),1))</f>
        <v>#N/A</v>
      </c>
      <c r="G7268" s="138" t="e">
        <f aca="false">INDEX(Book_Type,MATCH($B7268,Book,0),1)</f>
        <v>#N/A</v>
      </c>
      <c r="H7268" s="138" t="e">
        <f aca="false">$F7268&amp;$C7268</f>
        <v>#N/A</v>
      </c>
    </row>
    <row r="7269" customFormat="false" ht="12.75" hidden="false" customHeight="false" outlineLevel="0" collapsed="false">
      <c r="D7269" s="138"/>
      <c r="E7269" s="138"/>
      <c r="F7269" s="143" t="e">
        <f aca="false">IF(REF_DT&lt;=LastDay,INDEX(IntraMonth_Buckets,MATCH($A7269,IntraSumMonths,0),1),INDEX(BucketTable,MATCH($A7269,SumMonths,0),1))</f>
        <v>#N/A</v>
      </c>
      <c r="G7269" s="138" t="e">
        <f aca="false">INDEX(Book_Type,MATCH($B7269,Book,0),1)</f>
        <v>#N/A</v>
      </c>
      <c r="H7269" s="138" t="e">
        <f aca="false">$F7269&amp;$C7269</f>
        <v>#N/A</v>
      </c>
    </row>
    <row r="7270" customFormat="false" ht="12.75" hidden="false" customHeight="false" outlineLevel="0" collapsed="false">
      <c r="D7270" s="138"/>
      <c r="E7270" s="138"/>
      <c r="F7270" s="143" t="e">
        <f aca="false">IF(REF_DT&lt;=LastDay,INDEX(IntraMonth_Buckets,MATCH($A7270,IntraSumMonths,0),1),INDEX(BucketTable,MATCH($A7270,SumMonths,0),1))</f>
        <v>#N/A</v>
      </c>
      <c r="G7270" s="138" t="e">
        <f aca="false">INDEX(Book_Type,MATCH($B7270,Book,0),1)</f>
        <v>#N/A</v>
      </c>
      <c r="H7270" s="138" t="e">
        <f aca="false">$F7270&amp;$C7270</f>
        <v>#N/A</v>
      </c>
    </row>
    <row r="7271" customFormat="false" ht="12.75" hidden="false" customHeight="false" outlineLevel="0" collapsed="false">
      <c r="D7271" s="138"/>
      <c r="E7271" s="138"/>
      <c r="F7271" s="143" t="e">
        <f aca="false">IF(REF_DT&lt;=LastDay,INDEX(IntraMonth_Buckets,MATCH($A7271,IntraSumMonths,0),1),INDEX(BucketTable,MATCH($A7271,SumMonths,0),1))</f>
        <v>#N/A</v>
      </c>
      <c r="G7271" s="138" t="e">
        <f aca="false">INDEX(Book_Type,MATCH($B7271,Book,0),1)</f>
        <v>#N/A</v>
      </c>
      <c r="H7271" s="138" t="e">
        <f aca="false">$F7271&amp;$C7271</f>
        <v>#N/A</v>
      </c>
    </row>
    <row r="7272" customFormat="false" ht="12.75" hidden="false" customHeight="false" outlineLevel="0" collapsed="false">
      <c r="D7272" s="138"/>
      <c r="E7272" s="138"/>
      <c r="F7272" s="143" t="e">
        <f aca="false">IF(REF_DT&lt;=LastDay,INDEX(IntraMonth_Buckets,MATCH($A7272,IntraSumMonths,0),1),INDEX(BucketTable,MATCH($A7272,SumMonths,0),1))</f>
        <v>#N/A</v>
      </c>
      <c r="G7272" s="138" t="e">
        <f aca="false">INDEX(Book_Type,MATCH($B7272,Book,0),1)</f>
        <v>#N/A</v>
      </c>
      <c r="H7272" s="138" t="e">
        <f aca="false">$F7272&amp;$C7272</f>
        <v>#N/A</v>
      </c>
    </row>
    <row r="7273" customFormat="false" ht="12.75" hidden="false" customHeight="false" outlineLevel="0" collapsed="false">
      <c r="D7273" s="138"/>
      <c r="E7273" s="138"/>
      <c r="F7273" s="143" t="e">
        <f aca="false">IF(REF_DT&lt;=LastDay,INDEX(IntraMonth_Buckets,MATCH($A7273,IntraSumMonths,0),1),INDEX(BucketTable,MATCH($A7273,SumMonths,0),1))</f>
        <v>#N/A</v>
      </c>
      <c r="G7273" s="138" t="e">
        <f aca="false">INDEX(Book_Type,MATCH($B7273,Book,0),1)</f>
        <v>#N/A</v>
      </c>
      <c r="H7273" s="138" t="e">
        <f aca="false">$F7273&amp;$C7273</f>
        <v>#N/A</v>
      </c>
    </row>
    <row r="7274" customFormat="false" ht="12.75" hidden="false" customHeight="false" outlineLevel="0" collapsed="false">
      <c r="D7274" s="138"/>
      <c r="E7274" s="138"/>
      <c r="F7274" s="143" t="e">
        <f aca="false">IF(REF_DT&lt;=LastDay,INDEX(IntraMonth_Buckets,MATCH($A7274,IntraSumMonths,0),1),INDEX(BucketTable,MATCH($A7274,SumMonths,0),1))</f>
        <v>#N/A</v>
      </c>
      <c r="G7274" s="138" t="e">
        <f aca="false">INDEX(Book_Type,MATCH($B7274,Book,0),1)</f>
        <v>#N/A</v>
      </c>
      <c r="H7274" s="138" t="e">
        <f aca="false">$F7274&amp;$C7274</f>
        <v>#N/A</v>
      </c>
    </row>
    <row r="7275" customFormat="false" ht="12.75" hidden="false" customHeight="false" outlineLevel="0" collapsed="false">
      <c r="D7275" s="138"/>
      <c r="E7275" s="138"/>
      <c r="F7275" s="143" t="e">
        <f aca="false">IF(REF_DT&lt;=LastDay,INDEX(IntraMonth_Buckets,MATCH($A7275,IntraSumMonths,0),1),INDEX(BucketTable,MATCH($A7275,SumMonths,0),1))</f>
        <v>#N/A</v>
      </c>
      <c r="G7275" s="138" t="e">
        <f aca="false">INDEX(Book_Type,MATCH($B7275,Book,0),1)</f>
        <v>#N/A</v>
      </c>
      <c r="H7275" s="138" t="e">
        <f aca="false">$F7275&amp;$C7275</f>
        <v>#N/A</v>
      </c>
    </row>
    <row r="7276" customFormat="false" ht="12.75" hidden="false" customHeight="false" outlineLevel="0" collapsed="false">
      <c r="D7276" s="138"/>
      <c r="E7276" s="138"/>
      <c r="F7276" s="143" t="e">
        <f aca="false">IF(REF_DT&lt;=LastDay,INDEX(IntraMonth_Buckets,MATCH($A7276,IntraSumMonths,0),1),INDEX(BucketTable,MATCH($A7276,SumMonths,0),1))</f>
        <v>#N/A</v>
      </c>
      <c r="G7276" s="138" t="e">
        <f aca="false">INDEX(Book_Type,MATCH($B7276,Book,0),1)</f>
        <v>#N/A</v>
      </c>
      <c r="H7276" s="138" t="e">
        <f aca="false">$F7276&amp;$C7276</f>
        <v>#N/A</v>
      </c>
    </row>
    <row r="7277" customFormat="false" ht="12.75" hidden="false" customHeight="false" outlineLevel="0" collapsed="false">
      <c r="D7277" s="138"/>
      <c r="E7277" s="138"/>
      <c r="F7277" s="143" t="e">
        <f aca="false">IF(REF_DT&lt;=LastDay,INDEX(IntraMonth_Buckets,MATCH($A7277,IntraSumMonths,0),1),INDEX(BucketTable,MATCH($A7277,SumMonths,0),1))</f>
        <v>#N/A</v>
      </c>
      <c r="G7277" s="138" t="e">
        <f aca="false">INDEX(Book_Type,MATCH($B7277,Book,0),1)</f>
        <v>#N/A</v>
      </c>
      <c r="H7277" s="138" t="e">
        <f aca="false">$F7277&amp;$C7277</f>
        <v>#N/A</v>
      </c>
    </row>
    <row r="7278" customFormat="false" ht="12.75" hidden="false" customHeight="false" outlineLevel="0" collapsed="false">
      <c r="D7278" s="138"/>
      <c r="E7278" s="138"/>
      <c r="F7278" s="143" t="e">
        <f aca="false">IF(REF_DT&lt;=LastDay,INDEX(IntraMonth_Buckets,MATCH($A7278,IntraSumMonths,0),1),INDEX(BucketTable,MATCH($A7278,SumMonths,0),1))</f>
        <v>#N/A</v>
      </c>
      <c r="G7278" s="138" t="e">
        <f aca="false">INDEX(Book_Type,MATCH($B7278,Book,0),1)</f>
        <v>#N/A</v>
      </c>
      <c r="H7278" s="138" t="e">
        <f aca="false">$F7278&amp;$C7278</f>
        <v>#N/A</v>
      </c>
    </row>
    <row r="7279" customFormat="false" ht="12.75" hidden="false" customHeight="false" outlineLevel="0" collapsed="false">
      <c r="D7279" s="138"/>
      <c r="E7279" s="138"/>
      <c r="F7279" s="143" t="e">
        <f aca="false">IF(REF_DT&lt;=LastDay,INDEX(IntraMonth_Buckets,MATCH($A7279,IntraSumMonths,0),1),INDEX(BucketTable,MATCH($A7279,SumMonths,0),1))</f>
        <v>#N/A</v>
      </c>
      <c r="G7279" s="138" t="e">
        <f aca="false">INDEX(Book_Type,MATCH($B7279,Book,0),1)</f>
        <v>#N/A</v>
      </c>
      <c r="H7279" s="138" t="e">
        <f aca="false">$F7279&amp;$C7279</f>
        <v>#N/A</v>
      </c>
    </row>
    <row r="7280" customFormat="false" ht="12.75" hidden="false" customHeight="false" outlineLevel="0" collapsed="false">
      <c r="D7280" s="138"/>
      <c r="E7280" s="138"/>
      <c r="F7280" s="143" t="e">
        <f aca="false">IF(REF_DT&lt;=LastDay,INDEX(IntraMonth_Buckets,MATCH($A7280,IntraSumMonths,0),1),INDEX(BucketTable,MATCH($A7280,SumMonths,0),1))</f>
        <v>#N/A</v>
      </c>
      <c r="G7280" s="138" t="e">
        <f aca="false">INDEX(Book_Type,MATCH($B7280,Book,0),1)</f>
        <v>#N/A</v>
      </c>
      <c r="H7280" s="138" t="e">
        <f aca="false">$F7280&amp;$C7280</f>
        <v>#N/A</v>
      </c>
    </row>
    <row r="7281" customFormat="false" ht="12.75" hidden="false" customHeight="false" outlineLevel="0" collapsed="false">
      <c r="D7281" s="138"/>
      <c r="E7281" s="138"/>
      <c r="F7281" s="143" t="e">
        <f aca="false">IF(REF_DT&lt;=LastDay,INDEX(IntraMonth_Buckets,MATCH($A7281,IntraSumMonths,0),1),INDEX(BucketTable,MATCH($A7281,SumMonths,0),1))</f>
        <v>#N/A</v>
      </c>
      <c r="G7281" s="138" t="e">
        <f aca="false">INDEX(Book_Type,MATCH($B7281,Book,0),1)</f>
        <v>#N/A</v>
      </c>
      <c r="H7281" s="138" t="e">
        <f aca="false">$F7281&amp;$C7281</f>
        <v>#N/A</v>
      </c>
    </row>
    <row r="7282" customFormat="false" ht="12.75" hidden="false" customHeight="false" outlineLevel="0" collapsed="false">
      <c r="D7282" s="138"/>
      <c r="E7282" s="138"/>
      <c r="F7282" s="143" t="e">
        <f aca="false">IF(REF_DT&lt;=LastDay,INDEX(IntraMonth_Buckets,MATCH($A7282,IntraSumMonths,0),1),INDEX(BucketTable,MATCH($A7282,SumMonths,0),1))</f>
        <v>#N/A</v>
      </c>
      <c r="G7282" s="138" t="e">
        <f aca="false">INDEX(Book_Type,MATCH($B7282,Book,0),1)</f>
        <v>#N/A</v>
      </c>
      <c r="H7282" s="138" t="e">
        <f aca="false">$F7282&amp;$C7282</f>
        <v>#N/A</v>
      </c>
    </row>
    <row r="7283" customFormat="false" ht="12.75" hidden="false" customHeight="false" outlineLevel="0" collapsed="false">
      <c r="D7283" s="138"/>
      <c r="E7283" s="138"/>
      <c r="F7283" s="143" t="e">
        <f aca="false">IF(REF_DT&lt;=LastDay,INDEX(IntraMonth_Buckets,MATCH($A7283,IntraSumMonths,0),1),INDEX(BucketTable,MATCH($A7283,SumMonths,0),1))</f>
        <v>#N/A</v>
      </c>
      <c r="G7283" s="138" t="e">
        <f aca="false">INDEX(Book_Type,MATCH($B7283,Book,0),1)</f>
        <v>#N/A</v>
      </c>
      <c r="H7283" s="138" t="e">
        <f aca="false">$F7283&amp;$C7283</f>
        <v>#N/A</v>
      </c>
    </row>
    <row r="7284" customFormat="false" ht="12.75" hidden="false" customHeight="false" outlineLevel="0" collapsed="false">
      <c r="D7284" s="138"/>
      <c r="E7284" s="138"/>
      <c r="F7284" s="143" t="e">
        <f aca="false">IF(REF_DT&lt;=LastDay,INDEX(IntraMonth_Buckets,MATCH($A7284,IntraSumMonths,0),1),INDEX(BucketTable,MATCH($A7284,SumMonths,0),1))</f>
        <v>#N/A</v>
      </c>
      <c r="G7284" s="138" t="e">
        <f aca="false">INDEX(Book_Type,MATCH($B7284,Book,0),1)</f>
        <v>#N/A</v>
      </c>
      <c r="H7284" s="138" t="e">
        <f aca="false">$F7284&amp;$C7284</f>
        <v>#N/A</v>
      </c>
    </row>
    <row r="7285" customFormat="false" ht="12.75" hidden="false" customHeight="false" outlineLevel="0" collapsed="false">
      <c r="D7285" s="138"/>
      <c r="E7285" s="138"/>
      <c r="F7285" s="143" t="e">
        <f aca="false">IF(REF_DT&lt;=LastDay,INDEX(IntraMonth_Buckets,MATCH($A7285,IntraSumMonths,0),1),INDEX(BucketTable,MATCH($A7285,SumMonths,0),1))</f>
        <v>#N/A</v>
      </c>
      <c r="G7285" s="138" t="e">
        <f aca="false">INDEX(Book_Type,MATCH($B7285,Book,0),1)</f>
        <v>#N/A</v>
      </c>
      <c r="H7285" s="138" t="e">
        <f aca="false">$F7285&amp;$C7285</f>
        <v>#N/A</v>
      </c>
    </row>
    <row r="7286" customFormat="false" ht="12.75" hidden="false" customHeight="false" outlineLevel="0" collapsed="false">
      <c r="D7286" s="138"/>
      <c r="E7286" s="138"/>
      <c r="F7286" s="143" t="e">
        <f aca="false">IF(REF_DT&lt;=LastDay,INDEX(IntraMonth_Buckets,MATCH($A7286,IntraSumMonths,0),1),INDEX(BucketTable,MATCH($A7286,SumMonths,0),1))</f>
        <v>#N/A</v>
      </c>
      <c r="G7286" s="138" t="e">
        <f aca="false">INDEX(Book_Type,MATCH($B7286,Book,0),1)</f>
        <v>#N/A</v>
      </c>
      <c r="H7286" s="138" t="e">
        <f aca="false">$F7286&amp;$C7286</f>
        <v>#N/A</v>
      </c>
    </row>
    <row r="7287" customFormat="false" ht="12.75" hidden="false" customHeight="false" outlineLevel="0" collapsed="false">
      <c r="D7287" s="138"/>
      <c r="E7287" s="138"/>
      <c r="F7287" s="143" t="e">
        <f aca="false">IF(REF_DT&lt;=LastDay,INDEX(IntraMonth_Buckets,MATCH($A7287,IntraSumMonths,0),1),INDEX(BucketTable,MATCH($A7287,SumMonths,0),1))</f>
        <v>#N/A</v>
      </c>
      <c r="G7287" s="138" t="e">
        <f aca="false">INDEX(Book_Type,MATCH($B7287,Book,0),1)</f>
        <v>#N/A</v>
      </c>
      <c r="H7287" s="138" t="e">
        <f aca="false">$F7287&amp;$C7287</f>
        <v>#N/A</v>
      </c>
    </row>
    <row r="7288" customFormat="false" ht="12.75" hidden="false" customHeight="false" outlineLevel="0" collapsed="false">
      <c r="D7288" s="138"/>
      <c r="E7288" s="138"/>
      <c r="F7288" s="143" t="e">
        <f aca="false">IF(REF_DT&lt;=LastDay,INDEX(IntraMonth_Buckets,MATCH($A7288,IntraSumMonths,0),1),INDEX(BucketTable,MATCH($A7288,SumMonths,0),1))</f>
        <v>#N/A</v>
      </c>
      <c r="G7288" s="138" t="e">
        <f aca="false">INDEX(Book_Type,MATCH($B7288,Book,0),1)</f>
        <v>#N/A</v>
      </c>
      <c r="H7288" s="138" t="e">
        <f aca="false">$F7288&amp;$C7288</f>
        <v>#N/A</v>
      </c>
    </row>
    <row r="7289" customFormat="false" ht="12.75" hidden="false" customHeight="false" outlineLevel="0" collapsed="false">
      <c r="D7289" s="138"/>
      <c r="E7289" s="138"/>
      <c r="F7289" s="143" t="e">
        <f aca="false">IF(REF_DT&lt;=LastDay,INDEX(IntraMonth_Buckets,MATCH($A7289,IntraSumMonths,0),1),INDEX(BucketTable,MATCH($A7289,SumMonths,0),1))</f>
        <v>#N/A</v>
      </c>
      <c r="G7289" s="138" t="e">
        <f aca="false">INDEX(Book_Type,MATCH($B7289,Book,0),1)</f>
        <v>#N/A</v>
      </c>
      <c r="H7289" s="138" t="e">
        <f aca="false">$F7289&amp;$C7289</f>
        <v>#N/A</v>
      </c>
    </row>
    <row r="7290" customFormat="false" ht="12.75" hidden="false" customHeight="false" outlineLevel="0" collapsed="false">
      <c r="D7290" s="138"/>
      <c r="E7290" s="138"/>
      <c r="F7290" s="143" t="e">
        <f aca="false">IF(REF_DT&lt;=LastDay,INDEX(IntraMonth_Buckets,MATCH($A7290,IntraSumMonths,0),1),INDEX(BucketTable,MATCH($A7290,SumMonths,0),1))</f>
        <v>#N/A</v>
      </c>
      <c r="G7290" s="138" t="e">
        <f aca="false">INDEX(Book_Type,MATCH($B7290,Book,0),1)</f>
        <v>#N/A</v>
      </c>
      <c r="H7290" s="138" t="e">
        <f aca="false">$F7290&amp;$C7290</f>
        <v>#N/A</v>
      </c>
    </row>
    <row r="7291" customFormat="false" ht="12.75" hidden="false" customHeight="false" outlineLevel="0" collapsed="false">
      <c r="D7291" s="138"/>
      <c r="E7291" s="138"/>
      <c r="F7291" s="143" t="e">
        <f aca="false">IF(REF_DT&lt;=LastDay,INDEX(IntraMonth_Buckets,MATCH($A7291,IntraSumMonths,0),1),INDEX(BucketTable,MATCH($A7291,SumMonths,0),1))</f>
        <v>#N/A</v>
      </c>
      <c r="G7291" s="138" t="e">
        <f aca="false">INDEX(Book_Type,MATCH($B7291,Book,0),1)</f>
        <v>#N/A</v>
      </c>
      <c r="H7291" s="138" t="e">
        <f aca="false">$F7291&amp;$C7291</f>
        <v>#N/A</v>
      </c>
    </row>
    <row r="7292" customFormat="false" ht="12.75" hidden="false" customHeight="false" outlineLevel="0" collapsed="false">
      <c r="D7292" s="138"/>
      <c r="E7292" s="138"/>
      <c r="F7292" s="143" t="e">
        <f aca="false">IF(REF_DT&lt;=LastDay,INDEX(IntraMonth_Buckets,MATCH($A7292,IntraSumMonths,0),1),INDEX(BucketTable,MATCH($A7292,SumMonths,0),1))</f>
        <v>#N/A</v>
      </c>
      <c r="G7292" s="138" t="e">
        <f aca="false">INDEX(Book_Type,MATCH($B7292,Book,0),1)</f>
        <v>#N/A</v>
      </c>
      <c r="H7292" s="138" t="e">
        <f aca="false">$F7292&amp;$C7292</f>
        <v>#N/A</v>
      </c>
    </row>
    <row r="7293" customFormat="false" ht="12.75" hidden="false" customHeight="false" outlineLevel="0" collapsed="false">
      <c r="D7293" s="138"/>
      <c r="E7293" s="138"/>
      <c r="F7293" s="143" t="e">
        <f aca="false">IF(REF_DT&lt;=LastDay,INDEX(IntraMonth_Buckets,MATCH($A7293,IntraSumMonths,0),1),INDEX(BucketTable,MATCH($A7293,SumMonths,0),1))</f>
        <v>#N/A</v>
      </c>
      <c r="G7293" s="138" t="e">
        <f aca="false">INDEX(Book_Type,MATCH($B7293,Book,0),1)</f>
        <v>#N/A</v>
      </c>
      <c r="H7293" s="138" t="e">
        <f aca="false">$F7293&amp;$C7293</f>
        <v>#N/A</v>
      </c>
    </row>
    <row r="7294" customFormat="false" ht="12.75" hidden="false" customHeight="false" outlineLevel="0" collapsed="false">
      <c r="D7294" s="138"/>
      <c r="E7294" s="138"/>
      <c r="F7294" s="143" t="e">
        <f aca="false">IF(REF_DT&lt;=LastDay,INDEX(IntraMonth_Buckets,MATCH($A7294,IntraSumMonths,0),1),INDEX(BucketTable,MATCH($A7294,SumMonths,0),1))</f>
        <v>#N/A</v>
      </c>
      <c r="G7294" s="138" t="e">
        <f aca="false">INDEX(Book_Type,MATCH($B7294,Book,0),1)</f>
        <v>#N/A</v>
      </c>
      <c r="H7294" s="138" t="e">
        <f aca="false">$F7294&amp;$C7294</f>
        <v>#N/A</v>
      </c>
    </row>
    <row r="7295" customFormat="false" ht="12.75" hidden="false" customHeight="false" outlineLevel="0" collapsed="false">
      <c r="D7295" s="138"/>
      <c r="E7295" s="138"/>
      <c r="F7295" s="143" t="e">
        <f aca="false">IF(REF_DT&lt;=LastDay,INDEX(IntraMonth_Buckets,MATCH($A7295,IntraSumMonths,0),1),INDEX(BucketTable,MATCH($A7295,SumMonths,0),1))</f>
        <v>#N/A</v>
      </c>
      <c r="G7295" s="138" t="e">
        <f aca="false">INDEX(Book_Type,MATCH($B7295,Book,0),1)</f>
        <v>#N/A</v>
      </c>
      <c r="H7295" s="138" t="e">
        <f aca="false">$F7295&amp;$C7295</f>
        <v>#N/A</v>
      </c>
    </row>
    <row r="7296" customFormat="false" ht="12.75" hidden="false" customHeight="false" outlineLevel="0" collapsed="false">
      <c r="D7296" s="138"/>
      <c r="E7296" s="138"/>
      <c r="F7296" s="143" t="e">
        <f aca="false">IF(REF_DT&lt;=LastDay,INDEX(IntraMonth_Buckets,MATCH($A7296,IntraSumMonths,0),1),INDEX(BucketTable,MATCH($A7296,SumMonths,0),1))</f>
        <v>#N/A</v>
      </c>
      <c r="G7296" s="138" t="e">
        <f aca="false">INDEX(Book_Type,MATCH($B7296,Book,0),1)</f>
        <v>#N/A</v>
      </c>
      <c r="H7296" s="138" t="e">
        <f aca="false">$F7296&amp;$C7296</f>
        <v>#N/A</v>
      </c>
    </row>
    <row r="7297" customFormat="false" ht="12.75" hidden="false" customHeight="false" outlineLevel="0" collapsed="false">
      <c r="D7297" s="138"/>
      <c r="E7297" s="138"/>
      <c r="F7297" s="143" t="e">
        <f aca="false">IF(REF_DT&lt;=LastDay,INDEX(IntraMonth_Buckets,MATCH($A7297,IntraSumMonths,0),1),INDEX(BucketTable,MATCH($A7297,SumMonths,0),1))</f>
        <v>#N/A</v>
      </c>
      <c r="G7297" s="138" t="e">
        <f aca="false">INDEX(Book_Type,MATCH($B7297,Book,0),1)</f>
        <v>#N/A</v>
      </c>
      <c r="H7297" s="138" t="e">
        <f aca="false">$F7297&amp;$C7297</f>
        <v>#N/A</v>
      </c>
    </row>
    <row r="7298" customFormat="false" ht="12.75" hidden="false" customHeight="false" outlineLevel="0" collapsed="false">
      <c r="D7298" s="138"/>
      <c r="E7298" s="138"/>
      <c r="F7298" s="143" t="e">
        <f aca="false">IF(REF_DT&lt;=LastDay,INDEX(IntraMonth_Buckets,MATCH($A7298,IntraSumMonths,0),1),INDEX(BucketTable,MATCH($A7298,SumMonths,0),1))</f>
        <v>#N/A</v>
      </c>
      <c r="G7298" s="138" t="e">
        <f aca="false">INDEX(Book_Type,MATCH($B7298,Book,0),1)</f>
        <v>#N/A</v>
      </c>
      <c r="H7298" s="138" t="e">
        <f aca="false">$F7298&amp;$C7298</f>
        <v>#N/A</v>
      </c>
    </row>
    <row r="7299" customFormat="false" ht="12.75" hidden="false" customHeight="false" outlineLevel="0" collapsed="false">
      <c r="D7299" s="138"/>
      <c r="E7299" s="138"/>
      <c r="F7299" s="143" t="e">
        <f aca="false">IF(REF_DT&lt;=LastDay,INDEX(IntraMonth_Buckets,MATCH($A7299,IntraSumMonths,0),1),INDEX(BucketTable,MATCH($A7299,SumMonths,0),1))</f>
        <v>#N/A</v>
      </c>
      <c r="G7299" s="138" t="e">
        <f aca="false">INDEX(Book_Type,MATCH($B7299,Book,0),1)</f>
        <v>#N/A</v>
      </c>
      <c r="H7299" s="138" t="e">
        <f aca="false">$F7299&amp;$C7299</f>
        <v>#N/A</v>
      </c>
    </row>
    <row r="7300" customFormat="false" ht="12.75" hidden="false" customHeight="false" outlineLevel="0" collapsed="false">
      <c r="D7300" s="138"/>
      <c r="E7300" s="138"/>
      <c r="F7300" s="143" t="e">
        <f aca="false">IF(REF_DT&lt;=LastDay,INDEX(IntraMonth_Buckets,MATCH($A7300,IntraSumMonths,0),1),INDEX(BucketTable,MATCH($A7300,SumMonths,0),1))</f>
        <v>#N/A</v>
      </c>
      <c r="G7300" s="138" t="e">
        <f aca="false">INDEX(Book_Type,MATCH($B7300,Book,0),1)</f>
        <v>#N/A</v>
      </c>
      <c r="H7300" s="138" t="e">
        <f aca="false">$F7300&amp;$C7300</f>
        <v>#N/A</v>
      </c>
    </row>
    <row r="7301" customFormat="false" ht="12.75" hidden="false" customHeight="false" outlineLevel="0" collapsed="false">
      <c r="D7301" s="138"/>
      <c r="E7301" s="138"/>
      <c r="F7301" s="143" t="e">
        <f aca="false">IF(REF_DT&lt;=LastDay,INDEX(IntraMonth_Buckets,MATCH($A7301,IntraSumMonths,0),1),INDEX(BucketTable,MATCH($A7301,SumMonths,0),1))</f>
        <v>#N/A</v>
      </c>
      <c r="G7301" s="138" t="e">
        <f aca="false">INDEX(Book_Type,MATCH($B7301,Book,0),1)</f>
        <v>#N/A</v>
      </c>
      <c r="H7301" s="138" t="e">
        <f aca="false">$F7301&amp;$C7301</f>
        <v>#N/A</v>
      </c>
    </row>
    <row r="7302" customFormat="false" ht="12.75" hidden="false" customHeight="false" outlineLevel="0" collapsed="false">
      <c r="D7302" s="138"/>
      <c r="E7302" s="138"/>
      <c r="F7302" s="143" t="e">
        <f aca="false">IF(REF_DT&lt;=LastDay,INDEX(IntraMonth_Buckets,MATCH($A7302,IntraSumMonths,0),1),INDEX(BucketTable,MATCH($A7302,SumMonths,0),1))</f>
        <v>#N/A</v>
      </c>
      <c r="G7302" s="138" t="e">
        <f aca="false">INDEX(Book_Type,MATCH($B7302,Book,0),1)</f>
        <v>#N/A</v>
      </c>
      <c r="H7302" s="138" t="e">
        <f aca="false">$F7302&amp;$C7302</f>
        <v>#N/A</v>
      </c>
    </row>
    <row r="7303" customFormat="false" ht="12.75" hidden="false" customHeight="false" outlineLevel="0" collapsed="false">
      <c r="D7303" s="138"/>
      <c r="E7303" s="138"/>
      <c r="F7303" s="143" t="e">
        <f aca="false">IF(REF_DT&lt;=LastDay,INDEX(IntraMonth_Buckets,MATCH($A7303,IntraSumMonths,0),1),INDEX(BucketTable,MATCH($A7303,SumMonths,0),1))</f>
        <v>#N/A</v>
      </c>
      <c r="G7303" s="138" t="e">
        <f aca="false">INDEX(Book_Type,MATCH($B7303,Book,0),1)</f>
        <v>#N/A</v>
      </c>
      <c r="H7303" s="138" t="e">
        <f aca="false">$F7303&amp;$C7303</f>
        <v>#N/A</v>
      </c>
    </row>
    <row r="7304" customFormat="false" ht="12.75" hidden="false" customHeight="false" outlineLevel="0" collapsed="false">
      <c r="D7304" s="138"/>
      <c r="E7304" s="138"/>
      <c r="F7304" s="143" t="e">
        <f aca="false">IF(REF_DT&lt;=LastDay,INDEX(IntraMonth_Buckets,MATCH($A7304,IntraSumMonths,0),1),INDEX(BucketTable,MATCH($A7304,SumMonths,0),1))</f>
        <v>#N/A</v>
      </c>
      <c r="G7304" s="138" t="e">
        <f aca="false">INDEX(Book_Type,MATCH($B7304,Book,0),1)</f>
        <v>#N/A</v>
      </c>
      <c r="H7304" s="138" t="e">
        <f aca="false">$F7304&amp;$C7304</f>
        <v>#N/A</v>
      </c>
    </row>
    <row r="7305" customFormat="false" ht="12.75" hidden="false" customHeight="false" outlineLevel="0" collapsed="false">
      <c r="D7305" s="138"/>
      <c r="E7305" s="138"/>
      <c r="F7305" s="143" t="e">
        <f aca="false">IF(REF_DT&lt;=LastDay,INDEX(IntraMonth_Buckets,MATCH($A7305,IntraSumMonths,0),1),INDEX(BucketTable,MATCH($A7305,SumMonths,0),1))</f>
        <v>#N/A</v>
      </c>
      <c r="G7305" s="138" t="e">
        <f aca="false">INDEX(Book_Type,MATCH($B7305,Book,0),1)</f>
        <v>#N/A</v>
      </c>
      <c r="H7305" s="138" t="e">
        <f aca="false">$F7305&amp;$C7305</f>
        <v>#N/A</v>
      </c>
    </row>
    <row r="7306" customFormat="false" ht="12.75" hidden="false" customHeight="false" outlineLevel="0" collapsed="false">
      <c r="D7306" s="138"/>
      <c r="E7306" s="138"/>
      <c r="F7306" s="143" t="e">
        <f aca="false">IF(REF_DT&lt;=LastDay,INDEX(IntraMonth_Buckets,MATCH($A7306,IntraSumMonths,0),1),INDEX(BucketTable,MATCH($A7306,SumMonths,0),1))</f>
        <v>#N/A</v>
      </c>
      <c r="G7306" s="138" t="e">
        <f aca="false">INDEX(Book_Type,MATCH($B7306,Book,0),1)</f>
        <v>#N/A</v>
      </c>
      <c r="H7306" s="138" t="e">
        <f aca="false">$F7306&amp;$C7306</f>
        <v>#N/A</v>
      </c>
    </row>
    <row r="7307" customFormat="false" ht="12.75" hidden="false" customHeight="false" outlineLevel="0" collapsed="false">
      <c r="D7307" s="138"/>
      <c r="E7307" s="138"/>
      <c r="F7307" s="143" t="e">
        <f aca="false">IF(REF_DT&lt;=LastDay,INDEX(IntraMonth_Buckets,MATCH($A7307,IntraSumMonths,0),1),INDEX(BucketTable,MATCH($A7307,SumMonths,0),1))</f>
        <v>#N/A</v>
      </c>
      <c r="G7307" s="138" t="e">
        <f aca="false">INDEX(Book_Type,MATCH($B7307,Book,0),1)</f>
        <v>#N/A</v>
      </c>
      <c r="H7307" s="138" t="e">
        <f aca="false">$F7307&amp;$C7307</f>
        <v>#N/A</v>
      </c>
    </row>
    <row r="7308" customFormat="false" ht="12.75" hidden="false" customHeight="false" outlineLevel="0" collapsed="false">
      <c r="D7308" s="138"/>
      <c r="E7308" s="138"/>
      <c r="F7308" s="143" t="e">
        <f aca="false">IF(REF_DT&lt;=LastDay,INDEX(IntraMonth_Buckets,MATCH($A7308,IntraSumMonths,0),1),INDEX(BucketTable,MATCH($A7308,SumMonths,0),1))</f>
        <v>#N/A</v>
      </c>
      <c r="G7308" s="138" t="e">
        <f aca="false">INDEX(Book_Type,MATCH($B7308,Book,0),1)</f>
        <v>#N/A</v>
      </c>
      <c r="H7308" s="138" t="e">
        <f aca="false">$F7308&amp;$C7308</f>
        <v>#N/A</v>
      </c>
    </row>
    <row r="7309" customFormat="false" ht="12.75" hidden="false" customHeight="false" outlineLevel="0" collapsed="false">
      <c r="D7309" s="138"/>
      <c r="E7309" s="138"/>
      <c r="F7309" s="143" t="e">
        <f aca="false">IF(REF_DT&lt;=LastDay,INDEX(IntraMonth_Buckets,MATCH($A7309,IntraSumMonths,0),1),INDEX(BucketTable,MATCH($A7309,SumMonths,0),1))</f>
        <v>#N/A</v>
      </c>
      <c r="G7309" s="138" t="e">
        <f aca="false">INDEX(Book_Type,MATCH($B7309,Book,0),1)</f>
        <v>#N/A</v>
      </c>
      <c r="H7309" s="138" t="e">
        <f aca="false">$F7309&amp;$C7309</f>
        <v>#N/A</v>
      </c>
    </row>
    <row r="7310" customFormat="false" ht="12.75" hidden="false" customHeight="false" outlineLevel="0" collapsed="false">
      <c r="D7310" s="138"/>
      <c r="E7310" s="138"/>
      <c r="F7310" s="143" t="e">
        <f aca="false">IF(REF_DT&lt;=LastDay,INDEX(IntraMonth_Buckets,MATCH($A7310,IntraSumMonths,0),1),INDEX(BucketTable,MATCH($A7310,SumMonths,0),1))</f>
        <v>#N/A</v>
      </c>
      <c r="G7310" s="138" t="e">
        <f aca="false">INDEX(Book_Type,MATCH($B7310,Book,0),1)</f>
        <v>#N/A</v>
      </c>
      <c r="H7310" s="138" t="e">
        <f aca="false">$F7310&amp;$C7310</f>
        <v>#N/A</v>
      </c>
    </row>
    <row r="7311" customFormat="false" ht="12.75" hidden="false" customHeight="false" outlineLevel="0" collapsed="false">
      <c r="D7311" s="138"/>
      <c r="E7311" s="138"/>
      <c r="F7311" s="143" t="e">
        <f aca="false">IF(REF_DT&lt;=LastDay,INDEX(IntraMonth_Buckets,MATCH($A7311,IntraSumMonths,0),1),INDEX(BucketTable,MATCH($A7311,SumMonths,0),1))</f>
        <v>#N/A</v>
      </c>
      <c r="G7311" s="138" t="e">
        <f aca="false">INDEX(Book_Type,MATCH($B7311,Book,0),1)</f>
        <v>#N/A</v>
      </c>
      <c r="H7311" s="138" t="e">
        <f aca="false">$F7311&amp;$C7311</f>
        <v>#N/A</v>
      </c>
    </row>
    <row r="7312" customFormat="false" ht="12.75" hidden="false" customHeight="false" outlineLevel="0" collapsed="false">
      <c r="D7312" s="138"/>
      <c r="E7312" s="138"/>
      <c r="F7312" s="143" t="e">
        <f aca="false">IF(REF_DT&lt;=LastDay,INDEX(IntraMonth_Buckets,MATCH($A7312,IntraSumMonths,0),1),INDEX(BucketTable,MATCH($A7312,SumMonths,0),1))</f>
        <v>#N/A</v>
      </c>
      <c r="G7312" s="138" t="e">
        <f aca="false">INDEX(Book_Type,MATCH($B7312,Book,0),1)</f>
        <v>#N/A</v>
      </c>
      <c r="H7312" s="138" t="e">
        <f aca="false">$F7312&amp;$C7312</f>
        <v>#N/A</v>
      </c>
    </row>
    <row r="7313" customFormat="false" ht="12.75" hidden="false" customHeight="false" outlineLevel="0" collapsed="false">
      <c r="D7313" s="138"/>
      <c r="E7313" s="138"/>
      <c r="F7313" s="143" t="e">
        <f aca="false">IF(REF_DT&lt;=LastDay,INDEX(IntraMonth_Buckets,MATCH($A7313,IntraSumMonths,0),1),INDEX(BucketTable,MATCH($A7313,SumMonths,0),1))</f>
        <v>#N/A</v>
      </c>
      <c r="G7313" s="138" t="e">
        <f aca="false">INDEX(Book_Type,MATCH($B7313,Book,0),1)</f>
        <v>#N/A</v>
      </c>
      <c r="H7313" s="138" t="e">
        <f aca="false">$F7313&amp;$C7313</f>
        <v>#N/A</v>
      </c>
    </row>
    <row r="7314" customFormat="false" ht="12.75" hidden="false" customHeight="false" outlineLevel="0" collapsed="false">
      <c r="D7314" s="138"/>
      <c r="E7314" s="138"/>
      <c r="F7314" s="143" t="e">
        <f aca="false">IF(REF_DT&lt;=LastDay,INDEX(IntraMonth_Buckets,MATCH($A7314,IntraSumMonths,0),1),INDEX(BucketTable,MATCH($A7314,SumMonths,0),1))</f>
        <v>#N/A</v>
      </c>
      <c r="G7314" s="138" t="e">
        <f aca="false">INDEX(Book_Type,MATCH($B7314,Book,0),1)</f>
        <v>#N/A</v>
      </c>
      <c r="H7314" s="138" t="e">
        <f aca="false">$F7314&amp;$C7314</f>
        <v>#N/A</v>
      </c>
    </row>
    <row r="7315" customFormat="false" ht="12.75" hidden="false" customHeight="false" outlineLevel="0" collapsed="false">
      <c r="D7315" s="138"/>
      <c r="E7315" s="138"/>
      <c r="F7315" s="143" t="e">
        <f aca="false">IF(REF_DT&lt;=LastDay,INDEX(IntraMonth_Buckets,MATCH($A7315,IntraSumMonths,0),1),INDEX(BucketTable,MATCH($A7315,SumMonths,0),1))</f>
        <v>#N/A</v>
      </c>
      <c r="G7315" s="138" t="e">
        <f aca="false">INDEX(Book_Type,MATCH($B7315,Book,0),1)</f>
        <v>#N/A</v>
      </c>
      <c r="H7315" s="138" t="e">
        <f aca="false">$F7315&amp;$C7315</f>
        <v>#N/A</v>
      </c>
    </row>
    <row r="7316" customFormat="false" ht="12.75" hidden="false" customHeight="false" outlineLevel="0" collapsed="false">
      <c r="D7316" s="138"/>
      <c r="E7316" s="138"/>
      <c r="F7316" s="143" t="e">
        <f aca="false">IF(REF_DT&lt;=LastDay,INDEX(IntraMonth_Buckets,MATCH($A7316,IntraSumMonths,0),1),INDEX(BucketTable,MATCH($A7316,SumMonths,0),1))</f>
        <v>#N/A</v>
      </c>
      <c r="G7316" s="138" t="e">
        <f aca="false">INDEX(Book_Type,MATCH($B7316,Book,0),1)</f>
        <v>#N/A</v>
      </c>
      <c r="H7316" s="138" t="e">
        <f aca="false">$F7316&amp;$C7316</f>
        <v>#N/A</v>
      </c>
    </row>
    <row r="7317" customFormat="false" ht="12.75" hidden="false" customHeight="false" outlineLevel="0" collapsed="false">
      <c r="D7317" s="138"/>
      <c r="E7317" s="138"/>
      <c r="F7317" s="143" t="e">
        <f aca="false">IF(REF_DT&lt;=LastDay,INDEX(IntraMonth_Buckets,MATCH($A7317,IntraSumMonths,0),1),INDEX(BucketTable,MATCH($A7317,SumMonths,0),1))</f>
        <v>#N/A</v>
      </c>
      <c r="G7317" s="138" t="e">
        <f aca="false">INDEX(Book_Type,MATCH($B7317,Book,0),1)</f>
        <v>#N/A</v>
      </c>
      <c r="H7317" s="138" t="e">
        <f aca="false">$F7317&amp;$C7317</f>
        <v>#N/A</v>
      </c>
    </row>
    <row r="7318" customFormat="false" ht="12.75" hidden="false" customHeight="false" outlineLevel="0" collapsed="false">
      <c r="D7318" s="138"/>
      <c r="E7318" s="138"/>
      <c r="F7318" s="143" t="e">
        <f aca="false">IF(REF_DT&lt;=LastDay,INDEX(IntraMonth_Buckets,MATCH($A7318,IntraSumMonths,0),1),INDEX(BucketTable,MATCH($A7318,SumMonths,0),1))</f>
        <v>#N/A</v>
      </c>
      <c r="G7318" s="138" t="e">
        <f aca="false">INDEX(Book_Type,MATCH($B7318,Book,0),1)</f>
        <v>#N/A</v>
      </c>
      <c r="H7318" s="138" t="e">
        <f aca="false">$F7318&amp;$C7318</f>
        <v>#N/A</v>
      </c>
    </row>
    <row r="7319" customFormat="false" ht="12.75" hidden="false" customHeight="false" outlineLevel="0" collapsed="false">
      <c r="D7319" s="138"/>
      <c r="E7319" s="138"/>
      <c r="F7319" s="143" t="e">
        <f aca="false">IF(REF_DT&lt;=LastDay,INDEX(IntraMonth_Buckets,MATCH($A7319,IntraSumMonths,0),1),INDEX(BucketTable,MATCH($A7319,SumMonths,0),1))</f>
        <v>#N/A</v>
      </c>
      <c r="G7319" s="138" t="e">
        <f aca="false">INDEX(Book_Type,MATCH($B7319,Book,0),1)</f>
        <v>#N/A</v>
      </c>
      <c r="H7319" s="138" t="e">
        <f aca="false">$F7319&amp;$C7319</f>
        <v>#N/A</v>
      </c>
    </row>
    <row r="7320" customFormat="false" ht="12.75" hidden="false" customHeight="false" outlineLevel="0" collapsed="false">
      <c r="D7320" s="138"/>
      <c r="E7320" s="138"/>
      <c r="F7320" s="143" t="e">
        <f aca="false">IF(REF_DT&lt;=LastDay,INDEX(IntraMonth_Buckets,MATCH($A7320,IntraSumMonths,0),1),INDEX(BucketTable,MATCH($A7320,SumMonths,0),1))</f>
        <v>#N/A</v>
      </c>
      <c r="G7320" s="138" t="e">
        <f aca="false">INDEX(Book_Type,MATCH($B7320,Book,0),1)</f>
        <v>#N/A</v>
      </c>
      <c r="H7320" s="138" t="e">
        <f aca="false">$F7320&amp;$C7320</f>
        <v>#N/A</v>
      </c>
    </row>
    <row r="7321" customFormat="false" ht="12.75" hidden="false" customHeight="false" outlineLevel="0" collapsed="false">
      <c r="D7321" s="138"/>
      <c r="E7321" s="138"/>
      <c r="F7321" s="143" t="e">
        <f aca="false">IF(REF_DT&lt;=LastDay,INDEX(IntraMonth_Buckets,MATCH($A7321,IntraSumMonths,0),1),INDEX(BucketTable,MATCH($A7321,SumMonths,0),1))</f>
        <v>#N/A</v>
      </c>
      <c r="G7321" s="138" t="e">
        <f aca="false">INDEX(Book_Type,MATCH($B7321,Book,0),1)</f>
        <v>#N/A</v>
      </c>
      <c r="H7321" s="138" t="e">
        <f aca="false">$F7321&amp;$C7321</f>
        <v>#N/A</v>
      </c>
    </row>
    <row r="7322" customFormat="false" ht="12.75" hidden="false" customHeight="false" outlineLevel="0" collapsed="false">
      <c r="D7322" s="138"/>
      <c r="E7322" s="138"/>
      <c r="F7322" s="143" t="e">
        <f aca="false">IF(REF_DT&lt;=LastDay,INDEX(IntraMonth_Buckets,MATCH($A7322,IntraSumMonths,0),1),INDEX(BucketTable,MATCH($A7322,SumMonths,0),1))</f>
        <v>#N/A</v>
      </c>
      <c r="G7322" s="138" t="e">
        <f aca="false">INDEX(Book_Type,MATCH($B7322,Book,0),1)</f>
        <v>#N/A</v>
      </c>
      <c r="H7322" s="138" t="e">
        <f aca="false">$F7322&amp;$C7322</f>
        <v>#N/A</v>
      </c>
    </row>
    <row r="7323" customFormat="false" ht="12.75" hidden="false" customHeight="false" outlineLevel="0" collapsed="false">
      <c r="D7323" s="138"/>
      <c r="E7323" s="138"/>
      <c r="F7323" s="143" t="e">
        <f aca="false">IF(REF_DT&lt;=LastDay,INDEX(IntraMonth_Buckets,MATCH($A7323,IntraSumMonths,0),1),INDEX(BucketTable,MATCH($A7323,SumMonths,0),1))</f>
        <v>#N/A</v>
      </c>
      <c r="G7323" s="138" t="e">
        <f aca="false">INDEX(Book_Type,MATCH($B7323,Book,0),1)</f>
        <v>#N/A</v>
      </c>
      <c r="H7323" s="138" t="e">
        <f aca="false">$F7323&amp;$C7323</f>
        <v>#N/A</v>
      </c>
    </row>
    <row r="7324" customFormat="false" ht="12.75" hidden="false" customHeight="false" outlineLevel="0" collapsed="false">
      <c r="D7324" s="138"/>
      <c r="E7324" s="138"/>
      <c r="F7324" s="143" t="e">
        <f aca="false">IF(REF_DT&lt;=LastDay,INDEX(IntraMonth_Buckets,MATCH($A7324,IntraSumMonths,0),1),INDEX(BucketTable,MATCH($A7324,SumMonths,0),1))</f>
        <v>#N/A</v>
      </c>
      <c r="G7324" s="138" t="e">
        <f aca="false">INDEX(Book_Type,MATCH($B7324,Book,0),1)</f>
        <v>#N/A</v>
      </c>
      <c r="H7324" s="138" t="e">
        <f aca="false">$F7324&amp;$C7324</f>
        <v>#N/A</v>
      </c>
    </row>
    <row r="7325" customFormat="false" ht="12.75" hidden="false" customHeight="false" outlineLevel="0" collapsed="false">
      <c r="D7325" s="138"/>
      <c r="E7325" s="138"/>
      <c r="F7325" s="143" t="e">
        <f aca="false">IF(REF_DT&lt;=LastDay,INDEX(IntraMonth_Buckets,MATCH($A7325,IntraSumMonths,0),1),INDEX(BucketTable,MATCH($A7325,SumMonths,0),1))</f>
        <v>#N/A</v>
      </c>
      <c r="G7325" s="138" t="e">
        <f aca="false">INDEX(Book_Type,MATCH($B7325,Book,0),1)</f>
        <v>#N/A</v>
      </c>
      <c r="H7325" s="138" t="e">
        <f aca="false">$F7325&amp;$C7325</f>
        <v>#N/A</v>
      </c>
    </row>
    <row r="7326" customFormat="false" ht="12.75" hidden="false" customHeight="false" outlineLevel="0" collapsed="false">
      <c r="D7326" s="138"/>
      <c r="E7326" s="138"/>
      <c r="F7326" s="143" t="e">
        <f aca="false">IF(REF_DT&lt;=LastDay,INDEX(IntraMonth_Buckets,MATCH($A7326,IntraSumMonths,0),1),INDEX(BucketTable,MATCH($A7326,SumMonths,0),1))</f>
        <v>#N/A</v>
      </c>
      <c r="G7326" s="138" t="e">
        <f aca="false">INDEX(Book_Type,MATCH($B7326,Book,0),1)</f>
        <v>#N/A</v>
      </c>
      <c r="H7326" s="138" t="e">
        <f aca="false">$F7326&amp;$C7326</f>
        <v>#N/A</v>
      </c>
    </row>
    <row r="7327" customFormat="false" ht="12.75" hidden="false" customHeight="false" outlineLevel="0" collapsed="false">
      <c r="D7327" s="138"/>
      <c r="E7327" s="138"/>
      <c r="F7327" s="143" t="e">
        <f aca="false">IF(REF_DT&lt;=LastDay,INDEX(IntraMonth_Buckets,MATCH($A7327,IntraSumMonths,0),1),INDEX(BucketTable,MATCH($A7327,SumMonths,0),1))</f>
        <v>#N/A</v>
      </c>
      <c r="G7327" s="138" t="e">
        <f aca="false">INDEX(Book_Type,MATCH($B7327,Book,0),1)</f>
        <v>#N/A</v>
      </c>
      <c r="H7327" s="138" t="e">
        <f aca="false">$F7327&amp;$C7327</f>
        <v>#N/A</v>
      </c>
    </row>
    <row r="7328" customFormat="false" ht="12.75" hidden="false" customHeight="false" outlineLevel="0" collapsed="false">
      <c r="D7328" s="138"/>
      <c r="E7328" s="138"/>
      <c r="F7328" s="143" t="e">
        <f aca="false">IF(REF_DT&lt;=LastDay,INDEX(IntraMonth_Buckets,MATCH($A7328,IntraSumMonths,0),1),INDEX(BucketTable,MATCH($A7328,SumMonths,0),1))</f>
        <v>#N/A</v>
      </c>
      <c r="G7328" s="138" t="e">
        <f aca="false">INDEX(Book_Type,MATCH($B7328,Book,0),1)</f>
        <v>#N/A</v>
      </c>
      <c r="H7328" s="138" t="e">
        <f aca="false">$F7328&amp;$C7328</f>
        <v>#N/A</v>
      </c>
    </row>
    <row r="7329" customFormat="false" ht="12.75" hidden="false" customHeight="false" outlineLevel="0" collapsed="false">
      <c r="D7329" s="138"/>
      <c r="E7329" s="138"/>
      <c r="F7329" s="143" t="e">
        <f aca="false">IF(REF_DT&lt;=LastDay,INDEX(IntraMonth_Buckets,MATCH($A7329,IntraSumMonths,0),1),INDEX(BucketTable,MATCH($A7329,SumMonths,0),1))</f>
        <v>#N/A</v>
      </c>
      <c r="G7329" s="138" t="e">
        <f aca="false">INDEX(Book_Type,MATCH($B7329,Book,0),1)</f>
        <v>#N/A</v>
      </c>
      <c r="H7329" s="138" t="e">
        <f aca="false">$F7329&amp;$C7329</f>
        <v>#N/A</v>
      </c>
    </row>
    <row r="7330" customFormat="false" ht="12.75" hidden="false" customHeight="false" outlineLevel="0" collapsed="false">
      <c r="D7330" s="138"/>
      <c r="E7330" s="138"/>
      <c r="F7330" s="143" t="e">
        <f aca="false">IF(REF_DT&lt;=LastDay,INDEX(IntraMonth_Buckets,MATCH($A7330,IntraSumMonths,0),1),INDEX(BucketTable,MATCH($A7330,SumMonths,0),1))</f>
        <v>#N/A</v>
      </c>
      <c r="G7330" s="138" t="e">
        <f aca="false">INDEX(Book_Type,MATCH($B7330,Book,0),1)</f>
        <v>#N/A</v>
      </c>
      <c r="H7330" s="138" t="e">
        <f aca="false">$F7330&amp;$C7330</f>
        <v>#N/A</v>
      </c>
    </row>
    <row r="7331" customFormat="false" ht="12.75" hidden="false" customHeight="false" outlineLevel="0" collapsed="false">
      <c r="D7331" s="138"/>
      <c r="E7331" s="138"/>
      <c r="F7331" s="143" t="e">
        <f aca="false">IF(REF_DT&lt;=LastDay,INDEX(IntraMonth_Buckets,MATCH($A7331,IntraSumMonths,0),1),INDEX(BucketTable,MATCH($A7331,SumMonths,0),1))</f>
        <v>#N/A</v>
      </c>
      <c r="G7331" s="138" t="e">
        <f aca="false">INDEX(Book_Type,MATCH($B7331,Book,0),1)</f>
        <v>#N/A</v>
      </c>
      <c r="H7331" s="138" t="e">
        <f aca="false">$F7331&amp;$C7331</f>
        <v>#N/A</v>
      </c>
    </row>
    <row r="7332" customFormat="false" ht="12.75" hidden="false" customHeight="false" outlineLevel="0" collapsed="false">
      <c r="D7332" s="138"/>
      <c r="E7332" s="138"/>
      <c r="F7332" s="143" t="e">
        <f aca="false">IF(REF_DT&lt;=LastDay,INDEX(IntraMonth_Buckets,MATCH($A7332,IntraSumMonths,0),1),INDEX(BucketTable,MATCH($A7332,SumMonths,0),1))</f>
        <v>#N/A</v>
      </c>
      <c r="G7332" s="138" t="e">
        <f aca="false">INDEX(Book_Type,MATCH($B7332,Book,0),1)</f>
        <v>#N/A</v>
      </c>
      <c r="H7332" s="138" t="e">
        <f aca="false">$F7332&amp;$C7332</f>
        <v>#N/A</v>
      </c>
    </row>
    <row r="7333" customFormat="false" ht="12.75" hidden="false" customHeight="false" outlineLevel="0" collapsed="false">
      <c r="D7333" s="138"/>
      <c r="E7333" s="138"/>
      <c r="F7333" s="143" t="e">
        <f aca="false">IF(REF_DT&lt;=LastDay,INDEX(IntraMonth_Buckets,MATCH($A7333,IntraSumMonths,0),1),INDEX(BucketTable,MATCH($A7333,SumMonths,0),1))</f>
        <v>#N/A</v>
      </c>
      <c r="G7333" s="138" t="e">
        <f aca="false">INDEX(Book_Type,MATCH($B7333,Book,0),1)</f>
        <v>#N/A</v>
      </c>
      <c r="H7333" s="138" t="e">
        <f aca="false">$F7333&amp;$C7333</f>
        <v>#N/A</v>
      </c>
    </row>
    <row r="7334" customFormat="false" ht="12.75" hidden="false" customHeight="false" outlineLevel="0" collapsed="false">
      <c r="D7334" s="138"/>
      <c r="E7334" s="138"/>
      <c r="F7334" s="143" t="e">
        <f aca="false">IF(REF_DT&lt;=LastDay,INDEX(IntraMonth_Buckets,MATCH($A7334,IntraSumMonths,0),1),INDEX(BucketTable,MATCH($A7334,SumMonths,0),1))</f>
        <v>#N/A</v>
      </c>
      <c r="G7334" s="138" t="e">
        <f aca="false">INDEX(Book_Type,MATCH($B7334,Book,0),1)</f>
        <v>#N/A</v>
      </c>
      <c r="H7334" s="138" t="e">
        <f aca="false">$F7334&amp;$C7334</f>
        <v>#N/A</v>
      </c>
    </row>
    <row r="7335" customFormat="false" ht="12.75" hidden="false" customHeight="false" outlineLevel="0" collapsed="false">
      <c r="D7335" s="138"/>
      <c r="E7335" s="138"/>
      <c r="F7335" s="143" t="e">
        <f aca="false">IF(REF_DT&lt;=LastDay,INDEX(IntraMonth_Buckets,MATCH($A7335,IntraSumMonths,0),1),INDEX(BucketTable,MATCH($A7335,SumMonths,0),1))</f>
        <v>#N/A</v>
      </c>
      <c r="G7335" s="138" t="e">
        <f aca="false">INDEX(Book_Type,MATCH($B7335,Book,0),1)</f>
        <v>#N/A</v>
      </c>
      <c r="H7335" s="138" t="e">
        <f aca="false">$F7335&amp;$C7335</f>
        <v>#N/A</v>
      </c>
    </row>
    <row r="7336" customFormat="false" ht="12.75" hidden="false" customHeight="false" outlineLevel="0" collapsed="false">
      <c r="D7336" s="138"/>
      <c r="E7336" s="138"/>
      <c r="F7336" s="143" t="e">
        <f aca="false">IF(REF_DT&lt;=LastDay,INDEX(IntraMonth_Buckets,MATCH($A7336,IntraSumMonths,0),1),INDEX(BucketTable,MATCH($A7336,SumMonths,0),1))</f>
        <v>#N/A</v>
      </c>
      <c r="G7336" s="138" t="e">
        <f aca="false">INDEX(Book_Type,MATCH($B7336,Book,0),1)</f>
        <v>#N/A</v>
      </c>
      <c r="H7336" s="138" t="e">
        <f aca="false">$F7336&amp;$C7336</f>
        <v>#N/A</v>
      </c>
    </row>
    <row r="7337" customFormat="false" ht="12.75" hidden="false" customHeight="false" outlineLevel="0" collapsed="false">
      <c r="D7337" s="138"/>
      <c r="E7337" s="138"/>
      <c r="F7337" s="143" t="e">
        <f aca="false">IF(REF_DT&lt;=LastDay,INDEX(IntraMonth_Buckets,MATCH($A7337,IntraSumMonths,0),1),INDEX(BucketTable,MATCH($A7337,SumMonths,0),1))</f>
        <v>#N/A</v>
      </c>
      <c r="G7337" s="138" t="e">
        <f aca="false">INDEX(Book_Type,MATCH($B7337,Book,0),1)</f>
        <v>#N/A</v>
      </c>
      <c r="H7337" s="138" t="e">
        <f aca="false">$F7337&amp;$C7337</f>
        <v>#N/A</v>
      </c>
    </row>
    <row r="7338" customFormat="false" ht="12.75" hidden="false" customHeight="false" outlineLevel="0" collapsed="false">
      <c r="D7338" s="138"/>
      <c r="E7338" s="138"/>
      <c r="F7338" s="143" t="e">
        <f aca="false">IF(REF_DT&lt;=LastDay,INDEX(IntraMonth_Buckets,MATCH($A7338,IntraSumMonths,0),1),INDEX(BucketTable,MATCH($A7338,SumMonths,0),1))</f>
        <v>#N/A</v>
      </c>
      <c r="G7338" s="138" t="e">
        <f aca="false">INDEX(Book_Type,MATCH($B7338,Book,0),1)</f>
        <v>#N/A</v>
      </c>
      <c r="H7338" s="138" t="e">
        <f aca="false">$F7338&amp;$C7338</f>
        <v>#N/A</v>
      </c>
    </row>
    <row r="7339" customFormat="false" ht="12.75" hidden="false" customHeight="false" outlineLevel="0" collapsed="false">
      <c r="D7339" s="138"/>
      <c r="E7339" s="138"/>
      <c r="F7339" s="143" t="e">
        <f aca="false">IF(REF_DT&lt;=LastDay,INDEX(IntraMonth_Buckets,MATCH($A7339,IntraSumMonths,0),1),INDEX(BucketTable,MATCH($A7339,SumMonths,0),1))</f>
        <v>#N/A</v>
      </c>
      <c r="G7339" s="138" t="e">
        <f aca="false">INDEX(Book_Type,MATCH($B7339,Book,0),1)</f>
        <v>#N/A</v>
      </c>
      <c r="H7339" s="138" t="e">
        <f aca="false">$F7339&amp;$C7339</f>
        <v>#N/A</v>
      </c>
    </row>
    <row r="7340" customFormat="false" ht="12.75" hidden="false" customHeight="false" outlineLevel="0" collapsed="false">
      <c r="D7340" s="138"/>
      <c r="E7340" s="138"/>
      <c r="F7340" s="143" t="e">
        <f aca="false">IF(REF_DT&lt;=LastDay,INDEX(IntraMonth_Buckets,MATCH($A7340,IntraSumMonths,0),1),INDEX(BucketTable,MATCH($A7340,SumMonths,0),1))</f>
        <v>#N/A</v>
      </c>
      <c r="G7340" s="138" t="e">
        <f aca="false">INDEX(Book_Type,MATCH($B7340,Book,0),1)</f>
        <v>#N/A</v>
      </c>
      <c r="H7340" s="138" t="e">
        <f aca="false">$F7340&amp;$C7340</f>
        <v>#N/A</v>
      </c>
    </row>
    <row r="7341" customFormat="false" ht="12.75" hidden="false" customHeight="false" outlineLevel="0" collapsed="false">
      <c r="D7341" s="138"/>
      <c r="E7341" s="138"/>
      <c r="F7341" s="143" t="e">
        <f aca="false">IF(REF_DT&lt;=LastDay,INDEX(IntraMonth_Buckets,MATCH($A7341,IntraSumMonths,0),1),INDEX(BucketTable,MATCH($A7341,SumMonths,0),1))</f>
        <v>#N/A</v>
      </c>
      <c r="G7341" s="138" t="e">
        <f aca="false">INDEX(Book_Type,MATCH($B7341,Book,0),1)</f>
        <v>#N/A</v>
      </c>
      <c r="H7341" s="138" t="e">
        <f aca="false">$F7341&amp;$C7341</f>
        <v>#N/A</v>
      </c>
    </row>
    <row r="7342" customFormat="false" ht="12.75" hidden="false" customHeight="false" outlineLevel="0" collapsed="false">
      <c r="D7342" s="138"/>
      <c r="E7342" s="138"/>
      <c r="F7342" s="143" t="e">
        <f aca="false">IF(REF_DT&lt;=LastDay,INDEX(IntraMonth_Buckets,MATCH($A7342,IntraSumMonths,0),1),INDEX(BucketTable,MATCH($A7342,SumMonths,0),1))</f>
        <v>#N/A</v>
      </c>
      <c r="G7342" s="138" t="e">
        <f aca="false">INDEX(Book_Type,MATCH($B7342,Book,0),1)</f>
        <v>#N/A</v>
      </c>
      <c r="H7342" s="138" t="e">
        <f aca="false">$F7342&amp;$C7342</f>
        <v>#N/A</v>
      </c>
    </row>
    <row r="7343" customFormat="false" ht="12.75" hidden="false" customHeight="false" outlineLevel="0" collapsed="false">
      <c r="D7343" s="138"/>
      <c r="E7343" s="138"/>
      <c r="F7343" s="143" t="e">
        <f aca="false">IF(REF_DT&lt;=LastDay,INDEX(IntraMonth_Buckets,MATCH($A7343,IntraSumMonths,0),1),INDEX(BucketTable,MATCH($A7343,SumMonths,0),1))</f>
        <v>#N/A</v>
      </c>
      <c r="G7343" s="138" t="e">
        <f aca="false">INDEX(Book_Type,MATCH($B7343,Book,0),1)</f>
        <v>#N/A</v>
      </c>
      <c r="H7343" s="138" t="e">
        <f aca="false">$F7343&amp;$C7343</f>
        <v>#N/A</v>
      </c>
    </row>
    <row r="7344" customFormat="false" ht="12.75" hidden="false" customHeight="false" outlineLevel="0" collapsed="false">
      <c r="D7344" s="138"/>
      <c r="E7344" s="138"/>
      <c r="F7344" s="143" t="e">
        <f aca="false">IF(REF_DT&lt;=LastDay,INDEX(IntraMonth_Buckets,MATCH($A7344,IntraSumMonths,0),1),INDEX(BucketTable,MATCH($A7344,SumMonths,0),1))</f>
        <v>#N/A</v>
      </c>
      <c r="G7344" s="138" t="e">
        <f aca="false">INDEX(Book_Type,MATCH($B7344,Book,0),1)</f>
        <v>#N/A</v>
      </c>
      <c r="H7344" s="138" t="e">
        <f aca="false">$F7344&amp;$C7344</f>
        <v>#N/A</v>
      </c>
    </row>
    <row r="7345" customFormat="false" ht="12.75" hidden="false" customHeight="false" outlineLevel="0" collapsed="false">
      <c r="D7345" s="138"/>
      <c r="E7345" s="138"/>
      <c r="F7345" s="143" t="e">
        <f aca="false">IF(REF_DT&lt;=LastDay,INDEX(IntraMonth_Buckets,MATCH($A7345,IntraSumMonths,0),1),INDEX(BucketTable,MATCH($A7345,SumMonths,0),1))</f>
        <v>#N/A</v>
      </c>
      <c r="G7345" s="138" t="e">
        <f aca="false">INDEX(Book_Type,MATCH($B7345,Book,0),1)</f>
        <v>#N/A</v>
      </c>
      <c r="H7345" s="138" t="e">
        <f aca="false">$F7345&amp;$C7345</f>
        <v>#N/A</v>
      </c>
    </row>
    <row r="7346" customFormat="false" ht="12.75" hidden="false" customHeight="false" outlineLevel="0" collapsed="false">
      <c r="D7346" s="138"/>
      <c r="E7346" s="138"/>
      <c r="F7346" s="143" t="e">
        <f aca="false">IF(REF_DT&lt;=LastDay,INDEX(IntraMonth_Buckets,MATCH($A7346,IntraSumMonths,0),1),INDEX(BucketTable,MATCH($A7346,SumMonths,0),1))</f>
        <v>#N/A</v>
      </c>
      <c r="G7346" s="138" t="e">
        <f aca="false">INDEX(Book_Type,MATCH($B7346,Book,0),1)</f>
        <v>#N/A</v>
      </c>
      <c r="H7346" s="138" t="e">
        <f aca="false">$F7346&amp;$C7346</f>
        <v>#N/A</v>
      </c>
    </row>
    <row r="7347" customFormat="false" ht="12.75" hidden="false" customHeight="false" outlineLevel="0" collapsed="false">
      <c r="D7347" s="138"/>
      <c r="E7347" s="138"/>
      <c r="F7347" s="143" t="e">
        <f aca="false">IF(REF_DT&lt;=LastDay,INDEX(IntraMonth_Buckets,MATCH($A7347,IntraSumMonths,0),1),INDEX(BucketTable,MATCH($A7347,SumMonths,0),1))</f>
        <v>#N/A</v>
      </c>
      <c r="G7347" s="138" t="e">
        <f aca="false">INDEX(Book_Type,MATCH($B7347,Book,0),1)</f>
        <v>#N/A</v>
      </c>
      <c r="H7347" s="138" t="e">
        <f aca="false">$F7347&amp;$C7347</f>
        <v>#N/A</v>
      </c>
    </row>
    <row r="7348" customFormat="false" ht="12.75" hidden="false" customHeight="false" outlineLevel="0" collapsed="false">
      <c r="D7348" s="138"/>
      <c r="E7348" s="138"/>
      <c r="F7348" s="143" t="e">
        <f aca="false">IF(REF_DT&lt;=LastDay,INDEX(IntraMonth_Buckets,MATCH($A7348,IntraSumMonths,0),1),INDEX(BucketTable,MATCH($A7348,SumMonths,0),1))</f>
        <v>#N/A</v>
      </c>
      <c r="G7348" s="138" t="e">
        <f aca="false">INDEX(Book_Type,MATCH($B7348,Book,0),1)</f>
        <v>#N/A</v>
      </c>
      <c r="H7348" s="138" t="e">
        <f aca="false">$F7348&amp;$C7348</f>
        <v>#N/A</v>
      </c>
    </row>
    <row r="7349" customFormat="false" ht="12.75" hidden="false" customHeight="false" outlineLevel="0" collapsed="false">
      <c r="D7349" s="138"/>
      <c r="E7349" s="138"/>
      <c r="F7349" s="143" t="e">
        <f aca="false">IF(REF_DT&lt;=LastDay,INDEX(IntraMonth_Buckets,MATCH($A7349,IntraSumMonths,0),1),INDEX(BucketTable,MATCH($A7349,SumMonths,0),1))</f>
        <v>#N/A</v>
      </c>
      <c r="G7349" s="138" t="e">
        <f aca="false">INDEX(Book_Type,MATCH($B7349,Book,0),1)</f>
        <v>#N/A</v>
      </c>
      <c r="H7349" s="138" t="e">
        <f aca="false">$F7349&amp;$C7349</f>
        <v>#N/A</v>
      </c>
    </row>
    <row r="7350" customFormat="false" ht="12.75" hidden="false" customHeight="false" outlineLevel="0" collapsed="false">
      <c r="D7350" s="138"/>
      <c r="E7350" s="138"/>
      <c r="F7350" s="143" t="e">
        <f aca="false">IF(REF_DT&lt;=LastDay,INDEX(IntraMonth_Buckets,MATCH($A7350,IntraSumMonths,0),1),INDEX(BucketTable,MATCH($A7350,SumMonths,0),1))</f>
        <v>#N/A</v>
      </c>
      <c r="G7350" s="138" t="e">
        <f aca="false">INDEX(Book_Type,MATCH($B7350,Book,0),1)</f>
        <v>#N/A</v>
      </c>
      <c r="H7350" s="138" t="e">
        <f aca="false">$F7350&amp;$C7350</f>
        <v>#N/A</v>
      </c>
    </row>
    <row r="7351" customFormat="false" ht="12.75" hidden="false" customHeight="false" outlineLevel="0" collapsed="false">
      <c r="D7351" s="138"/>
      <c r="E7351" s="138"/>
      <c r="F7351" s="143" t="e">
        <f aca="false">IF(REF_DT&lt;=LastDay,INDEX(IntraMonth_Buckets,MATCH($A7351,IntraSumMonths,0),1),INDEX(BucketTable,MATCH($A7351,SumMonths,0),1))</f>
        <v>#N/A</v>
      </c>
      <c r="G7351" s="138" t="e">
        <f aca="false">INDEX(Book_Type,MATCH($B7351,Book,0),1)</f>
        <v>#N/A</v>
      </c>
      <c r="H7351" s="138" t="e">
        <f aca="false">$F7351&amp;$C7351</f>
        <v>#N/A</v>
      </c>
    </row>
    <row r="7352" customFormat="false" ht="12.75" hidden="false" customHeight="false" outlineLevel="0" collapsed="false">
      <c r="D7352" s="138"/>
      <c r="E7352" s="138"/>
      <c r="F7352" s="143" t="e">
        <f aca="false">IF(REF_DT&lt;=LastDay,INDEX(IntraMonth_Buckets,MATCH($A7352,IntraSumMonths,0),1),INDEX(BucketTable,MATCH($A7352,SumMonths,0),1))</f>
        <v>#N/A</v>
      </c>
      <c r="G7352" s="138" t="e">
        <f aca="false">INDEX(Book_Type,MATCH($B7352,Book,0),1)</f>
        <v>#N/A</v>
      </c>
      <c r="H7352" s="138" t="e">
        <f aca="false">$F7352&amp;$C7352</f>
        <v>#N/A</v>
      </c>
    </row>
    <row r="7353" customFormat="false" ht="12.75" hidden="false" customHeight="false" outlineLevel="0" collapsed="false">
      <c r="D7353" s="138"/>
      <c r="E7353" s="138"/>
      <c r="F7353" s="143" t="e">
        <f aca="false">IF(REF_DT&lt;=LastDay,INDEX(IntraMonth_Buckets,MATCH($A7353,IntraSumMonths,0),1),INDEX(BucketTable,MATCH($A7353,SumMonths,0),1))</f>
        <v>#N/A</v>
      </c>
      <c r="G7353" s="138" t="e">
        <f aca="false">INDEX(Book_Type,MATCH($B7353,Book,0),1)</f>
        <v>#N/A</v>
      </c>
      <c r="H7353" s="138" t="e">
        <f aca="false">$F7353&amp;$C7353</f>
        <v>#N/A</v>
      </c>
    </row>
    <row r="7354" customFormat="false" ht="12.75" hidden="false" customHeight="false" outlineLevel="0" collapsed="false">
      <c r="D7354" s="138"/>
      <c r="E7354" s="138"/>
      <c r="F7354" s="143" t="e">
        <f aca="false">IF(REF_DT&lt;=LastDay,INDEX(IntraMonth_Buckets,MATCH($A7354,IntraSumMonths,0),1),INDEX(BucketTable,MATCH($A7354,SumMonths,0),1))</f>
        <v>#N/A</v>
      </c>
      <c r="G7354" s="138" t="e">
        <f aca="false">INDEX(Book_Type,MATCH($B7354,Book,0),1)</f>
        <v>#N/A</v>
      </c>
      <c r="H7354" s="138" t="e">
        <f aca="false">$F7354&amp;$C7354</f>
        <v>#N/A</v>
      </c>
    </row>
    <row r="7355" customFormat="false" ht="12.75" hidden="false" customHeight="false" outlineLevel="0" collapsed="false">
      <c r="D7355" s="138"/>
      <c r="E7355" s="138"/>
      <c r="F7355" s="143" t="e">
        <f aca="false">IF(REF_DT&lt;=LastDay,INDEX(IntraMonth_Buckets,MATCH($A7355,IntraSumMonths,0),1),INDEX(BucketTable,MATCH($A7355,SumMonths,0),1))</f>
        <v>#N/A</v>
      </c>
      <c r="G7355" s="138" t="e">
        <f aca="false">INDEX(Book_Type,MATCH($B7355,Book,0),1)</f>
        <v>#N/A</v>
      </c>
      <c r="H7355" s="138" t="e">
        <f aca="false">$F7355&amp;$C7355</f>
        <v>#N/A</v>
      </c>
    </row>
    <row r="7356" customFormat="false" ht="12.75" hidden="false" customHeight="false" outlineLevel="0" collapsed="false">
      <c r="D7356" s="138"/>
      <c r="E7356" s="138"/>
      <c r="F7356" s="143" t="e">
        <f aca="false">IF(REF_DT&lt;=LastDay,INDEX(IntraMonth_Buckets,MATCH($A7356,IntraSumMonths,0),1),INDEX(BucketTable,MATCH($A7356,SumMonths,0),1))</f>
        <v>#N/A</v>
      </c>
      <c r="G7356" s="138" t="e">
        <f aca="false">INDEX(Book_Type,MATCH($B7356,Book,0),1)</f>
        <v>#N/A</v>
      </c>
      <c r="H7356" s="138" t="e">
        <f aca="false">$F7356&amp;$C7356</f>
        <v>#N/A</v>
      </c>
    </row>
    <row r="7357" customFormat="false" ht="12.75" hidden="false" customHeight="false" outlineLevel="0" collapsed="false">
      <c r="D7357" s="138"/>
      <c r="E7357" s="138"/>
      <c r="F7357" s="143" t="e">
        <f aca="false">IF(REF_DT&lt;=LastDay,INDEX(IntraMonth_Buckets,MATCH($A7357,IntraSumMonths,0),1),INDEX(BucketTable,MATCH($A7357,SumMonths,0),1))</f>
        <v>#N/A</v>
      </c>
      <c r="G7357" s="138" t="e">
        <f aca="false">INDEX(Book_Type,MATCH($B7357,Book,0),1)</f>
        <v>#N/A</v>
      </c>
      <c r="H7357" s="138" t="e">
        <f aca="false">$F7357&amp;$C7357</f>
        <v>#N/A</v>
      </c>
    </row>
    <row r="7358" customFormat="false" ht="12.75" hidden="false" customHeight="false" outlineLevel="0" collapsed="false">
      <c r="D7358" s="138"/>
      <c r="E7358" s="138"/>
      <c r="F7358" s="143" t="e">
        <f aca="false">IF(REF_DT&lt;=LastDay,INDEX(IntraMonth_Buckets,MATCH($A7358,IntraSumMonths,0),1),INDEX(BucketTable,MATCH($A7358,SumMonths,0),1))</f>
        <v>#N/A</v>
      </c>
      <c r="G7358" s="138" t="e">
        <f aca="false">INDEX(Book_Type,MATCH($B7358,Book,0),1)</f>
        <v>#N/A</v>
      </c>
      <c r="H7358" s="138" t="e">
        <f aca="false">$F7358&amp;$C7358</f>
        <v>#N/A</v>
      </c>
    </row>
    <row r="7359" customFormat="false" ht="12.75" hidden="false" customHeight="false" outlineLevel="0" collapsed="false">
      <c r="D7359" s="138"/>
      <c r="E7359" s="138"/>
      <c r="F7359" s="143" t="e">
        <f aca="false">IF(REF_DT&lt;=LastDay,INDEX(IntraMonth_Buckets,MATCH($A7359,IntraSumMonths,0),1),INDEX(BucketTable,MATCH($A7359,SumMonths,0),1))</f>
        <v>#N/A</v>
      </c>
      <c r="G7359" s="138" t="e">
        <f aca="false">INDEX(Book_Type,MATCH($B7359,Book,0),1)</f>
        <v>#N/A</v>
      </c>
      <c r="H7359" s="138" t="e">
        <f aca="false">$F7359&amp;$C7359</f>
        <v>#N/A</v>
      </c>
    </row>
    <row r="7360" customFormat="false" ht="12.75" hidden="false" customHeight="false" outlineLevel="0" collapsed="false">
      <c r="D7360" s="138"/>
      <c r="E7360" s="138"/>
      <c r="F7360" s="143" t="e">
        <f aca="false">IF(REF_DT&lt;=LastDay,INDEX(IntraMonth_Buckets,MATCH($A7360,IntraSumMonths,0),1),INDEX(BucketTable,MATCH($A7360,SumMonths,0),1))</f>
        <v>#N/A</v>
      </c>
      <c r="G7360" s="138" t="e">
        <f aca="false">INDEX(Book_Type,MATCH($B7360,Book,0),1)</f>
        <v>#N/A</v>
      </c>
      <c r="H7360" s="138" t="e">
        <f aca="false">$F7360&amp;$C7360</f>
        <v>#N/A</v>
      </c>
    </row>
    <row r="7361" customFormat="false" ht="12.75" hidden="false" customHeight="false" outlineLevel="0" collapsed="false">
      <c r="D7361" s="138"/>
      <c r="E7361" s="138"/>
      <c r="F7361" s="143" t="e">
        <f aca="false">IF(REF_DT&lt;=LastDay,INDEX(IntraMonth_Buckets,MATCH($A7361,IntraSumMonths,0),1),INDEX(BucketTable,MATCH($A7361,SumMonths,0),1))</f>
        <v>#N/A</v>
      </c>
      <c r="G7361" s="138" t="e">
        <f aca="false">INDEX(Book_Type,MATCH($B7361,Book,0),1)</f>
        <v>#N/A</v>
      </c>
      <c r="H7361" s="138" t="e">
        <f aca="false">$F7361&amp;$C7361</f>
        <v>#N/A</v>
      </c>
    </row>
    <row r="7362" customFormat="false" ht="12.75" hidden="false" customHeight="false" outlineLevel="0" collapsed="false">
      <c r="D7362" s="138"/>
      <c r="E7362" s="138"/>
      <c r="F7362" s="143" t="e">
        <f aca="false">IF(REF_DT&lt;=LastDay,INDEX(IntraMonth_Buckets,MATCH($A7362,IntraSumMonths,0),1),INDEX(BucketTable,MATCH($A7362,SumMonths,0),1))</f>
        <v>#N/A</v>
      </c>
      <c r="G7362" s="138" t="e">
        <f aca="false">INDEX(Book_Type,MATCH($B7362,Book,0),1)</f>
        <v>#N/A</v>
      </c>
      <c r="H7362" s="138" t="e">
        <f aca="false">$F7362&amp;$C7362</f>
        <v>#N/A</v>
      </c>
    </row>
    <row r="7363" customFormat="false" ht="12.75" hidden="false" customHeight="false" outlineLevel="0" collapsed="false">
      <c r="D7363" s="138"/>
      <c r="E7363" s="138"/>
      <c r="F7363" s="143" t="e">
        <f aca="false">IF(REF_DT&lt;=LastDay,INDEX(IntraMonth_Buckets,MATCH($A7363,IntraSumMonths,0),1),INDEX(BucketTable,MATCH($A7363,SumMonths,0),1))</f>
        <v>#N/A</v>
      </c>
      <c r="G7363" s="138" t="e">
        <f aca="false">INDEX(Book_Type,MATCH($B7363,Book,0),1)</f>
        <v>#N/A</v>
      </c>
      <c r="H7363" s="138" t="e">
        <f aca="false">$F7363&amp;$C7363</f>
        <v>#N/A</v>
      </c>
    </row>
    <row r="7364" customFormat="false" ht="12.75" hidden="false" customHeight="false" outlineLevel="0" collapsed="false">
      <c r="D7364" s="138"/>
      <c r="E7364" s="138"/>
      <c r="F7364" s="143" t="e">
        <f aca="false">IF(REF_DT&lt;=LastDay,INDEX(IntraMonth_Buckets,MATCH($A7364,IntraSumMonths,0),1),INDEX(BucketTable,MATCH($A7364,SumMonths,0),1))</f>
        <v>#N/A</v>
      </c>
      <c r="G7364" s="138" t="e">
        <f aca="false">INDEX(Book_Type,MATCH($B7364,Book,0),1)</f>
        <v>#N/A</v>
      </c>
      <c r="H7364" s="138" t="e">
        <f aca="false">$F7364&amp;$C7364</f>
        <v>#N/A</v>
      </c>
    </row>
    <row r="7365" customFormat="false" ht="12.75" hidden="false" customHeight="false" outlineLevel="0" collapsed="false">
      <c r="D7365" s="138"/>
      <c r="E7365" s="138"/>
      <c r="F7365" s="143" t="e">
        <f aca="false">IF(REF_DT&lt;=LastDay,INDEX(IntraMonth_Buckets,MATCH($A7365,IntraSumMonths,0),1),INDEX(BucketTable,MATCH($A7365,SumMonths,0),1))</f>
        <v>#N/A</v>
      </c>
      <c r="G7365" s="138" t="e">
        <f aca="false">INDEX(Book_Type,MATCH($B7365,Book,0),1)</f>
        <v>#N/A</v>
      </c>
      <c r="H7365" s="138" t="e">
        <f aca="false">$F7365&amp;$C7365</f>
        <v>#N/A</v>
      </c>
    </row>
    <row r="7366" customFormat="false" ht="12.75" hidden="false" customHeight="false" outlineLevel="0" collapsed="false">
      <c r="D7366" s="138"/>
      <c r="E7366" s="138"/>
      <c r="F7366" s="143" t="e">
        <f aca="false">IF(REF_DT&lt;=LastDay,INDEX(IntraMonth_Buckets,MATCH($A7366,IntraSumMonths,0),1),INDEX(BucketTable,MATCH($A7366,SumMonths,0),1))</f>
        <v>#N/A</v>
      </c>
      <c r="G7366" s="138" t="e">
        <f aca="false">INDEX(Book_Type,MATCH($B7366,Book,0),1)</f>
        <v>#N/A</v>
      </c>
      <c r="H7366" s="138" t="e">
        <f aca="false">$F7366&amp;$C7366</f>
        <v>#N/A</v>
      </c>
    </row>
    <row r="7367" customFormat="false" ht="12.75" hidden="false" customHeight="false" outlineLevel="0" collapsed="false">
      <c r="D7367" s="138"/>
      <c r="E7367" s="138"/>
      <c r="F7367" s="143" t="e">
        <f aca="false">IF(REF_DT&lt;=LastDay,INDEX(IntraMonth_Buckets,MATCH($A7367,IntraSumMonths,0),1),INDEX(BucketTable,MATCH($A7367,SumMonths,0),1))</f>
        <v>#N/A</v>
      </c>
      <c r="G7367" s="138" t="e">
        <f aca="false">INDEX(Book_Type,MATCH($B7367,Book,0),1)</f>
        <v>#N/A</v>
      </c>
      <c r="H7367" s="138" t="e">
        <f aca="false">$F7367&amp;$C7367</f>
        <v>#N/A</v>
      </c>
    </row>
    <row r="7368" customFormat="false" ht="12.75" hidden="false" customHeight="false" outlineLevel="0" collapsed="false">
      <c r="D7368" s="138"/>
      <c r="E7368" s="138"/>
      <c r="F7368" s="143" t="e">
        <f aca="false">IF(REF_DT&lt;=LastDay,INDEX(IntraMonth_Buckets,MATCH($A7368,IntraSumMonths,0),1),INDEX(BucketTable,MATCH($A7368,SumMonths,0),1))</f>
        <v>#N/A</v>
      </c>
      <c r="G7368" s="138" t="e">
        <f aca="false">INDEX(Book_Type,MATCH($B7368,Book,0),1)</f>
        <v>#N/A</v>
      </c>
      <c r="H7368" s="138" t="e">
        <f aca="false">$F7368&amp;$C7368</f>
        <v>#N/A</v>
      </c>
    </row>
    <row r="7369" customFormat="false" ht="12.75" hidden="false" customHeight="false" outlineLevel="0" collapsed="false">
      <c r="D7369" s="138"/>
      <c r="E7369" s="138"/>
      <c r="F7369" s="143" t="e">
        <f aca="false">IF(REF_DT&lt;=LastDay,INDEX(IntraMonth_Buckets,MATCH($A7369,IntraSumMonths,0),1),INDEX(BucketTable,MATCH($A7369,SumMonths,0),1))</f>
        <v>#N/A</v>
      </c>
      <c r="G7369" s="138" t="e">
        <f aca="false">INDEX(Book_Type,MATCH($B7369,Book,0),1)</f>
        <v>#N/A</v>
      </c>
      <c r="H7369" s="138" t="e">
        <f aca="false">$F7369&amp;$C7369</f>
        <v>#N/A</v>
      </c>
    </row>
    <row r="7370" customFormat="false" ht="12.75" hidden="false" customHeight="false" outlineLevel="0" collapsed="false">
      <c r="D7370" s="138"/>
      <c r="E7370" s="138"/>
      <c r="F7370" s="143" t="e">
        <f aca="false">IF(REF_DT&lt;=LastDay,INDEX(IntraMonth_Buckets,MATCH($A7370,IntraSumMonths,0),1),INDEX(BucketTable,MATCH($A7370,SumMonths,0),1))</f>
        <v>#N/A</v>
      </c>
      <c r="G7370" s="138" t="e">
        <f aca="false">INDEX(Book_Type,MATCH($B7370,Book,0),1)</f>
        <v>#N/A</v>
      </c>
      <c r="H7370" s="138" t="e">
        <f aca="false">$F7370&amp;$C7370</f>
        <v>#N/A</v>
      </c>
    </row>
    <row r="7371" customFormat="false" ht="12.75" hidden="false" customHeight="false" outlineLevel="0" collapsed="false">
      <c r="D7371" s="138"/>
      <c r="E7371" s="138"/>
      <c r="F7371" s="143" t="e">
        <f aca="false">IF(REF_DT&lt;=LastDay,INDEX(IntraMonth_Buckets,MATCH($A7371,IntraSumMonths,0),1),INDEX(BucketTable,MATCH($A7371,SumMonths,0),1))</f>
        <v>#N/A</v>
      </c>
      <c r="G7371" s="138" t="e">
        <f aca="false">INDEX(Book_Type,MATCH($B7371,Book,0),1)</f>
        <v>#N/A</v>
      </c>
      <c r="H7371" s="138" t="e">
        <f aca="false">$F7371&amp;$C7371</f>
        <v>#N/A</v>
      </c>
    </row>
    <row r="7372" customFormat="false" ht="12.75" hidden="false" customHeight="false" outlineLevel="0" collapsed="false">
      <c r="D7372" s="138"/>
      <c r="E7372" s="138"/>
      <c r="F7372" s="143" t="e">
        <f aca="false">IF(REF_DT&lt;=LastDay,INDEX(IntraMonth_Buckets,MATCH($A7372,IntraSumMonths,0),1),INDEX(BucketTable,MATCH($A7372,SumMonths,0),1))</f>
        <v>#N/A</v>
      </c>
      <c r="G7372" s="138" t="e">
        <f aca="false">INDEX(Book_Type,MATCH($B7372,Book,0),1)</f>
        <v>#N/A</v>
      </c>
      <c r="H7372" s="138" t="e">
        <f aca="false">$F7372&amp;$C7372</f>
        <v>#N/A</v>
      </c>
    </row>
    <row r="7373" customFormat="false" ht="12.75" hidden="false" customHeight="false" outlineLevel="0" collapsed="false">
      <c r="D7373" s="138"/>
      <c r="E7373" s="138"/>
      <c r="F7373" s="143" t="e">
        <f aca="false">IF(REF_DT&lt;=LastDay,INDEX(IntraMonth_Buckets,MATCH($A7373,IntraSumMonths,0),1),INDEX(BucketTable,MATCH($A7373,SumMonths,0),1))</f>
        <v>#N/A</v>
      </c>
      <c r="G7373" s="138" t="e">
        <f aca="false">INDEX(Book_Type,MATCH($B7373,Book,0),1)</f>
        <v>#N/A</v>
      </c>
      <c r="H7373" s="138" t="e">
        <f aca="false">$F7373&amp;$C7373</f>
        <v>#N/A</v>
      </c>
    </row>
    <row r="7374" customFormat="false" ht="12.75" hidden="false" customHeight="false" outlineLevel="0" collapsed="false">
      <c r="D7374" s="138"/>
      <c r="E7374" s="138"/>
      <c r="F7374" s="143" t="e">
        <f aca="false">IF(REF_DT&lt;=LastDay,INDEX(IntraMonth_Buckets,MATCH($A7374,IntraSumMonths,0),1),INDEX(BucketTable,MATCH($A7374,SumMonths,0),1))</f>
        <v>#N/A</v>
      </c>
      <c r="G7374" s="138" t="e">
        <f aca="false">INDEX(Book_Type,MATCH($B7374,Book,0),1)</f>
        <v>#N/A</v>
      </c>
      <c r="H7374" s="138" t="e">
        <f aca="false">$F7374&amp;$C7374</f>
        <v>#N/A</v>
      </c>
    </row>
    <row r="7375" customFormat="false" ht="12.75" hidden="false" customHeight="false" outlineLevel="0" collapsed="false">
      <c r="D7375" s="138"/>
      <c r="E7375" s="138"/>
      <c r="F7375" s="143" t="e">
        <f aca="false">IF(REF_DT&lt;=LastDay,INDEX(IntraMonth_Buckets,MATCH($A7375,IntraSumMonths,0),1),INDEX(BucketTable,MATCH($A7375,SumMonths,0),1))</f>
        <v>#N/A</v>
      </c>
      <c r="G7375" s="138" t="e">
        <f aca="false">INDEX(Book_Type,MATCH($B7375,Book,0),1)</f>
        <v>#N/A</v>
      </c>
      <c r="H7375" s="138" t="e">
        <f aca="false">$F7375&amp;$C7375</f>
        <v>#N/A</v>
      </c>
    </row>
    <row r="7376" customFormat="false" ht="12.75" hidden="false" customHeight="false" outlineLevel="0" collapsed="false">
      <c r="D7376" s="138"/>
      <c r="E7376" s="138"/>
      <c r="F7376" s="143" t="e">
        <f aca="false">IF(REF_DT&lt;=LastDay,INDEX(IntraMonth_Buckets,MATCH($A7376,IntraSumMonths,0),1),INDEX(BucketTable,MATCH($A7376,SumMonths,0),1))</f>
        <v>#N/A</v>
      </c>
      <c r="G7376" s="138" t="e">
        <f aca="false">INDEX(Book_Type,MATCH($B7376,Book,0),1)</f>
        <v>#N/A</v>
      </c>
      <c r="H7376" s="138" t="e">
        <f aca="false">$F7376&amp;$C7376</f>
        <v>#N/A</v>
      </c>
    </row>
    <row r="7377" customFormat="false" ht="12.75" hidden="false" customHeight="false" outlineLevel="0" collapsed="false">
      <c r="D7377" s="138"/>
      <c r="E7377" s="138"/>
      <c r="F7377" s="143" t="e">
        <f aca="false">IF(REF_DT&lt;=LastDay,INDEX(IntraMonth_Buckets,MATCH($A7377,IntraSumMonths,0),1),INDEX(BucketTable,MATCH($A7377,SumMonths,0),1))</f>
        <v>#N/A</v>
      </c>
      <c r="G7377" s="138" t="e">
        <f aca="false">INDEX(Book_Type,MATCH($B7377,Book,0),1)</f>
        <v>#N/A</v>
      </c>
      <c r="H7377" s="138" t="e">
        <f aca="false">$F7377&amp;$C7377</f>
        <v>#N/A</v>
      </c>
    </row>
    <row r="7378" customFormat="false" ht="12.75" hidden="false" customHeight="false" outlineLevel="0" collapsed="false">
      <c r="D7378" s="138"/>
      <c r="E7378" s="138"/>
      <c r="F7378" s="143" t="e">
        <f aca="false">IF(REF_DT&lt;=LastDay,INDEX(IntraMonth_Buckets,MATCH($A7378,IntraSumMonths,0),1),INDEX(BucketTable,MATCH($A7378,SumMonths,0),1))</f>
        <v>#N/A</v>
      </c>
      <c r="G7378" s="138" t="e">
        <f aca="false">INDEX(Book_Type,MATCH($B7378,Book,0),1)</f>
        <v>#N/A</v>
      </c>
      <c r="H7378" s="138" t="e">
        <f aca="false">$F7378&amp;$C7378</f>
        <v>#N/A</v>
      </c>
    </row>
    <row r="7379" customFormat="false" ht="12.75" hidden="false" customHeight="false" outlineLevel="0" collapsed="false">
      <c r="D7379" s="138"/>
      <c r="E7379" s="138"/>
      <c r="F7379" s="143" t="e">
        <f aca="false">IF(REF_DT&lt;=LastDay,INDEX(IntraMonth_Buckets,MATCH($A7379,IntraSumMonths,0),1),INDEX(BucketTable,MATCH($A7379,SumMonths,0),1))</f>
        <v>#N/A</v>
      </c>
      <c r="G7379" s="138" t="e">
        <f aca="false">INDEX(Book_Type,MATCH($B7379,Book,0),1)</f>
        <v>#N/A</v>
      </c>
      <c r="H7379" s="138" t="e">
        <f aca="false">$F7379&amp;$C7379</f>
        <v>#N/A</v>
      </c>
    </row>
    <row r="7380" customFormat="false" ht="12.75" hidden="false" customHeight="false" outlineLevel="0" collapsed="false">
      <c r="D7380" s="138"/>
      <c r="E7380" s="138"/>
      <c r="F7380" s="143" t="e">
        <f aca="false">IF(REF_DT&lt;=LastDay,INDEX(IntraMonth_Buckets,MATCH($A7380,IntraSumMonths,0),1),INDEX(BucketTable,MATCH($A7380,SumMonths,0),1))</f>
        <v>#N/A</v>
      </c>
      <c r="G7380" s="138" t="e">
        <f aca="false">INDEX(Book_Type,MATCH($B7380,Book,0),1)</f>
        <v>#N/A</v>
      </c>
      <c r="H7380" s="138" t="e">
        <f aca="false">$F7380&amp;$C7380</f>
        <v>#N/A</v>
      </c>
    </row>
    <row r="7381" customFormat="false" ht="12.75" hidden="false" customHeight="false" outlineLevel="0" collapsed="false">
      <c r="D7381" s="138"/>
      <c r="E7381" s="138"/>
      <c r="F7381" s="143" t="e">
        <f aca="false">IF(REF_DT&lt;=LastDay,INDEX(IntraMonth_Buckets,MATCH($A7381,IntraSumMonths,0),1),INDEX(BucketTable,MATCH($A7381,SumMonths,0),1))</f>
        <v>#N/A</v>
      </c>
      <c r="G7381" s="138" t="e">
        <f aca="false">INDEX(Book_Type,MATCH($B7381,Book,0),1)</f>
        <v>#N/A</v>
      </c>
      <c r="H7381" s="138" t="e">
        <f aca="false">$F7381&amp;$C7381</f>
        <v>#N/A</v>
      </c>
    </row>
    <row r="7382" customFormat="false" ht="12.75" hidden="false" customHeight="false" outlineLevel="0" collapsed="false">
      <c r="D7382" s="138"/>
      <c r="E7382" s="138"/>
      <c r="F7382" s="143" t="e">
        <f aca="false">IF(REF_DT&lt;=LastDay,INDEX(IntraMonth_Buckets,MATCH($A7382,IntraSumMonths,0),1),INDEX(BucketTable,MATCH($A7382,SumMonths,0),1))</f>
        <v>#N/A</v>
      </c>
      <c r="G7382" s="138" t="e">
        <f aca="false">INDEX(Book_Type,MATCH($B7382,Book,0),1)</f>
        <v>#N/A</v>
      </c>
      <c r="H7382" s="138" t="e">
        <f aca="false">$F7382&amp;$C7382</f>
        <v>#N/A</v>
      </c>
    </row>
    <row r="7383" customFormat="false" ht="12.75" hidden="false" customHeight="false" outlineLevel="0" collapsed="false">
      <c r="D7383" s="138"/>
      <c r="E7383" s="138"/>
      <c r="F7383" s="143" t="e">
        <f aca="false">IF(REF_DT&lt;=LastDay,INDEX(IntraMonth_Buckets,MATCH($A7383,IntraSumMonths,0),1),INDEX(BucketTable,MATCH($A7383,SumMonths,0),1))</f>
        <v>#N/A</v>
      </c>
      <c r="G7383" s="138" t="e">
        <f aca="false">INDEX(Book_Type,MATCH($B7383,Book,0),1)</f>
        <v>#N/A</v>
      </c>
      <c r="H7383" s="138" t="e">
        <f aca="false">$F7383&amp;$C7383</f>
        <v>#N/A</v>
      </c>
    </row>
    <row r="7384" customFormat="false" ht="12.75" hidden="false" customHeight="false" outlineLevel="0" collapsed="false">
      <c r="D7384" s="138"/>
      <c r="E7384" s="138"/>
      <c r="F7384" s="143" t="e">
        <f aca="false">IF(REF_DT&lt;=LastDay,INDEX(IntraMonth_Buckets,MATCH($A7384,IntraSumMonths,0),1),INDEX(BucketTable,MATCH($A7384,SumMonths,0),1))</f>
        <v>#N/A</v>
      </c>
      <c r="G7384" s="138" t="e">
        <f aca="false">INDEX(Book_Type,MATCH($B7384,Book,0),1)</f>
        <v>#N/A</v>
      </c>
      <c r="H7384" s="138" t="e">
        <f aca="false">$F7384&amp;$C7384</f>
        <v>#N/A</v>
      </c>
    </row>
    <row r="7385" customFormat="false" ht="12.75" hidden="false" customHeight="false" outlineLevel="0" collapsed="false">
      <c r="D7385" s="138"/>
      <c r="E7385" s="138"/>
      <c r="F7385" s="143" t="e">
        <f aca="false">IF(REF_DT&lt;=LastDay,INDEX(IntraMonth_Buckets,MATCH($A7385,IntraSumMonths,0),1),INDEX(BucketTable,MATCH($A7385,SumMonths,0),1))</f>
        <v>#N/A</v>
      </c>
      <c r="G7385" s="138" t="e">
        <f aca="false">INDEX(Book_Type,MATCH($B7385,Book,0),1)</f>
        <v>#N/A</v>
      </c>
      <c r="H7385" s="138" t="e">
        <f aca="false">$F7385&amp;$C7385</f>
        <v>#N/A</v>
      </c>
    </row>
    <row r="7386" customFormat="false" ht="12.75" hidden="false" customHeight="false" outlineLevel="0" collapsed="false">
      <c r="D7386" s="138"/>
      <c r="E7386" s="138"/>
      <c r="F7386" s="143" t="e">
        <f aca="false">IF(REF_DT&lt;=LastDay,INDEX(IntraMonth_Buckets,MATCH($A7386,IntraSumMonths,0),1),INDEX(BucketTable,MATCH($A7386,SumMonths,0),1))</f>
        <v>#N/A</v>
      </c>
      <c r="G7386" s="138" t="e">
        <f aca="false">INDEX(Book_Type,MATCH($B7386,Book,0),1)</f>
        <v>#N/A</v>
      </c>
      <c r="H7386" s="138" t="e">
        <f aca="false">$F7386&amp;$C7386</f>
        <v>#N/A</v>
      </c>
    </row>
    <row r="7387" customFormat="false" ht="12.75" hidden="false" customHeight="false" outlineLevel="0" collapsed="false">
      <c r="D7387" s="138"/>
      <c r="E7387" s="138"/>
      <c r="F7387" s="143" t="e">
        <f aca="false">IF(REF_DT&lt;=LastDay,INDEX(IntraMonth_Buckets,MATCH($A7387,IntraSumMonths,0),1),INDEX(BucketTable,MATCH($A7387,SumMonths,0),1))</f>
        <v>#N/A</v>
      </c>
      <c r="G7387" s="138" t="e">
        <f aca="false">INDEX(Book_Type,MATCH($B7387,Book,0),1)</f>
        <v>#N/A</v>
      </c>
      <c r="H7387" s="138" t="e">
        <f aca="false">$F7387&amp;$C7387</f>
        <v>#N/A</v>
      </c>
    </row>
    <row r="7388" customFormat="false" ht="12.75" hidden="false" customHeight="false" outlineLevel="0" collapsed="false">
      <c r="D7388" s="138"/>
      <c r="E7388" s="138"/>
      <c r="F7388" s="143" t="e">
        <f aca="false">IF(REF_DT&lt;=LastDay,INDEX(IntraMonth_Buckets,MATCH($A7388,IntraSumMonths,0),1),INDEX(BucketTable,MATCH($A7388,SumMonths,0),1))</f>
        <v>#N/A</v>
      </c>
      <c r="G7388" s="138" t="e">
        <f aca="false">INDEX(Book_Type,MATCH($B7388,Book,0),1)</f>
        <v>#N/A</v>
      </c>
      <c r="H7388" s="138" t="e">
        <f aca="false">$F7388&amp;$C7388</f>
        <v>#N/A</v>
      </c>
    </row>
    <row r="7389" customFormat="false" ht="12.75" hidden="false" customHeight="false" outlineLevel="0" collapsed="false">
      <c r="D7389" s="138"/>
      <c r="E7389" s="138"/>
      <c r="F7389" s="143" t="e">
        <f aca="false">IF(REF_DT&lt;=LastDay,INDEX(IntraMonth_Buckets,MATCH($A7389,IntraSumMonths,0),1),INDEX(BucketTable,MATCH($A7389,SumMonths,0),1))</f>
        <v>#N/A</v>
      </c>
      <c r="G7389" s="138" t="e">
        <f aca="false">INDEX(Book_Type,MATCH($B7389,Book,0),1)</f>
        <v>#N/A</v>
      </c>
      <c r="H7389" s="138" t="e">
        <f aca="false">$F7389&amp;$C7389</f>
        <v>#N/A</v>
      </c>
    </row>
    <row r="7390" customFormat="false" ht="12.75" hidden="false" customHeight="false" outlineLevel="0" collapsed="false">
      <c r="D7390" s="138"/>
      <c r="E7390" s="138"/>
      <c r="F7390" s="143" t="e">
        <f aca="false">IF(REF_DT&lt;=LastDay,INDEX(IntraMonth_Buckets,MATCH($A7390,IntraSumMonths,0),1),INDEX(BucketTable,MATCH($A7390,SumMonths,0),1))</f>
        <v>#N/A</v>
      </c>
      <c r="G7390" s="138" t="e">
        <f aca="false">INDEX(Book_Type,MATCH($B7390,Book,0),1)</f>
        <v>#N/A</v>
      </c>
      <c r="H7390" s="138" t="e">
        <f aca="false">$F7390&amp;$C7390</f>
        <v>#N/A</v>
      </c>
    </row>
    <row r="7391" customFormat="false" ht="12.75" hidden="false" customHeight="false" outlineLevel="0" collapsed="false">
      <c r="D7391" s="138"/>
      <c r="E7391" s="138"/>
      <c r="F7391" s="143" t="e">
        <f aca="false">IF(REF_DT&lt;=LastDay,INDEX(IntraMonth_Buckets,MATCH($A7391,IntraSumMonths,0),1),INDEX(BucketTable,MATCH($A7391,SumMonths,0),1))</f>
        <v>#N/A</v>
      </c>
      <c r="G7391" s="138" t="e">
        <f aca="false">INDEX(Book_Type,MATCH($B7391,Book,0),1)</f>
        <v>#N/A</v>
      </c>
      <c r="H7391" s="138" t="e">
        <f aca="false">$F7391&amp;$C7391</f>
        <v>#N/A</v>
      </c>
    </row>
    <row r="7392" customFormat="false" ht="12.75" hidden="false" customHeight="false" outlineLevel="0" collapsed="false">
      <c r="D7392" s="138"/>
      <c r="E7392" s="138"/>
      <c r="F7392" s="143" t="e">
        <f aca="false">IF(REF_DT&lt;=LastDay,INDEX(IntraMonth_Buckets,MATCH($A7392,IntraSumMonths,0),1),INDEX(BucketTable,MATCH($A7392,SumMonths,0),1))</f>
        <v>#N/A</v>
      </c>
      <c r="G7392" s="138" t="e">
        <f aca="false">INDEX(Book_Type,MATCH($B7392,Book,0),1)</f>
        <v>#N/A</v>
      </c>
      <c r="H7392" s="138" t="e">
        <f aca="false">$F7392&amp;$C7392</f>
        <v>#N/A</v>
      </c>
    </row>
    <row r="7393" customFormat="false" ht="12.75" hidden="false" customHeight="false" outlineLevel="0" collapsed="false">
      <c r="D7393" s="138"/>
      <c r="E7393" s="138"/>
      <c r="F7393" s="143" t="e">
        <f aca="false">IF(REF_DT&lt;=LastDay,INDEX(IntraMonth_Buckets,MATCH($A7393,IntraSumMonths,0),1),INDEX(BucketTable,MATCH($A7393,SumMonths,0),1))</f>
        <v>#N/A</v>
      </c>
      <c r="G7393" s="138" t="e">
        <f aca="false">INDEX(Book_Type,MATCH($B7393,Book,0),1)</f>
        <v>#N/A</v>
      </c>
      <c r="H7393" s="138" t="e">
        <f aca="false">$F7393&amp;$C7393</f>
        <v>#N/A</v>
      </c>
    </row>
    <row r="7394" customFormat="false" ht="12.75" hidden="false" customHeight="false" outlineLevel="0" collapsed="false">
      <c r="D7394" s="138"/>
      <c r="E7394" s="138"/>
      <c r="F7394" s="143" t="e">
        <f aca="false">IF(REF_DT&lt;=LastDay,INDEX(IntraMonth_Buckets,MATCH($A7394,IntraSumMonths,0),1),INDEX(BucketTable,MATCH($A7394,SumMonths,0),1))</f>
        <v>#N/A</v>
      </c>
      <c r="G7394" s="138" t="e">
        <f aca="false">INDEX(Book_Type,MATCH($B7394,Book,0),1)</f>
        <v>#N/A</v>
      </c>
      <c r="H7394" s="138" t="e">
        <f aca="false">$F7394&amp;$C7394</f>
        <v>#N/A</v>
      </c>
    </row>
    <row r="7395" customFormat="false" ht="12.75" hidden="false" customHeight="false" outlineLevel="0" collapsed="false">
      <c r="D7395" s="138"/>
      <c r="E7395" s="138"/>
      <c r="F7395" s="143" t="e">
        <f aca="false">IF(REF_DT&lt;=LastDay,INDEX(IntraMonth_Buckets,MATCH($A7395,IntraSumMonths,0),1),INDEX(BucketTable,MATCH($A7395,SumMonths,0),1))</f>
        <v>#N/A</v>
      </c>
      <c r="G7395" s="138" t="e">
        <f aca="false">INDEX(Book_Type,MATCH($B7395,Book,0),1)</f>
        <v>#N/A</v>
      </c>
      <c r="H7395" s="138" t="e">
        <f aca="false">$F7395&amp;$C7395</f>
        <v>#N/A</v>
      </c>
    </row>
    <row r="7396" customFormat="false" ht="12.75" hidden="false" customHeight="false" outlineLevel="0" collapsed="false">
      <c r="D7396" s="138"/>
      <c r="E7396" s="138"/>
      <c r="F7396" s="143" t="e">
        <f aca="false">IF(REF_DT&lt;=LastDay,INDEX(IntraMonth_Buckets,MATCH($A7396,IntraSumMonths,0),1),INDEX(BucketTable,MATCH($A7396,SumMonths,0),1))</f>
        <v>#N/A</v>
      </c>
      <c r="G7396" s="138" t="e">
        <f aca="false">INDEX(Book_Type,MATCH($B7396,Book,0),1)</f>
        <v>#N/A</v>
      </c>
      <c r="H7396" s="138" t="e">
        <f aca="false">$F7396&amp;$C7396</f>
        <v>#N/A</v>
      </c>
    </row>
    <row r="7397" customFormat="false" ht="12.75" hidden="false" customHeight="false" outlineLevel="0" collapsed="false">
      <c r="D7397" s="138"/>
      <c r="E7397" s="138"/>
      <c r="F7397" s="143" t="e">
        <f aca="false">IF(REF_DT&lt;=LastDay,INDEX(IntraMonth_Buckets,MATCH($A7397,IntraSumMonths,0),1),INDEX(BucketTable,MATCH($A7397,SumMonths,0),1))</f>
        <v>#N/A</v>
      </c>
      <c r="G7397" s="138" t="e">
        <f aca="false">INDEX(Book_Type,MATCH($B7397,Book,0),1)</f>
        <v>#N/A</v>
      </c>
      <c r="H7397" s="138" t="e">
        <f aca="false">$F7397&amp;$C7397</f>
        <v>#N/A</v>
      </c>
    </row>
    <row r="7398" customFormat="false" ht="12.75" hidden="false" customHeight="false" outlineLevel="0" collapsed="false">
      <c r="D7398" s="138"/>
      <c r="E7398" s="138"/>
      <c r="F7398" s="143" t="e">
        <f aca="false">IF(REF_DT&lt;=LastDay,INDEX(IntraMonth_Buckets,MATCH($A7398,IntraSumMonths,0),1),INDEX(BucketTable,MATCH($A7398,SumMonths,0),1))</f>
        <v>#N/A</v>
      </c>
      <c r="G7398" s="138" t="e">
        <f aca="false">INDEX(Book_Type,MATCH($B7398,Book,0),1)</f>
        <v>#N/A</v>
      </c>
      <c r="H7398" s="138" t="e">
        <f aca="false">$F7398&amp;$C7398</f>
        <v>#N/A</v>
      </c>
    </row>
    <row r="7399" customFormat="false" ht="12.75" hidden="false" customHeight="false" outlineLevel="0" collapsed="false">
      <c r="D7399" s="138"/>
      <c r="E7399" s="138"/>
      <c r="F7399" s="143" t="e">
        <f aca="false">IF(REF_DT&lt;=LastDay,INDEX(IntraMonth_Buckets,MATCH($A7399,IntraSumMonths,0),1),INDEX(BucketTable,MATCH($A7399,SumMonths,0),1))</f>
        <v>#N/A</v>
      </c>
      <c r="G7399" s="138" t="e">
        <f aca="false">INDEX(Book_Type,MATCH($B7399,Book,0),1)</f>
        <v>#N/A</v>
      </c>
      <c r="H7399" s="138" t="e">
        <f aca="false">$F7399&amp;$C7399</f>
        <v>#N/A</v>
      </c>
    </row>
    <row r="7400" customFormat="false" ht="12.75" hidden="false" customHeight="false" outlineLevel="0" collapsed="false">
      <c r="D7400" s="138"/>
      <c r="E7400" s="138"/>
      <c r="F7400" s="143" t="e">
        <f aca="false">IF(REF_DT&lt;=LastDay,INDEX(IntraMonth_Buckets,MATCH($A7400,IntraSumMonths,0),1),INDEX(BucketTable,MATCH($A7400,SumMonths,0),1))</f>
        <v>#N/A</v>
      </c>
      <c r="G7400" s="138" t="e">
        <f aca="false">INDEX(Book_Type,MATCH($B7400,Book,0),1)</f>
        <v>#N/A</v>
      </c>
      <c r="H7400" s="138" t="e">
        <f aca="false">$F7400&amp;$C7400</f>
        <v>#N/A</v>
      </c>
    </row>
    <row r="7401" customFormat="false" ht="12.75" hidden="false" customHeight="false" outlineLevel="0" collapsed="false">
      <c r="D7401" s="138"/>
      <c r="E7401" s="138"/>
      <c r="F7401" s="143" t="e">
        <f aca="false">IF(REF_DT&lt;=LastDay,INDEX(IntraMonth_Buckets,MATCH($A7401,IntraSumMonths,0),1),INDEX(BucketTable,MATCH($A7401,SumMonths,0),1))</f>
        <v>#N/A</v>
      </c>
      <c r="G7401" s="138" t="e">
        <f aca="false">INDEX(Book_Type,MATCH($B7401,Book,0),1)</f>
        <v>#N/A</v>
      </c>
      <c r="H7401" s="138" t="e">
        <f aca="false">$F7401&amp;$C7401</f>
        <v>#N/A</v>
      </c>
    </row>
    <row r="7402" customFormat="false" ht="12.75" hidden="false" customHeight="false" outlineLevel="0" collapsed="false">
      <c r="D7402" s="138"/>
      <c r="E7402" s="138"/>
      <c r="F7402" s="143" t="e">
        <f aca="false">IF(REF_DT&lt;=LastDay,INDEX(IntraMonth_Buckets,MATCH($A7402,IntraSumMonths,0),1),INDEX(BucketTable,MATCH($A7402,SumMonths,0),1))</f>
        <v>#N/A</v>
      </c>
      <c r="G7402" s="138" t="e">
        <f aca="false">INDEX(Book_Type,MATCH($B7402,Book,0),1)</f>
        <v>#N/A</v>
      </c>
      <c r="H7402" s="138" t="e">
        <f aca="false">$F7402&amp;$C7402</f>
        <v>#N/A</v>
      </c>
    </row>
    <row r="7403" customFormat="false" ht="12.75" hidden="false" customHeight="false" outlineLevel="0" collapsed="false">
      <c r="D7403" s="138"/>
      <c r="E7403" s="138"/>
      <c r="F7403" s="143" t="e">
        <f aca="false">IF(REF_DT&lt;=LastDay,INDEX(IntraMonth_Buckets,MATCH($A7403,IntraSumMonths,0),1),INDEX(BucketTable,MATCH($A7403,SumMonths,0),1))</f>
        <v>#N/A</v>
      </c>
      <c r="G7403" s="138" t="e">
        <f aca="false">INDEX(Book_Type,MATCH($B7403,Book,0),1)</f>
        <v>#N/A</v>
      </c>
      <c r="H7403" s="138" t="e">
        <f aca="false">$F7403&amp;$C7403</f>
        <v>#N/A</v>
      </c>
    </row>
    <row r="7404" customFormat="false" ht="12.75" hidden="false" customHeight="false" outlineLevel="0" collapsed="false">
      <c r="D7404" s="138"/>
      <c r="E7404" s="138"/>
      <c r="F7404" s="143" t="e">
        <f aca="false">IF(REF_DT&lt;=LastDay,INDEX(IntraMonth_Buckets,MATCH($A7404,IntraSumMonths,0),1),INDEX(BucketTable,MATCH($A7404,SumMonths,0),1))</f>
        <v>#N/A</v>
      </c>
      <c r="G7404" s="138" t="e">
        <f aca="false">INDEX(Book_Type,MATCH($B7404,Book,0),1)</f>
        <v>#N/A</v>
      </c>
      <c r="H7404" s="138" t="e">
        <f aca="false">$F7404&amp;$C7404</f>
        <v>#N/A</v>
      </c>
    </row>
    <row r="7405" customFormat="false" ht="12.75" hidden="false" customHeight="false" outlineLevel="0" collapsed="false">
      <c r="D7405" s="138"/>
      <c r="E7405" s="138"/>
      <c r="F7405" s="143" t="e">
        <f aca="false">IF(REF_DT&lt;=LastDay,INDEX(IntraMonth_Buckets,MATCH($A7405,IntraSumMonths,0),1),INDEX(BucketTable,MATCH($A7405,SumMonths,0),1))</f>
        <v>#N/A</v>
      </c>
      <c r="G7405" s="138" t="e">
        <f aca="false">INDEX(Book_Type,MATCH($B7405,Book,0),1)</f>
        <v>#N/A</v>
      </c>
      <c r="H7405" s="138" t="e">
        <f aca="false">$F7405&amp;$C7405</f>
        <v>#N/A</v>
      </c>
    </row>
    <row r="7406" customFormat="false" ht="12.75" hidden="false" customHeight="false" outlineLevel="0" collapsed="false">
      <c r="D7406" s="138"/>
      <c r="E7406" s="138"/>
      <c r="F7406" s="143" t="e">
        <f aca="false">IF(REF_DT&lt;=LastDay,INDEX(IntraMonth_Buckets,MATCH($A7406,IntraSumMonths,0),1),INDEX(BucketTable,MATCH($A7406,SumMonths,0),1))</f>
        <v>#N/A</v>
      </c>
      <c r="G7406" s="138" t="e">
        <f aca="false">INDEX(Book_Type,MATCH($B7406,Book,0),1)</f>
        <v>#N/A</v>
      </c>
      <c r="H7406" s="138" t="e">
        <f aca="false">$F7406&amp;$C7406</f>
        <v>#N/A</v>
      </c>
    </row>
    <row r="7407" customFormat="false" ht="12.75" hidden="false" customHeight="false" outlineLevel="0" collapsed="false">
      <c r="D7407" s="138"/>
      <c r="E7407" s="138"/>
      <c r="F7407" s="143" t="e">
        <f aca="false">IF(REF_DT&lt;=LastDay,INDEX(IntraMonth_Buckets,MATCH($A7407,IntraSumMonths,0),1),INDEX(BucketTable,MATCH($A7407,SumMonths,0),1))</f>
        <v>#N/A</v>
      </c>
      <c r="G7407" s="138" t="e">
        <f aca="false">INDEX(Book_Type,MATCH($B7407,Book,0),1)</f>
        <v>#N/A</v>
      </c>
      <c r="H7407" s="138" t="e">
        <f aca="false">$F7407&amp;$C7407</f>
        <v>#N/A</v>
      </c>
    </row>
    <row r="7408" customFormat="false" ht="12.75" hidden="false" customHeight="false" outlineLevel="0" collapsed="false">
      <c r="D7408" s="138"/>
      <c r="E7408" s="138"/>
      <c r="F7408" s="143" t="e">
        <f aca="false">IF(REF_DT&lt;=LastDay,INDEX(IntraMonth_Buckets,MATCH($A7408,IntraSumMonths,0),1),INDEX(BucketTable,MATCH($A7408,SumMonths,0),1))</f>
        <v>#N/A</v>
      </c>
      <c r="G7408" s="138" t="e">
        <f aca="false">INDEX(Book_Type,MATCH($B7408,Book,0),1)</f>
        <v>#N/A</v>
      </c>
      <c r="H7408" s="138" t="e">
        <f aca="false">$F7408&amp;$C7408</f>
        <v>#N/A</v>
      </c>
    </row>
    <row r="7409" customFormat="false" ht="12.75" hidden="false" customHeight="false" outlineLevel="0" collapsed="false">
      <c r="D7409" s="138"/>
      <c r="E7409" s="138"/>
      <c r="F7409" s="143" t="e">
        <f aca="false">IF(REF_DT&lt;=LastDay,INDEX(IntraMonth_Buckets,MATCH($A7409,IntraSumMonths,0),1),INDEX(BucketTable,MATCH($A7409,SumMonths,0),1))</f>
        <v>#N/A</v>
      </c>
      <c r="G7409" s="138" t="e">
        <f aca="false">INDEX(Book_Type,MATCH($B7409,Book,0),1)</f>
        <v>#N/A</v>
      </c>
      <c r="H7409" s="138" t="e">
        <f aca="false">$F7409&amp;$C7409</f>
        <v>#N/A</v>
      </c>
    </row>
    <row r="7410" customFormat="false" ht="12.75" hidden="false" customHeight="false" outlineLevel="0" collapsed="false">
      <c r="D7410" s="138"/>
      <c r="E7410" s="138"/>
      <c r="F7410" s="143" t="e">
        <f aca="false">IF(REF_DT&lt;=LastDay,INDEX(IntraMonth_Buckets,MATCH($A7410,IntraSumMonths,0),1),INDEX(BucketTable,MATCH($A7410,SumMonths,0),1))</f>
        <v>#N/A</v>
      </c>
      <c r="G7410" s="138" t="e">
        <f aca="false">INDEX(Book_Type,MATCH($B7410,Book,0),1)</f>
        <v>#N/A</v>
      </c>
      <c r="H7410" s="138" t="e">
        <f aca="false">$F7410&amp;$C7410</f>
        <v>#N/A</v>
      </c>
    </row>
    <row r="7411" customFormat="false" ht="12.75" hidden="false" customHeight="false" outlineLevel="0" collapsed="false">
      <c r="D7411" s="138"/>
      <c r="E7411" s="138"/>
      <c r="F7411" s="143" t="e">
        <f aca="false">IF(REF_DT&lt;=LastDay,INDEX(IntraMonth_Buckets,MATCH($A7411,IntraSumMonths,0),1),INDEX(BucketTable,MATCH($A7411,SumMonths,0),1))</f>
        <v>#N/A</v>
      </c>
      <c r="G7411" s="138" t="e">
        <f aca="false">INDEX(Book_Type,MATCH($B7411,Book,0),1)</f>
        <v>#N/A</v>
      </c>
      <c r="H7411" s="138" t="e">
        <f aca="false">$F7411&amp;$C7411</f>
        <v>#N/A</v>
      </c>
    </row>
    <row r="7412" customFormat="false" ht="12.75" hidden="false" customHeight="false" outlineLevel="0" collapsed="false">
      <c r="D7412" s="138"/>
      <c r="E7412" s="138"/>
      <c r="F7412" s="143" t="e">
        <f aca="false">IF(REF_DT&lt;=LastDay,INDEX(IntraMonth_Buckets,MATCH($A7412,IntraSumMonths,0),1),INDEX(BucketTable,MATCH($A7412,SumMonths,0),1))</f>
        <v>#N/A</v>
      </c>
      <c r="G7412" s="138" t="e">
        <f aca="false">INDEX(Book_Type,MATCH($B7412,Book,0),1)</f>
        <v>#N/A</v>
      </c>
      <c r="H7412" s="138" t="e">
        <f aca="false">$F7412&amp;$C7412</f>
        <v>#N/A</v>
      </c>
    </row>
    <row r="7413" customFormat="false" ht="12.75" hidden="false" customHeight="false" outlineLevel="0" collapsed="false">
      <c r="D7413" s="138"/>
      <c r="E7413" s="138"/>
      <c r="F7413" s="143" t="e">
        <f aca="false">IF(REF_DT&lt;=LastDay,INDEX(IntraMonth_Buckets,MATCH($A7413,IntraSumMonths,0),1),INDEX(BucketTable,MATCH($A7413,SumMonths,0),1))</f>
        <v>#N/A</v>
      </c>
      <c r="G7413" s="138" t="e">
        <f aca="false">INDEX(Book_Type,MATCH($B7413,Book,0),1)</f>
        <v>#N/A</v>
      </c>
      <c r="H7413" s="138" t="e">
        <f aca="false">$F7413&amp;$C7413</f>
        <v>#N/A</v>
      </c>
    </row>
    <row r="7414" customFormat="false" ht="12.75" hidden="false" customHeight="false" outlineLevel="0" collapsed="false">
      <c r="D7414" s="138"/>
      <c r="E7414" s="138"/>
      <c r="F7414" s="143" t="e">
        <f aca="false">IF(REF_DT&lt;=LastDay,INDEX(IntraMonth_Buckets,MATCH($A7414,IntraSumMonths,0),1),INDEX(BucketTable,MATCH($A7414,SumMonths,0),1))</f>
        <v>#N/A</v>
      </c>
      <c r="G7414" s="138" t="e">
        <f aca="false">INDEX(Book_Type,MATCH($B7414,Book,0),1)</f>
        <v>#N/A</v>
      </c>
      <c r="H7414" s="138" t="e">
        <f aca="false">$F7414&amp;$C7414</f>
        <v>#N/A</v>
      </c>
    </row>
    <row r="7415" customFormat="false" ht="12.75" hidden="false" customHeight="false" outlineLevel="0" collapsed="false">
      <c r="D7415" s="138"/>
      <c r="E7415" s="138"/>
      <c r="F7415" s="143" t="e">
        <f aca="false">IF(REF_DT&lt;=LastDay,INDEX(IntraMonth_Buckets,MATCH($A7415,IntraSumMonths,0),1),INDEX(BucketTable,MATCH($A7415,SumMonths,0),1))</f>
        <v>#N/A</v>
      </c>
      <c r="G7415" s="138" t="e">
        <f aca="false">INDEX(Book_Type,MATCH($B7415,Book,0),1)</f>
        <v>#N/A</v>
      </c>
      <c r="H7415" s="138" t="e">
        <f aca="false">$F7415&amp;$C7415</f>
        <v>#N/A</v>
      </c>
    </row>
    <row r="7416" customFormat="false" ht="12.75" hidden="false" customHeight="false" outlineLevel="0" collapsed="false">
      <c r="D7416" s="138"/>
      <c r="E7416" s="138"/>
      <c r="F7416" s="143" t="e">
        <f aca="false">IF(REF_DT&lt;=LastDay,INDEX(IntraMonth_Buckets,MATCH($A7416,IntraSumMonths,0),1),INDEX(BucketTable,MATCH($A7416,SumMonths,0),1))</f>
        <v>#N/A</v>
      </c>
      <c r="G7416" s="138" t="e">
        <f aca="false">INDEX(Book_Type,MATCH($B7416,Book,0),1)</f>
        <v>#N/A</v>
      </c>
      <c r="H7416" s="138" t="e">
        <f aca="false">$F7416&amp;$C7416</f>
        <v>#N/A</v>
      </c>
    </row>
    <row r="7417" customFormat="false" ht="12.75" hidden="false" customHeight="false" outlineLevel="0" collapsed="false">
      <c r="D7417" s="138"/>
      <c r="E7417" s="138"/>
      <c r="F7417" s="143" t="e">
        <f aca="false">IF(REF_DT&lt;=LastDay,INDEX(IntraMonth_Buckets,MATCH($A7417,IntraSumMonths,0),1),INDEX(BucketTable,MATCH($A7417,SumMonths,0),1))</f>
        <v>#N/A</v>
      </c>
      <c r="G7417" s="138" t="e">
        <f aca="false">INDEX(Book_Type,MATCH($B7417,Book,0),1)</f>
        <v>#N/A</v>
      </c>
      <c r="H7417" s="138" t="e">
        <f aca="false">$F7417&amp;$C7417</f>
        <v>#N/A</v>
      </c>
    </row>
    <row r="7418" customFormat="false" ht="12.75" hidden="false" customHeight="false" outlineLevel="0" collapsed="false">
      <c r="D7418" s="138"/>
      <c r="E7418" s="138"/>
      <c r="F7418" s="143" t="e">
        <f aca="false">IF(REF_DT&lt;=LastDay,INDEX(IntraMonth_Buckets,MATCH($A7418,IntraSumMonths,0),1),INDEX(BucketTable,MATCH($A7418,SumMonths,0),1))</f>
        <v>#N/A</v>
      </c>
      <c r="G7418" s="138" t="e">
        <f aca="false">INDEX(Book_Type,MATCH($B7418,Book,0),1)</f>
        <v>#N/A</v>
      </c>
      <c r="H7418" s="138" t="e">
        <f aca="false">$F7418&amp;$C7418</f>
        <v>#N/A</v>
      </c>
    </row>
    <row r="7419" customFormat="false" ht="12.75" hidden="false" customHeight="false" outlineLevel="0" collapsed="false">
      <c r="D7419" s="138"/>
      <c r="E7419" s="138"/>
      <c r="F7419" s="143" t="e">
        <f aca="false">IF(REF_DT&lt;=LastDay,INDEX(IntraMonth_Buckets,MATCH($A7419,IntraSumMonths,0),1),INDEX(BucketTable,MATCH($A7419,SumMonths,0),1))</f>
        <v>#N/A</v>
      </c>
      <c r="G7419" s="138" t="e">
        <f aca="false">INDEX(Book_Type,MATCH($B7419,Book,0),1)</f>
        <v>#N/A</v>
      </c>
      <c r="H7419" s="138" t="e">
        <f aca="false">$F7419&amp;$C7419</f>
        <v>#N/A</v>
      </c>
    </row>
    <row r="7420" customFormat="false" ht="12.75" hidden="false" customHeight="false" outlineLevel="0" collapsed="false">
      <c r="D7420" s="138"/>
      <c r="E7420" s="138"/>
      <c r="F7420" s="143" t="e">
        <f aca="false">IF(REF_DT&lt;=LastDay,INDEX(IntraMonth_Buckets,MATCH($A7420,IntraSumMonths,0),1),INDEX(BucketTable,MATCH($A7420,SumMonths,0),1))</f>
        <v>#N/A</v>
      </c>
      <c r="G7420" s="138" t="e">
        <f aca="false">INDEX(Book_Type,MATCH($B7420,Book,0),1)</f>
        <v>#N/A</v>
      </c>
      <c r="H7420" s="138" t="e">
        <f aca="false">$F7420&amp;$C7420</f>
        <v>#N/A</v>
      </c>
    </row>
    <row r="7421" customFormat="false" ht="12.75" hidden="false" customHeight="false" outlineLevel="0" collapsed="false">
      <c r="D7421" s="138"/>
      <c r="E7421" s="138"/>
      <c r="F7421" s="143" t="e">
        <f aca="false">IF(REF_DT&lt;=LastDay,INDEX(IntraMonth_Buckets,MATCH($A7421,IntraSumMonths,0),1),INDEX(BucketTable,MATCH($A7421,SumMonths,0),1))</f>
        <v>#N/A</v>
      </c>
      <c r="G7421" s="138" t="e">
        <f aca="false">INDEX(Book_Type,MATCH($B7421,Book,0),1)</f>
        <v>#N/A</v>
      </c>
      <c r="H7421" s="138" t="e">
        <f aca="false">$F7421&amp;$C7421</f>
        <v>#N/A</v>
      </c>
    </row>
    <row r="7422" customFormat="false" ht="12.75" hidden="false" customHeight="false" outlineLevel="0" collapsed="false">
      <c r="D7422" s="138"/>
      <c r="E7422" s="138"/>
      <c r="F7422" s="143" t="e">
        <f aca="false">IF(REF_DT&lt;=LastDay,INDEX(IntraMonth_Buckets,MATCH($A7422,IntraSumMonths,0),1),INDEX(BucketTable,MATCH($A7422,SumMonths,0),1))</f>
        <v>#N/A</v>
      </c>
      <c r="G7422" s="138" t="e">
        <f aca="false">INDEX(Book_Type,MATCH($B7422,Book,0),1)</f>
        <v>#N/A</v>
      </c>
      <c r="H7422" s="138" t="e">
        <f aca="false">$F7422&amp;$C7422</f>
        <v>#N/A</v>
      </c>
    </row>
    <row r="7423" customFormat="false" ht="12.75" hidden="false" customHeight="false" outlineLevel="0" collapsed="false">
      <c r="D7423" s="138"/>
      <c r="E7423" s="138"/>
      <c r="F7423" s="143" t="e">
        <f aca="false">IF(REF_DT&lt;=LastDay,INDEX(IntraMonth_Buckets,MATCH($A7423,IntraSumMonths,0),1),INDEX(BucketTable,MATCH($A7423,SumMonths,0),1))</f>
        <v>#N/A</v>
      </c>
      <c r="G7423" s="138" t="e">
        <f aca="false">INDEX(Book_Type,MATCH($B7423,Book,0),1)</f>
        <v>#N/A</v>
      </c>
      <c r="H7423" s="138" t="e">
        <f aca="false">$F7423&amp;$C7423</f>
        <v>#N/A</v>
      </c>
    </row>
    <row r="7424" customFormat="false" ht="12.75" hidden="false" customHeight="false" outlineLevel="0" collapsed="false">
      <c r="D7424" s="138"/>
      <c r="E7424" s="138"/>
      <c r="F7424" s="143" t="e">
        <f aca="false">IF(REF_DT&lt;=LastDay,INDEX(IntraMonth_Buckets,MATCH($A7424,IntraSumMonths,0),1),INDEX(BucketTable,MATCH($A7424,SumMonths,0),1))</f>
        <v>#N/A</v>
      </c>
      <c r="G7424" s="138" t="e">
        <f aca="false">INDEX(Book_Type,MATCH($B7424,Book,0),1)</f>
        <v>#N/A</v>
      </c>
      <c r="H7424" s="138" t="e">
        <f aca="false">$F7424&amp;$C7424</f>
        <v>#N/A</v>
      </c>
    </row>
    <row r="7425" customFormat="false" ht="12.75" hidden="false" customHeight="false" outlineLevel="0" collapsed="false">
      <c r="D7425" s="138"/>
      <c r="E7425" s="138"/>
      <c r="F7425" s="143" t="e">
        <f aca="false">IF(REF_DT&lt;=LastDay,INDEX(IntraMonth_Buckets,MATCH($A7425,IntraSumMonths,0),1),INDEX(BucketTable,MATCH($A7425,SumMonths,0),1))</f>
        <v>#N/A</v>
      </c>
      <c r="G7425" s="138" t="e">
        <f aca="false">INDEX(Book_Type,MATCH($B7425,Book,0),1)</f>
        <v>#N/A</v>
      </c>
      <c r="H7425" s="138" t="e">
        <f aca="false">$F7425&amp;$C7425</f>
        <v>#N/A</v>
      </c>
    </row>
    <row r="7426" customFormat="false" ht="12.75" hidden="false" customHeight="false" outlineLevel="0" collapsed="false">
      <c r="D7426" s="138"/>
      <c r="E7426" s="138"/>
      <c r="F7426" s="143" t="e">
        <f aca="false">IF(REF_DT&lt;=LastDay,INDEX(IntraMonth_Buckets,MATCH($A7426,IntraSumMonths,0),1),INDEX(BucketTable,MATCH($A7426,SumMonths,0),1))</f>
        <v>#N/A</v>
      </c>
      <c r="G7426" s="138" t="e">
        <f aca="false">INDEX(Book_Type,MATCH($B7426,Book,0),1)</f>
        <v>#N/A</v>
      </c>
      <c r="H7426" s="138" t="e">
        <f aca="false">$F7426&amp;$C7426</f>
        <v>#N/A</v>
      </c>
    </row>
    <row r="7427" customFormat="false" ht="12.75" hidden="false" customHeight="false" outlineLevel="0" collapsed="false">
      <c r="D7427" s="138"/>
      <c r="E7427" s="138"/>
      <c r="F7427" s="143" t="e">
        <f aca="false">IF(REF_DT&lt;=LastDay,INDEX(IntraMonth_Buckets,MATCH($A7427,IntraSumMonths,0),1),INDEX(BucketTable,MATCH($A7427,SumMonths,0),1))</f>
        <v>#N/A</v>
      </c>
      <c r="G7427" s="138" t="e">
        <f aca="false">INDEX(Book_Type,MATCH($B7427,Book,0),1)</f>
        <v>#N/A</v>
      </c>
      <c r="H7427" s="138" t="e">
        <f aca="false">$F7427&amp;$C7427</f>
        <v>#N/A</v>
      </c>
    </row>
    <row r="7428" customFormat="false" ht="12.75" hidden="false" customHeight="false" outlineLevel="0" collapsed="false">
      <c r="D7428" s="138"/>
      <c r="E7428" s="138"/>
      <c r="F7428" s="143" t="e">
        <f aca="false">IF(REF_DT&lt;=LastDay,INDEX(IntraMonth_Buckets,MATCH($A7428,IntraSumMonths,0),1),INDEX(BucketTable,MATCH($A7428,SumMonths,0),1))</f>
        <v>#N/A</v>
      </c>
      <c r="G7428" s="138" t="e">
        <f aca="false">INDEX(Book_Type,MATCH($B7428,Book,0),1)</f>
        <v>#N/A</v>
      </c>
      <c r="H7428" s="138" t="e">
        <f aca="false">$F7428&amp;$C7428</f>
        <v>#N/A</v>
      </c>
    </row>
    <row r="7429" customFormat="false" ht="12.75" hidden="false" customHeight="false" outlineLevel="0" collapsed="false">
      <c r="D7429" s="138"/>
      <c r="E7429" s="138"/>
      <c r="F7429" s="143" t="e">
        <f aca="false">IF(REF_DT&lt;=LastDay,INDEX(IntraMonth_Buckets,MATCH($A7429,IntraSumMonths,0),1),INDEX(BucketTable,MATCH($A7429,SumMonths,0),1))</f>
        <v>#N/A</v>
      </c>
      <c r="G7429" s="138" t="e">
        <f aca="false">INDEX(Book_Type,MATCH($B7429,Book,0),1)</f>
        <v>#N/A</v>
      </c>
      <c r="H7429" s="138" t="e">
        <f aca="false">$F7429&amp;$C7429</f>
        <v>#N/A</v>
      </c>
    </row>
    <row r="7430" customFormat="false" ht="12.75" hidden="false" customHeight="false" outlineLevel="0" collapsed="false">
      <c r="D7430" s="138"/>
      <c r="E7430" s="138"/>
      <c r="F7430" s="143" t="e">
        <f aca="false">IF(REF_DT&lt;=LastDay,INDEX(IntraMonth_Buckets,MATCH($A7430,IntraSumMonths,0),1),INDEX(BucketTable,MATCH($A7430,SumMonths,0),1))</f>
        <v>#N/A</v>
      </c>
      <c r="G7430" s="138" t="e">
        <f aca="false">INDEX(Book_Type,MATCH($B7430,Book,0),1)</f>
        <v>#N/A</v>
      </c>
      <c r="H7430" s="138" t="e">
        <f aca="false">$F7430&amp;$C7430</f>
        <v>#N/A</v>
      </c>
    </row>
    <row r="7431" customFormat="false" ht="12.75" hidden="false" customHeight="false" outlineLevel="0" collapsed="false">
      <c r="D7431" s="138"/>
      <c r="E7431" s="138"/>
      <c r="F7431" s="143" t="e">
        <f aca="false">IF(REF_DT&lt;=LastDay,INDEX(IntraMonth_Buckets,MATCH($A7431,IntraSumMonths,0),1),INDEX(BucketTable,MATCH($A7431,SumMonths,0),1))</f>
        <v>#N/A</v>
      </c>
      <c r="G7431" s="138" t="e">
        <f aca="false">INDEX(Book_Type,MATCH($B7431,Book,0),1)</f>
        <v>#N/A</v>
      </c>
      <c r="H7431" s="138" t="e">
        <f aca="false">$F7431&amp;$C7431</f>
        <v>#N/A</v>
      </c>
    </row>
    <row r="7432" customFormat="false" ht="12.75" hidden="false" customHeight="false" outlineLevel="0" collapsed="false">
      <c r="D7432" s="138"/>
      <c r="E7432" s="138"/>
      <c r="F7432" s="143" t="e">
        <f aca="false">IF(REF_DT&lt;=LastDay,INDEX(IntraMonth_Buckets,MATCH($A7432,IntraSumMonths,0),1),INDEX(BucketTable,MATCH($A7432,SumMonths,0),1))</f>
        <v>#N/A</v>
      </c>
      <c r="G7432" s="138" t="e">
        <f aca="false">INDEX(Book_Type,MATCH($B7432,Book,0),1)</f>
        <v>#N/A</v>
      </c>
      <c r="H7432" s="138" t="e">
        <f aca="false">$F7432&amp;$C7432</f>
        <v>#N/A</v>
      </c>
    </row>
    <row r="7433" customFormat="false" ht="12.75" hidden="false" customHeight="false" outlineLevel="0" collapsed="false">
      <c r="D7433" s="138"/>
      <c r="E7433" s="138"/>
      <c r="F7433" s="143" t="e">
        <f aca="false">IF(REF_DT&lt;=LastDay,INDEX(IntraMonth_Buckets,MATCH($A7433,IntraSumMonths,0),1),INDEX(BucketTable,MATCH($A7433,SumMonths,0),1))</f>
        <v>#N/A</v>
      </c>
      <c r="G7433" s="138" t="e">
        <f aca="false">INDEX(Book_Type,MATCH($B7433,Book,0),1)</f>
        <v>#N/A</v>
      </c>
      <c r="H7433" s="138" t="e">
        <f aca="false">$F7433&amp;$C7433</f>
        <v>#N/A</v>
      </c>
    </row>
    <row r="7434" customFormat="false" ht="12.75" hidden="false" customHeight="false" outlineLevel="0" collapsed="false">
      <c r="D7434" s="138"/>
      <c r="E7434" s="138"/>
      <c r="F7434" s="143" t="e">
        <f aca="false">IF(REF_DT&lt;=LastDay,INDEX(IntraMonth_Buckets,MATCH($A7434,IntraSumMonths,0),1),INDEX(BucketTable,MATCH($A7434,SumMonths,0),1))</f>
        <v>#N/A</v>
      </c>
      <c r="G7434" s="138" t="e">
        <f aca="false">INDEX(Book_Type,MATCH($B7434,Book,0),1)</f>
        <v>#N/A</v>
      </c>
      <c r="H7434" s="138" t="e">
        <f aca="false">$F7434&amp;$C7434</f>
        <v>#N/A</v>
      </c>
    </row>
    <row r="7435" customFormat="false" ht="12.75" hidden="false" customHeight="false" outlineLevel="0" collapsed="false">
      <c r="D7435" s="138"/>
      <c r="E7435" s="138"/>
      <c r="F7435" s="143" t="e">
        <f aca="false">IF(REF_DT&lt;=LastDay,INDEX(IntraMonth_Buckets,MATCH($A7435,IntraSumMonths,0),1),INDEX(BucketTable,MATCH($A7435,SumMonths,0),1))</f>
        <v>#N/A</v>
      </c>
      <c r="G7435" s="138" t="e">
        <f aca="false">INDEX(Book_Type,MATCH($B7435,Book,0),1)</f>
        <v>#N/A</v>
      </c>
      <c r="H7435" s="138" t="e">
        <f aca="false">$F7435&amp;$C7435</f>
        <v>#N/A</v>
      </c>
    </row>
    <row r="7436" customFormat="false" ht="12.75" hidden="false" customHeight="false" outlineLevel="0" collapsed="false">
      <c r="D7436" s="138"/>
      <c r="E7436" s="138"/>
      <c r="F7436" s="143" t="e">
        <f aca="false">IF(REF_DT&lt;=LastDay,INDEX(IntraMonth_Buckets,MATCH($A7436,IntraSumMonths,0),1),INDEX(BucketTable,MATCH($A7436,SumMonths,0),1))</f>
        <v>#N/A</v>
      </c>
      <c r="G7436" s="138" t="e">
        <f aca="false">INDEX(Book_Type,MATCH($B7436,Book,0),1)</f>
        <v>#N/A</v>
      </c>
      <c r="H7436" s="138" t="e">
        <f aca="false">$F7436&amp;$C7436</f>
        <v>#N/A</v>
      </c>
    </row>
    <row r="7437" customFormat="false" ht="12.75" hidden="false" customHeight="false" outlineLevel="0" collapsed="false">
      <c r="D7437" s="138"/>
      <c r="E7437" s="138"/>
      <c r="F7437" s="143" t="e">
        <f aca="false">IF(REF_DT&lt;=LastDay,INDEX(IntraMonth_Buckets,MATCH($A7437,IntraSumMonths,0),1),INDEX(BucketTable,MATCH($A7437,SumMonths,0),1))</f>
        <v>#N/A</v>
      </c>
      <c r="G7437" s="138" t="e">
        <f aca="false">INDEX(Book_Type,MATCH($B7437,Book,0),1)</f>
        <v>#N/A</v>
      </c>
      <c r="H7437" s="138" t="e">
        <f aca="false">$F7437&amp;$C7437</f>
        <v>#N/A</v>
      </c>
    </row>
    <row r="7438" customFormat="false" ht="12.75" hidden="false" customHeight="false" outlineLevel="0" collapsed="false">
      <c r="D7438" s="138"/>
      <c r="E7438" s="138"/>
      <c r="F7438" s="143" t="e">
        <f aca="false">IF(REF_DT&lt;=LastDay,INDEX(IntraMonth_Buckets,MATCH($A7438,IntraSumMonths,0),1),INDEX(BucketTable,MATCH($A7438,SumMonths,0),1))</f>
        <v>#N/A</v>
      </c>
      <c r="G7438" s="138" t="e">
        <f aca="false">INDEX(Book_Type,MATCH($B7438,Book,0),1)</f>
        <v>#N/A</v>
      </c>
      <c r="H7438" s="138" t="e">
        <f aca="false">$F7438&amp;$C7438</f>
        <v>#N/A</v>
      </c>
    </row>
    <row r="7439" customFormat="false" ht="12.75" hidden="false" customHeight="false" outlineLevel="0" collapsed="false">
      <c r="D7439" s="138"/>
      <c r="E7439" s="138"/>
      <c r="F7439" s="143" t="e">
        <f aca="false">IF(REF_DT&lt;=LastDay,INDEX(IntraMonth_Buckets,MATCH($A7439,IntraSumMonths,0),1),INDEX(BucketTable,MATCH($A7439,SumMonths,0),1))</f>
        <v>#N/A</v>
      </c>
      <c r="G7439" s="138" t="e">
        <f aca="false">INDEX(Book_Type,MATCH($B7439,Book,0),1)</f>
        <v>#N/A</v>
      </c>
      <c r="H7439" s="138" t="e">
        <f aca="false">$F7439&amp;$C7439</f>
        <v>#N/A</v>
      </c>
    </row>
    <row r="7440" customFormat="false" ht="12.75" hidden="false" customHeight="false" outlineLevel="0" collapsed="false">
      <c r="D7440" s="138"/>
      <c r="E7440" s="138"/>
      <c r="F7440" s="143" t="e">
        <f aca="false">IF(REF_DT&lt;=LastDay,INDEX(IntraMonth_Buckets,MATCH($A7440,IntraSumMonths,0),1),INDEX(BucketTable,MATCH($A7440,SumMonths,0),1))</f>
        <v>#N/A</v>
      </c>
      <c r="G7440" s="138" t="e">
        <f aca="false">INDEX(Book_Type,MATCH($B7440,Book,0),1)</f>
        <v>#N/A</v>
      </c>
      <c r="H7440" s="138" t="e">
        <f aca="false">$F7440&amp;$C7440</f>
        <v>#N/A</v>
      </c>
    </row>
    <row r="7441" customFormat="false" ht="12.75" hidden="false" customHeight="false" outlineLevel="0" collapsed="false">
      <c r="D7441" s="138"/>
      <c r="E7441" s="138"/>
      <c r="F7441" s="143" t="e">
        <f aca="false">IF(REF_DT&lt;=LastDay,INDEX(IntraMonth_Buckets,MATCH($A7441,IntraSumMonths,0),1),INDEX(BucketTable,MATCH($A7441,SumMonths,0),1))</f>
        <v>#N/A</v>
      </c>
      <c r="G7441" s="138" t="e">
        <f aca="false">INDEX(Book_Type,MATCH($B7441,Book,0),1)</f>
        <v>#N/A</v>
      </c>
      <c r="H7441" s="138" t="e">
        <f aca="false">$F7441&amp;$C7441</f>
        <v>#N/A</v>
      </c>
    </row>
    <row r="7442" customFormat="false" ht="12.75" hidden="false" customHeight="false" outlineLevel="0" collapsed="false">
      <c r="D7442" s="138"/>
      <c r="E7442" s="138"/>
      <c r="F7442" s="143" t="e">
        <f aca="false">IF(REF_DT&lt;=LastDay,INDEX(IntraMonth_Buckets,MATCH($A7442,IntraSumMonths,0),1),INDEX(BucketTable,MATCH($A7442,SumMonths,0),1))</f>
        <v>#N/A</v>
      </c>
      <c r="G7442" s="138" t="e">
        <f aca="false">INDEX(Book_Type,MATCH($B7442,Book,0),1)</f>
        <v>#N/A</v>
      </c>
      <c r="H7442" s="138" t="e">
        <f aca="false">$F7442&amp;$C7442</f>
        <v>#N/A</v>
      </c>
    </row>
    <row r="7443" customFormat="false" ht="12.75" hidden="false" customHeight="false" outlineLevel="0" collapsed="false">
      <c r="D7443" s="138"/>
      <c r="E7443" s="138"/>
      <c r="F7443" s="143" t="e">
        <f aca="false">IF(REF_DT&lt;=LastDay,INDEX(IntraMonth_Buckets,MATCH($A7443,IntraSumMonths,0),1),INDEX(BucketTable,MATCH($A7443,SumMonths,0),1))</f>
        <v>#N/A</v>
      </c>
      <c r="G7443" s="138" t="e">
        <f aca="false">INDEX(Book_Type,MATCH($B7443,Book,0),1)</f>
        <v>#N/A</v>
      </c>
      <c r="H7443" s="138" t="e">
        <f aca="false">$F7443&amp;$C7443</f>
        <v>#N/A</v>
      </c>
    </row>
    <row r="7444" customFormat="false" ht="12.75" hidden="false" customHeight="false" outlineLevel="0" collapsed="false">
      <c r="D7444" s="138"/>
      <c r="E7444" s="138"/>
      <c r="F7444" s="143" t="e">
        <f aca="false">IF(REF_DT&lt;=LastDay,INDEX(IntraMonth_Buckets,MATCH($A7444,IntraSumMonths,0),1),INDEX(BucketTable,MATCH($A7444,SumMonths,0),1))</f>
        <v>#N/A</v>
      </c>
      <c r="G7444" s="138" t="e">
        <f aca="false">INDEX(Book_Type,MATCH($B7444,Book,0),1)</f>
        <v>#N/A</v>
      </c>
      <c r="H7444" s="138" t="e">
        <f aca="false">$F7444&amp;$C7444</f>
        <v>#N/A</v>
      </c>
    </row>
    <row r="7445" customFormat="false" ht="12.75" hidden="false" customHeight="false" outlineLevel="0" collapsed="false">
      <c r="D7445" s="138"/>
      <c r="E7445" s="138"/>
      <c r="F7445" s="143" t="e">
        <f aca="false">IF(REF_DT&lt;=LastDay,INDEX(IntraMonth_Buckets,MATCH($A7445,IntraSumMonths,0),1),INDEX(BucketTable,MATCH($A7445,SumMonths,0),1))</f>
        <v>#N/A</v>
      </c>
      <c r="G7445" s="138" t="e">
        <f aca="false">INDEX(Book_Type,MATCH($B7445,Book,0),1)</f>
        <v>#N/A</v>
      </c>
      <c r="H7445" s="138" t="e">
        <f aca="false">$F7445&amp;$C7445</f>
        <v>#N/A</v>
      </c>
    </row>
    <row r="7446" customFormat="false" ht="12.75" hidden="false" customHeight="false" outlineLevel="0" collapsed="false">
      <c r="D7446" s="138"/>
      <c r="E7446" s="138"/>
      <c r="F7446" s="143" t="e">
        <f aca="false">IF(REF_DT&lt;=LastDay,INDEX(IntraMonth_Buckets,MATCH($A7446,IntraSumMonths,0),1),INDEX(BucketTable,MATCH($A7446,SumMonths,0),1))</f>
        <v>#N/A</v>
      </c>
      <c r="G7446" s="138" t="e">
        <f aca="false">INDEX(Book_Type,MATCH($B7446,Book,0),1)</f>
        <v>#N/A</v>
      </c>
      <c r="H7446" s="138" t="e">
        <f aca="false">$F7446&amp;$C7446</f>
        <v>#N/A</v>
      </c>
    </row>
    <row r="7447" customFormat="false" ht="12.75" hidden="false" customHeight="false" outlineLevel="0" collapsed="false">
      <c r="D7447" s="138"/>
      <c r="E7447" s="138"/>
      <c r="F7447" s="143" t="e">
        <f aca="false">IF(REF_DT&lt;=LastDay,INDEX(IntraMonth_Buckets,MATCH($A7447,IntraSumMonths,0),1),INDEX(BucketTable,MATCH($A7447,SumMonths,0),1))</f>
        <v>#N/A</v>
      </c>
      <c r="G7447" s="138" t="e">
        <f aca="false">INDEX(Book_Type,MATCH($B7447,Book,0),1)</f>
        <v>#N/A</v>
      </c>
      <c r="H7447" s="138" t="e">
        <f aca="false">$F7447&amp;$C7447</f>
        <v>#N/A</v>
      </c>
    </row>
    <row r="7448" customFormat="false" ht="12.75" hidden="false" customHeight="false" outlineLevel="0" collapsed="false">
      <c r="D7448" s="138"/>
      <c r="E7448" s="138"/>
      <c r="F7448" s="143" t="e">
        <f aca="false">IF(REF_DT&lt;=LastDay,INDEX(IntraMonth_Buckets,MATCH($A7448,IntraSumMonths,0),1),INDEX(BucketTable,MATCH($A7448,SumMonths,0),1))</f>
        <v>#N/A</v>
      </c>
      <c r="G7448" s="138" t="e">
        <f aca="false">INDEX(Book_Type,MATCH($B7448,Book,0),1)</f>
        <v>#N/A</v>
      </c>
      <c r="H7448" s="138" t="e">
        <f aca="false">$F7448&amp;$C7448</f>
        <v>#N/A</v>
      </c>
    </row>
    <row r="7449" customFormat="false" ht="12.75" hidden="false" customHeight="false" outlineLevel="0" collapsed="false">
      <c r="D7449" s="138"/>
      <c r="E7449" s="138"/>
      <c r="F7449" s="143" t="e">
        <f aca="false">IF(REF_DT&lt;=LastDay,INDEX(IntraMonth_Buckets,MATCH($A7449,IntraSumMonths,0),1),INDEX(BucketTable,MATCH($A7449,SumMonths,0),1))</f>
        <v>#N/A</v>
      </c>
      <c r="G7449" s="138" t="e">
        <f aca="false">INDEX(Book_Type,MATCH($B7449,Book,0),1)</f>
        <v>#N/A</v>
      </c>
      <c r="H7449" s="138" t="e">
        <f aca="false">$F7449&amp;$C7449</f>
        <v>#N/A</v>
      </c>
    </row>
    <row r="7450" customFormat="false" ht="12.75" hidden="false" customHeight="false" outlineLevel="0" collapsed="false">
      <c r="D7450" s="138"/>
      <c r="E7450" s="138"/>
      <c r="F7450" s="143" t="e">
        <f aca="false">IF(REF_DT&lt;=LastDay,INDEX(IntraMonth_Buckets,MATCH($A7450,IntraSumMonths,0),1),INDEX(BucketTable,MATCH($A7450,SumMonths,0),1))</f>
        <v>#N/A</v>
      </c>
      <c r="G7450" s="138" t="e">
        <f aca="false">INDEX(Book_Type,MATCH($B7450,Book,0),1)</f>
        <v>#N/A</v>
      </c>
      <c r="H7450" s="138" t="e">
        <f aca="false">$F7450&amp;$C7450</f>
        <v>#N/A</v>
      </c>
    </row>
    <row r="7451" customFormat="false" ht="12.75" hidden="false" customHeight="false" outlineLevel="0" collapsed="false">
      <c r="D7451" s="138"/>
      <c r="E7451" s="138"/>
      <c r="F7451" s="143" t="e">
        <f aca="false">IF(REF_DT&lt;=LastDay,INDEX(IntraMonth_Buckets,MATCH($A7451,IntraSumMonths,0),1),INDEX(BucketTable,MATCH($A7451,SumMonths,0),1))</f>
        <v>#N/A</v>
      </c>
      <c r="G7451" s="138" t="e">
        <f aca="false">INDEX(Book_Type,MATCH($B7451,Book,0),1)</f>
        <v>#N/A</v>
      </c>
      <c r="H7451" s="138" t="e">
        <f aca="false">$F7451&amp;$C7451</f>
        <v>#N/A</v>
      </c>
    </row>
    <row r="7452" customFormat="false" ht="12.75" hidden="false" customHeight="false" outlineLevel="0" collapsed="false">
      <c r="D7452" s="138"/>
      <c r="E7452" s="138"/>
      <c r="F7452" s="143" t="e">
        <f aca="false">IF(REF_DT&lt;=LastDay,INDEX(IntraMonth_Buckets,MATCH($A7452,IntraSumMonths,0),1),INDEX(BucketTable,MATCH($A7452,SumMonths,0),1))</f>
        <v>#N/A</v>
      </c>
      <c r="G7452" s="138" t="e">
        <f aca="false">INDEX(Book_Type,MATCH($B7452,Book,0),1)</f>
        <v>#N/A</v>
      </c>
      <c r="H7452" s="138" t="e">
        <f aca="false">$F7452&amp;$C7452</f>
        <v>#N/A</v>
      </c>
    </row>
    <row r="7453" customFormat="false" ht="12.75" hidden="false" customHeight="false" outlineLevel="0" collapsed="false">
      <c r="D7453" s="138"/>
      <c r="E7453" s="138"/>
      <c r="F7453" s="143" t="e">
        <f aca="false">IF(REF_DT&lt;=LastDay,INDEX(IntraMonth_Buckets,MATCH($A7453,IntraSumMonths,0),1),INDEX(BucketTable,MATCH($A7453,SumMonths,0),1))</f>
        <v>#N/A</v>
      </c>
      <c r="G7453" s="138" t="e">
        <f aca="false">INDEX(Book_Type,MATCH($B7453,Book,0),1)</f>
        <v>#N/A</v>
      </c>
      <c r="H7453" s="138" t="e">
        <f aca="false">$F7453&amp;$C7453</f>
        <v>#N/A</v>
      </c>
    </row>
    <row r="7454" customFormat="false" ht="12.75" hidden="false" customHeight="false" outlineLevel="0" collapsed="false">
      <c r="D7454" s="138"/>
      <c r="E7454" s="138"/>
      <c r="F7454" s="143" t="e">
        <f aca="false">IF(REF_DT&lt;=LastDay,INDEX(IntraMonth_Buckets,MATCH($A7454,IntraSumMonths,0),1),INDEX(BucketTable,MATCH($A7454,SumMonths,0),1))</f>
        <v>#N/A</v>
      </c>
      <c r="G7454" s="138" t="e">
        <f aca="false">INDEX(Book_Type,MATCH($B7454,Book,0),1)</f>
        <v>#N/A</v>
      </c>
      <c r="H7454" s="138" t="e">
        <f aca="false">$F7454&amp;$C7454</f>
        <v>#N/A</v>
      </c>
    </row>
    <row r="7455" customFormat="false" ht="12.75" hidden="false" customHeight="false" outlineLevel="0" collapsed="false">
      <c r="D7455" s="138"/>
      <c r="E7455" s="138"/>
      <c r="F7455" s="143" t="e">
        <f aca="false">IF(REF_DT&lt;=LastDay,INDEX(IntraMonth_Buckets,MATCH($A7455,IntraSumMonths,0),1),INDEX(BucketTable,MATCH($A7455,SumMonths,0),1))</f>
        <v>#N/A</v>
      </c>
      <c r="G7455" s="138" t="e">
        <f aca="false">INDEX(Book_Type,MATCH($B7455,Book,0),1)</f>
        <v>#N/A</v>
      </c>
      <c r="H7455" s="138" t="e">
        <f aca="false">$F7455&amp;$C7455</f>
        <v>#N/A</v>
      </c>
    </row>
    <row r="7456" customFormat="false" ht="12.75" hidden="false" customHeight="false" outlineLevel="0" collapsed="false">
      <c r="D7456" s="138"/>
      <c r="E7456" s="138"/>
      <c r="F7456" s="143" t="e">
        <f aca="false">IF(REF_DT&lt;=LastDay,INDEX(IntraMonth_Buckets,MATCH($A7456,IntraSumMonths,0),1),INDEX(BucketTable,MATCH($A7456,SumMonths,0),1))</f>
        <v>#N/A</v>
      </c>
      <c r="G7456" s="138" t="e">
        <f aca="false">INDEX(Book_Type,MATCH($B7456,Book,0),1)</f>
        <v>#N/A</v>
      </c>
      <c r="H7456" s="138" t="e">
        <f aca="false">$F7456&amp;$C7456</f>
        <v>#N/A</v>
      </c>
    </row>
    <row r="7457" customFormat="false" ht="12.75" hidden="false" customHeight="false" outlineLevel="0" collapsed="false">
      <c r="D7457" s="138"/>
      <c r="E7457" s="138"/>
      <c r="F7457" s="143" t="e">
        <f aca="false">IF(REF_DT&lt;=LastDay,INDEX(IntraMonth_Buckets,MATCH($A7457,IntraSumMonths,0),1),INDEX(BucketTable,MATCH($A7457,SumMonths,0),1))</f>
        <v>#N/A</v>
      </c>
      <c r="G7457" s="138" t="e">
        <f aca="false">INDEX(Book_Type,MATCH($B7457,Book,0),1)</f>
        <v>#N/A</v>
      </c>
      <c r="H7457" s="138" t="e">
        <f aca="false">$F7457&amp;$C7457</f>
        <v>#N/A</v>
      </c>
    </row>
    <row r="7458" customFormat="false" ht="12.75" hidden="false" customHeight="false" outlineLevel="0" collapsed="false">
      <c r="D7458" s="138"/>
      <c r="E7458" s="138"/>
      <c r="F7458" s="143" t="e">
        <f aca="false">IF(REF_DT&lt;=LastDay,INDEX(IntraMonth_Buckets,MATCH($A7458,IntraSumMonths,0),1),INDEX(BucketTable,MATCH($A7458,SumMonths,0),1))</f>
        <v>#N/A</v>
      </c>
      <c r="G7458" s="138" t="e">
        <f aca="false">INDEX(Book_Type,MATCH($B7458,Book,0),1)</f>
        <v>#N/A</v>
      </c>
      <c r="H7458" s="138" t="e">
        <f aca="false">$F7458&amp;$C7458</f>
        <v>#N/A</v>
      </c>
    </row>
    <row r="7459" customFormat="false" ht="12.75" hidden="false" customHeight="false" outlineLevel="0" collapsed="false">
      <c r="D7459" s="138"/>
      <c r="E7459" s="138"/>
      <c r="F7459" s="143" t="e">
        <f aca="false">IF(REF_DT&lt;=LastDay,INDEX(IntraMonth_Buckets,MATCH($A7459,IntraSumMonths,0),1),INDEX(BucketTable,MATCH($A7459,SumMonths,0),1))</f>
        <v>#N/A</v>
      </c>
      <c r="G7459" s="138" t="e">
        <f aca="false">INDEX(Book_Type,MATCH($B7459,Book,0),1)</f>
        <v>#N/A</v>
      </c>
      <c r="H7459" s="138" t="e">
        <f aca="false">$F7459&amp;$C7459</f>
        <v>#N/A</v>
      </c>
    </row>
    <row r="7460" customFormat="false" ht="12.75" hidden="false" customHeight="false" outlineLevel="0" collapsed="false">
      <c r="D7460" s="138"/>
      <c r="E7460" s="138"/>
      <c r="F7460" s="143" t="e">
        <f aca="false">IF(REF_DT&lt;=LastDay,INDEX(IntraMonth_Buckets,MATCH($A7460,IntraSumMonths,0),1),INDEX(BucketTable,MATCH($A7460,SumMonths,0),1))</f>
        <v>#N/A</v>
      </c>
      <c r="G7460" s="138" t="e">
        <f aca="false">INDEX(Book_Type,MATCH($B7460,Book,0),1)</f>
        <v>#N/A</v>
      </c>
      <c r="H7460" s="138" t="e">
        <f aca="false">$F7460&amp;$C7460</f>
        <v>#N/A</v>
      </c>
    </row>
    <row r="7461" customFormat="false" ht="12.75" hidden="false" customHeight="false" outlineLevel="0" collapsed="false">
      <c r="D7461" s="138"/>
      <c r="E7461" s="138"/>
      <c r="F7461" s="143" t="e">
        <f aca="false">IF(REF_DT&lt;=LastDay,INDEX(IntraMonth_Buckets,MATCH($A7461,IntraSumMonths,0),1),INDEX(BucketTable,MATCH($A7461,SumMonths,0),1))</f>
        <v>#N/A</v>
      </c>
      <c r="G7461" s="138" t="e">
        <f aca="false">INDEX(Book_Type,MATCH($B7461,Book,0),1)</f>
        <v>#N/A</v>
      </c>
      <c r="H7461" s="138" t="e">
        <f aca="false">$F7461&amp;$C7461</f>
        <v>#N/A</v>
      </c>
    </row>
    <row r="7462" customFormat="false" ht="12.75" hidden="false" customHeight="false" outlineLevel="0" collapsed="false">
      <c r="D7462" s="138"/>
      <c r="E7462" s="138"/>
      <c r="F7462" s="143" t="e">
        <f aca="false">IF(REF_DT&lt;=LastDay,INDEX(IntraMonth_Buckets,MATCH($A7462,IntraSumMonths,0),1),INDEX(BucketTable,MATCH($A7462,SumMonths,0),1))</f>
        <v>#N/A</v>
      </c>
      <c r="G7462" s="138" t="e">
        <f aca="false">INDEX(Book_Type,MATCH($B7462,Book,0),1)</f>
        <v>#N/A</v>
      </c>
      <c r="H7462" s="138" t="e">
        <f aca="false">$F7462&amp;$C7462</f>
        <v>#N/A</v>
      </c>
    </row>
    <row r="7463" customFormat="false" ht="12.75" hidden="false" customHeight="false" outlineLevel="0" collapsed="false">
      <c r="D7463" s="138"/>
      <c r="E7463" s="138"/>
      <c r="F7463" s="143" t="e">
        <f aca="false">IF(REF_DT&lt;=LastDay,INDEX(IntraMonth_Buckets,MATCH($A7463,IntraSumMonths,0),1),INDEX(BucketTable,MATCH($A7463,SumMonths,0),1))</f>
        <v>#N/A</v>
      </c>
      <c r="G7463" s="138" t="e">
        <f aca="false">INDEX(Book_Type,MATCH($B7463,Book,0),1)</f>
        <v>#N/A</v>
      </c>
      <c r="H7463" s="138" t="e">
        <f aca="false">$F7463&amp;$C7463</f>
        <v>#N/A</v>
      </c>
    </row>
    <row r="7464" customFormat="false" ht="12.75" hidden="false" customHeight="false" outlineLevel="0" collapsed="false">
      <c r="D7464" s="138"/>
      <c r="E7464" s="138"/>
      <c r="F7464" s="143" t="e">
        <f aca="false">IF(REF_DT&lt;=LastDay,INDEX(IntraMonth_Buckets,MATCH($A7464,IntraSumMonths,0),1),INDEX(BucketTable,MATCH($A7464,SumMonths,0),1))</f>
        <v>#N/A</v>
      </c>
      <c r="G7464" s="138" t="e">
        <f aca="false">INDEX(Book_Type,MATCH($B7464,Book,0),1)</f>
        <v>#N/A</v>
      </c>
      <c r="H7464" s="138" t="e">
        <f aca="false">$F7464&amp;$C7464</f>
        <v>#N/A</v>
      </c>
    </row>
    <row r="7465" customFormat="false" ht="12.75" hidden="false" customHeight="false" outlineLevel="0" collapsed="false">
      <c r="D7465" s="138"/>
      <c r="E7465" s="138"/>
      <c r="F7465" s="143" t="e">
        <f aca="false">IF(REF_DT&lt;=LastDay,INDEX(IntraMonth_Buckets,MATCH($A7465,IntraSumMonths,0),1),INDEX(BucketTable,MATCH($A7465,SumMonths,0),1))</f>
        <v>#N/A</v>
      </c>
      <c r="G7465" s="138" t="e">
        <f aca="false">INDEX(Book_Type,MATCH($B7465,Book,0),1)</f>
        <v>#N/A</v>
      </c>
      <c r="H7465" s="138" t="e">
        <f aca="false">$F7465&amp;$C7465</f>
        <v>#N/A</v>
      </c>
    </row>
    <row r="7466" customFormat="false" ht="12.75" hidden="false" customHeight="false" outlineLevel="0" collapsed="false">
      <c r="D7466" s="138"/>
      <c r="E7466" s="138"/>
      <c r="F7466" s="143" t="e">
        <f aca="false">IF(REF_DT&lt;=LastDay,INDEX(IntraMonth_Buckets,MATCH($A7466,IntraSumMonths,0),1),INDEX(BucketTable,MATCH($A7466,SumMonths,0),1))</f>
        <v>#N/A</v>
      </c>
      <c r="G7466" s="138" t="e">
        <f aca="false">INDEX(Book_Type,MATCH($B7466,Book,0),1)</f>
        <v>#N/A</v>
      </c>
      <c r="H7466" s="138" t="e">
        <f aca="false">$F7466&amp;$C7466</f>
        <v>#N/A</v>
      </c>
    </row>
    <row r="7467" customFormat="false" ht="12.75" hidden="false" customHeight="false" outlineLevel="0" collapsed="false">
      <c r="D7467" s="138"/>
      <c r="E7467" s="138"/>
      <c r="F7467" s="143" t="e">
        <f aca="false">IF(REF_DT&lt;=LastDay,INDEX(IntraMonth_Buckets,MATCH($A7467,IntraSumMonths,0),1),INDEX(BucketTable,MATCH($A7467,SumMonths,0),1))</f>
        <v>#N/A</v>
      </c>
      <c r="G7467" s="138" t="e">
        <f aca="false">INDEX(Book_Type,MATCH($B7467,Book,0),1)</f>
        <v>#N/A</v>
      </c>
      <c r="H7467" s="138" t="e">
        <f aca="false">$F7467&amp;$C7467</f>
        <v>#N/A</v>
      </c>
    </row>
    <row r="7468" customFormat="false" ht="12.75" hidden="false" customHeight="false" outlineLevel="0" collapsed="false">
      <c r="D7468" s="138"/>
      <c r="E7468" s="138"/>
      <c r="F7468" s="143" t="e">
        <f aca="false">IF(REF_DT&lt;=LastDay,INDEX(IntraMonth_Buckets,MATCH($A7468,IntraSumMonths,0),1),INDEX(BucketTable,MATCH($A7468,SumMonths,0),1))</f>
        <v>#N/A</v>
      </c>
      <c r="G7468" s="138" t="e">
        <f aca="false">INDEX(Book_Type,MATCH($B7468,Book,0),1)</f>
        <v>#N/A</v>
      </c>
      <c r="H7468" s="138" t="e">
        <f aca="false">$F7468&amp;$C7468</f>
        <v>#N/A</v>
      </c>
    </row>
    <row r="7469" customFormat="false" ht="12.75" hidden="false" customHeight="false" outlineLevel="0" collapsed="false">
      <c r="D7469" s="138"/>
      <c r="E7469" s="138"/>
      <c r="F7469" s="143" t="e">
        <f aca="false">IF(REF_DT&lt;=LastDay,INDEX(IntraMonth_Buckets,MATCH($A7469,IntraSumMonths,0),1),INDEX(BucketTable,MATCH($A7469,SumMonths,0),1))</f>
        <v>#N/A</v>
      </c>
      <c r="G7469" s="138" t="e">
        <f aca="false">INDEX(Book_Type,MATCH($B7469,Book,0),1)</f>
        <v>#N/A</v>
      </c>
      <c r="H7469" s="138" t="e">
        <f aca="false">$F7469&amp;$C7469</f>
        <v>#N/A</v>
      </c>
    </row>
    <row r="7470" customFormat="false" ht="12.75" hidden="false" customHeight="false" outlineLevel="0" collapsed="false">
      <c r="D7470" s="138"/>
      <c r="E7470" s="138"/>
      <c r="F7470" s="143" t="e">
        <f aca="false">IF(REF_DT&lt;=LastDay,INDEX(IntraMonth_Buckets,MATCH($A7470,IntraSumMonths,0),1),INDEX(BucketTable,MATCH($A7470,SumMonths,0),1))</f>
        <v>#N/A</v>
      </c>
      <c r="G7470" s="138" t="e">
        <f aca="false">INDEX(Book_Type,MATCH($B7470,Book,0),1)</f>
        <v>#N/A</v>
      </c>
      <c r="H7470" s="138" t="e">
        <f aca="false">$F7470&amp;$C7470</f>
        <v>#N/A</v>
      </c>
    </row>
    <row r="7471" customFormat="false" ht="12.75" hidden="false" customHeight="false" outlineLevel="0" collapsed="false">
      <c r="D7471" s="138"/>
      <c r="E7471" s="138"/>
      <c r="F7471" s="143" t="e">
        <f aca="false">IF(REF_DT&lt;=LastDay,INDEX(IntraMonth_Buckets,MATCH($A7471,IntraSumMonths,0),1),INDEX(BucketTable,MATCH($A7471,SumMonths,0),1))</f>
        <v>#N/A</v>
      </c>
      <c r="G7471" s="138" t="e">
        <f aca="false">INDEX(Book_Type,MATCH($B7471,Book,0),1)</f>
        <v>#N/A</v>
      </c>
      <c r="H7471" s="138" t="e">
        <f aca="false">$F7471&amp;$C7471</f>
        <v>#N/A</v>
      </c>
    </row>
    <row r="7472" customFormat="false" ht="12.75" hidden="false" customHeight="false" outlineLevel="0" collapsed="false">
      <c r="D7472" s="138"/>
      <c r="E7472" s="138"/>
      <c r="F7472" s="143" t="e">
        <f aca="false">IF(REF_DT&lt;=LastDay,INDEX(IntraMonth_Buckets,MATCH($A7472,IntraSumMonths,0),1),INDEX(BucketTable,MATCH($A7472,SumMonths,0),1))</f>
        <v>#N/A</v>
      </c>
      <c r="G7472" s="138" t="e">
        <f aca="false">INDEX(Book_Type,MATCH($B7472,Book,0),1)</f>
        <v>#N/A</v>
      </c>
      <c r="H7472" s="138" t="e">
        <f aca="false">$F7472&amp;$C7472</f>
        <v>#N/A</v>
      </c>
    </row>
    <row r="7473" customFormat="false" ht="12.75" hidden="false" customHeight="false" outlineLevel="0" collapsed="false">
      <c r="D7473" s="138"/>
      <c r="E7473" s="138"/>
      <c r="F7473" s="143" t="e">
        <f aca="false">IF(REF_DT&lt;=LastDay,INDEX(IntraMonth_Buckets,MATCH($A7473,IntraSumMonths,0),1),INDEX(BucketTable,MATCH($A7473,SumMonths,0),1))</f>
        <v>#N/A</v>
      </c>
      <c r="G7473" s="138" t="e">
        <f aca="false">INDEX(Book_Type,MATCH($B7473,Book,0),1)</f>
        <v>#N/A</v>
      </c>
      <c r="H7473" s="138" t="e">
        <f aca="false">$F7473&amp;$C7473</f>
        <v>#N/A</v>
      </c>
    </row>
    <row r="7474" customFormat="false" ht="12.75" hidden="false" customHeight="false" outlineLevel="0" collapsed="false">
      <c r="D7474" s="138"/>
      <c r="E7474" s="138"/>
      <c r="F7474" s="143" t="e">
        <f aca="false">IF(REF_DT&lt;=LastDay,INDEX(IntraMonth_Buckets,MATCH($A7474,IntraSumMonths,0),1),INDEX(BucketTable,MATCH($A7474,SumMonths,0),1))</f>
        <v>#N/A</v>
      </c>
      <c r="G7474" s="138" t="e">
        <f aca="false">INDEX(Book_Type,MATCH($B7474,Book,0),1)</f>
        <v>#N/A</v>
      </c>
      <c r="H7474" s="138" t="e">
        <f aca="false">$F7474&amp;$C7474</f>
        <v>#N/A</v>
      </c>
    </row>
    <row r="7475" customFormat="false" ht="12.75" hidden="false" customHeight="false" outlineLevel="0" collapsed="false">
      <c r="D7475" s="138"/>
      <c r="E7475" s="138"/>
      <c r="F7475" s="143" t="e">
        <f aca="false">IF(REF_DT&lt;=LastDay,INDEX(IntraMonth_Buckets,MATCH($A7475,IntraSumMonths,0),1),INDEX(BucketTable,MATCH($A7475,SumMonths,0),1))</f>
        <v>#N/A</v>
      </c>
      <c r="G7475" s="138" t="e">
        <f aca="false">INDEX(Book_Type,MATCH($B7475,Book,0),1)</f>
        <v>#N/A</v>
      </c>
      <c r="H7475" s="138" t="e">
        <f aca="false">$F7475&amp;$C7475</f>
        <v>#N/A</v>
      </c>
    </row>
    <row r="7476" customFormat="false" ht="12.75" hidden="false" customHeight="false" outlineLevel="0" collapsed="false">
      <c r="D7476" s="138"/>
      <c r="E7476" s="138"/>
      <c r="F7476" s="143" t="e">
        <f aca="false">IF(REF_DT&lt;=LastDay,INDEX(IntraMonth_Buckets,MATCH($A7476,IntraSumMonths,0),1),INDEX(BucketTable,MATCH($A7476,SumMonths,0),1))</f>
        <v>#N/A</v>
      </c>
      <c r="G7476" s="138" t="e">
        <f aca="false">INDEX(Book_Type,MATCH($B7476,Book,0),1)</f>
        <v>#N/A</v>
      </c>
      <c r="H7476" s="138" t="e">
        <f aca="false">$F7476&amp;$C7476</f>
        <v>#N/A</v>
      </c>
    </row>
    <row r="7477" customFormat="false" ht="12.75" hidden="false" customHeight="false" outlineLevel="0" collapsed="false">
      <c r="D7477" s="138"/>
      <c r="E7477" s="138"/>
      <c r="F7477" s="143" t="e">
        <f aca="false">IF(REF_DT&lt;=LastDay,INDEX(IntraMonth_Buckets,MATCH($A7477,IntraSumMonths,0),1),INDEX(BucketTable,MATCH($A7477,SumMonths,0),1))</f>
        <v>#N/A</v>
      </c>
      <c r="G7477" s="138" t="e">
        <f aca="false">INDEX(Book_Type,MATCH($B7477,Book,0),1)</f>
        <v>#N/A</v>
      </c>
      <c r="H7477" s="138" t="e">
        <f aca="false">$F7477&amp;$C7477</f>
        <v>#N/A</v>
      </c>
    </row>
    <row r="7478" customFormat="false" ht="12.75" hidden="false" customHeight="false" outlineLevel="0" collapsed="false">
      <c r="D7478" s="138"/>
      <c r="E7478" s="138"/>
      <c r="F7478" s="143" t="e">
        <f aca="false">IF(REF_DT&lt;=LastDay,INDEX(IntraMonth_Buckets,MATCH($A7478,IntraSumMonths,0),1),INDEX(BucketTable,MATCH($A7478,SumMonths,0),1))</f>
        <v>#N/A</v>
      </c>
      <c r="G7478" s="138" t="e">
        <f aca="false">INDEX(Book_Type,MATCH($B7478,Book,0),1)</f>
        <v>#N/A</v>
      </c>
      <c r="H7478" s="138" t="e">
        <f aca="false">$F7478&amp;$C7478</f>
        <v>#N/A</v>
      </c>
    </row>
    <row r="7479" customFormat="false" ht="12.75" hidden="false" customHeight="false" outlineLevel="0" collapsed="false">
      <c r="D7479" s="138"/>
      <c r="E7479" s="138"/>
      <c r="F7479" s="143" t="e">
        <f aca="false">IF(REF_DT&lt;=LastDay,INDEX(IntraMonth_Buckets,MATCH($A7479,IntraSumMonths,0),1),INDEX(BucketTable,MATCH($A7479,SumMonths,0),1))</f>
        <v>#N/A</v>
      </c>
      <c r="G7479" s="138" t="e">
        <f aca="false">INDEX(Book_Type,MATCH($B7479,Book,0),1)</f>
        <v>#N/A</v>
      </c>
      <c r="H7479" s="138" t="e">
        <f aca="false">$F7479&amp;$C7479</f>
        <v>#N/A</v>
      </c>
    </row>
    <row r="7480" customFormat="false" ht="12.75" hidden="false" customHeight="false" outlineLevel="0" collapsed="false">
      <c r="D7480" s="138"/>
      <c r="E7480" s="138"/>
      <c r="F7480" s="143" t="e">
        <f aca="false">IF(REF_DT&lt;=LastDay,INDEX(IntraMonth_Buckets,MATCH($A7480,IntraSumMonths,0),1),INDEX(BucketTable,MATCH($A7480,SumMonths,0),1))</f>
        <v>#N/A</v>
      </c>
      <c r="G7480" s="138" t="e">
        <f aca="false">INDEX(Book_Type,MATCH($B7480,Book,0),1)</f>
        <v>#N/A</v>
      </c>
      <c r="H7480" s="138" t="e">
        <f aca="false">$F7480&amp;$C7480</f>
        <v>#N/A</v>
      </c>
    </row>
    <row r="7481" customFormat="false" ht="12.75" hidden="false" customHeight="false" outlineLevel="0" collapsed="false">
      <c r="D7481" s="138"/>
      <c r="E7481" s="138"/>
      <c r="F7481" s="143" t="e">
        <f aca="false">IF(REF_DT&lt;=LastDay,INDEX(IntraMonth_Buckets,MATCH($A7481,IntraSumMonths,0),1),INDEX(BucketTable,MATCH($A7481,SumMonths,0),1))</f>
        <v>#N/A</v>
      </c>
      <c r="G7481" s="138" t="e">
        <f aca="false">INDEX(Book_Type,MATCH($B7481,Book,0),1)</f>
        <v>#N/A</v>
      </c>
      <c r="H7481" s="138" t="e">
        <f aca="false">$F7481&amp;$C7481</f>
        <v>#N/A</v>
      </c>
    </row>
    <row r="7482" customFormat="false" ht="12.75" hidden="false" customHeight="false" outlineLevel="0" collapsed="false">
      <c r="D7482" s="138"/>
      <c r="E7482" s="138"/>
      <c r="F7482" s="143" t="e">
        <f aca="false">IF(REF_DT&lt;=LastDay,INDEX(IntraMonth_Buckets,MATCH($A7482,IntraSumMonths,0),1),INDEX(BucketTable,MATCH($A7482,SumMonths,0),1))</f>
        <v>#N/A</v>
      </c>
      <c r="G7482" s="138" t="e">
        <f aca="false">INDEX(Book_Type,MATCH($B7482,Book,0),1)</f>
        <v>#N/A</v>
      </c>
      <c r="H7482" s="138" t="e">
        <f aca="false">$F7482&amp;$C7482</f>
        <v>#N/A</v>
      </c>
    </row>
    <row r="7483" customFormat="false" ht="12.75" hidden="false" customHeight="false" outlineLevel="0" collapsed="false">
      <c r="D7483" s="138"/>
      <c r="E7483" s="138"/>
      <c r="F7483" s="143" t="e">
        <f aca="false">IF(REF_DT&lt;=LastDay,INDEX(IntraMonth_Buckets,MATCH($A7483,IntraSumMonths,0),1),INDEX(BucketTable,MATCH($A7483,SumMonths,0),1))</f>
        <v>#N/A</v>
      </c>
      <c r="G7483" s="138" t="e">
        <f aca="false">INDEX(Book_Type,MATCH($B7483,Book,0),1)</f>
        <v>#N/A</v>
      </c>
      <c r="H7483" s="138" t="e">
        <f aca="false">$F7483&amp;$C7483</f>
        <v>#N/A</v>
      </c>
    </row>
    <row r="7484" customFormat="false" ht="12.75" hidden="false" customHeight="false" outlineLevel="0" collapsed="false">
      <c r="D7484" s="138"/>
      <c r="E7484" s="138"/>
      <c r="F7484" s="143" t="e">
        <f aca="false">IF(REF_DT&lt;=LastDay,INDEX(IntraMonth_Buckets,MATCH($A7484,IntraSumMonths,0),1),INDEX(BucketTable,MATCH($A7484,SumMonths,0),1))</f>
        <v>#N/A</v>
      </c>
      <c r="G7484" s="138" t="e">
        <f aca="false">INDEX(Book_Type,MATCH($B7484,Book,0),1)</f>
        <v>#N/A</v>
      </c>
      <c r="H7484" s="138" t="e">
        <f aca="false">$F7484&amp;$C7484</f>
        <v>#N/A</v>
      </c>
    </row>
    <row r="7485" customFormat="false" ht="12.75" hidden="false" customHeight="false" outlineLevel="0" collapsed="false">
      <c r="D7485" s="138"/>
      <c r="E7485" s="138"/>
      <c r="F7485" s="143" t="e">
        <f aca="false">IF(REF_DT&lt;=LastDay,INDEX(IntraMonth_Buckets,MATCH($A7485,IntraSumMonths,0),1),INDEX(BucketTable,MATCH($A7485,SumMonths,0),1))</f>
        <v>#N/A</v>
      </c>
      <c r="G7485" s="138" t="e">
        <f aca="false">INDEX(Book_Type,MATCH($B7485,Book,0),1)</f>
        <v>#N/A</v>
      </c>
      <c r="H7485" s="138" t="e">
        <f aca="false">$F7485&amp;$C7485</f>
        <v>#N/A</v>
      </c>
    </row>
    <row r="7486" customFormat="false" ht="12.75" hidden="false" customHeight="false" outlineLevel="0" collapsed="false">
      <c r="D7486" s="138"/>
      <c r="E7486" s="138"/>
      <c r="F7486" s="143" t="e">
        <f aca="false">IF(REF_DT&lt;=LastDay,INDEX(IntraMonth_Buckets,MATCH($A7486,IntraSumMonths,0),1),INDEX(BucketTable,MATCH($A7486,SumMonths,0),1))</f>
        <v>#N/A</v>
      </c>
      <c r="G7486" s="138" t="e">
        <f aca="false">INDEX(Book_Type,MATCH($B7486,Book,0),1)</f>
        <v>#N/A</v>
      </c>
      <c r="H7486" s="138" t="e">
        <f aca="false">$F7486&amp;$C7486</f>
        <v>#N/A</v>
      </c>
    </row>
    <row r="7487" customFormat="false" ht="12.75" hidden="false" customHeight="false" outlineLevel="0" collapsed="false">
      <c r="D7487" s="138"/>
      <c r="E7487" s="138"/>
      <c r="F7487" s="143" t="e">
        <f aca="false">IF(REF_DT&lt;=LastDay,INDEX(IntraMonth_Buckets,MATCH($A7487,IntraSumMonths,0),1),INDEX(BucketTable,MATCH($A7487,SumMonths,0),1))</f>
        <v>#N/A</v>
      </c>
      <c r="G7487" s="138" t="e">
        <f aca="false">INDEX(Book_Type,MATCH($B7487,Book,0),1)</f>
        <v>#N/A</v>
      </c>
      <c r="H7487" s="138" t="e">
        <f aca="false">$F7487&amp;$C7487</f>
        <v>#N/A</v>
      </c>
    </row>
    <row r="7488" customFormat="false" ht="12.75" hidden="false" customHeight="false" outlineLevel="0" collapsed="false">
      <c r="D7488" s="138"/>
      <c r="E7488" s="138"/>
      <c r="F7488" s="143" t="e">
        <f aca="false">IF(REF_DT&lt;=LastDay,INDEX(IntraMonth_Buckets,MATCH($A7488,IntraSumMonths,0),1),INDEX(BucketTable,MATCH($A7488,SumMonths,0),1))</f>
        <v>#N/A</v>
      </c>
      <c r="G7488" s="138" t="e">
        <f aca="false">INDEX(Book_Type,MATCH($B7488,Book,0),1)</f>
        <v>#N/A</v>
      </c>
      <c r="H7488" s="138" t="e">
        <f aca="false">$F7488&amp;$C7488</f>
        <v>#N/A</v>
      </c>
    </row>
    <row r="7489" customFormat="false" ht="12.75" hidden="false" customHeight="false" outlineLevel="0" collapsed="false">
      <c r="D7489" s="138"/>
      <c r="E7489" s="138"/>
      <c r="F7489" s="143" t="e">
        <f aca="false">IF(REF_DT&lt;=LastDay,INDEX(IntraMonth_Buckets,MATCH($A7489,IntraSumMonths,0),1),INDEX(BucketTable,MATCH($A7489,SumMonths,0),1))</f>
        <v>#N/A</v>
      </c>
      <c r="G7489" s="138" t="e">
        <f aca="false">INDEX(Book_Type,MATCH($B7489,Book,0),1)</f>
        <v>#N/A</v>
      </c>
      <c r="H7489" s="138" t="e">
        <f aca="false">$F7489&amp;$C7489</f>
        <v>#N/A</v>
      </c>
    </row>
    <row r="7490" customFormat="false" ht="12.75" hidden="false" customHeight="false" outlineLevel="0" collapsed="false">
      <c r="D7490" s="138"/>
      <c r="E7490" s="138"/>
      <c r="F7490" s="143" t="e">
        <f aca="false">IF(REF_DT&lt;=LastDay,INDEX(IntraMonth_Buckets,MATCH($A7490,IntraSumMonths,0),1),INDEX(BucketTable,MATCH($A7490,SumMonths,0),1))</f>
        <v>#N/A</v>
      </c>
      <c r="G7490" s="138" t="e">
        <f aca="false">INDEX(Book_Type,MATCH($B7490,Book,0),1)</f>
        <v>#N/A</v>
      </c>
      <c r="H7490" s="138" t="e">
        <f aca="false">$F7490&amp;$C7490</f>
        <v>#N/A</v>
      </c>
    </row>
    <row r="7491" customFormat="false" ht="12.75" hidden="false" customHeight="false" outlineLevel="0" collapsed="false">
      <c r="D7491" s="138"/>
      <c r="E7491" s="138"/>
      <c r="F7491" s="143" t="e">
        <f aca="false">IF(REF_DT&lt;=LastDay,INDEX(IntraMonth_Buckets,MATCH($A7491,IntraSumMonths,0),1),INDEX(BucketTable,MATCH($A7491,SumMonths,0),1))</f>
        <v>#N/A</v>
      </c>
      <c r="G7491" s="138" t="e">
        <f aca="false">INDEX(Book_Type,MATCH($B7491,Book,0),1)</f>
        <v>#N/A</v>
      </c>
      <c r="H7491" s="138" t="e">
        <f aca="false">$F7491&amp;$C7491</f>
        <v>#N/A</v>
      </c>
    </row>
    <row r="7492" customFormat="false" ht="12.75" hidden="false" customHeight="false" outlineLevel="0" collapsed="false">
      <c r="D7492" s="138"/>
      <c r="E7492" s="138"/>
      <c r="F7492" s="143" t="e">
        <f aca="false">IF(REF_DT&lt;=LastDay,INDEX(IntraMonth_Buckets,MATCH($A7492,IntraSumMonths,0),1),INDEX(BucketTable,MATCH($A7492,SumMonths,0),1))</f>
        <v>#N/A</v>
      </c>
      <c r="G7492" s="138" t="e">
        <f aca="false">INDEX(Book_Type,MATCH($B7492,Book,0),1)</f>
        <v>#N/A</v>
      </c>
      <c r="H7492" s="138" t="e">
        <f aca="false">$F7492&amp;$C7492</f>
        <v>#N/A</v>
      </c>
    </row>
    <row r="7493" customFormat="false" ht="12.75" hidden="false" customHeight="false" outlineLevel="0" collapsed="false">
      <c r="D7493" s="138"/>
      <c r="E7493" s="138"/>
      <c r="F7493" s="143" t="e">
        <f aca="false">IF(REF_DT&lt;=LastDay,INDEX(IntraMonth_Buckets,MATCH($A7493,IntraSumMonths,0),1),INDEX(BucketTable,MATCH($A7493,SumMonths,0),1))</f>
        <v>#N/A</v>
      </c>
      <c r="G7493" s="138" t="e">
        <f aca="false">INDEX(Book_Type,MATCH($B7493,Book,0),1)</f>
        <v>#N/A</v>
      </c>
      <c r="H7493" s="138" t="e">
        <f aca="false">$F7493&amp;$C7493</f>
        <v>#N/A</v>
      </c>
    </row>
    <row r="7494" customFormat="false" ht="12.75" hidden="false" customHeight="false" outlineLevel="0" collapsed="false">
      <c r="D7494" s="138"/>
      <c r="E7494" s="138"/>
      <c r="F7494" s="143" t="e">
        <f aca="false">IF(REF_DT&lt;=LastDay,INDEX(IntraMonth_Buckets,MATCH($A7494,IntraSumMonths,0),1),INDEX(BucketTable,MATCH($A7494,SumMonths,0),1))</f>
        <v>#N/A</v>
      </c>
      <c r="G7494" s="138" t="e">
        <f aca="false">INDEX(Book_Type,MATCH($B7494,Book,0),1)</f>
        <v>#N/A</v>
      </c>
      <c r="H7494" s="138" t="e">
        <f aca="false">$F7494&amp;$C7494</f>
        <v>#N/A</v>
      </c>
    </row>
    <row r="7495" customFormat="false" ht="12.75" hidden="false" customHeight="false" outlineLevel="0" collapsed="false">
      <c r="D7495" s="138"/>
      <c r="E7495" s="138"/>
      <c r="F7495" s="143" t="e">
        <f aca="false">IF(REF_DT&lt;=LastDay,INDEX(IntraMonth_Buckets,MATCH($A7495,IntraSumMonths,0),1),INDEX(BucketTable,MATCH($A7495,SumMonths,0),1))</f>
        <v>#N/A</v>
      </c>
      <c r="G7495" s="138" t="e">
        <f aca="false">INDEX(Book_Type,MATCH($B7495,Book,0),1)</f>
        <v>#N/A</v>
      </c>
      <c r="H7495" s="138" t="e">
        <f aca="false">$F7495&amp;$C7495</f>
        <v>#N/A</v>
      </c>
    </row>
    <row r="7496" customFormat="false" ht="12.75" hidden="false" customHeight="false" outlineLevel="0" collapsed="false">
      <c r="D7496" s="138"/>
      <c r="E7496" s="138"/>
      <c r="F7496" s="143" t="e">
        <f aca="false">IF(REF_DT&lt;=LastDay,INDEX(IntraMonth_Buckets,MATCH($A7496,IntraSumMonths,0),1),INDEX(BucketTable,MATCH($A7496,SumMonths,0),1))</f>
        <v>#N/A</v>
      </c>
      <c r="G7496" s="138" t="e">
        <f aca="false">INDEX(Book_Type,MATCH($B7496,Book,0),1)</f>
        <v>#N/A</v>
      </c>
      <c r="H7496" s="138" t="e">
        <f aca="false">$F7496&amp;$C7496</f>
        <v>#N/A</v>
      </c>
    </row>
    <row r="7497" customFormat="false" ht="12.75" hidden="false" customHeight="false" outlineLevel="0" collapsed="false">
      <c r="D7497" s="138"/>
      <c r="E7497" s="138"/>
      <c r="F7497" s="143" t="e">
        <f aca="false">IF(REF_DT&lt;=LastDay,INDEX(IntraMonth_Buckets,MATCH($A7497,IntraSumMonths,0),1),INDEX(BucketTable,MATCH($A7497,SumMonths,0),1))</f>
        <v>#N/A</v>
      </c>
      <c r="G7497" s="138" t="e">
        <f aca="false">INDEX(Book_Type,MATCH($B7497,Book,0),1)</f>
        <v>#N/A</v>
      </c>
      <c r="H7497" s="138" t="e">
        <f aca="false">$F7497&amp;$C7497</f>
        <v>#N/A</v>
      </c>
    </row>
    <row r="7498" customFormat="false" ht="12.75" hidden="false" customHeight="false" outlineLevel="0" collapsed="false">
      <c r="D7498" s="138"/>
      <c r="E7498" s="138"/>
      <c r="F7498" s="143" t="e">
        <f aca="false">IF(REF_DT&lt;=LastDay,INDEX(IntraMonth_Buckets,MATCH($A7498,IntraSumMonths,0),1),INDEX(BucketTable,MATCH($A7498,SumMonths,0),1))</f>
        <v>#N/A</v>
      </c>
      <c r="G7498" s="138" t="e">
        <f aca="false">INDEX(Book_Type,MATCH($B7498,Book,0),1)</f>
        <v>#N/A</v>
      </c>
      <c r="H7498" s="138" t="e">
        <f aca="false">$F7498&amp;$C7498</f>
        <v>#N/A</v>
      </c>
    </row>
    <row r="7499" customFormat="false" ht="12.75" hidden="false" customHeight="false" outlineLevel="0" collapsed="false">
      <c r="D7499" s="138"/>
      <c r="E7499" s="138"/>
      <c r="F7499" s="143" t="e">
        <f aca="false">IF(REF_DT&lt;=LastDay,INDEX(IntraMonth_Buckets,MATCH($A7499,IntraSumMonths,0),1),INDEX(BucketTable,MATCH($A7499,SumMonths,0),1))</f>
        <v>#N/A</v>
      </c>
      <c r="G7499" s="138" t="e">
        <f aca="false">INDEX(Book_Type,MATCH($B7499,Book,0),1)</f>
        <v>#N/A</v>
      </c>
      <c r="H7499" s="138" t="e">
        <f aca="false">$F7499&amp;$C7499</f>
        <v>#N/A</v>
      </c>
    </row>
    <row r="7500" customFormat="false" ht="12.75" hidden="false" customHeight="false" outlineLevel="0" collapsed="false">
      <c r="D7500" s="138"/>
      <c r="E7500" s="138"/>
      <c r="F7500" s="143" t="e">
        <f aca="false">IF(REF_DT&lt;=LastDay,INDEX(IntraMonth_Buckets,MATCH($A7500,IntraSumMonths,0),1),INDEX(BucketTable,MATCH($A7500,SumMonths,0),1))</f>
        <v>#N/A</v>
      </c>
      <c r="G7500" s="138" t="e">
        <f aca="false">INDEX(Book_Type,MATCH($B7500,Book,0),1)</f>
        <v>#N/A</v>
      </c>
      <c r="H7500" s="138" t="e">
        <f aca="false">$F7500&amp;$C7500</f>
        <v>#N/A</v>
      </c>
    </row>
    <row r="7501" customFormat="false" ht="12.75" hidden="false" customHeight="false" outlineLevel="0" collapsed="false">
      <c r="D7501" s="138"/>
      <c r="E7501" s="138"/>
      <c r="F7501" s="143" t="e">
        <f aca="false">IF(REF_DT&lt;=LastDay,INDEX(IntraMonth_Buckets,MATCH($A7501,IntraSumMonths,0),1),INDEX(BucketTable,MATCH($A7501,SumMonths,0),1))</f>
        <v>#N/A</v>
      </c>
      <c r="G7501" s="138" t="e">
        <f aca="false">INDEX(Book_Type,MATCH($B7501,Book,0),1)</f>
        <v>#N/A</v>
      </c>
      <c r="H7501" s="138" t="e">
        <f aca="false">$F7501&amp;$C7501</f>
        <v>#N/A</v>
      </c>
    </row>
    <row r="7502" customFormat="false" ht="12.75" hidden="false" customHeight="false" outlineLevel="0" collapsed="false">
      <c r="D7502" s="138"/>
      <c r="E7502" s="138"/>
      <c r="F7502" s="143" t="e">
        <f aca="false">IF(REF_DT&lt;=LastDay,INDEX(IntraMonth_Buckets,MATCH($A7502,IntraSumMonths,0),1),INDEX(BucketTable,MATCH($A7502,SumMonths,0),1))</f>
        <v>#N/A</v>
      </c>
      <c r="G7502" s="138" t="e">
        <f aca="false">INDEX(Book_Type,MATCH($B7502,Book,0),1)</f>
        <v>#N/A</v>
      </c>
      <c r="H7502" s="138" t="e">
        <f aca="false">$F7502&amp;$C7502</f>
        <v>#N/A</v>
      </c>
    </row>
    <row r="7503" customFormat="false" ht="12.75" hidden="false" customHeight="false" outlineLevel="0" collapsed="false">
      <c r="D7503" s="138"/>
      <c r="E7503" s="138"/>
      <c r="F7503" s="143" t="e">
        <f aca="false">IF(REF_DT&lt;=LastDay,INDEX(IntraMonth_Buckets,MATCH($A7503,IntraSumMonths,0),1),INDEX(BucketTable,MATCH($A7503,SumMonths,0),1))</f>
        <v>#N/A</v>
      </c>
      <c r="G7503" s="138" t="e">
        <f aca="false">INDEX(Book_Type,MATCH($B7503,Book,0),1)</f>
        <v>#N/A</v>
      </c>
      <c r="H7503" s="138" t="e">
        <f aca="false">$F7503&amp;$C7503</f>
        <v>#N/A</v>
      </c>
    </row>
    <row r="7504" customFormat="false" ht="12.75" hidden="false" customHeight="false" outlineLevel="0" collapsed="false">
      <c r="D7504" s="138"/>
      <c r="E7504" s="138"/>
      <c r="F7504" s="143" t="e">
        <f aca="false">IF(REF_DT&lt;=LastDay,INDEX(IntraMonth_Buckets,MATCH($A7504,IntraSumMonths,0),1),INDEX(BucketTable,MATCH($A7504,SumMonths,0),1))</f>
        <v>#N/A</v>
      </c>
      <c r="G7504" s="138" t="e">
        <f aca="false">INDEX(Book_Type,MATCH($B7504,Book,0),1)</f>
        <v>#N/A</v>
      </c>
      <c r="H7504" s="138" t="e">
        <f aca="false">$F7504&amp;$C7504</f>
        <v>#N/A</v>
      </c>
    </row>
    <row r="7505" customFormat="false" ht="12.75" hidden="false" customHeight="false" outlineLevel="0" collapsed="false">
      <c r="D7505" s="138"/>
      <c r="E7505" s="138"/>
      <c r="F7505" s="143" t="e">
        <f aca="false">IF(REF_DT&lt;=LastDay,INDEX(IntraMonth_Buckets,MATCH($A7505,IntraSumMonths,0),1),INDEX(BucketTable,MATCH($A7505,SumMonths,0),1))</f>
        <v>#N/A</v>
      </c>
      <c r="G7505" s="138" t="e">
        <f aca="false">INDEX(Book_Type,MATCH($B7505,Book,0),1)</f>
        <v>#N/A</v>
      </c>
      <c r="H7505" s="138" t="e">
        <f aca="false">$F7505&amp;$C7505</f>
        <v>#N/A</v>
      </c>
    </row>
    <row r="7506" customFormat="false" ht="12.75" hidden="false" customHeight="false" outlineLevel="0" collapsed="false">
      <c r="D7506" s="138"/>
      <c r="E7506" s="138"/>
      <c r="F7506" s="143" t="e">
        <f aca="false">IF(REF_DT&lt;=LastDay,INDEX(IntraMonth_Buckets,MATCH($A7506,IntraSumMonths,0),1),INDEX(BucketTable,MATCH($A7506,SumMonths,0),1))</f>
        <v>#N/A</v>
      </c>
      <c r="G7506" s="138" t="e">
        <f aca="false">INDEX(Book_Type,MATCH($B7506,Book,0),1)</f>
        <v>#N/A</v>
      </c>
      <c r="H7506" s="138" t="e">
        <f aca="false">$F7506&amp;$C7506</f>
        <v>#N/A</v>
      </c>
    </row>
    <row r="7507" customFormat="false" ht="12.75" hidden="false" customHeight="false" outlineLevel="0" collapsed="false">
      <c r="D7507" s="138"/>
      <c r="E7507" s="138"/>
      <c r="F7507" s="143" t="e">
        <f aca="false">IF(REF_DT&lt;=LastDay,INDEX(IntraMonth_Buckets,MATCH($A7507,IntraSumMonths,0),1),INDEX(BucketTable,MATCH($A7507,SumMonths,0),1))</f>
        <v>#N/A</v>
      </c>
      <c r="G7507" s="138" t="e">
        <f aca="false">INDEX(Book_Type,MATCH($B7507,Book,0),1)</f>
        <v>#N/A</v>
      </c>
      <c r="H7507" s="138" t="e">
        <f aca="false">$F7507&amp;$C7507</f>
        <v>#N/A</v>
      </c>
    </row>
    <row r="7508" customFormat="false" ht="12.75" hidden="false" customHeight="false" outlineLevel="0" collapsed="false">
      <c r="D7508" s="138"/>
      <c r="E7508" s="138"/>
      <c r="F7508" s="143" t="e">
        <f aca="false">IF(REF_DT&lt;=LastDay,INDEX(IntraMonth_Buckets,MATCH($A7508,IntraSumMonths,0),1),INDEX(BucketTable,MATCH($A7508,SumMonths,0),1))</f>
        <v>#N/A</v>
      </c>
      <c r="G7508" s="138" t="e">
        <f aca="false">INDEX(Book_Type,MATCH($B7508,Book,0),1)</f>
        <v>#N/A</v>
      </c>
      <c r="H7508" s="138" t="e">
        <f aca="false">$F7508&amp;$C7508</f>
        <v>#N/A</v>
      </c>
    </row>
    <row r="7509" customFormat="false" ht="12.75" hidden="false" customHeight="false" outlineLevel="0" collapsed="false">
      <c r="D7509" s="138"/>
      <c r="E7509" s="138"/>
      <c r="F7509" s="143" t="e">
        <f aca="false">IF(REF_DT&lt;=LastDay,INDEX(IntraMonth_Buckets,MATCH($A7509,IntraSumMonths,0),1),INDEX(BucketTable,MATCH($A7509,SumMonths,0),1))</f>
        <v>#N/A</v>
      </c>
      <c r="G7509" s="138" t="e">
        <f aca="false">INDEX(Book_Type,MATCH($B7509,Book,0),1)</f>
        <v>#N/A</v>
      </c>
      <c r="H7509" s="138" t="e">
        <f aca="false">$F7509&amp;$C7509</f>
        <v>#N/A</v>
      </c>
    </row>
    <row r="7510" customFormat="false" ht="12.75" hidden="false" customHeight="false" outlineLevel="0" collapsed="false">
      <c r="D7510" s="138"/>
      <c r="E7510" s="138"/>
      <c r="F7510" s="143" t="e">
        <f aca="false">IF(REF_DT&lt;=LastDay,INDEX(IntraMonth_Buckets,MATCH($A7510,IntraSumMonths,0),1),INDEX(BucketTable,MATCH($A7510,SumMonths,0),1))</f>
        <v>#N/A</v>
      </c>
      <c r="G7510" s="138" t="e">
        <f aca="false">INDEX(Book_Type,MATCH($B7510,Book,0),1)</f>
        <v>#N/A</v>
      </c>
      <c r="H7510" s="138" t="e">
        <f aca="false">$F7510&amp;$C7510</f>
        <v>#N/A</v>
      </c>
    </row>
    <row r="7511" customFormat="false" ht="12.75" hidden="false" customHeight="false" outlineLevel="0" collapsed="false">
      <c r="D7511" s="138"/>
      <c r="E7511" s="138"/>
      <c r="F7511" s="143" t="e">
        <f aca="false">IF(REF_DT&lt;=LastDay,INDEX(IntraMonth_Buckets,MATCH($A7511,IntraSumMonths,0),1),INDEX(BucketTable,MATCH($A7511,SumMonths,0),1))</f>
        <v>#N/A</v>
      </c>
      <c r="G7511" s="138" t="e">
        <f aca="false">INDEX(Book_Type,MATCH($B7511,Book,0),1)</f>
        <v>#N/A</v>
      </c>
      <c r="H7511" s="138" t="e">
        <f aca="false">$F7511&amp;$C7511</f>
        <v>#N/A</v>
      </c>
    </row>
    <row r="7512" customFormat="false" ht="12.75" hidden="false" customHeight="false" outlineLevel="0" collapsed="false">
      <c r="D7512" s="138"/>
      <c r="E7512" s="138"/>
      <c r="F7512" s="143" t="e">
        <f aca="false">IF(REF_DT&lt;=LastDay,INDEX(IntraMonth_Buckets,MATCH($A7512,IntraSumMonths,0),1),INDEX(BucketTable,MATCH($A7512,SumMonths,0),1))</f>
        <v>#N/A</v>
      </c>
      <c r="G7512" s="138" t="e">
        <f aca="false">INDEX(Book_Type,MATCH($B7512,Book,0),1)</f>
        <v>#N/A</v>
      </c>
      <c r="H7512" s="138" t="e">
        <f aca="false">$F7512&amp;$C7512</f>
        <v>#N/A</v>
      </c>
    </row>
    <row r="7513" customFormat="false" ht="12.75" hidden="false" customHeight="false" outlineLevel="0" collapsed="false">
      <c r="D7513" s="138"/>
      <c r="E7513" s="138"/>
      <c r="F7513" s="143" t="e">
        <f aca="false">IF(REF_DT&lt;=LastDay,INDEX(IntraMonth_Buckets,MATCH($A7513,IntraSumMonths,0),1),INDEX(BucketTable,MATCH($A7513,SumMonths,0),1))</f>
        <v>#N/A</v>
      </c>
      <c r="G7513" s="138" t="e">
        <f aca="false">INDEX(Book_Type,MATCH($B7513,Book,0),1)</f>
        <v>#N/A</v>
      </c>
      <c r="H7513" s="138" t="e">
        <f aca="false">$F7513&amp;$C7513</f>
        <v>#N/A</v>
      </c>
    </row>
    <row r="7514" customFormat="false" ht="12.75" hidden="false" customHeight="false" outlineLevel="0" collapsed="false">
      <c r="D7514" s="138"/>
      <c r="E7514" s="138"/>
      <c r="F7514" s="143" t="e">
        <f aca="false">IF(REF_DT&lt;=LastDay,INDEX(IntraMonth_Buckets,MATCH($A7514,IntraSumMonths,0),1),INDEX(BucketTable,MATCH($A7514,SumMonths,0),1))</f>
        <v>#N/A</v>
      </c>
      <c r="G7514" s="138" t="e">
        <f aca="false">INDEX(Book_Type,MATCH($B7514,Book,0),1)</f>
        <v>#N/A</v>
      </c>
      <c r="H7514" s="138" t="e">
        <f aca="false">$F7514&amp;$C7514</f>
        <v>#N/A</v>
      </c>
    </row>
    <row r="7515" customFormat="false" ht="12.75" hidden="false" customHeight="false" outlineLevel="0" collapsed="false">
      <c r="D7515" s="138"/>
      <c r="E7515" s="138"/>
      <c r="F7515" s="143" t="e">
        <f aca="false">IF(REF_DT&lt;=LastDay,INDEX(IntraMonth_Buckets,MATCH($A7515,IntraSumMonths,0),1),INDEX(BucketTable,MATCH($A7515,SumMonths,0),1))</f>
        <v>#N/A</v>
      </c>
      <c r="G7515" s="138" t="e">
        <f aca="false">INDEX(Book_Type,MATCH($B7515,Book,0),1)</f>
        <v>#N/A</v>
      </c>
      <c r="H7515" s="138" t="e">
        <f aca="false">$F7515&amp;$C7515</f>
        <v>#N/A</v>
      </c>
    </row>
    <row r="7516" customFormat="false" ht="12.75" hidden="false" customHeight="false" outlineLevel="0" collapsed="false">
      <c r="D7516" s="138"/>
      <c r="E7516" s="138"/>
      <c r="F7516" s="143" t="e">
        <f aca="false">IF(REF_DT&lt;=LastDay,INDEX(IntraMonth_Buckets,MATCH($A7516,IntraSumMonths,0),1),INDEX(BucketTable,MATCH($A7516,SumMonths,0),1))</f>
        <v>#N/A</v>
      </c>
      <c r="G7516" s="138" t="e">
        <f aca="false">INDEX(Book_Type,MATCH($B7516,Book,0),1)</f>
        <v>#N/A</v>
      </c>
      <c r="H7516" s="138" t="e">
        <f aca="false">$F7516&amp;$C7516</f>
        <v>#N/A</v>
      </c>
    </row>
    <row r="7517" customFormat="false" ht="12.75" hidden="false" customHeight="false" outlineLevel="0" collapsed="false">
      <c r="D7517" s="138"/>
      <c r="E7517" s="138"/>
      <c r="F7517" s="143" t="e">
        <f aca="false">IF(REF_DT&lt;=LastDay,INDEX(IntraMonth_Buckets,MATCH($A7517,IntraSumMonths,0),1),INDEX(BucketTable,MATCH($A7517,SumMonths,0),1))</f>
        <v>#N/A</v>
      </c>
      <c r="G7517" s="138" t="e">
        <f aca="false">INDEX(Book_Type,MATCH($B7517,Book,0),1)</f>
        <v>#N/A</v>
      </c>
      <c r="H7517" s="138" t="e">
        <f aca="false">$F7517&amp;$C7517</f>
        <v>#N/A</v>
      </c>
    </row>
    <row r="7518" customFormat="false" ht="12.75" hidden="false" customHeight="false" outlineLevel="0" collapsed="false">
      <c r="D7518" s="138"/>
      <c r="E7518" s="138"/>
      <c r="F7518" s="143" t="e">
        <f aca="false">IF(REF_DT&lt;=LastDay,INDEX(IntraMonth_Buckets,MATCH($A7518,IntraSumMonths,0),1),INDEX(BucketTable,MATCH($A7518,SumMonths,0),1))</f>
        <v>#N/A</v>
      </c>
      <c r="G7518" s="138" t="e">
        <f aca="false">INDEX(Book_Type,MATCH($B7518,Book,0),1)</f>
        <v>#N/A</v>
      </c>
      <c r="H7518" s="138" t="e">
        <f aca="false">$F7518&amp;$C7518</f>
        <v>#N/A</v>
      </c>
    </row>
    <row r="7519" customFormat="false" ht="12.75" hidden="false" customHeight="false" outlineLevel="0" collapsed="false">
      <c r="D7519" s="138"/>
      <c r="E7519" s="138"/>
      <c r="F7519" s="143" t="e">
        <f aca="false">IF(REF_DT&lt;=LastDay,INDEX(IntraMonth_Buckets,MATCH($A7519,IntraSumMonths,0),1),INDEX(BucketTable,MATCH($A7519,SumMonths,0),1))</f>
        <v>#N/A</v>
      </c>
      <c r="G7519" s="138" t="e">
        <f aca="false">INDEX(Book_Type,MATCH($B7519,Book,0),1)</f>
        <v>#N/A</v>
      </c>
      <c r="H7519" s="138" t="e">
        <f aca="false">$F7519&amp;$C7519</f>
        <v>#N/A</v>
      </c>
    </row>
    <row r="7520" customFormat="false" ht="12.75" hidden="false" customHeight="false" outlineLevel="0" collapsed="false">
      <c r="D7520" s="138"/>
      <c r="E7520" s="138"/>
      <c r="F7520" s="143" t="e">
        <f aca="false">IF(REF_DT&lt;=LastDay,INDEX(IntraMonth_Buckets,MATCH($A7520,IntraSumMonths,0),1),INDEX(BucketTable,MATCH($A7520,SumMonths,0),1))</f>
        <v>#N/A</v>
      </c>
      <c r="G7520" s="138" t="e">
        <f aca="false">INDEX(Book_Type,MATCH($B7520,Book,0),1)</f>
        <v>#N/A</v>
      </c>
      <c r="H7520" s="138" t="e">
        <f aca="false">$F7520&amp;$C7520</f>
        <v>#N/A</v>
      </c>
    </row>
    <row r="7521" customFormat="false" ht="12.75" hidden="false" customHeight="false" outlineLevel="0" collapsed="false">
      <c r="D7521" s="138"/>
      <c r="E7521" s="138"/>
      <c r="F7521" s="143" t="e">
        <f aca="false">IF(REF_DT&lt;=LastDay,INDEX(IntraMonth_Buckets,MATCH($A7521,IntraSumMonths,0),1),INDEX(BucketTable,MATCH($A7521,SumMonths,0),1))</f>
        <v>#N/A</v>
      </c>
      <c r="G7521" s="138" t="e">
        <f aca="false">INDEX(Book_Type,MATCH($B7521,Book,0),1)</f>
        <v>#N/A</v>
      </c>
      <c r="H7521" s="138" t="e">
        <f aca="false">$F7521&amp;$C7521</f>
        <v>#N/A</v>
      </c>
    </row>
    <row r="7522" customFormat="false" ht="12.75" hidden="false" customHeight="false" outlineLevel="0" collapsed="false">
      <c r="D7522" s="138"/>
      <c r="E7522" s="138"/>
      <c r="F7522" s="143" t="e">
        <f aca="false">IF(REF_DT&lt;=LastDay,INDEX(IntraMonth_Buckets,MATCH($A7522,IntraSumMonths,0),1),INDEX(BucketTable,MATCH($A7522,SumMonths,0),1))</f>
        <v>#N/A</v>
      </c>
      <c r="G7522" s="138" t="e">
        <f aca="false">INDEX(Book_Type,MATCH($B7522,Book,0),1)</f>
        <v>#N/A</v>
      </c>
      <c r="H7522" s="138" t="e">
        <f aca="false">$F7522&amp;$C7522</f>
        <v>#N/A</v>
      </c>
    </row>
    <row r="7523" customFormat="false" ht="12.75" hidden="false" customHeight="false" outlineLevel="0" collapsed="false">
      <c r="D7523" s="138"/>
      <c r="E7523" s="138"/>
      <c r="F7523" s="143" t="e">
        <f aca="false">IF(REF_DT&lt;=LastDay,INDEX(IntraMonth_Buckets,MATCH($A7523,IntraSumMonths,0),1),INDEX(BucketTable,MATCH($A7523,SumMonths,0),1))</f>
        <v>#N/A</v>
      </c>
      <c r="G7523" s="138" t="e">
        <f aca="false">INDEX(Book_Type,MATCH($B7523,Book,0),1)</f>
        <v>#N/A</v>
      </c>
      <c r="H7523" s="138" t="e">
        <f aca="false">$F7523&amp;$C7523</f>
        <v>#N/A</v>
      </c>
    </row>
    <row r="7524" customFormat="false" ht="12.75" hidden="false" customHeight="false" outlineLevel="0" collapsed="false">
      <c r="D7524" s="138"/>
      <c r="E7524" s="138"/>
      <c r="F7524" s="143" t="e">
        <f aca="false">IF(REF_DT&lt;=LastDay,INDEX(IntraMonth_Buckets,MATCH($A7524,IntraSumMonths,0),1),INDEX(BucketTable,MATCH($A7524,SumMonths,0),1))</f>
        <v>#N/A</v>
      </c>
      <c r="G7524" s="138" t="e">
        <f aca="false">INDEX(Book_Type,MATCH($B7524,Book,0),1)</f>
        <v>#N/A</v>
      </c>
      <c r="H7524" s="138" t="e">
        <f aca="false">$F7524&amp;$C7524</f>
        <v>#N/A</v>
      </c>
    </row>
    <row r="7525" customFormat="false" ht="12.75" hidden="false" customHeight="false" outlineLevel="0" collapsed="false">
      <c r="D7525" s="138"/>
      <c r="E7525" s="138"/>
      <c r="F7525" s="143" t="e">
        <f aca="false">IF(REF_DT&lt;=LastDay,INDEX(IntraMonth_Buckets,MATCH($A7525,IntraSumMonths,0),1),INDEX(BucketTable,MATCH($A7525,SumMonths,0),1))</f>
        <v>#N/A</v>
      </c>
      <c r="G7525" s="138" t="e">
        <f aca="false">INDEX(Book_Type,MATCH($B7525,Book,0),1)</f>
        <v>#N/A</v>
      </c>
      <c r="H7525" s="138" t="e">
        <f aca="false">$F7525&amp;$C7525</f>
        <v>#N/A</v>
      </c>
    </row>
    <row r="7526" customFormat="false" ht="12.75" hidden="false" customHeight="false" outlineLevel="0" collapsed="false">
      <c r="D7526" s="138"/>
      <c r="E7526" s="138"/>
      <c r="F7526" s="143" t="e">
        <f aca="false">IF(REF_DT&lt;=LastDay,INDEX(IntraMonth_Buckets,MATCH($A7526,IntraSumMonths,0),1),INDEX(BucketTable,MATCH($A7526,SumMonths,0),1))</f>
        <v>#N/A</v>
      </c>
      <c r="G7526" s="138" t="e">
        <f aca="false">INDEX(Book_Type,MATCH($B7526,Book,0),1)</f>
        <v>#N/A</v>
      </c>
      <c r="H7526" s="138" t="e">
        <f aca="false">$F7526&amp;$C7526</f>
        <v>#N/A</v>
      </c>
    </row>
    <row r="7527" customFormat="false" ht="12.75" hidden="false" customHeight="false" outlineLevel="0" collapsed="false">
      <c r="D7527" s="138"/>
      <c r="E7527" s="138"/>
      <c r="F7527" s="143" t="e">
        <f aca="false">IF(REF_DT&lt;=LastDay,INDEX(IntraMonth_Buckets,MATCH($A7527,IntraSumMonths,0),1),INDEX(BucketTable,MATCH($A7527,SumMonths,0),1))</f>
        <v>#N/A</v>
      </c>
      <c r="G7527" s="138" t="e">
        <f aca="false">INDEX(Book_Type,MATCH($B7527,Book,0),1)</f>
        <v>#N/A</v>
      </c>
      <c r="H7527" s="138" t="e">
        <f aca="false">$F7527&amp;$C7527</f>
        <v>#N/A</v>
      </c>
    </row>
    <row r="7528" customFormat="false" ht="12.75" hidden="false" customHeight="false" outlineLevel="0" collapsed="false">
      <c r="D7528" s="138"/>
      <c r="E7528" s="138"/>
      <c r="F7528" s="143" t="e">
        <f aca="false">IF(REF_DT&lt;=LastDay,INDEX(IntraMonth_Buckets,MATCH($A7528,IntraSumMonths,0),1),INDEX(BucketTable,MATCH($A7528,SumMonths,0),1))</f>
        <v>#N/A</v>
      </c>
      <c r="G7528" s="138" t="e">
        <f aca="false">INDEX(Book_Type,MATCH($B7528,Book,0),1)</f>
        <v>#N/A</v>
      </c>
      <c r="H7528" s="138" t="e">
        <f aca="false">$F7528&amp;$C7528</f>
        <v>#N/A</v>
      </c>
    </row>
    <row r="7529" customFormat="false" ht="12.75" hidden="false" customHeight="false" outlineLevel="0" collapsed="false">
      <c r="D7529" s="138"/>
      <c r="E7529" s="138"/>
      <c r="F7529" s="143" t="e">
        <f aca="false">IF(REF_DT&lt;=LastDay,INDEX(IntraMonth_Buckets,MATCH($A7529,IntraSumMonths,0),1),INDEX(BucketTable,MATCH($A7529,SumMonths,0),1))</f>
        <v>#N/A</v>
      </c>
      <c r="G7529" s="138" t="e">
        <f aca="false">INDEX(Book_Type,MATCH($B7529,Book,0),1)</f>
        <v>#N/A</v>
      </c>
      <c r="H7529" s="138" t="e">
        <f aca="false">$F7529&amp;$C7529</f>
        <v>#N/A</v>
      </c>
    </row>
    <row r="7530" customFormat="false" ht="12.75" hidden="false" customHeight="false" outlineLevel="0" collapsed="false">
      <c r="D7530" s="138"/>
      <c r="E7530" s="138"/>
      <c r="F7530" s="143" t="e">
        <f aca="false">IF(REF_DT&lt;=LastDay,INDEX(IntraMonth_Buckets,MATCH($A7530,IntraSumMonths,0),1),INDEX(BucketTable,MATCH($A7530,SumMonths,0),1))</f>
        <v>#N/A</v>
      </c>
      <c r="G7530" s="138" t="e">
        <f aca="false">INDEX(Book_Type,MATCH($B7530,Book,0),1)</f>
        <v>#N/A</v>
      </c>
      <c r="H7530" s="138" t="e">
        <f aca="false">$F7530&amp;$C7530</f>
        <v>#N/A</v>
      </c>
    </row>
    <row r="7531" customFormat="false" ht="12.75" hidden="false" customHeight="false" outlineLevel="0" collapsed="false">
      <c r="D7531" s="138"/>
      <c r="E7531" s="138"/>
      <c r="F7531" s="143" t="e">
        <f aca="false">IF(REF_DT&lt;=LastDay,INDEX(IntraMonth_Buckets,MATCH($A7531,IntraSumMonths,0),1),INDEX(BucketTable,MATCH($A7531,SumMonths,0),1))</f>
        <v>#N/A</v>
      </c>
      <c r="G7531" s="138" t="e">
        <f aca="false">INDEX(Book_Type,MATCH($B7531,Book,0),1)</f>
        <v>#N/A</v>
      </c>
      <c r="H7531" s="138" t="e">
        <f aca="false">$F7531&amp;$C7531</f>
        <v>#N/A</v>
      </c>
    </row>
    <row r="7532" customFormat="false" ht="12.75" hidden="false" customHeight="false" outlineLevel="0" collapsed="false">
      <c r="D7532" s="138"/>
      <c r="E7532" s="138"/>
      <c r="F7532" s="143" t="e">
        <f aca="false">IF(REF_DT&lt;=LastDay,INDEX(IntraMonth_Buckets,MATCH($A7532,IntraSumMonths,0),1),INDEX(BucketTable,MATCH($A7532,SumMonths,0),1))</f>
        <v>#N/A</v>
      </c>
      <c r="G7532" s="138" t="e">
        <f aca="false">INDEX(Book_Type,MATCH($B7532,Book,0),1)</f>
        <v>#N/A</v>
      </c>
      <c r="H7532" s="138" t="e">
        <f aca="false">$F7532&amp;$C7532</f>
        <v>#N/A</v>
      </c>
    </row>
    <row r="7533" customFormat="false" ht="12.75" hidden="false" customHeight="false" outlineLevel="0" collapsed="false">
      <c r="D7533" s="138"/>
      <c r="E7533" s="138"/>
      <c r="F7533" s="143" t="e">
        <f aca="false">IF(REF_DT&lt;=LastDay,INDEX(IntraMonth_Buckets,MATCH($A7533,IntraSumMonths,0),1),INDEX(BucketTable,MATCH($A7533,SumMonths,0),1))</f>
        <v>#N/A</v>
      </c>
      <c r="G7533" s="138" t="e">
        <f aca="false">INDEX(Book_Type,MATCH($B7533,Book,0),1)</f>
        <v>#N/A</v>
      </c>
      <c r="H7533" s="138" t="e">
        <f aca="false">$F7533&amp;$C7533</f>
        <v>#N/A</v>
      </c>
    </row>
    <row r="7534" customFormat="false" ht="12.75" hidden="false" customHeight="false" outlineLevel="0" collapsed="false">
      <c r="D7534" s="138"/>
      <c r="E7534" s="138"/>
      <c r="F7534" s="143" t="e">
        <f aca="false">IF(REF_DT&lt;=LastDay,INDEX(IntraMonth_Buckets,MATCH($A7534,IntraSumMonths,0),1),INDEX(BucketTable,MATCH($A7534,SumMonths,0),1))</f>
        <v>#N/A</v>
      </c>
      <c r="G7534" s="138" t="e">
        <f aca="false">INDEX(Book_Type,MATCH($B7534,Book,0),1)</f>
        <v>#N/A</v>
      </c>
      <c r="H7534" s="138" t="e">
        <f aca="false">$F7534&amp;$C7534</f>
        <v>#N/A</v>
      </c>
    </row>
    <row r="7535" customFormat="false" ht="12.75" hidden="false" customHeight="false" outlineLevel="0" collapsed="false">
      <c r="D7535" s="138"/>
      <c r="E7535" s="138"/>
      <c r="F7535" s="143" t="e">
        <f aca="false">IF(REF_DT&lt;=LastDay,INDEX(IntraMonth_Buckets,MATCH($A7535,IntraSumMonths,0),1),INDEX(BucketTable,MATCH($A7535,SumMonths,0),1))</f>
        <v>#N/A</v>
      </c>
      <c r="G7535" s="138" t="e">
        <f aca="false">INDEX(Book_Type,MATCH($B7535,Book,0),1)</f>
        <v>#N/A</v>
      </c>
      <c r="H7535" s="138" t="e">
        <f aca="false">$F7535&amp;$C7535</f>
        <v>#N/A</v>
      </c>
    </row>
    <row r="7536" customFormat="false" ht="12.75" hidden="false" customHeight="false" outlineLevel="0" collapsed="false">
      <c r="D7536" s="138"/>
      <c r="E7536" s="138"/>
      <c r="F7536" s="143" t="e">
        <f aca="false">IF(REF_DT&lt;=LastDay,INDEX(IntraMonth_Buckets,MATCH($A7536,IntraSumMonths,0),1),INDEX(BucketTable,MATCH($A7536,SumMonths,0),1))</f>
        <v>#N/A</v>
      </c>
      <c r="G7536" s="138" t="e">
        <f aca="false">INDEX(Book_Type,MATCH($B7536,Book,0),1)</f>
        <v>#N/A</v>
      </c>
      <c r="H7536" s="138" t="e">
        <f aca="false">$F7536&amp;$C7536</f>
        <v>#N/A</v>
      </c>
    </row>
    <row r="7537" customFormat="false" ht="12.75" hidden="false" customHeight="false" outlineLevel="0" collapsed="false">
      <c r="D7537" s="138"/>
      <c r="E7537" s="138"/>
      <c r="F7537" s="143" t="e">
        <f aca="false">IF(REF_DT&lt;=LastDay,INDEX(IntraMonth_Buckets,MATCH($A7537,IntraSumMonths,0),1),INDEX(BucketTable,MATCH($A7537,SumMonths,0),1))</f>
        <v>#N/A</v>
      </c>
      <c r="G7537" s="138" t="e">
        <f aca="false">INDEX(Book_Type,MATCH($B7537,Book,0),1)</f>
        <v>#N/A</v>
      </c>
      <c r="H7537" s="138" t="e">
        <f aca="false">$F7537&amp;$C7537</f>
        <v>#N/A</v>
      </c>
    </row>
    <row r="7538" customFormat="false" ht="12.75" hidden="false" customHeight="false" outlineLevel="0" collapsed="false">
      <c r="D7538" s="138"/>
      <c r="E7538" s="138"/>
      <c r="F7538" s="143" t="e">
        <f aca="false">IF(REF_DT&lt;=LastDay,INDEX(IntraMonth_Buckets,MATCH($A7538,IntraSumMonths,0),1),INDEX(BucketTable,MATCH($A7538,SumMonths,0),1))</f>
        <v>#N/A</v>
      </c>
      <c r="G7538" s="138" t="e">
        <f aca="false">INDEX(Book_Type,MATCH($B7538,Book,0),1)</f>
        <v>#N/A</v>
      </c>
      <c r="H7538" s="138" t="e">
        <f aca="false">$F7538&amp;$C7538</f>
        <v>#N/A</v>
      </c>
    </row>
    <row r="7539" customFormat="false" ht="12.75" hidden="false" customHeight="false" outlineLevel="0" collapsed="false">
      <c r="D7539" s="138"/>
      <c r="E7539" s="138"/>
      <c r="F7539" s="143" t="e">
        <f aca="false">IF(REF_DT&lt;=LastDay,INDEX(IntraMonth_Buckets,MATCH($A7539,IntraSumMonths,0),1),INDEX(BucketTable,MATCH($A7539,SumMonths,0),1))</f>
        <v>#N/A</v>
      </c>
      <c r="G7539" s="138" t="e">
        <f aca="false">INDEX(Book_Type,MATCH($B7539,Book,0),1)</f>
        <v>#N/A</v>
      </c>
      <c r="H7539" s="138" t="e">
        <f aca="false">$F7539&amp;$C7539</f>
        <v>#N/A</v>
      </c>
    </row>
    <row r="7540" customFormat="false" ht="12.75" hidden="false" customHeight="false" outlineLevel="0" collapsed="false">
      <c r="D7540" s="138"/>
      <c r="E7540" s="138"/>
      <c r="F7540" s="143" t="e">
        <f aca="false">IF(REF_DT&lt;=LastDay,INDEX(IntraMonth_Buckets,MATCH($A7540,IntraSumMonths,0),1),INDEX(BucketTable,MATCH($A7540,SumMonths,0),1))</f>
        <v>#N/A</v>
      </c>
      <c r="G7540" s="138" t="e">
        <f aca="false">INDEX(Book_Type,MATCH($B7540,Book,0),1)</f>
        <v>#N/A</v>
      </c>
      <c r="H7540" s="138" t="e">
        <f aca="false">$F7540&amp;$C7540</f>
        <v>#N/A</v>
      </c>
    </row>
    <row r="7541" customFormat="false" ht="12.75" hidden="false" customHeight="false" outlineLevel="0" collapsed="false">
      <c r="D7541" s="138"/>
      <c r="E7541" s="138"/>
      <c r="F7541" s="143" t="e">
        <f aca="false">IF(REF_DT&lt;=LastDay,INDEX(IntraMonth_Buckets,MATCH($A7541,IntraSumMonths,0),1),INDEX(BucketTable,MATCH($A7541,SumMonths,0),1))</f>
        <v>#N/A</v>
      </c>
      <c r="G7541" s="138" t="e">
        <f aca="false">INDEX(Book_Type,MATCH($B7541,Book,0),1)</f>
        <v>#N/A</v>
      </c>
      <c r="H7541" s="138" t="e">
        <f aca="false">$F7541&amp;$C7541</f>
        <v>#N/A</v>
      </c>
    </row>
    <row r="7542" customFormat="false" ht="12.75" hidden="false" customHeight="false" outlineLevel="0" collapsed="false">
      <c r="D7542" s="138"/>
      <c r="E7542" s="138"/>
      <c r="F7542" s="143" t="e">
        <f aca="false">IF(REF_DT&lt;=LastDay,INDEX(IntraMonth_Buckets,MATCH($A7542,IntraSumMonths,0),1),INDEX(BucketTable,MATCH($A7542,SumMonths,0),1))</f>
        <v>#N/A</v>
      </c>
      <c r="G7542" s="138" t="e">
        <f aca="false">INDEX(Book_Type,MATCH($B7542,Book,0),1)</f>
        <v>#N/A</v>
      </c>
      <c r="H7542" s="138" t="e">
        <f aca="false">$F7542&amp;$C7542</f>
        <v>#N/A</v>
      </c>
    </row>
    <row r="7543" customFormat="false" ht="12.75" hidden="false" customHeight="false" outlineLevel="0" collapsed="false">
      <c r="D7543" s="138"/>
      <c r="E7543" s="138"/>
      <c r="F7543" s="143" t="e">
        <f aca="false">IF(REF_DT&lt;=LastDay,INDEX(IntraMonth_Buckets,MATCH($A7543,IntraSumMonths,0),1),INDEX(BucketTable,MATCH($A7543,SumMonths,0),1))</f>
        <v>#N/A</v>
      </c>
      <c r="G7543" s="138" t="e">
        <f aca="false">INDEX(Book_Type,MATCH($B7543,Book,0),1)</f>
        <v>#N/A</v>
      </c>
      <c r="H7543" s="138" t="e">
        <f aca="false">$F7543&amp;$C7543</f>
        <v>#N/A</v>
      </c>
    </row>
    <row r="7544" customFormat="false" ht="12.75" hidden="false" customHeight="false" outlineLevel="0" collapsed="false">
      <c r="D7544" s="138"/>
      <c r="E7544" s="138"/>
      <c r="F7544" s="143" t="e">
        <f aca="false">IF(REF_DT&lt;=LastDay,INDEX(IntraMonth_Buckets,MATCH($A7544,IntraSumMonths,0),1),INDEX(BucketTable,MATCH($A7544,SumMonths,0),1))</f>
        <v>#N/A</v>
      </c>
      <c r="G7544" s="138" t="e">
        <f aca="false">INDEX(Book_Type,MATCH($B7544,Book,0),1)</f>
        <v>#N/A</v>
      </c>
      <c r="H7544" s="138" t="e">
        <f aca="false">$F7544&amp;$C7544</f>
        <v>#N/A</v>
      </c>
    </row>
    <row r="7545" customFormat="false" ht="12.75" hidden="false" customHeight="false" outlineLevel="0" collapsed="false">
      <c r="D7545" s="138"/>
      <c r="E7545" s="138"/>
      <c r="F7545" s="143" t="e">
        <f aca="false">IF(REF_DT&lt;=LastDay,INDEX(IntraMonth_Buckets,MATCH($A7545,IntraSumMonths,0),1),INDEX(BucketTable,MATCH($A7545,SumMonths,0),1))</f>
        <v>#N/A</v>
      </c>
      <c r="G7545" s="138" t="e">
        <f aca="false">INDEX(Book_Type,MATCH($B7545,Book,0),1)</f>
        <v>#N/A</v>
      </c>
      <c r="H7545" s="138" t="e">
        <f aca="false">$F7545&amp;$C7545</f>
        <v>#N/A</v>
      </c>
    </row>
    <row r="7546" customFormat="false" ht="12.75" hidden="false" customHeight="false" outlineLevel="0" collapsed="false">
      <c r="D7546" s="138"/>
      <c r="E7546" s="138"/>
      <c r="F7546" s="143" t="e">
        <f aca="false">IF(REF_DT&lt;=LastDay,INDEX(IntraMonth_Buckets,MATCH($A7546,IntraSumMonths,0),1),INDEX(BucketTable,MATCH($A7546,SumMonths,0),1))</f>
        <v>#N/A</v>
      </c>
      <c r="G7546" s="138" t="e">
        <f aca="false">INDEX(Book_Type,MATCH($B7546,Book,0),1)</f>
        <v>#N/A</v>
      </c>
      <c r="H7546" s="138" t="e">
        <f aca="false">$F7546&amp;$C7546</f>
        <v>#N/A</v>
      </c>
    </row>
    <row r="7547" customFormat="false" ht="12.75" hidden="false" customHeight="false" outlineLevel="0" collapsed="false">
      <c r="D7547" s="138"/>
      <c r="E7547" s="138"/>
      <c r="F7547" s="143" t="e">
        <f aca="false">IF(REF_DT&lt;=LastDay,INDEX(IntraMonth_Buckets,MATCH($A7547,IntraSumMonths,0),1),INDEX(BucketTable,MATCH($A7547,SumMonths,0),1))</f>
        <v>#N/A</v>
      </c>
      <c r="G7547" s="138" t="e">
        <f aca="false">INDEX(Book_Type,MATCH($B7547,Book,0),1)</f>
        <v>#N/A</v>
      </c>
      <c r="H7547" s="138" t="e">
        <f aca="false">$F7547&amp;$C7547</f>
        <v>#N/A</v>
      </c>
    </row>
    <row r="7548" customFormat="false" ht="12.75" hidden="false" customHeight="false" outlineLevel="0" collapsed="false">
      <c r="D7548" s="138"/>
      <c r="E7548" s="138"/>
      <c r="F7548" s="143" t="e">
        <f aca="false">IF(REF_DT&lt;=LastDay,INDEX(IntraMonth_Buckets,MATCH($A7548,IntraSumMonths,0),1),INDEX(BucketTable,MATCH($A7548,SumMonths,0),1))</f>
        <v>#N/A</v>
      </c>
      <c r="G7548" s="138" t="e">
        <f aca="false">INDEX(Book_Type,MATCH($B7548,Book,0),1)</f>
        <v>#N/A</v>
      </c>
      <c r="H7548" s="138" t="e">
        <f aca="false">$F7548&amp;$C7548</f>
        <v>#N/A</v>
      </c>
    </row>
    <row r="7549" customFormat="false" ht="12.75" hidden="false" customHeight="false" outlineLevel="0" collapsed="false">
      <c r="D7549" s="138"/>
      <c r="E7549" s="138"/>
      <c r="F7549" s="143" t="e">
        <f aca="false">IF(REF_DT&lt;=LastDay,INDEX(IntraMonth_Buckets,MATCH($A7549,IntraSumMonths,0),1),INDEX(BucketTable,MATCH($A7549,SumMonths,0),1))</f>
        <v>#N/A</v>
      </c>
      <c r="G7549" s="138" t="e">
        <f aca="false">INDEX(Book_Type,MATCH($B7549,Book,0),1)</f>
        <v>#N/A</v>
      </c>
      <c r="H7549" s="138" t="e">
        <f aca="false">$F7549&amp;$C7549</f>
        <v>#N/A</v>
      </c>
    </row>
    <row r="7550" customFormat="false" ht="12.75" hidden="false" customHeight="false" outlineLevel="0" collapsed="false">
      <c r="D7550" s="138"/>
      <c r="E7550" s="138"/>
      <c r="F7550" s="143" t="e">
        <f aca="false">IF(REF_DT&lt;=LastDay,INDEX(IntraMonth_Buckets,MATCH($A7550,IntraSumMonths,0),1),INDEX(BucketTable,MATCH($A7550,SumMonths,0),1))</f>
        <v>#N/A</v>
      </c>
      <c r="G7550" s="138" t="e">
        <f aca="false">INDEX(Book_Type,MATCH($B7550,Book,0),1)</f>
        <v>#N/A</v>
      </c>
      <c r="H7550" s="138" t="e">
        <f aca="false">$F7550&amp;$C7550</f>
        <v>#N/A</v>
      </c>
    </row>
    <row r="7551" customFormat="false" ht="12.75" hidden="false" customHeight="false" outlineLevel="0" collapsed="false">
      <c r="D7551" s="138"/>
      <c r="E7551" s="138"/>
      <c r="F7551" s="143" t="e">
        <f aca="false">IF(REF_DT&lt;=LastDay,INDEX(IntraMonth_Buckets,MATCH($A7551,IntraSumMonths,0),1),INDEX(BucketTable,MATCH($A7551,SumMonths,0),1))</f>
        <v>#N/A</v>
      </c>
      <c r="G7551" s="138" t="e">
        <f aca="false">INDEX(Book_Type,MATCH($B7551,Book,0),1)</f>
        <v>#N/A</v>
      </c>
      <c r="H7551" s="138" t="e">
        <f aca="false">$F7551&amp;$C7551</f>
        <v>#N/A</v>
      </c>
    </row>
    <row r="7552" customFormat="false" ht="12.75" hidden="false" customHeight="false" outlineLevel="0" collapsed="false">
      <c r="D7552" s="138"/>
      <c r="E7552" s="138"/>
      <c r="F7552" s="143" t="e">
        <f aca="false">IF(REF_DT&lt;=LastDay,INDEX(IntraMonth_Buckets,MATCH($A7552,IntraSumMonths,0),1),INDEX(BucketTable,MATCH($A7552,SumMonths,0),1))</f>
        <v>#N/A</v>
      </c>
      <c r="G7552" s="138" t="e">
        <f aca="false">INDEX(Book_Type,MATCH($B7552,Book,0),1)</f>
        <v>#N/A</v>
      </c>
      <c r="H7552" s="138" t="e">
        <f aca="false">$F7552&amp;$C7552</f>
        <v>#N/A</v>
      </c>
    </row>
    <row r="7553" customFormat="false" ht="12.75" hidden="false" customHeight="false" outlineLevel="0" collapsed="false">
      <c r="D7553" s="138"/>
      <c r="E7553" s="138"/>
      <c r="F7553" s="143" t="e">
        <f aca="false">IF(REF_DT&lt;=LastDay,INDEX(IntraMonth_Buckets,MATCH($A7553,IntraSumMonths,0),1),INDEX(BucketTable,MATCH($A7553,SumMonths,0),1))</f>
        <v>#N/A</v>
      </c>
      <c r="G7553" s="138" t="e">
        <f aca="false">INDEX(Book_Type,MATCH($B7553,Book,0),1)</f>
        <v>#N/A</v>
      </c>
      <c r="H7553" s="138" t="e">
        <f aca="false">$F7553&amp;$C7553</f>
        <v>#N/A</v>
      </c>
    </row>
    <row r="7554" customFormat="false" ht="12.75" hidden="false" customHeight="false" outlineLevel="0" collapsed="false">
      <c r="D7554" s="138"/>
      <c r="E7554" s="138"/>
      <c r="F7554" s="143" t="e">
        <f aca="false">IF(REF_DT&lt;=LastDay,INDEX(IntraMonth_Buckets,MATCH($A7554,IntraSumMonths,0),1),INDEX(BucketTable,MATCH($A7554,SumMonths,0),1))</f>
        <v>#N/A</v>
      </c>
      <c r="G7554" s="138" t="e">
        <f aca="false">INDEX(Book_Type,MATCH($B7554,Book,0),1)</f>
        <v>#N/A</v>
      </c>
      <c r="H7554" s="138" t="e">
        <f aca="false">$F7554&amp;$C7554</f>
        <v>#N/A</v>
      </c>
    </row>
    <row r="7555" customFormat="false" ht="12.75" hidden="false" customHeight="false" outlineLevel="0" collapsed="false">
      <c r="D7555" s="138"/>
      <c r="E7555" s="138"/>
      <c r="F7555" s="143" t="e">
        <f aca="false">IF(REF_DT&lt;=LastDay,INDEX(IntraMonth_Buckets,MATCH($A7555,IntraSumMonths,0),1),INDEX(BucketTable,MATCH($A7555,SumMonths,0),1))</f>
        <v>#N/A</v>
      </c>
      <c r="G7555" s="138" t="e">
        <f aca="false">INDEX(Book_Type,MATCH($B7555,Book,0),1)</f>
        <v>#N/A</v>
      </c>
      <c r="H7555" s="138" t="e">
        <f aca="false">$F7555&amp;$C7555</f>
        <v>#N/A</v>
      </c>
    </row>
    <row r="7556" customFormat="false" ht="12.75" hidden="false" customHeight="false" outlineLevel="0" collapsed="false">
      <c r="D7556" s="138"/>
      <c r="E7556" s="138"/>
      <c r="F7556" s="143" t="e">
        <f aca="false">IF(REF_DT&lt;=LastDay,INDEX(IntraMonth_Buckets,MATCH($A7556,IntraSumMonths,0),1),INDEX(BucketTable,MATCH($A7556,SumMonths,0),1))</f>
        <v>#N/A</v>
      </c>
      <c r="G7556" s="138" t="e">
        <f aca="false">INDEX(Book_Type,MATCH($B7556,Book,0),1)</f>
        <v>#N/A</v>
      </c>
      <c r="H7556" s="138" t="e">
        <f aca="false">$F7556&amp;$C7556</f>
        <v>#N/A</v>
      </c>
    </row>
    <row r="7557" customFormat="false" ht="12.75" hidden="false" customHeight="false" outlineLevel="0" collapsed="false">
      <c r="D7557" s="138"/>
      <c r="E7557" s="138"/>
      <c r="F7557" s="143" t="e">
        <f aca="false">IF(REF_DT&lt;=LastDay,INDEX(IntraMonth_Buckets,MATCH($A7557,IntraSumMonths,0),1),INDEX(BucketTable,MATCH($A7557,SumMonths,0),1))</f>
        <v>#N/A</v>
      </c>
      <c r="G7557" s="138" t="e">
        <f aca="false">INDEX(Book_Type,MATCH($B7557,Book,0),1)</f>
        <v>#N/A</v>
      </c>
      <c r="H7557" s="138" t="e">
        <f aca="false">$F7557&amp;$C7557</f>
        <v>#N/A</v>
      </c>
    </row>
    <row r="7558" customFormat="false" ht="12.75" hidden="false" customHeight="false" outlineLevel="0" collapsed="false">
      <c r="D7558" s="138"/>
      <c r="E7558" s="138"/>
      <c r="F7558" s="143" t="e">
        <f aca="false">IF(REF_DT&lt;=LastDay,INDEX(IntraMonth_Buckets,MATCH($A7558,IntraSumMonths,0),1),INDEX(BucketTable,MATCH($A7558,SumMonths,0),1))</f>
        <v>#N/A</v>
      </c>
      <c r="G7558" s="138" t="e">
        <f aca="false">INDEX(Book_Type,MATCH($B7558,Book,0),1)</f>
        <v>#N/A</v>
      </c>
      <c r="H7558" s="138" t="e">
        <f aca="false">$F7558&amp;$C7558</f>
        <v>#N/A</v>
      </c>
    </row>
    <row r="7559" customFormat="false" ht="12.75" hidden="false" customHeight="false" outlineLevel="0" collapsed="false">
      <c r="D7559" s="138"/>
      <c r="E7559" s="138"/>
      <c r="F7559" s="143" t="e">
        <f aca="false">IF(REF_DT&lt;=LastDay,INDEX(IntraMonth_Buckets,MATCH($A7559,IntraSumMonths,0),1),INDEX(BucketTable,MATCH($A7559,SumMonths,0),1))</f>
        <v>#N/A</v>
      </c>
      <c r="G7559" s="138" t="e">
        <f aca="false">INDEX(Book_Type,MATCH($B7559,Book,0),1)</f>
        <v>#N/A</v>
      </c>
      <c r="H7559" s="138" t="e">
        <f aca="false">$F7559&amp;$C7559</f>
        <v>#N/A</v>
      </c>
    </row>
    <row r="7560" customFormat="false" ht="12.75" hidden="false" customHeight="false" outlineLevel="0" collapsed="false">
      <c r="D7560" s="138"/>
      <c r="E7560" s="138"/>
      <c r="F7560" s="143" t="e">
        <f aca="false">IF(REF_DT&lt;=LastDay,INDEX(IntraMonth_Buckets,MATCH($A7560,IntraSumMonths,0),1),INDEX(BucketTable,MATCH($A7560,SumMonths,0),1))</f>
        <v>#N/A</v>
      </c>
      <c r="G7560" s="138" t="e">
        <f aca="false">INDEX(Book_Type,MATCH($B7560,Book,0),1)</f>
        <v>#N/A</v>
      </c>
      <c r="H7560" s="138" t="e">
        <f aca="false">$F7560&amp;$C7560</f>
        <v>#N/A</v>
      </c>
    </row>
    <row r="7561" customFormat="false" ht="12.75" hidden="false" customHeight="false" outlineLevel="0" collapsed="false">
      <c r="D7561" s="138"/>
      <c r="E7561" s="138"/>
      <c r="F7561" s="143" t="e">
        <f aca="false">IF(REF_DT&lt;=LastDay,INDEX(IntraMonth_Buckets,MATCH($A7561,IntraSumMonths,0),1),INDEX(BucketTable,MATCH($A7561,SumMonths,0),1))</f>
        <v>#N/A</v>
      </c>
      <c r="G7561" s="138" t="e">
        <f aca="false">INDEX(Book_Type,MATCH($B7561,Book,0),1)</f>
        <v>#N/A</v>
      </c>
      <c r="H7561" s="138" t="e">
        <f aca="false">$F7561&amp;$C7561</f>
        <v>#N/A</v>
      </c>
    </row>
    <row r="7562" customFormat="false" ht="12.75" hidden="false" customHeight="false" outlineLevel="0" collapsed="false">
      <c r="D7562" s="138"/>
      <c r="E7562" s="138"/>
      <c r="F7562" s="143" t="e">
        <f aca="false">IF(REF_DT&lt;=LastDay,INDEX(IntraMonth_Buckets,MATCH($A7562,IntraSumMonths,0),1),INDEX(BucketTable,MATCH($A7562,SumMonths,0),1))</f>
        <v>#N/A</v>
      </c>
      <c r="G7562" s="138" t="e">
        <f aca="false">INDEX(Book_Type,MATCH($B7562,Book,0),1)</f>
        <v>#N/A</v>
      </c>
      <c r="H7562" s="138" t="e">
        <f aca="false">$F7562&amp;$C7562</f>
        <v>#N/A</v>
      </c>
    </row>
    <row r="7563" customFormat="false" ht="12.75" hidden="false" customHeight="false" outlineLevel="0" collapsed="false">
      <c r="D7563" s="138"/>
      <c r="E7563" s="138"/>
      <c r="F7563" s="143" t="e">
        <f aca="false">IF(REF_DT&lt;=LastDay,INDEX(IntraMonth_Buckets,MATCH($A7563,IntraSumMonths,0),1),INDEX(BucketTable,MATCH($A7563,SumMonths,0),1))</f>
        <v>#N/A</v>
      </c>
      <c r="G7563" s="138" t="e">
        <f aca="false">INDEX(Book_Type,MATCH($B7563,Book,0),1)</f>
        <v>#N/A</v>
      </c>
      <c r="H7563" s="138" t="e">
        <f aca="false">$F7563&amp;$C7563</f>
        <v>#N/A</v>
      </c>
    </row>
    <row r="7564" customFormat="false" ht="12.75" hidden="false" customHeight="false" outlineLevel="0" collapsed="false">
      <c r="D7564" s="138"/>
      <c r="E7564" s="138"/>
      <c r="F7564" s="143" t="e">
        <f aca="false">IF(REF_DT&lt;=LastDay,INDEX(IntraMonth_Buckets,MATCH($A7564,IntraSumMonths,0),1),INDEX(BucketTable,MATCH($A7564,SumMonths,0),1))</f>
        <v>#N/A</v>
      </c>
      <c r="G7564" s="138" t="e">
        <f aca="false">INDEX(Book_Type,MATCH($B7564,Book,0),1)</f>
        <v>#N/A</v>
      </c>
      <c r="H7564" s="138" t="e">
        <f aca="false">$F7564&amp;$C7564</f>
        <v>#N/A</v>
      </c>
    </row>
    <row r="7565" customFormat="false" ht="12.75" hidden="false" customHeight="false" outlineLevel="0" collapsed="false">
      <c r="D7565" s="138"/>
      <c r="E7565" s="138"/>
      <c r="F7565" s="143" t="e">
        <f aca="false">IF(REF_DT&lt;=LastDay,INDEX(IntraMonth_Buckets,MATCH($A7565,IntraSumMonths,0),1),INDEX(BucketTable,MATCH($A7565,SumMonths,0),1))</f>
        <v>#N/A</v>
      </c>
      <c r="G7565" s="138" t="e">
        <f aca="false">INDEX(Book_Type,MATCH($B7565,Book,0),1)</f>
        <v>#N/A</v>
      </c>
      <c r="H7565" s="138" t="e">
        <f aca="false">$F7565&amp;$C7565</f>
        <v>#N/A</v>
      </c>
    </row>
    <row r="7566" customFormat="false" ht="12.75" hidden="false" customHeight="false" outlineLevel="0" collapsed="false">
      <c r="D7566" s="138"/>
      <c r="E7566" s="138"/>
      <c r="F7566" s="143" t="e">
        <f aca="false">IF(REF_DT&lt;=LastDay,INDEX(IntraMonth_Buckets,MATCH($A7566,IntraSumMonths,0),1),INDEX(BucketTable,MATCH($A7566,SumMonths,0),1))</f>
        <v>#N/A</v>
      </c>
      <c r="G7566" s="138" t="e">
        <f aca="false">INDEX(Book_Type,MATCH($B7566,Book,0),1)</f>
        <v>#N/A</v>
      </c>
      <c r="H7566" s="138" t="e">
        <f aca="false">$F7566&amp;$C7566</f>
        <v>#N/A</v>
      </c>
    </row>
    <row r="7567" customFormat="false" ht="12.75" hidden="false" customHeight="false" outlineLevel="0" collapsed="false">
      <c r="D7567" s="138"/>
      <c r="E7567" s="138"/>
      <c r="F7567" s="143" t="e">
        <f aca="false">IF(REF_DT&lt;=LastDay,INDEX(IntraMonth_Buckets,MATCH($A7567,IntraSumMonths,0),1),INDEX(BucketTable,MATCH($A7567,SumMonths,0),1))</f>
        <v>#N/A</v>
      </c>
      <c r="G7567" s="138" t="e">
        <f aca="false">INDEX(Book_Type,MATCH($B7567,Book,0),1)</f>
        <v>#N/A</v>
      </c>
      <c r="H7567" s="138" t="e">
        <f aca="false">$F7567&amp;$C7567</f>
        <v>#N/A</v>
      </c>
    </row>
    <row r="7568" customFormat="false" ht="12.75" hidden="false" customHeight="false" outlineLevel="0" collapsed="false">
      <c r="D7568" s="138"/>
      <c r="E7568" s="138"/>
      <c r="F7568" s="143" t="e">
        <f aca="false">IF(REF_DT&lt;=LastDay,INDEX(IntraMonth_Buckets,MATCH($A7568,IntraSumMonths,0),1),INDEX(BucketTable,MATCH($A7568,SumMonths,0),1))</f>
        <v>#N/A</v>
      </c>
      <c r="G7568" s="138" t="e">
        <f aca="false">INDEX(Book_Type,MATCH($B7568,Book,0),1)</f>
        <v>#N/A</v>
      </c>
      <c r="H7568" s="138" t="e">
        <f aca="false">$F7568&amp;$C7568</f>
        <v>#N/A</v>
      </c>
    </row>
    <row r="7569" customFormat="false" ht="12.75" hidden="false" customHeight="false" outlineLevel="0" collapsed="false">
      <c r="D7569" s="138"/>
      <c r="E7569" s="138"/>
      <c r="F7569" s="143" t="e">
        <f aca="false">IF(REF_DT&lt;=LastDay,INDEX(IntraMonth_Buckets,MATCH($A7569,IntraSumMonths,0),1),INDEX(BucketTable,MATCH($A7569,SumMonths,0),1))</f>
        <v>#N/A</v>
      </c>
      <c r="G7569" s="138" t="e">
        <f aca="false">INDEX(Book_Type,MATCH($B7569,Book,0),1)</f>
        <v>#N/A</v>
      </c>
      <c r="H7569" s="138" t="e">
        <f aca="false">$F7569&amp;$C7569</f>
        <v>#N/A</v>
      </c>
    </row>
    <row r="7570" customFormat="false" ht="12.75" hidden="false" customHeight="false" outlineLevel="0" collapsed="false">
      <c r="D7570" s="138"/>
      <c r="E7570" s="138"/>
      <c r="F7570" s="143" t="e">
        <f aca="false">IF(REF_DT&lt;=LastDay,INDEX(IntraMonth_Buckets,MATCH($A7570,IntraSumMonths,0),1),INDEX(BucketTable,MATCH($A7570,SumMonths,0),1))</f>
        <v>#N/A</v>
      </c>
      <c r="G7570" s="138" t="e">
        <f aca="false">INDEX(Book_Type,MATCH($B7570,Book,0),1)</f>
        <v>#N/A</v>
      </c>
      <c r="H7570" s="138" t="e">
        <f aca="false">$F7570&amp;$C7570</f>
        <v>#N/A</v>
      </c>
    </row>
    <row r="7571" customFormat="false" ht="12.75" hidden="false" customHeight="false" outlineLevel="0" collapsed="false">
      <c r="D7571" s="138"/>
      <c r="E7571" s="138"/>
      <c r="F7571" s="143" t="e">
        <f aca="false">IF(REF_DT&lt;=LastDay,INDEX(IntraMonth_Buckets,MATCH($A7571,IntraSumMonths,0),1),INDEX(BucketTable,MATCH($A7571,SumMonths,0),1))</f>
        <v>#N/A</v>
      </c>
      <c r="G7571" s="138" t="e">
        <f aca="false">INDEX(Book_Type,MATCH($B7571,Book,0),1)</f>
        <v>#N/A</v>
      </c>
      <c r="H7571" s="138" t="e">
        <f aca="false">$F7571&amp;$C7571</f>
        <v>#N/A</v>
      </c>
    </row>
    <row r="7572" customFormat="false" ht="12.75" hidden="false" customHeight="false" outlineLevel="0" collapsed="false">
      <c r="D7572" s="138"/>
      <c r="E7572" s="138"/>
      <c r="F7572" s="143" t="e">
        <f aca="false">IF(REF_DT&lt;=LastDay,INDEX(IntraMonth_Buckets,MATCH($A7572,IntraSumMonths,0),1),INDEX(BucketTable,MATCH($A7572,SumMonths,0),1))</f>
        <v>#N/A</v>
      </c>
      <c r="G7572" s="138" t="e">
        <f aca="false">INDEX(Book_Type,MATCH($B7572,Book,0),1)</f>
        <v>#N/A</v>
      </c>
      <c r="H7572" s="138" t="e">
        <f aca="false">$F7572&amp;$C7572</f>
        <v>#N/A</v>
      </c>
    </row>
    <row r="7573" customFormat="false" ht="12.75" hidden="false" customHeight="false" outlineLevel="0" collapsed="false">
      <c r="D7573" s="138"/>
      <c r="E7573" s="138"/>
      <c r="F7573" s="143" t="e">
        <f aca="false">IF(REF_DT&lt;=LastDay,INDEX(IntraMonth_Buckets,MATCH($A7573,IntraSumMonths,0),1),INDEX(BucketTable,MATCH($A7573,SumMonths,0),1))</f>
        <v>#N/A</v>
      </c>
      <c r="G7573" s="138" t="e">
        <f aca="false">INDEX(Book_Type,MATCH($B7573,Book,0),1)</f>
        <v>#N/A</v>
      </c>
      <c r="H7573" s="138" t="e">
        <f aca="false">$F7573&amp;$C7573</f>
        <v>#N/A</v>
      </c>
    </row>
    <row r="7574" customFormat="false" ht="12.75" hidden="false" customHeight="false" outlineLevel="0" collapsed="false">
      <c r="D7574" s="138"/>
      <c r="E7574" s="138"/>
      <c r="F7574" s="143" t="e">
        <f aca="false">IF(REF_DT&lt;=LastDay,INDEX(IntraMonth_Buckets,MATCH($A7574,IntraSumMonths,0),1),INDEX(BucketTable,MATCH($A7574,SumMonths,0),1))</f>
        <v>#N/A</v>
      </c>
      <c r="G7574" s="138" t="e">
        <f aca="false">INDEX(Book_Type,MATCH($B7574,Book,0),1)</f>
        <v>#N/A</v>
      </c>
      <c r="H7574" s="138" t="e">
        <f aca="false">$F7574&amp;$C7574</f>
        <v>#N/A</v>
      </c>
    </row>
    <row r="7575" customFormat="false" ht="12.75" hidden="false" customHeight="false" outlineLevel="0" collapsed="false">
      <c r="D7575" s="138"/>
      <c r="E7575" s="138"/>
      <c r="F7575" s="143" t="e">
        <f aca="false">IF(REF_DT&lt;=LastDay,INDEX(IntraMonth_Buckets,MATCH($A7575,IntraSumMonths,0),1),INDEX(BucketTable,MATCH($A7575,SumMonths,0),1))</f>
        <v>#N/A</v>
      </c>
      <c r="G7575" s="138" t="e">
        <f aca="false">INDEX(Book_Type,MATCH($B7575,Book,0),1)</f>
        <v>#N/A</v>
      </c>
      <c r="H7575" s="138" t="e">
        <f aca="false">$F7575&amp;$C7575</f>
        <v>#N/A</v>
      </c>
    </row>
    <row r="7576" customFormat="false" ht="12.75" hidden="false" customHeight="false" outlineLevel="0" collapsed="false">
      <c r="D7576" s="138"/>
      <c r="E7576" s="138"/>
      <c r="F7576" s="143" t="e">
        <f aca="false">IF(REF_DT&lt;=LastDay,INDEX(IntraMonth_Buckets,MATCH($A7576,IntraSumMonths,0),1),INDEX(BucketTable,MATCH($A7576,SumMonths,0),1))</f>
        <v>#N/A</v>
      </c>
      <c r="G7576" s="138" t="e">
        <f aca="false">INDEX(Book_Type,MATCH($B7576,Book,0),1)</f>
        <v>#N/A</v>
      </c>
      <c r="H7576" s="138" t="e">
        <f aca="false">$F7576&amp;$C7576</f>
        <v>#N/A</v>
      </c>
    </row>
    <row r="7577" customFormat="false" ht="12.75" hidden="false" customHeight="false" outlineLevel="0" collapsed="false">
      <c r="D7577" s="138"/>
      <c r="E7577" s="138"/>
      <c r="F7577" s="143" t="e">
        <f aca="false">IF(REF_DT&lt;=LastDay,INDEX(IntraMonth_Buckets,MATCH($A7577,IntraSumMonths,0),1),INDEX(BucketTable,MATCH($A7577,SumMonths,0),1))</f>
        <v>#N/A</v>
      </c>
      <c r="G7577" s="138" t="e">
        <f aca="false">INDEX(Book_Type,MATCH($B7577,Book,0),1)</f>
        <v>#N/A</v>
      </c>
      <c r="H7577" s="138" t="e">
        <f aca="false">$F7577&amp;$C7577</f>
        <v>#N/A</v>
      </c>
    </row>
    <row r="7578" customFormat="false" ht="12.75" hidden="false" customHeight="false" outlineLevel="0" collapsed="false">
      <c r="D7578" s="138"/>
      <c r="E7578" s="138"/>
      <c r="F7578" s="143" t="e">
        <f aca="false">IF(REF_DT&lt;=LastDay,INDEX(IntraMonth_Buckets,MATCH($A7578,IntraSumMonths,0),1),INDEX(BucketTable,MATCH($A7578,SumMonths,0),1))</f>
        <v>#N/A</v>
      </c>
      <c r="G7578" s="138" t="e">
        <f aca="false">INDEX(Book_Type,MATCH($B7578,Book,0),1)</f>
        <v>#N/A</v>
      </c>
      <c r="H7578" s="138" t="e">
        <f aca="false">$F7578&amp;$C7578</f>
        <v>#N/A</v>
      </c>
    </row>
    <row r="7579" customFormat="false" ht="12.75" hidden="false" customHeight="false" outlineLevel="0" collapsed="false">
      <c r="D7579" s="138"/>
      <c r="E7579" s="138"/>
      <c r="F7579" s="143" t="e">
        <f aca="false">IF(REF_DT&lt;=LastDay,INDEX(IntraMonth_Buckets,MATCH($A7579,IntraSumMonths,0),1),INDEX(BucketTable,MATCH($A7579,SumMonths,0),1))</f>
        <v>#N/A</v>
      </c>
      <c r="G7579" s="138" t="e">
        <f aca="false">INDEX(Book_Type,MATCH($B7579,Book,0),1)</f>
        <v>#N/A</v>
      </c>
      <c r="H7579" s="138" t="e">
        <f aca="false">$F7579&amp;$C7579</f>
        <v>#N/A</v>
      </c>
    </row>
    <row r="7580" customFormat="false" ht="12.75" hidden="false" customHeight="false" outlineLevel="0" collapsed="false">
      <c r="D7580" s="138"/>
      <c r="E7580" s="138"/>
      <c r="F7580" s="143" t="e">
        <f aca="false">IF(REF_DT&lt;=LastDay,INDEX(IntraMonth_Buckets,MATCH($A7580,IntraSumMonths,0),1),INDEX(BucketTable,MATCH($A7580,SumMonths,0),1))</f>
        <v>#N/A</v>
      </c>
      <c r="G7580" s="138" t="e">
        <f aca="false">INDEX(Book_Type,MATCH($B7580,Book,0),1)</f>
        <v>#N/A</v>
      </c>
      <c r="H7580" s="138" t="e">
        <f aca="false">$F7580&amp;$C7580</f>
        <v>#N/A</v>
      </c>
    </row>
    <row r="7581" customFormat="false" ht="12.75" hidden="false" customHeight="false" outlineLevel="0" collapsed="false">
      <c r="D7581" s="138"/>
      <c r="E7581" s="138"/>
      <c r="F7581" s="143" t="e">
        <f aca="false">IF(REF_DT&lt;=LastDay,INDEX(IntraMonth_Buckets,MATCH($A7581,IntraSumMonths,0),1),INDEX(BucketTable,MATCH($A7581,SumMonths,0),1))</f>
        <v>#N/A</v>
      </c>
      <c r="G7581" s="138" t="e">
        <f aca="false">INDEX(Book_Type,MATCH($B7581,Book,0),1)</f>
        <v>#N/A</v>
      </c>
      <c r="H7581" s="138" t="e">
        <f aca="false">$F7581&amp;$C7581</f>
        <v>#N/A</v>
      </c>
    </row>
    <row r="7582" customFormat="false" ht="12.75" hidden="false" customHeight="false" outlineLevel="0" collapsed="false">
      <c r="D7582" s="138"/>
      <c r="E7582" s="138"/>
      <c r="F7582" s="143" t="e">
        <f aca="false">IF(REF_DT&lt;=LastDay,INDEX(IntraMonth_Buckets,MATCH($A7582,IntraSumMonths,0),1),INDEX(BucketTable,MATCH($A7582,SumMonths,0),1))</f>
        <v>#N/A</v>
      </c>
      <c r="G7582" s="138" t="e">
        <f aca="false">INDEX(Book_Type,MATCH($B7582,Book,0),1)</f>
        <v>#N/A</v>
      </c>
      <c r="H7582" s="138" t="e">
        <f aca="false">$F7582&amp;$C7582</f>
        <v>#N/A</v>
      </c>
    </row>
    <row r="7583" customFormat="false" ht="12.75" hidden="false" customHeight="false" outlineLevel="0" collapsed="false">
      <c r="D7583" s="138"/>
      <c r="E7583" s="138"/>
      <c r="F7583" s="143" t="e">
        <f aca="false">IF(REF_DT&lt;=LastDay,INDEX(IntraMonth_Buckets,MATCH($A7583,IntraSumMonths,0),1),INDEX(BucketTable,MATCH($A7583,SumMonths,0),1))</f>
        <v>#N/A</v>
      </c>
      <c r="G7583" s="138" t="e">
        <f aca="false">INDEX(Book_Type,MATCH($B7583,Book,0),1)</f>
        <v>#N/A</v>
      </c>
      <c r="H7583" s="138" t="e">
        <f aca="false">$F7583&amp;$C7583</f>
        <v>#N/A</v>
      </c>
    </row>
    <row r="7584" customFormat="false" ht="12.75" hidden="false" customHeight="false" outlineLevel="0" collapsed="false">
      <c r="D7584" s="138"/>
      <c r="E7584" s="138"/>
      <c r="F7584" s="143" t="e">
        <f aca="false">IF(REF_DT&lt;=LastDay,INDEX(IntraMonth_Buckets,MATCH($A7584,IntraSumMonths,0),1),INDEX(BucketTable,MATCH($A7584,SumMonths,0),1))</f>
        <v>#N/A</v>
      </c>
      <c r="G7584" s="138" t="e">
        <f aca="false">INDEX(Book_Type,MATCH($B7584,Book,0),1)</f>
        <v>#N/A</v>
      </c>
      <c r="H7584" s="138" t="e">
        <f aca="false">$F7584&amp;$C7584</f>
        <v>#N/A</v>
      </c>
    </row>
    <row r="7585" customFormat="false" ht="12.75" hidden="false" customHeight="false" outlineLevel="0" collapsed="false">
      <c r="D7585" s="138"/>
      <c r="E7585" s="138"/>
      <c r="F7585" s="143" t="e">
        <f aca="false">IF(REF_DT&lt;=LastDay,INDEX(IntraMonth_Buckets,MATCH($A7585,IntraSumMonths,0),1),INDEX(BucketTable,MATCH($A7585,SumMonths,0),1))</f>
        <v>#N/A</v>
      </c>
      <c r="G7585" s="138" t="e">
        <f aca="false">INDEX(Book_Type,MATCH($B7585,Book,0),1)</f>
        <v>#N/A</v>
      </c>
      <c r="H7585" s="138" t="e">
        <f aca="false">$F7585&amp;$C7585</f>
        <v>#N/A</v>
      </c>
    </row>
    <row r="7586" customFormat="false" ht="12.75" hidden="false" customHeight="false" outlineLevel="0" collapsed="false">
      <c r="D7586" s="138"/>
      <c r="E7586" s="138"/>
      <c r="F7586" s="143" t="e">
        <f aca="false">IF(REF_DT&lt;=LastDay,INDEX(IntraMonth_Buckets,MATCH($A7586,IntraSumMonths,0),1),INDEX(BucketTable,MATCH($A7586,SumMonths,0),1))</f>
        <v>#N/A</v>
      </c>
      <c r="G7586" s="138" t="e">
        <f aca="false">INDEX(Book_Type,MATCH($B7586,Book,0),1)</f>
        <v>#N/A</v>
      </c>
      <c r="H7586" s="138" t="e">
        <f aca="false">$F7586&amp;$C7586</f>
        <v>#N/A</v>
      </c>
    </row>
    <row r="7587" customFormat="false" ht="12.75" hidden="false" customHeight="false" outlineLevel="0" collapsed="false">
      <c r="D7587" s="138"/>
      <c r="E7587" s="138"/>
      <c r="F7587" s="143" t="e">
        <f aca="false">IF(REF_DT&lt;=LastDay,INDEX(IntraMonth_Buckets,MATCH($A7587,IntraSumMonths,0),1),INDEX(BucketTable,MATCH($A7587,SumMonths,0),1))</f>
        <v>#N/A</v>
      </c>
      <c r="G7587" s="138" t="e">
        <f aca="false">INDEX(Book_Type,MATCH($B7587,Book,0),1)</f>
        <v>#N/A</v>
      </c>
      <c r="H7587" s="138" t="e">
        <f aca="false">$F7587&amp;$C7587</f>
        <v>#N/A</v>
      </c>
    </row>
    <row r="7588" customFormat="false" ht="12.75" hidden="false" customHeight="false" outlineLevel="0" collapsed="false">
      <c r="D7588" s="138"/>
      <c r="E7588" s="138"/>
      <c r="F7588" s="143" t="e">
        <f aca="false">IF(REF_DT&lt;=LastDay,INDEX(IntraMonth_Buckets,MATCH($A7588,IntraSumMonths,0),1),INDEX(BucketTable,MATCH($A7588,SumMonths,0),1))</f>
        <v>#N/A</v>
      </c>
      <c r="G7588" s="138" t="e">
        <f aca="false">INDEX(Book_Type,MATCH($B7588,Book,0),1)</f>
        <v>#N/A</v>
      </c>
      <c r="H7588" s="138" t="e">
        <f aca="false">$F7588&amp;$C7588</f>
        <v>#N/A</v>
      </c>
    </row>
    <row r="7589" customFormat="false" ht="12.75" hidden="false" customHeight="false" outlineLevel="0" collapsed="false">
      <c r="D7589" s="138"/>
      <c r="E7589" s="138"/>
      <c r="F7589" s="143" t="e">
        <f aca="false">IF(REF_DT&lt;=LastDay,INDEX(IntraMonth_Buckets,MATCH($A7589,IntraSumMonths,0),1),INDEX(BucketTable,MATCH($A7589,SumMonths,0),1))</f>
        <v>#N/A</v>
      </c>
      <c r="G7589" s="138" t="e">
        <f aca="false">INDEX(Book_Type,MATCH($B7589,Book,0),1)</f>
        <v>#N/A</v>
      </c>
      <c r="H7589" s="138" t="e">
        <f aca="false">$F7589&amp;$C7589</f>
        <v>#N/A</v>
      </c>
    </row>
    <row r="7590" customFormat="false" ht="12.75" hidden="false" customHeight="false" outlineLevel="0" collapsed="false">
      <c r="D7590" s="138"/>
      <c r="E7590" s="138"/>
      <c r="F7590" s="143" t="e">
        <f aca="false">IF(REF_DT&lt;=LastDay,INDEX(IntraMonth_Buckets,MATCH($A7590,IntraSumMonths,0),1),INDEX(BucketTable,MATCH($A7590,SumMonths,0),1))</f>
        <v>#N/A</v>
      </c>
      <c r="G7590" s="138" t="e">
        <f aca="false">INDEX(Book_Type,MATCH($B7590,Book,0),1)</f>
        <v>#N/A</v>
      </c>
      <c r="H7590" s="138" t="e">
        <f aca="false">$F7590&amp;$C7590</f>
        <v>#N/A</v>
      </c>
    </row>
    <row r="7591" customFormat="false" ht="12.75" hidden="false" customHeight="false" outlineLevel="0" collapsed="false">
      <c r="D7591" s="138"/>
      <c r="E7591" s="138"/>
      <c r="F7591" s="143" t="e">
        <f aca="false">IF(REF_DT&lt;=LastDay,INDEX(IntraMonth_Buckets,MATCH($A7591,IntraSumMonths,0),1),INDEX(BucketTable,MATCH($A7591,SumMonths,0),1))</f>
        <v>#N/A</v>
      </c>
      <c r="G7591" s="138" t="e">
        <f aca="false">INDEX(Book_Type,MATCH($B7591,Book,0),1)</f>
        <v>#N/A</v>
      </c>
      <c r="H7591" s="138" t="e">
        <f aca="false">$F7591&amp;$C7591</f>
        <v>#N/A</v>
      </c>
    </row>
    <row r="7592" customFormat="false" ht="12.75" hidden="false" customHeight="false" outlineLevel="0" collapsed="false">
      <c r="D7592" s="138"/>
      <c r="E7592" s="138"/>
      <c r="F7592" s="143" t="e">
        <f aca="false">IF(REF_DT&lt;=LastDay,INDEX(IntraMonth_Buckets,MATCH($A7592,IntraSumMonths,0),1),INDEX(BucketTable,MATCH($A7592,SumMonths,0),1))</f>
        <v>#N/A</v>
      </c>
      <c r="G7592" s="138" t="e">
        <f aca="false">INDEX(Book_Type,MATCH($B7592,Book,0),1)</f>
        <v>#N/A</v>
      </c>
      <c r="H7592" s="138" t="e">
        <f aca="false">$F7592&amp;$C7592</f>
        <v>#N/A</v>
      </c>
    </row>
    <row r="7593" customFormat="false" ht="12.75" hidden="false" customHeight="false" outlineLevel="0" collapsed="false">
      <c r="D7593" s="138"/>
      <c r="E7593" s="138"/>
      <c r="F7593" s="143" t="e">
        <f aca="false">IF(REF_DT&lt;=LastDay,INDEX(IntraMonth_Buckets,MATCH($A7593,IntraSumMonths,0),1),INDEX(BucketTable,MATCH($A7593,SumMonths,0),1))</f>
        <v>#N/A</v>
      </c>
      <c r="G7593" s="138" t="e">
        <f aca="false">INDEX(Book_Type,MATCH($B7593,Book,0),1)</f>
        <v>#N/A</v>
      </c>
      <c r="H7593" s="138" t="e">
        <f aca="false">$F7593&amp;$C7593</f>
        <v>#N/A</v>
      </c>
    </row>
    <row r="7594" customFormat="false" ht="12.75" hidden="false" customHeight="false" outlineLevel="0" collapsed="false">
      <c r="D7594" s="138"/>
      <c r="E7594" s="138"/>
      <c r="F7594" s="143" t="e">
        <f aca="false">IF(REF_DT&lt;=LastDay,INDEX(IntraMonth_Buckets,MATCH($A7594,IntraSumMonths,0),1),INDEX(BucketTable,MATCH($A7594,SumMonths,0),1))</f>
        <v>#N/A</v>
      </c>
      <c r="G7594" s="138" t="e">
        <f aca="false">INDEX(Book_Type,MATCH($B7594,Book,0),1)</f>
        <v>#N/A</v>
      </c>
      <c r="H7594" s="138" t="e">
        <f aca="false">$F7594&amp;$C7594</f>
        <v>#N/A</v>
      </c>
    </row>
    <row r="7595" customFormat="false" ht="12.75" hidden="false" customHeight="false" outlineLevel="0" collapsed="false">
      <c r="D7595" s="138"/>
      <c r="E7595" s="138"/>
      <c r="F7595" s="143" t="e">
        <f aca="false">IF(REF_DT&lt;=LastDay,INDEX(IntraMonth_Buckets,MATCH($A7595,IntraSumMonths,0),1),INDEX(BucketTable,MATCH($A7595,SumMonths,0),1))</f>
        <v>#N/A</v>
      </c>
      <c r="G7595" s="138" t="e">
        <f aca="false">INDEX(Book_Type,MATCH($B7595,Book,0),1)</f>
        <v>#N/A</v>
      </c>
      <c r="H7595" s="138" t="e">
        <f aca="false">$F7595&amp;$C7595</f>
        <v>#N/A</v>
      </c>
    </row>
    <row r="7596" customFormat="false" ht="12.75" hidden="false" customHeight="false" outlineLevel="0" collapsed="false">
      <c r="D7596" s="138"/>
      <c r="E7596" s="138"/>
      <c r="F7596" s="143" t="e">
        <f aca="false">IF(REF_DT&lt;=LastDay,INDEX(IntraMonth_Buckets,MATCH($A7596,IntraSumMonths,0),1),INDEX(BucketTable,MATCH($A7596,SumMonths,0),1))</f>
        <v>#N/A</v>
      </c>
      <c r="G7596" s="138" t="e">
        <f aca="false">INDEX(Book_Type,MATCH($B7596,Book,0),1)</f>
        <v>#N/A</v>
      </c>
      <c r="H7596" s="138" t="e">
        <f aca="false">$F7596&amp;$C7596</f>
        <v>#N/A</v>
      </c>
    </row>
    <row r="7597" customFormat="false" ht="12.75" hidden="false" customHeight="false" outlineLevel="0" collapsed="false">
      <c r="D7597" s="138"/>
      <c r="E7597" s="138"/>
      <c r="F7597" s="143" t="e">
        <f aca="false">IF(REF_DT&lt;=LastDay,INDEX(IntraMonth_Buckets,MATCH($A7597,IntraSumMonths,0),1),INDEX(BucketTable,MATCH($A7597,SumMonths,0),1))</f>
        <v>#N/A</v>
      </c>
      <c r="G7597" s="138" t="e">
        <f aca="false">INDEX(Book_Type,MATCH($B7597,Book,0),1)</f>
        <v>#N/A</v>
      </c>
      <c r="H7597" s="138" t="e">
        <f aca="false">$F7597&amp;$C7597</f>
        <v>#N/A</v>
      </c>
    </row>
    <row r="7598" customFormat="false" ht="12.75" hidden="false" customHeight="false" outlineLevel="0" collapsed="false">
      <c r="D7598" s="138"/>
      <c r="E7598" s="138"/>
      <c r="F7598" s="143" t="e">
        <f aca="false">IF(REF_DT&lt;=LastDay,INDEX(IntraMonth_Buckets,MATCH($A7598,IntraSumMonths,0),1),INDEX(BucketTable,MATCH($A7598,SumMonths,0),1))</f>
        <v>#N/A</v>
      </c>
      <c r="G7598" s="138" t="e">
        <f aca="false">INDEX(Book_Type,MATCH($B7598,Book,0),1)</f>
        <v>#N/A</v>
      </c>
      <c r="H7598" s="138" t="e">
        <f aca="false">$F7598&amp;$C7598</f>
        <v>#N/A</v>
      </c>
    </row>
    <row r="7599" customFormat="false" ht="12.75" hidden="false" customHeight="false" outlineLevel="0" collapsed="false">
      <c r="D7599" s="138"/>
      <c r="E7599" s="138"/>
      <c r="F7599" s="143" t="e">
        <f aca="false">IF(REF_DT&lt;=LastDay,INDEX(IntraMonth_Buckets,MATCH($A7599,IntraSumMonths,0),1),INDEX(BucketTable,MATCH($A7599,SumMonths,0),1))</f>
        <v>#N/A</v>
      </c>
      <c r="G7599" s="138" t="e">
        <f aca="false">INDEX(Book_Type,MATCH($B7599,Book,0),1)</f>
        <v>#N/A</v>
      </c>
      <c r="H7599" s="138" t="e">
        <f aca="false">$F7599&amp;$C7599</f>
        <v>#N/A</v>
      </c>
    </row>
    <row r="7600" customFormat="false" ht="12.75" hidden="false" customHeight="false" outlineLevel="0" collapsed="false">
      <c r="D7600" s="138"/>
      <c r="E7600" s="138"/>
      <c r="F7600" s="143" t="e">
        <f aca="false">IF(REF_DT&lt;=LastDay,INDEX(IntraMonth_Buckets,MATCH($A7600,IntraSumMonths,0),1),INDEX(BucketTable,MATCH($A7600,SumMonths,0),1))</f>
        <v>#N/A</v>
      </c>
      <c r="G7600" s="138" t="e">
        <f aca="false">INDEX(Book_Type,MATCH($B7600,Book,0),1)</f>
        <v>#N/A</v>
      </c>
      <c r="H7600" s="138" t="e">
        <f aca="false">$F7600&amp;$C7600</f>
        <v>#N/A</v>
      </c>
    </row>
    <row r="7601" customFormat="false" ht="12.75" hidden="false" customHeight="false" outlineLevel="0" collapsed="false">
      <c r="D7601" s="138"/>
      <c r="E7601" s="138"/>
      <c r="F7601" s="143" t="e">
        <f aca="false">IF(REF_DT&lt;=LastDay,INDEX(IntraMonth_Buckets,MATCH($A7601,IntraSumMonths,0),1),INDEX(BucketTable,MATCH($A7601,SumMonths,0),1))</f>
        <v>#N/A</v>
      </c>
      <c r="G7601" s="138" t="e">
        <f aca="false">INDEX(Book_Type,MATCH($B7601,Book,0),1)</f>
        <v>#N/A</v>
      </c>
      <c r="H7601" s="138" t="e">
        <f aca="false">$F7601&amp;$C7601</f>
        <v>#N/A</v>
      </c>
    </row>
    <row r="7602" customFormat="false" ht="12.75" hidden="false" customHeight="false" outlineLevel="0" collapsed="false">
      <c r="D7602" s="138"/>
      <c r="E7602" s="138"/>
      <c r="F7602" s="143" t="e">
        <f aca="false">IF(REF_DT&lt;=LastDay,INDEX(IntraMonth_Buckets,MATCH($A7602,IntraSumMonths,0),1),INDEX(BucketTable,MATCH($A7602,SumMonths,0),1))</f>
        <v>#N/A</v>
      </c>
      <c r="G7602" s="138" t="e">
        <f aca="false">INDEX(Book_Type,MATCH($B7602,Book,0),1)</f>
        <v>#N/A</v>
      </c>
      <c r="H7602" s="138" t="e">
        <f aca="false">$F7602&amp;$C7602</f>
        <v>#N/A</v>
      </c>
    </row>
    <row r="7603" customFormat="false" ht="12.75" hidden="false" customHeight="false" outlineLevel="0" collapsed="false">
      <c r="D7603" s="138"/>
      <c r="E7603" s="138"/>
      <c r="F7603" s="143" t="e">
        <f aca="false">IF(REF_DT&lt;=LastDay,INDEX(IntraMonth_Buckets,MATCH($A7603,IntraSumMonths,0),1),INDEX(BucketTable,MATCH($A7603,SumMonths,0),1))</f>
        <v>#N/A</v>
      </c>
      <c r="G7603" s="138" t="e">
        <f aca="false">INDEX(Book_Type,MATCH($B7603,Book,0),1)</f>
        <v>#N/A</v>
      </c>
      <c r="H7603" s="138" t="e">
        <f aca="false">$F7603&amp;$C7603</f>
        <v>#N/A</v>
      </c>
    </row>
    <row r="7604" customFormat="false" ht="12.75" hidden="false" customHeight="false" outlineLevel="0" collapsed="false">
      <c r="D7604" s="138"/>
      <c r="E7604" s="138"/>
      <c r="F7604" s="143" t="e">
        <f aca="false">IF(REF_DT&lt;=LastDay,INDEX(IntraMonth_Buckets,MATCH($A7604,IntraSumMonths,0),1),INDEX(BucketTable,MATCH($A7604,SumMonths,0),1))</f>
        <v>#N/A</v>
      </c>
      <c r="G7604" s="138" t="e">
        <f aca="false">INDEX(Book_Type,MATCH($B7604,Book,0),1)</f>
        <v>#N/A</v>
      </c>
      <c r="H7604" s="138" t="e">
        <f aca="false">$F7604&amp;$C7604</f>
        <v>#N/A</v>
      </c>
    </row>
    <row r="7605" customFormat="false" ht="12.75" hidden="false" customHeight="false" outlineLevel="0" collapsed="false">
      <c r="D7605" s="138"/>
      <c r="E7605" s="138"/>
      <c r="F7605" s="143" t="e">
        <f aca="false">IF(REF_DT&lt;=LastDay,INDEX(IntraMonth_Buckets,MATCH($A7605,IntraSumMonths,0),1),INDEX(BucketTable,MATCH($A7605,SumMonths,0),1))</f>
        <v>#N/A</v>
      </c>
      <c r="G7605" s="138" t="e">
        <f aca="false">INDEX(Book_Type,MATCH($B7605,Book,0),1)</f>
        <v>#N/A</v>
      </c>
      <c r="H7605" s="138" t="e">
        <f aca="false">$F7605&amp;$C7605</f>
        <v>#N/A</v>
      </c>
    </row>
    <row r="7606" customFormat="false" ht="12.75" hidden="false" customHeight="false" outlineLevel="0" collapsed="false">
      <c r="D7606" s="138"/>
      <c r="E7606" s="138"/>
      <c r="F7606" s="143" t="e">
        <f aca="false">IF(REF_DT&lt;=LastDay,INDEX(IntraMonth_Buckets,MATCH($A7606,IntraSumMonths,0),1),INDEX(BucketTable,MATCH($A7606,SumMonths,0),1))</f>
        <v>#N/A</v>
      </c>
      <c r="G7606" s="138" t="e">
        <f aca="false">INDEX(Book_Type,MATCH($B7606,Book,0),1)</f>
        <v>#N/A</v>
      </c>
      <c r="H7606" s="138" t="e">
        <f aca="false">$F7606&amp;$C7606</f>
        <v>#N/A</v>
      </c>
    </row>
    <row r="7607" customFormat="false" ht="12.75" hidden="false" customHeight="false" outlineLevel="0" collapsed="false">
      <c r="D7607" s="138"/>
      <c r="E7607" s="138"/>
      <c r="F7607" s="143" t="e">
        <f aca="false">IF(REF_DT&lt;=LastDay,INDEX(IntraMonth_Buckets,MATCH($A7607,IntraSumMonths,0),1),INDEX(BucketTable,MATCH($A7607,SumMonths,0),1))</f>
        <v>#N/A</v>
      </c>
      <c r="G7607" s="138" t="e">
        <f aca="false">INDEX(Book_Type,MATCH($B7607,Book,0),1)</f>
        <v>#N/A</v>
      </c>
      <c r="H7607" s="138" t="e">
        <f aca="false">$F7607&amp;$C7607</f>
        <v>#N/A</v>
      </c>
    </row>
    <row r="7608" customFormat="false" ht="12.75" hidden="false" customHeight="false" outlineLevel="0" collapsed="false">
      <c r="D7608" s="138"/>
      <c r="E7608" s="138"/>
      <c r="F7608" s="143" t="e">
        <f aca="false">IF(REF_DT&lt;=LastDay,INDEX(IntraMonth_Buckets,MATCH($A7608,IntraSumMonths,0),1),INDEX(BucketTable,MATCH($A7608,SumMonths,0),1))</f>
        <v>#N/A</v>
      </c>
      <c r="G7608" s="138" t="e">
        <f aca="false">INDEX(Book_Type,MATCH($B7608,Book,0),1)</f>
        <v>#N/A</v>
      </c>
      <c r="H7608" s="138" t="e">
        <f aca="false">$F7608&amp;$C7608</f>
        <v>#N/A</v>
      </c>
    </row>
    <row r="7609" customFormat="false" ht="12.75" hidden="false" customHeight="false" outlineLevel="0" collapsed="false">
      <c r="D7609" s="138"/>
      <c r="E7609" s="138"/>
      <c r="F7609" s="143" t="e">
        <f aca="false">IF(REF_DT&lt;=LastDay,INDEX(IntraMonth_Buckets,MATCH($A7609,IntraSumMonths,0),1),INDEX(BucketTable,MATCH($A7609,SumMonths,0),1))</f>
        <v>#N/A</v>
      </c>
      <c r="G7609" s="138" t="e">
        <f aca="false">INDEX(Book_Type,MATCH($B7609,Book,0),1)</f>
        <v>#N/A</v>
      </c>
      <c r="H7609" s="138" t="e">
        <f aca="false">$F7609&amp;$C7609</f>
        <v>#N/A</v>
      </c>
    </row>
    <row r="7610" customFormat="false" ht="12.75" hidden="false" customHeight="false" outlineLevel="0" collapsed="false">
      <c r="D7610" s="138"/>
      <c r="E7610" s="138"/>
      <c r="F7610" s="143" t="e">
        <f aca="false">IF(REF_DT&lt;=LastDay,INDEX(IntraMonth_Buckets,MATCH($A7610,IntraSumMonths,0),1),INDEX(BucketTable,MATCH($A7610,SumMonths,0),1))</f>
        <v>#N/A</v>
      </c>
      <c r="G7610" s="138" t="e">
        <f aca="false">INDEX(Book_Type,MATCH($B7610,Book,0),1)</f>
        <v>#N/A</v>
      </c>
      <c r="H7610" s="138" t="e">
        <f aca="false">$F7610&amp;$C7610</f>
        <v>#N/A</v>
      </c>
    </row>
    <row r="7611" customFormat="false" ht="12.75" hidden="false" customHeight="false" outlineLevel="0" collapsed="false">
      <c r="D7611" s="138"/>
      <c r="E7611" s="138"/>
      <c r="F7611" s="143" t="e">
        <f aca="false">IF(REF_DT&lt;=LastDay,INDEX(IntraMonth_Buckets,MATCH($A7611,IntraSumMonths,0),1),INDEX(BucketTable,MATCH($A7611,SumMonths,0),1))</f>
        <v>#N/A</v>
      </c>
      <c r="G7611" s="138" t="e">
        <f aca="false">INDEX(Book_Type,MATCH($B7611,Book,0),1)</f>
        <v>#N/A</v>
      </c>
      <c r="H7611" s="138" t="e">
        <f aca="false">$F7611&amp;$C7611</f>
        <v>#N/A</v>
      </c>
    </row>
    <row r="7612" customFormat="false" ht="12.75" hidden="false" customHeight="false" outlineLevel="0" collapsed="false">
      <c r="D7612" s="138"/>
      <c r="E7612" s="138"/>
      <c r="F7612" s="143" t="e">
        <f aca="false">IF(REF_DT&lt;=LastDay,INDEX(IntraMonth_Buckets,MATCH($A7612,IntraSumMonths,0),1),INDEX(BucketTable,MATCH($A7612,SumMonths,0),1))</f>
        <v>#N/A</v>
      </c>
      <c r="G7612" s="138" t="e">
        <f aca="false">INDEX(Book_Type,MATCH($B7612,Book,0),1)</f>
        <v>#N/A</v>
      </c>
      <c r="H7612" s="138" t="e">
        <f aca="false">$F7612&amp;$C7612</f>
        <v>#N/A</v>
      </c>
    </row>
    <row r="7613" customFormat="false" ht="12.75" hidden="false" customHeight="false" outlineLevel="0" collapsed="false">
      <c r="D7613" s="138"/>
      <c r="E7613" s="138"/>
      <c r="F7613" s="143" t="e">
        <f aca="false">IF(REF_DT&lt;=LastDay,INDEX(IntraMonth_Buckets,MATCH($A7613,IntraSumMonths,0),1),INDEX(BucketTable,MATCH($A7613,SumMonths,0),1))</f>
        <v>#N/A</v>
      </c>
      <c r="G7613" s="138" t="e">
        <f aca="false">INDEX(Book_Type,MATCH($B7613,Book,0),1)</f>
        <v>#N/A</v>
      </c>
      <c r="H7613" s="138" t="e">
        <f aca="false">$F7613&amp;$C7613</f>
        <v>#N/A</v>
      </c>
    </row>
    <row r="7614" customFormat="false" ht="12.75" hidden="false" customHeight="false" outlineLevel="0" collapsed="false">
      <c r="D7614" s="138"/>
      <c r="E7614" s="138"/>
      <c r="F7614" s="143" t="e">
        <f aca="false">IF(REF_DT&lt;=LastDay,INDEX(IntraMonth_Buckets,MATCH($A7614,IntraSumMonths,0),1),INDEX(BucketTable,MATCH($A7614,SumMonths,0),1))</f>
        <v>#N/A</v>
      </c>
      <c r="G7614" s="138" t="e">
        <f aca="false">INDEX(Book_Type,MATCH($B7614,Book,0),1)</f>
        <v>#N/A</v>
      </c>
      <c r="H7614" s="138" t="e">
        <f aca="false">$F7614&amp;$C7614</f>
        <v>#N/A</v>
      </c>
    </row>
    <row r="7615" customFormat="false" ht="12.75" hidden="false" customHeight="false" outlineLevel="0" collapsed="false">
      <c r="D7615" s="138"/>
      <c r="E7615" s="138"/>
      <c r="F7615" s="143" t="e">
        <f aca="false">IF(REF_DT&lt;=LastDay,INDEX(IntraMonth_Buckets,MATCH($A7615,IntraSumMonths,0),1),INDEX(BucketTable,MATCH($A7615,SumMonths,0),1))</f>
        <v>#N/A</v>
      </c>
      <c r="G7615" s="138" t="e">
        <f aca="false">INDEX(Book_Type,MATCH($B7615,Book,0),1)</f>
        <v>#N/A</v>
      </c>
      <c r="H7615" s="138" t="e">
        <f aca="false">$F7615&amp;$C7615</f>
        <v>#N/A</v>
      </c>
    </row>
    <row r="7616" customFormat="false" ht="12.75" hidden="false" customHeight="false" outlineLevel="0" collapsed="false">
      <c r="D7616" s="138"/>
      <c r="E7616" s="138"/>
      <c r="F7616" s="143" t="e">
        <f aca="false">IF(REF_DT&lt;=LastDay,INDEX(IntraMonth_Buckets,MATCH($A7616,IntraSumMonths,0),1),INDEX(BucketTable,MATCH($A7616,SumMonths,0),1))</f>
        <v>#N/A</v>
      </c>
      <c r="G7616" s="138" t="e">
        <f aca="false">INDEX(Book_Type,MATCH($B7616,Book,0),1)</f>
        <v>#N/A</v>
      </c>
      <c r="H7616" s="138" t="e">
        <f aca="false">$F7616&amp;$C7616</f>
        <v>#N/A</v>
      </c>
    </row>
    <row r="7617" customFormat="false" ht="12.75" hidden="false" customHeight="false" outlineLevel="0" collapsed="false">
      <c r="D7617" s="138"/>
      <c r="E7617" s="138"/>
      <c r="F7617" s="143" t="e">
        <f aca="false">IF(REF_DT&lt;=LastDay,INDEX(IntraMonth_Buckets,MATCH($A7617,IntraSumMonths,0),1),INDEX(BucketTable,MATCH($A7617,SumMonths,0),1))</f>
        <v>#N/A</v>
      </c>
      <c r="G7617" s="138" t="e">
        <f aca="false">INDEX(Book_Type,MATCH($B7617,Book,0),1)</f>
        <v>#N/A</v>
      </c>
      <c r="H7617" s="138" t="e">
        <f aca="false">$F7617&amp;$C7617</f>
        <v>#N/A</v>
      </c>
    </row>
    <row r="7618" customFormat="false" ht="12.75" hidden="false" customHeight="false" outlineLevel="0" collapsed="false">
      <c r="D7618" s="138"/>
      <c r="E7618" s="138"/>
      <c r="F7618" s="143" t="e">
        <f aca="false">IF(REF_DT&lt;=LastDay,INDEX(IntraMonth_Buckets,MATCH($A7618,IntraSumMonths,0),1),INDEX(BucketTable,MATCH($A7618,SumMonths,0),1))</f>
        <v>#N/A</v>
      </c>
      <c r="G7618" s="138" t="e">
        <f aca="false">INDEX(Book_Type,MATCH($B7618,Book,0),1)</f>
        <v>#N/A</v>
      </c>
      <c r="H7618" s="138" t="e">
        <f aca="false">$F7618&amp;$C7618</f>
        <v>#N/A</v>
      </c>
    </row>
    <row r="7619" customFormat="false" ht="12.75" hidden="false" customHeight="false" outlineLevel="0" collapsed="false">
      <c r="D7619" s="138"/>
      <c r="E7619" s="138"/>
      <c r="F7619" s="143" t="e">
        <f aca="false">IF(REF_DT&lt;=LastDay,INDEX(IntraMonth_Buckets,MATCH($A7619,IntraSumMonths,0),1),INDEX(BucketTable,MATCH($A7619,SumMonths,0),1))</f>
        <v>#N/A</v>
      </c>
      <c r="G7619" s="138" t="e">
        <f aca="false">INDEX(Book_Type,MATCH($B7619,Book,0),1)</f>
        <v>#N/A</v>
      </c>
      <c r="H7619" s="138" t="e">
        <f aca="false">$F7619&amp;$C7619</f>
        <v>#N/A</v>
      </c>
    </row>
    <row r="7620" customFormat="false" ht="12.75" hidden="false" customHeight="false" outlineLevel="0" collapsed="false">
      <c r="D7620" s="138"/>
      <c r="E7620" s="138"/>
      <c r="F7620" s="143" t="e">
        <f aca="false">IF(REF_DT&lt;=LastDay,INDEX(IntraMonth_Buckets,MATCH($A7620,IntraSumMonths,0),1),INDEX(BucketTable,MATCH($A7620,SumMonths,0),1))</f>
        <v>#N/A</v>
      </c>
      <c r="G7620" s="138" t="e">
        <f aca="false">INDEX(Book_Type,MATCH($B7620,Book,0),1)</f>
        <v>#N/A</v>
      </c>
      <c r="H7620" s="138" t="e">
        <f aca="false">$F7620&amp;$C7620</f>
        <v>#N/A</v>
      </c>
    </row>
    <row r="7621" customFormat="false" ht="12.75" hidden="false" customHeight="false" outlineLevel="0" collapsed="false">
      <c r="D7621" s="138"/>
      <c r="E7621" s="138"/>
      <c r="F7621" s="143" t="e">
        <f aca="false">IF(REF_DT&lt;=LastDay,INDEX(IntraMonth_Buckets,MATCH($A7621,IntraSumMonths,0),1),INDEX(BucketTable,MATCH($A7621,SumMonths,0),1))</f>
        <v>#N/A</v>
      </c>
      <c r="G7621" s="138" t="e">
        <f aca="false">INDEX(Book_Type,MATCH($B7621,Book,0),1)</f>
        <v>#N/A</v>
      </c>
      <c r="H7621" s="138" t="e">
        <f aca="false">$F7621&amp;$C7621</f>
        <v>#N/A</v>
      </c>
    </row>
    <row r="7622" customFormat="false" ht="12.75" hidden="false" customHeight="false" outlineLevel="0" collapsed="false">
      <c r="D7622" s="138"/>
      <c r="E7622" s="138"/>
      <c r="F7622" s="143" t="e">
        <f aca="false">IF(REF_DT&lt;=LastDay,INDEX(IntraMonth_Buckets,MATCH($A7622,IntraSumMonths,0),1),INDEX(BucketTable,MATCH($A7622,SumMonths,0),1))</f>
        <v>#N/A</v>
      </c>
      <c r="G7622" s="138" t="e">
        <f aca="false">INDEX(Book_Type,MATCH($B7622,Book,0),1)</f>
        <v>#N/A</v>
      </c>
      <c r="H7622" s="138" t="e">
        <f aca="false">$F7622&amp;$C7622</f>
        <v>#N/A</v>
      </c>
    </row>
    <row r="7623" customFormat="false" ht="12.75" hidden="false" customHeight="false" outlineLevel="0" collapsed="false">
      <c r="D7623" s="138"/>
      <c r="E7623" s="138"/>
      <c r="F7623" s="143" t="e">
        <f aca="false">IF(REF_DT&lt;=LastDay,INDEX(IntraMonth_Buckets,MATCH($A7623,IntraSumMonths,0),1),INDEX(BucketTable,MATCH($A7623,SumMonths,0),1))</f>
        <v>#N/A</v>
      </c>
      <c r="G7623" s="138" t="e">
        <f aca="false">INDEX(Book_Type,MATCH($B7623,Book,0),1)</f>
        <v>#N/A</v>
      </c>
      <c r="H7623" s="138" t="e">
        <f aca="false">$F7623&amp;$C7623</f>
        <v>#N/A</v>
      </c>
    </row>
    <row r="7624" customFormat="false" ht="12.75" hidden="false" customHeight="false" outlineLevel="0" collapsed="false">
      <c r="D7624" s="138"/>
      <c r="E7624" s="138"/>
      <c r="F7624" s="143" t="e">
        <f aca="false">IF(REF_DT&lt;=LastDay,INDEX(IntraMonth_Buckets,MATCH($A7624,IntraSumMonths,0),1),INDEX(BucketTable,MATCH($A7624,SumMonths,0),1))</f>
        <v>#N/A</v>
      </c>
      <c r="G7624" s="138" t="e">
        <f aca="false">INDEX(Book_Type,MATCH($B7624,Book,0),1)</f>
        <v>#N/A</v>
      </c>
      <c r="H7624" s="138" t="e">
        <f aca="false">$F7624&amp;$C7624</f>
        <v>#N/A</v>
      </c>
    </row>
    <row r="7625" customFormat="false" ht="12.75" hidden="false" customHeight="false" outlineLevel="0" collapsed="false">
      <c r="D7625" s="138"/>
      <c r="E7625" s="138"/>
      <c r="F7625" s="143" t="e">
        <f aca="false">IF(REF_DT&lt;=LastDay,INDEX(IntraMonth_Buckets,MATCH($A7625,IntraSumMonths,0),1),INDEX(BucketTable,MATCH($A7625,SumMonths,0),1))</f>
        <v>#N/A</v>
      </c>
      <c r="G7625" s="138" t="e">
        <f aca="false">INDEX(Book_Type,MATCH($B7625,Book,0),1)</f>
        <v>#N/A</v>
      </c>
      <c r="H7625" s="138" t="e">
        <f aca="false">$F7625&amp;$C7625</f>
        <v>#N/A</v>
      </c>
    </row>
    <row r="7626" customFormat="false" ht="12.75" hidden="false" customHeight="false" outlineLevel="0" collapsed="false">
      <c r="D7626" s="138"/>
      <c r="E7626" s="138"/>
      <c r="F7626" s="143" t="e">
        <f aca="false">IF(REF_DT&lt;=LastDay,INDEX(IntraMonth_Buckets,MATCH($A7626,IntraSumMonths,0),1),INDEX(BucketTable,MATCH($A7626,SumMonths,0),1))</f>
        <v>#N/A</v>
      </c>
      <c r="G7626" s="138" t="e">
        <f aca="false">INDEX(Book_Type,MATCH($B7626,Book,0),1)</f>
        <v>#N/A</v>
      </c>
      <c r="H7626" s="138" t="e">
        <f aca="false">$F7626&amp;$C7626</f>
        <v>#N/A</v>
      </c>
    </row>
    <row r="7627" customFormat="false" ht="12.75" hidden="false" customHeight="false" outlineLevel="0" collapsed="false">
      <c r="D7627" s="138"/>
      <c r="E7627" s="138"/>
      <c r="F7627" s="143" t="e">
        <f aca="false">IF(REF_DT&lt;=LastDay,INDEX(IntraMonth_Buckets,MATCH($A7627,IntraSumMonths,0),1),INDEX(BucketTable,MATCH($A7627,SumMonths,0),1))</f>
        <v>#N/A</v>
      </c>
      <c r="G7627" s="138" t="e">
        <f aca="false">INDEX(Book_Type,MATCH($B7627,Book,0),1)</f>
        <v>#N/A</v>
      </c>
      <c r="H7627" s="138" t="e">
        <f aca="false">$F7627&amp;$C7627</f>
        <v>#N/A</v>
      </c>
    </row>
    <row r="7628" customFormat="false" ht="12.75" hidden="false" customHeight="false" outlineLevel="0" collapsed="false">
      <c r="D7628" s="138"/>
      <c r="E7628" s="138"/>
      <c r="F7628" s="143" t="e">
        <f aca="false">IF(REF_DT&lt;=LastDay,INDEX(IntraMonth_Buckets,MATCH($A7628,IntraSumMonths,0),1),INDEX(BucketTable,MATCH($A7628,SumMonths,0),1))</f>
        <v>#N/A</v>
      </c>
      <c r="G7628" s="138" t="e">
        <f aca="false">INDEX(Book_Type,MATCH($B7628,Book,0),1)</f>
        <v>#N/A</v>
      </c>
      <c r="H7628" s="138" t="e">
        <f aca="false">$F7628&amp;$C7628</f>
        <v>#N/A</v>
      </c>
    </row>
    <row r="7629" customFormat="false" ht="12.75" hidden="false" customHeight="false" outlineLevel="0" collapsed="false">
      <c r="D7629" s="138"/>
      <c r="E7629" s="138"/>
      <c r="F7629" s="143" t="e">
        <f aca="false">IF(REF_DT&lt;=LastDay,INDEX(IntraMonth_Buckets,MATCH($A7629,IntraSumMonths,0),1),INDEX(BucketTable,MATCH($A7629,SumMonths,0),1))</f>
        <v>#N/A</v>
      </c>
      <c r="G7629" s="138" t="e">
        <f aca="false">INDEX(Book_Type,MATCH($B7629,Book,0),1)</f>
        <v>#N/A</v>
      </c>
      <c r="H7629" s="138" t="e">
        <f aca="false">$F7629&amp;$C7629</f>
        <v>#N/A</v>
      </c>
    </row>
    <row r="7630" customFormat="false" ht="12.75" hidden="false" customHeight="false" outlineLevel="0" collapsed="false">
      <c r="D7630" s="138"/>
      <c r="E7630" s="138"/>
      <c r="F7630" s="143" t="e">
        <f aca="false">IF(REF_DT&lt;=LastDay,INDEX(IntraMonth_Buckets,MATCH($A7630,IntraSumMonths,0),1),INDEX(BucketTable,MATCH($A7630,SumMonths,0),1))</f>
        <v>#N/A</v>
      </c>
      <c r="G7630" s="138" t="e">
        <f aca="false">INDEX(Book_Type,MATCH($B7630,Book,0),1)</f>
        <v>#N/A</v>
      </c>
      <c r="H7630" s="138" t="e">
        <f aca="false">$F7630&amp;$C7630</f>
        <v>#N/A</v>
      </c>
    </row>
    <row r="7631" customFormat="false" ht="12.75" hidden="false" customHeight="false" outlineLevel="0" collapsed="false">
      <c r="D7631" s="138"/>
      <c r="E7631" s="138"/>
      <c r="F7631" s="143" t="e">
        <f aca="false">IF(REF_DT&lt;=LastDay,INDEX(IntraMonth_Buckets,MATCH($A7631,IntraSumMonths,0),1),INDEX(BucketTable,MATCH($A7631,SumMonths,0),1))</f>
        <v>#N/A</v>
      </c>
      <c r="G7631" s="138" t="e">
        <f aca="false">INDEX(Book_Type,MATCH($B7631,Book,0),1)</f>
        <v>#N/A</v>
      </c>
      <c r="H7631" s="138" t="e">
        <f aca="false">$F7631&amp;$C7631</f>
        <v>#N/A</v>
      </c>
    </row>
    <row r="7632" customFormat="false" ht="12.75" hidden="false" customHeight="false" outlineLevel="0" collapsed="false">
      <c r="D7632" s="138"/>
      <c r="E7632" s="138"/>
      <c r="F7632" s="143" t="e">
        <f aca="false">IF(REF_DT&lt;=LastDay,INDEX(IntraMonth_Buckets,MATCH($A7632,IntraSumMonths,0),1),INDEX(BucketTable,MATCH($A7632,SumMonths,0),1))</f>
        <v>#N/A</v>
      </c>
      <c r="G7632" s="138" t="e">
        <f aca="false">INDEX(Book_Type,MATCH($B7632,Book,0),1)</f>
        <v>#N/A</v>
      </c>
      <c r="H7632" s="138" t="e">
        <f aca="false">$F7632&amp;$C7632</f>
        <v>#N/A</v>
      </c>
    </row>
    <row r="7633" customFormat="false" ht="12.75" hidden="false" customHeight="false" outlineLevel="0" collapsed="false">
      <c r="D7633" s="138"/>
      <c r="E7633" s="138"/>
      <c r="F7633" s="143" t="e">
        <f aca="false">IF(REF_DT&lt;=LastDay,INDEX(IntraMonth_Buckets,MATCH($A7633,IntraSumMonths,0),1),INDEX(BucketTable,MATCH($A7633,SumMonths,0),1))</f>
        <v>#N/A</v>
      </c>
      <c r="G7633" s="138" t="e">
        <f aca="false">INDEX(Book_Type,MATCH($B7633,Book,0),1)</f>
        <v>#N/A</v>
      </c>
      <c r="H7633" s="138" t="e">
        <f aca="false">$F7633&amp;$C7633</f>
        <v>#N/A</v>
      </c>
    </row>
    <row r="7634" customFormat="false" ht="12.75" hidden="false" customHeight="false" outlineLevel="0" collapsed="false">
      <c r="D7634" s="138"/>
      <c r="E7634" s="138"/>
      <c r="F7634" s="143" t="e">
        <f aca="false">IF(REF_DT&lt;=LastDay,INDEX(IntraMonth_Buckets,MATCH($A7634,IntraSumMonths,0),1),INDEX(BucketTable,MATCH($A7634,SumMonths,0),1))</f>
        <v>#N/A</v>
      </c>
      <c r="G7634" s="138" t="e">
        <f aca="false">INDEX(Book_Type,MATCH($B7634,Book,0),1)</f>
        <v>#N/A</v>
      </c>
      <c r="H7634" s="138" t="e">
        <f aca="false">$F7634&amp;$C7634</f>
        <v>#N/A</v>
      </c>
    </row>
    <row r="7635" customFormat="false" ht="12.75" hidden="false" customHeight="false" outlineLevel="0" collapsed="false">
      <c r="D7635" s="138"/>
      <c r="E7635" s="138"/>
      <c r="F7635" s="143" t="e">
        <f aca="false">IF(REF_DT&lt;=LastDay,INDEX(IntraMonth_Buckets,MATCH($A7635,IntraSumMonths,0),1),INDEX(BucketTable,MATCH($A7635,SumMonths,0),1))</f>
        <v>#N/A</v>
      </c>
      <c r="G7635" s="138" t="e">
        <f aca="false">INDEX(Book_Type,MATCH($B7635,Book,0),1)</f>
        <v>#N/A</v>
      </c>
      <c r="H7635" s="138" t="e">
        <f aca="false">$F7635&amp;$C7635</f>
        <v>#N/A</v>
      </c>
    </row>
    <row r="7636" customFormat="false" ht="12.75" hidden="false" customHeight="false" outlineLevel="0" collapsed="false">
      <c r="D7636" s="138"/>
      <c r="E7636" s="138"/>
      <c r="F7636" s="143" t="e">
        <f aca="false">IF(REF_DT&lt;=LastDay,INDEX(IntraMonth_Buckets,MATCH($A7636,IntraSumMonths,0),1),INDEX(BucketTable,MATCH($A7636,SumMonths,0),1))</f>
        <v>#N/A</v>
      </c>
      <c r="G7636" s="138" t="e">
        <f aca="false">INDEX(Book_Type,MATCH($B7636,Book,0),1)</f>
        <v>#N/A</v>
      </c>
      <c r="H7636" s="138" t="e">
        <f aca="false">$F7636&amp;$C7636</f>
        <v>#N/A</v>
      </c>
    </row>
    <row r="7637" customFormat="false" ht="12.75" hidden="false" customHeight="false" outlineLevel="0" collapsed="false">
      <c r="D7637" s="138"/>
      <c r="E7637" s="138"/>
      <c r="F7637" s="143" t="e">
        <f aca="false">IF(REF_DT&lt;=LastDay,INDEX(IntraMonth_Buckets,MATCH($A7637,IntraSumMonths,0),1),INDEX(BucketTable,MATCH($A7637,SumMonths,0),1))</f>
        <v>#N/A</v>
      </c>
      <c r="G7637" s="138" t="e">
        <f aca="false">INDEX(Book_Type,MATCH($B7637,Book,0),1)</f>
        <v>#N/A</v>
      </c>
      <c r="H7637" s="138" t="e">
        <f aca="false">$F7637&amp;$C7637</f>
        <v>#N/A</v>
      </c>
    </row>
    <row r="7638" customFormat="false" ht="12.75" hidden="false" customHeight="false" outlineLevel="0" collapsed="false">
      <c r="D7638" s="138"/>
      <c r="E7638" s="138"/>
      <c r="F7638" s="143" t="e">
        <f aca="false">IF(REF_DT&lt;=LastDay,INDEX(IntraMonth_Buckets,MATCH($A7638,IntraSumMonths,0),1),INDEX(BucketTable,MATCH($A7638,SumMonths,0),1))</f>
        <v>#N/A</v>
      </c>
      <c r="G7638" s="138" t="e">
        <f aca="false">INDEX(Book_Type,MATCH($B7638,Book,0),1)</f>
        <v>#N/A</v>
      </c>
      <c r="H7638" s="138" t="e">
        <f aca="false">$F7638&amp;$C7638</f>
        <v>#N/A</v>
      </c>
    </row>
    <row r="7639" customFormat="false" ht="12.75" hidden="false" customHeight="false" outlineLevel="0" collapsed="false">
      <c r="D7639" s="138"/>
      <c r="E7639" s="138"/>
      <c r="F7639" s="143" t="e">
        <f aca="false">IF(REF_DT&lt;=LastDay,INDEX(IntraMonth_Buckets,MATCH($A7639,IntraSumMonths,0),1),INDEX(BucketTable,MATCH($A7639,SumMonths,0),1))</f>
        <v>#N/A</v>
      </c>
      <c r="G7639" s="138" t="e">
        <f aca="false">INDEX(Book_Type,MATCH($B7639,Book,0),1)</f>
        <v>#N/A</v>
      </c>
      <c r="H7639" s="138" t="e">
        <f aca="false">$F7639&amp;$C7639</f>
        <v>#N/A</v>
      </c>
    </row>
    <row r="7640" customFormat="false" ht="12.75" hidden="false" customHeight="false" outlineLevel="0" collapsed="false">
      <c r="D7640" s="138"/>
      <c r="E7640" s="138"/>
      <c r="F7640" s="143" t="e">
        <f aca="false">IF(REF_DT&lt;=LastDay,INDEX(IntraMonth_Buckets,MATCH($A7640,IntraSumMonths,0),1),INDEX(BucketTable,MATCH($A7640,SumMonths,0),1))</f>
        <v>#N/A</v>
      </c>
      <c r="G7640" s="138" t="e">
        <f aca="false">INDEX(Book_Type,MATCH($B7640,Book,0),1)</f>
        <v>#N/A</v>
      </c>
      <c r="H7640" s="138" t="e">
        <f aca="false">$F7640&amp;$C7640</f>
        <v>#N/A</v>
      </c>
    </row>
    <row r="7641" customFormat="false" ht="12.75" hidden="false" customHeight="false" outlineLevel="0" collapsed="false">
      <c r="D7641" s="138"/>
      <c r="E7641" s="138"/>
      <c r="F7641" s="143" t="e">
        <f aca="false">IF(REF_DT&lt;=LastDay,INDEX(IntraMonth_Buckets,MATCH($A7641,IntraSumMonths,0),1),INDEX(BucketTable,MATCH($A7641,SumMonths,0),1))</f>
        <v>#N/A</v>
      </c>
      <c r="G7641" s="138" t="e">
        <f aca="false">INDEX(Book_Type,MATCH($B7641,Book,0),1)</f>
        <v>#N/A</v>
      </c>
      <c r="H7641" s="138" t="e">
        <f aca="false">$F7641&amp;$C7641</f>
        <v>#N/A</v>
      </c>
    </row>
    <row r="7642" customFormat="false" ht="12.75" hidden="false" customHeight="false" outlineLevel="0" collapsed="false">
      <c r="D7642" s="138"/>
      <c r="E7642" s="138"/>
      <c r="F7642" s="143" t="e">
        <f aca="false">IF(REF_DT&lt;=LastDay,INDEX(IntraMonth_Buckets,MATCH($A7642,IntraSumMonths,0),1),INDEX(BucketTable,MATCH($A7642,SumMonths,0),1))</f>
        <v>#N/A</v>
      </c>
      <c r="G7642" s="138" t="e">
        <f aca="false">INDEX(Book_Type,MATCH($B7642,Book,0),1)</f>
        <v>#N/A</v>
      </c>
      <c r="H7642" s="138" t="e">
        <f aca="false">$F7642&amp;$C7642</f>
        <v>#N/A</v>
      </c>
    </row>
    <row r="7643" customFormat="false" ht="12.75" hidden="false" customHeight="false" outlineLevel="0" collapsed="false">
      <c r="D7643" s="138"/>
      <c r="E7643" s="138"/>
      <c r="F7643" s="143" t="e">
        <f aca="false">IF(REF_DT&lt;=LastDay,INDEX(IntraMonth_Buckets,MATCH($A7643,IntraSumMonths,0),1),INDEX(BucketTable,MATCH($A7643,SumMonths,0),1))</f>
        <v>#N/A</v>
      </c>
      <c r="G7643" s="138" t="e">
        <f aca="false">INDEX(Book_Type,MATCH($B7643,Book,0),1)</f>
        <v>#N/A</v>
      </c>
      <c r="H7643" s="138" t="e">
        <f aca="false">$F7643&amp;$C7643</f>
        <v>#N/A</v>
      </c>
    </row>
    <row r="7644" customFormat="false" ht="12.75" hidden="false" customHeight="false" outlineLevel="0" collapsed="false">
      <c r="D7644" s="138"/>
      <c r="E7644" s="138"/>
      <c r="F7644" s="143" t="e">
        <f aca="false">IF(REF_DT&lt;=LastDay,INDEX(IntraMonth_Buckets,MATCH($A7644,IntraSumMonths,0),1),INDEX(BucketTable,MATCH($A7644,SumMonths,0),1))</f>
        <v>#N/A</v>
      </c>
      <c r="G7644" s="138" t="e">
        <f aca="false">INDEX(Book_Type,MATCH($B7644,Book,0),1)</f>
        <v>#N/A</v>
      </c>
      <c r="H7644" s="138" t="e">
        <f aca="false">$F7644&amp;$C7644</f>
        <v>#N/A</v>
      </c>
    </row>
    <row r="7645" customFormat="false" ht="12.75" hidden="false" customHeight="false" outlineLevel="0" collapsed="false">
      <c r="D7645" s="138"/>
      <c r="E7645" s="138"/>
      <c r="F7645" s="143" t="e">
        <f aca="false">IF(REF_DT&lt;=LastDay,INDEX(IntraMonth_Buckets,MATCH($A7645,IntraSumMonths,0),1),INDEX(BucketTable,MATCH($A7645,SumMonths,0),1))</f>
        <v>#N/A</v>
      </c>
      <c r="G7645" s="138" t="e">
        <f aca="false">INDEX(Book_Type,MATCH($B7645,Book,0),1)</f>
        <v>#N/A</v>
      </c>
      <c r="H7645" s="138" t="e">
        <f aca="false">$F7645&amp;$C7645</f>
        <v>#N/A</v>
      </c>
    </row>
    <row r="7646" customFormat="false" ht="12.75" hidden="false" customHeight="false" outlineLevel="0" collapsed="false">
      <c r="D7646" s="138"/>
      <c r="E7646" s="138"/>
      <c r="F7646" s="143" t="e">
        <f aca="false">IF(REF_DT&lt;=LastDay,INDEX(IntraMonth_Buckets,MATCH($A7646,IntraSumMonths,0),1),INDEX(BucketTable,MATCH($A7646,SumMonths,0),1))</f>
        <v>#N/A</v>
      </c>
      <c r="G7646" s="138" t="e">
        <f aca="false">INDEX(Book_Type,MATCH($B7646,Book,0),1)</f>
        <v>#N/A</v>
      </c>
      <c r="H7646" s="138" t="e">
        <f aca="false">$F7646&amp;$C7646</f>
        <v>#N/A</v>
      </c>
    </row>
    <row r="7647" customFormat="false" ht="12.75" hidden="false" customHeight="false" outlineLevel="0" collapsed="false">
      <c r="D7647" s="138"/>
      <c r="E7647" s="138"/>
      <c r="F7647" s="143" t="e">
        <f aca="false">IF(REF_DT&lt;=LastDay,INDEX(IntraMonth_Buckets,MATCH($A7647,IntraSumMonths,0),1),INDEX(BucketTable,MATCH($A7647,SumMonths,0),1))</f>
        <v>#N/A</v>
      </c>
      <c r="G7647" s="138" t="e">
        <f aca="false">INDEX(Book_Type,MATCH($B7647,Book,0),1)</f>
        <v>#N/A</v>
      </c>
      <c r="H7647" s="138" t="e">
        <f aca="false">$F7647&amp;$C7647</f>
        <v>#N/A</v>
      </c>
    </row>
    <row r="7648" customFormat="false" ht="12.75" hidden="false" customHeight="false" outlineLevel="0" collapsed="false">
      <c r="D7648" s="138"/>
      <c r="E7648" s="138"/>
      <c r="F7648" s="143" t="e">
        <f aca="false">IF(REF_DT&lt;=LastDay,INDEX(IntraMonth_Buckets,MATCH($A7648,IntraSumMonths,0),1),INDEX(BucketTable,MATCH($A7648,SumMonths,0),1))</f>
        <v>#N/A</v>
      </c>
      <c r="G7648" s="138" t="e">
        <f aca="false">INDEX(Book_Type,MATCH($B7648,Book,0),1)</f>
        <v>#N/A</v>
      </c>
      <c r="H7648" s="138" t="e">
        <f aca="false">$F7648&amp;$C7648</f>
        <v>#N/A</v>
      </c>
    </row>
    <row r="7649" customFormat="false" ht="12.75" hidden="false" customHeight="false" outlineLevel="0" collapsed="false">
      <c r="D7649" s="138"/>
      <c r="E7649" s="138"/>
      <c r="F7649" s="143" t="e">
        <f aca="false">IF(REF_DT&lt;=LastDay,INDEX(IntraMonth_Buckets,MATCH($A7649,IntraSumMonths,0),1),INDEX(BucketTable,MATCH($A7649,SumMonths,0),1))</f>
        <v>#N/A</v>
      </c>
      <c r="G7649" s="138" t="e">
        <f aca="false">INDEX(Book_Type,MATCH($B7649,Book,0),1)</f>
        <v>#N/A</v>
      </c>
      <c r="H7649" s="138" t="e">
        <f aca="false">$F7649&amp;$C7649</f>
        <v>#N/A</v>
      </c>
    </row>
    <row r="7650" customFormat="false" ht="12.75" hidden="false" customHeight="false" outlineLevel="0" collapsed="false">
      <c r="D7650" s="138"/>
      <c r="E7650" s="138"/>
      <c r="F7650" s="143" t="e">
        <f aca="false">IF(REF_DT&lt;=LastDay,INDEX(IntraMonth_Buckets,MATCH($A7650,IntraSumMonths,0),1),INDEX(BucketTable,MATCH($A7650,SumMonths,0),1))</f>
        <v>#N/A</v>
      </c>
      <c r="G7650" s="138" t="e">
        <f aca="false">INDEX(Book_Type,MATCH($B7650,Book,0),1)</f>
        <v>#N/A</v>
      </c>
      <c r="H7650" s="138" t="e">
        <f aca="false">$F7650&amp;$C7650</f>
        <v>#N/A</v>
      </c>
    </row>
    <row r="7651" customFormat="false" ht="12.75" hidden="false" customHeight="false" outlineLevel="0" collapsed="false">
      <c r="D7651" s="138"/>
      <c r="E7651" s="138"/>
      <c r="F7651" s="143" t="e">
        <f aca="false">IF(REF_DT&lt;=LastDay,INDEX(IntraMonth_Buckets,MATCH($A7651,IntraSumMonths,0),1),INDEX(BucketTable,MATCH($A7651,SumMonths,0),1))</f>
        <v>#N/A</v>
      </c>
      <c r="G7651" s="138" t="e">
        <f aca="false">INDEX(Book_Type,MATCH($B7651,Book,0),1)</f>
        <v>#N/A</v>
      </c>
      <c r="H7651" s="138" t="e">
        <f aca="false">$F7651&amp;$C7651</f>
        <v>#N/A</v>
      </c>
    </row>
    <row r="7652" customFormat="false" ht="12.75" hidden="false" customHeight="false" outlineLevel="0" collapsed="false">
      <c r="D7652" s="138"/>
      <c r="E7652" s="138"/>
      <c r="F7652" s="143" t="e">
        <f aca="false">IF(REF_DT&lt;=LastDay,INDEX(IntraMonth_Buckets,MATCH($A7652,IntraSumMonths,0),1),INDEX(BucketTable,MATCH($A7652,SumMonths,0),1))</f>
        <v>#N/A</v>
      </c>
      <c r="G7652" s="138" t="e">
        <f aca="false">INDEX(Book_Type,MATCH($B7652,Book,0),1)</f>
        <v>#N/A</v>
      </c>
      <c r="H7652" s="138" t="e">
        <f aca="false">$F7652&amp;$C7652</f>
        <v>#N/A</v>
      </c>
    </row>
    <row r="7653" customFormat="false" ht="12.75" hidden="false" customHeight="false" outlineLevel="0" collapsed="false">
      <c r="D7653" s="138"/>
      <c r="E7653" s="138"/>
      <c r="F7653" s="143" t="e">
        <f aca="false">IF(REF_DT&lt;=LastDay,INDEX(IntraMonth_Buckets,MATCH($A7653,IntraSumMonths,0),1),INDEX(BucketTable,MATCH($A7653,SumMonths,0),1))</f>
        <v>#N/A</v>
      </c>
      <c r="G7653" s="138" t="e">
        <f aca="false">INDEX(Book_Type,MATCH($B7653,Book,0),1)</f>
        <v>#N/A</v>
      </c>
      <c r="H7653" s="138" t="e">
        <f aca="false">$F7653&amp;$C7653</f>
        <v>#N/A</v>
      </c>
    </row>
    <row r="7654" customFormat="false" ht="12.75" hidden="false" customHeight="false" outlineLevel="0" collapsed="false">
      <c r="D7654" s="138"/>
      <c r="E7654" s="138"/>
      <c r="F7654" s="143" t="e">
        <f aca="false">IF(REF_DT&lt;=LastDay,INDEX(IntraMonth_Buckets,MATCH($A7654,IntraSumMonths,0),1),INDEX(BucketTable,MATCH($A7654,SumMonths,0),1))</f>
        <v>#N/A</v>
      </c>
      <c r="G7654" s="138" t="e">
        <f aca="false">INDEX(Book_Type,MATCH($B7654,Book,0),1)</f>
        <v>#N/A</v>
      </c>
      <c r="H7654" s="138" t="e">
        <f aca="false">$F7654&amp;$C7654</f>
        <v>#N/A</v>
      </c>
    </row>
    <row r="7655" customFormat="false" ht="12.75" hidden="false" customHeight="false" outlineLevel="0" collapsed="false">
      <c r="D7655" s="138"/>
      <c r="E7655" s="138"/>
      <c r="F7655" s="143" t="e">
        <f aca="false">IF(REF_DT&lt;=LastDay,INDEX(IntraMonth_Buckets,MATCH($A7655,IntraSumMonths,0),1),INDEX(BucketTable,MATCH($A7655,SumMonths,0),1))</f>
        <v>#N/A</v>
      </c>
      <c r="G7655" s="138" t="e">
        <f aca="false">INDEX(Book_Type,MATCH($B7655,Book,0),1)</f>
        <v>#N/A</v>
      </c>
      <c r="H7655" s="138" t="e">
        <f aca="false">$F7655&amp;$C7655</f>
        <v>#N/A</v>
      </c>
    </row>
    <row r="7656" customFormat="false" ht="12.75" hidden="false" customHeight="false" outlineLevel="0" collapsed="false">
      <c r="D7656" s="138"/>
      <c r="E7656" s="138"/>
      <c r="F7656" s="143" t="e">
        <f aca="false">IF(REF_DT&lt;=LastDay,INDEX(IntraMonth_Buckets,MATCH($A7656,IntraSumMonths,0),1),INDEX(BucketTable,MATCH($A7656,SumMonths,0),1))</f>
        <v>#N/A</v>
      </c>
      <c r="G7656" s="138" t="e">
        <f aca="false">INDEX(Book_Type,MATCH($B7656,Book,0),1)</f>
        <v>#N/A</v>
      </c>
      <c r="H7656" s="138" t="e">
        <f aca="false">$F7656&amp;$C7656</f>
        <v>#N/A</v>
      </c>
    </row>
    <row r="7657" customFormat="false" ht="12.75" hidden="false" customHeight="false" outlineLevel="0" collapsed="false">
      <c r="D7657" s="138"/>
      <c r="E7657" s="138"/>
      <c r="F7657" s="143" t="e">
        <f aca="false">IF(REF_DT&lt;=LastDay,INDEX(IntraMonth_Buckets,MATCH($A7657,IntraSumMonths,0),1),INDEX(BucketTable,MATCH($A7657,SumMonths,0),1))</f>
        <v>#N/A</v>
      </c>
      <c r="G7657" s="138" t="e">
        <f aca="false">INDEX(Book_Type,MATCH($B7657,Book,0),1)</f>
        <v>#N/A</v>
      </c>
      <c r="H7657" s="138" t="e">
        <f aca="false">$F7657&amp;$C7657</f>
        <v>#N/A</v>
      </c>
    </row>
    <row r="7658" customFormat="false" ht="12.75" hidden="false" customHeight="false" outlineLevel="0" collapsed="false">
      <c r="D7658" s="138"/>
      <c r="E7658" s="138"/>
      <c r="F7658" s="143" t="e">
        <f aca="false">IF(REF_DT&lt;=LastDay,INDEX(IntraMonth_Buckets,MATCH($A7658,IntraSumMonths,0),1),INDEX(BucketTable,MATCH($A7658,SumMonths,0),1))</f>
        <v>#N/A</v>
      </c>
      <c r="G7658" s="138" t="e">
        <f aca="false">INDEX(Book_Type,MATCH($B7658,Book,0),1)</f>
        <v>#N/A</v>
      </c>
      <c r="H7658" s="138" t="e">
        <f aca="false">$F7658&amp;$C7658</f>
        <v>#N/A</v>
      </c>
    </row>
    <row r="7659" customFormat="false" ht="12.75" hidden="false" customHeight="false" outlineLevel="0" collapsed="false">
      <c r="D7659" s="138"/>
      <c r="E7659" s="138"/>
      <c r="F7659" s="143" t="e">
        <f aca="false">IF(REF_DT&lt;=LastDay,INDEX(IntraMonth_Buckets,MATCH($A7659,IntraSumMonths,0),1),INDEX(BucketTable,MATCH($A7659,SumMonths,0),1))</f>
        <v>#N/A</v>
      </c>
      <c r="G7659" s="138" t="e">
        <f aca="false">INDEX(Book_Type,MATCH($B7659,Book,0),1)</f>
        <v>#N/A</v>
      </c>
      <c r="H7659" s="138" t="e">
        <f aca="false">$F7659&amp;$C7659</f>
        <v>#N/A</v>
      </c>
    </row>
    <row r="7660" customFormat="false" ht="12.75" hidden="false" customHeight="false" outlineLevel="0" collapsed="false">
      <c r="D7660" s="138"/>
      <c r="E7660" s="138"/>
      <c r="F7660" s="143" t="e">
        <f aca="false">IF(REF_DT&lt;=LastDay,INDEX(IntraMonth_Buckets,MATCH($A7660,IntraSumMonths,0),1),INDEX(BucketTable,MATCH($A7660,SumMonths,0),1))</f>
        <v>#N/A</v>
      </c>
      <c r="G7660" s="138" t="e">
        <f aca="false">INDEX(Book_Type,MATCH($B7660,Book,0),1)</f>
        <v>#N/A</v>
      </c>
      <c r="H7660" s="138" t="e">
        <f aca="false">$F7660&amp;$C7660</f>
        <v>#N/A</v>
      </c>
    </row>
    <row r="7661" customFormat="false" ht="12.75" hidden="false" customHeight="false" outlineLevel="0" collapsed="false">
      <c r="D7661" s="138"/>
      <c r="E7661" s="138"/>
      <c r="F7661" s="143" t="e">
        <f aca="false">IF(REF_DT&lt;=LastDay,INDEX(IntraMonth_Buckets,MATCH($A7661,IntraSumMonths,0),1),INDEX(BucketTable,MATCH($A7661,SumMonths,0),1))</f>
        <v>#N/A</v>
      </c>
      <c r="G7661" s="138" t="e">
        <f aca="false">INDEX(Book_Type,MATCH($B7661,Book,0),1)</f>
        <v>#N/A</v>
      </c>
      <c r="H7661" s="138" t="e">
        <f aca="false">$F7661&amp;$C7661</f>
        <v>#N/A</v>
      </c>
    </row>
    <row r="7662" customFormat="false" ht="12.75" hidden="false" customHeight="false" outlineLevel="0" collapsed="false">
      <c r="D7662" s="138"/>
      <c r="E7662" s="138"/>
      <c r="F7662" s="143" t="e">
        <f aca="false">IF(REF_DT&lt;=LastDay,INDEX(IntraMonth_Buckets,MATCH($A7662,IntraSumMonths,0),1),INDEX(BucketTable,MATCH($A7662,SumMonths,0),1))</f>
        <v>#N/A</v>
      </c>
      <c r="G7662" s="138" t="e">
        <f aca="false">INDEX(Book_Type,MATCH($B7662,Book,0),1)</f>
        <v>#N/A</v>
      </c>
      <c r="H7662" s="138" t="e">
        <f aca="false">$F7662&amp;$C7662</f>
        <v>#N/A</v>
      </c>
    </row>
    <row r="7663" customFormat="false" ht="12.75" hidden="false" customHeight="false" outlineLevel="0" collapsed="false">
      <c r="D7663" s="138"/>
      <c r="E7663" s="138"/>
      <c r="F7663" s="143" t="e">
        <f aca="false">IF(REF_DT&lt;=LastDay,INDEX(IntraMonth_Buckets,MATCH($A7663,IntraSumMonths,0),1),INDEX(BucketTable,MATCH($A7663,SumMonths,0),1))</f>
        <v>#N/A</v>
      </c>
      <c r="G7663" s="138" t="e">
        <f aca="false">INDEX(Book_Type,MATCH($B7663,Book,0),1)</f>
        <v>#N/A</v>
      </c>
      <c r="H7663" s="138" t="e">
        <f aca="false">$F7663&amp;$C7663</f>
        <v>#N/A</v>
      </c>
    </row>
    <row r="7664" customFormat="false" ht="12.75" hidden="false" customHeight="false" outlineLevel="0" collapsed="false">
      <c r="D7664" s="138"/>
      <c r="E7664" s="138"/>
      <c r="F7664" s="143" t="e">
        <f aca="false">IF(REF_DT&lt;=LastDay,INDEX(IntraMonth_Buckets,MATCH($A7664,IntraSumMonths,0),1),INDEX(BucketTable,MATCH($A7664,SumMonths,0),1))</f>
        <v>#N/A</v>
      </c>
      <c r="G7664" s="138" t="e">
        <f aca="false">INDEX(Book_Type,MATCH($B7664,Book,0),1)</f>
        <v>#N/A</v>
      </c>
      <c r="H7664" s="138" t="e">
        <f aca="false">$F7664&amp;$C7664</f>
        <v>#N/A</v>
      </c>
    </row>
    <row r="7665" customFormat="false" ht="12.75" hidden="false" customHeight="false" outlineLevel="0" collapsed="false">
      <c r="D7665" s="138"/>
      <c r="E7665" s="138"/>
      <c r="F7665" s="143" t="e">
        <f aca="false">IF(REF_DT&lt;=LastDay,INDEX(IntraMonth_Buckets,MATCH($A7665,IntraSumMonths,0),1),INDEX(BucketTable,MATCH($A7665,SumMonths,0),1))</f>
        <v>#N/A</v>
      </c>
      <c r="G7665" s="138" t="e">
        <f aca="false">INDEX(Book_Type,MATCH($B7665,Book,0),1)</f>
        <v>#N/A</v>
      </c>
      <c r="H7665" s="138" t="e">
        <f aca="false">$F7665&amp;$C7665</f>
        <v>#N/A</v>
      </c>
    </row>
    <row r="7666" customFormat="false" ht="12.75" hidden="false" customHeight="false" outlineLevel="0" collapsed="false">
      <c r="D7666" s="138"/>
      <c r="E7666" s="138"/>
      <c r="F7666" s="143" t="e">
        <f aca="false">IF(REF_DT&lt;=LastDay,INDEX(IntraMonth_Buckets,MATCH($A7666,IntraSumMonths,0),1),INDEX(BucketTable,MATCH($A7666,SumMonths,0),1))</f>
        <v>#N/A</v>
      </c>
      <c r="G7666" s="138" t="e">
        <f aca="false">INDEX(Book_Type,MATCH($B7666,Book,0),1)</f>
        <v>#N/A</v>
      </c>
      <c r="H7666" s="138" t="e">
        <f aca="false">$F7666&amp;$C7666</f>
        <v>#N/A</v>
      </c>
    </row>
    <row r="7667" customFormat="false" ht="12.75" hidden="false" customHeight="false" outlineLevel="0" collapsed="false">
      <c r="D7667" s="138"/>
      <c r="E7667" s="138"/>
      <c r="F7667" s="143" t="e">
        <f aca="false">IF(REF_DT&lt;=LastDay,INDEX(IntraMonth_Buckets,MATCH($A7667,IntraSumMonths,0),1),INDEX(BucketTable,MATCH($A7667,SumMonths,0),1))</f>
        <v>#N/A</v>
      </c>
      <c r="G7667" s="138" t="e">
        <f aca="false">INDEX(Book_Type,MATCH($B7667,Book,0),1)</f>
        <v>#N/A</v>
      </c>
      <c r="H7667" s="138" t="e">
        <f aca="false">$F7667&amp;$C7667</f>
        <v>#N/A</v>
      </c>
    </row>
    <row r="7668" customFormat="false" ht="12.75" hidden="false" customHeight="false" outlineLevel="0" collapsed="false">
      <c r="D7668" s="138"/>
      <c r="E7668" s="138"/>
      <c r="F7668" s="143" t="e">
        <f aca="false">IF(REF_DT&lt;=LastDay,INDEX(IntraMonth_Buckets,MATCH($A7668,IntraSumMonths,0),1),INDEX(BucketTable,MATCH($A7668,SumMonths,0),1))</f>
        <v>#N/A</v>
      </c>
      <c r="G7668" s="138" t="e">
        <f aca="false">INDEX(Book_Type,MATCH($B7668,Book,0),1)</f>
        <v>#N/A</v>
      </c>
      <c r="H7668" s="138" t="e">
        <f aca="false">$F7668&amp;$C7668</f>
        <v>#N/A</v>
      </c>
    </row>
    <row r="7669" customFormat="false" ht="12.75" hidden="false" customHeight="false" outlineLevel="0" collapsed="false">
      <c r="D7669" s="138"/>
      <c r="E7669" s="138"/>
      <c r="F7669" s="143" t="e">
        <f aca="false">IF(REF_DT&lt;=LastDay,INDEX(IntraMonth_Buckets,MATCH($A7669,IntraSumMonths,0),1),INDEX(BucketTable,MATCH($A7669,SumMonths,0),1))</f>
        <v>#N/A</v>
      </c>
      <c r="G7669" s="138" t="e">
        <f aca="false">INDEX(Book_Type,MATCH($B7669,Book,0),1)</f>
        <v>#N/A</v>
      </c>
      <c r="H7669" s="138" t="e">
        <f aca="false">$F7669&amp;$C7669</f>
        <v>#N/A</v>
      </c>
    </row>
    <row r="7670" customFormat="false" ht="12.75" hidden="false" customHeight="false" outlineLevel="0" collapsed="false">
      <c r="D7670" s="138"/>
      <c r="E7670" s="138"/>
      <c r="F7670" s="143" t="e">
        <f aca="false">IF(REF_DT&lt;=LastDay,INDEX(IntraMonth_Buckets,MATCH($A7670,IntraSumMonths,0),1),INDEX(BucketTable,MATCH($A7670,SumMonths,0),1))</f>
        <v>#N/A</v>
      </c>
      <c r="G7670" s="138" t="e">
        <f aca="false">INDEX(Book_Type,MATCH($B7670,Book,0),1)</f>
        <v>#N/A</v>
      </c>
      <c r="H7670" s="138" t="e">
        <f aca="false">$F7670&amp;$C7670</f>
        <v>#N/A</v>
      </c>
    </row>
    <row r="7671" customFormat="false" ht="12.75" hidden="false" customHeight="false" outlineLevel="0" collapsed="false">
      <c r="D7671" s="138"/>
      <c r="E7671" s="138"/>
      <c r="F7671" s="143" t="e">
        <f aca="false">IF(REF_DT&lt;=LastDay,INDEX(IntraMonth_Buckets,MATCH($A7671,IntraSumMonths,0),1),INDEX(BucketTable,MATCH($A7671,SumMonths,0),1))</f>
        <v>#N/A</v>
      </c>
      <c r="G7671" s="138" t="e">
        <f aca="false">INDEX(Book_Type,MATCH($B7671,Book,0),1)</f>
        <v>#N/A</v>
      </c>
      <c r="H7671" s="138" t="e">
        <f aca="false">$F7671&amp;$C7671</f>
        <v>#N/A</v>
      </c>
    </row>
    <row r="7672" customFormat="false" ht="12.75" hidden="false" customHeight="false" outlineLevel="0" collapsed="false">
      <c r="D7672" s="138"/>
      <c r="E7672" s="138"/>
      <c r="F7672" s="143" t="e">
        <f aca="false">IF(REF_DT&lt;=LastDay,INDEX(IntraMonth_Buckets,MATCH($A7672,IntraSumMonths,0),1),INDEX(BucketTable,MATCH($A7672,SumMonths,0),1))</f>
        <v>#N/A</v>
      </c>
      <c r="G7672" s="138" t="e">
        <f aca="false">INDEX(Book_Type,MATCH($B7672,Book,0),1)</f>
        <v>#N/A</v>
      </c>
      <c r="H7672" s="138" t="e">
        <f aca="false">$F7672&amp;$C7672</f>
        <v>#N/A</v>
      </c>
    </row>
    <row r="7673" customFormat="false" ht="12.75" hidden="false" customHeight="false" outlineLevel="0" collapsed="false">
      <c r="D7673" s="138"/>
      <c r="E7673" s="138"/>
      <c r="F7673" s="143" t="e">
        <f aca="false">IF(REF_DT&lt;=LastDay,INDEX(IntraMonth_Buckets,MATCH($A7673,IntraSumMonths,0),1),INDEX(BucketTable,MATCH($A7673,SumMonths,0),1))</f>
        <v>#N/A</v>
      </c>
      <c r="G7673" s="138" t="e">
        <f aca="false">INDEX(Book_Type,MATCH($B7673,Book,0),1)</f>
        <v>#N/A</v>
      </c>
      <c r="H7673" s="138" t="e">
        <f aca="false">$F7673&amp;$C7673</f>
        <v>#N/A</v>
      </c>
    </row>
    <row r="7674" customFormat="false" ht="12.75" hidden="false" customHeight="false" outlineLevel="0" collapsed="false">
      <c r="D7674" s="138"/>
      <c r="E7674" s="138"/>
      <c r="F7674" s="143" t="e">
        <f aca="false">IF(REF_DT&lt;=LastDay,INDEX(IntraMonth_Buckets,MATCH($A7674,IntraSumMonths,0),1),INDEX(BucketTable,MATCH($A7674,SumMonths,0),1))</f>
        <v>#N/A</v>
      </c>
      <c r="G7674" s="138" t="e">
        <f aca="false">INDEX(Book_Type,MATCH($B7674,Book,0),1)</f>
        <v>#N/A</v>
      </c>
      <c r="H7674" s="138" t="e">
        <f aca="false">$F7674&amp;$C7674</f>
        <v>#N/A</v>
      </c>
    </row>
    <row r="7675" customFormat="false" ht="12.75" hidden="false" customHeight="false" outlineLevel="0" collapsed="false">
      <c r="D7675" s="138"/>
      <c r="E7675" s="138"/>
      <c r="F7675" s="143" t="e">
        <f aca="false">IF(REF_DT&lt;=LastDay,INDEX(IntraMonth_Buckets,MATCH($A7675,IntraSumMonths,0),1),INDEX(BucketTable,MATCH($A7675,SumMonths,0),1))</f>
        <v>#N/A</v>
      </c>
      <c r="G7675" s="138" t="e">
        <f aca="false">INDEX(Book_Type,MATCH($B7675,Book,0),1)</f>
        <v>#N/A</v>
      </c>
      <c r="H7675" s="138" t="e">
        <f aca="false">$F7675&amp;$C7675</f>
        <v>#N/A</v>
      </c>
    </row>
    <row r="7676" customFormat="false" ht="12.75" hidden="false" customHeight="false" outlineLevel="0" collapsed="false">
      <c r="D7676" s="138"/>
      <c r="E7676" s="138"/>
      <c r="F7676" s="143" t="e">
        <f aca="false">IF(REF_DT&lt;=LastDay,INDEX(IntraMonth_Buckets,MATCH($A7676,IntraSumMonths,0),1),INDEX(BucketTable,MATCH($A7676,SumMonths,0),1))</f>
        <v>#N/A</v>
      </c>
      <c r="G7676" s="138" t="e">
        <f aca="false">INDEX(Book_Type,MATCH($B7676,Book,0),1)</f>
        <v>#N/A</v>
      </c>
      <c r="H7676" s="138" t="e">
        <f aca="false">$F7676&amp;$C7676</f>
        <v>#N/A</v>
      </c>
    </row>
    <row r="7677" customFormat="false" ht="12.75" hidden="false" customHeight="false" outlineLevel="0" collapsed="false">
      <c r="D7677" s="138"/>
      <c r="E7677" s="138"/>
      <c r="F7677" s="143" t="e">
        <f aca="false">IF(REF_DT&lt;=LastDay,INDEX(IntraMonth_Buckets,MATCH($A7677,IntraSumMonths,0),1),INDEX(BucketTable,MATCH($A7677,SumMonths,0),1))</f>
        <v>#N/A</v>
      </c>
      <c r="G7677" s="138" t="e">
        <f aca="false">INDEX(Book_Type,MATCH($B7677,Book,0),1)</f>
        <v>#N/A</v>
      </c>
      <c r="H7677" s="138" t="e">
        <f aca="false">$F7677&amp;$C7677</f>
        <v>#N/A</v>
      </c>
    </row>
    <row r="7678" customFormat="false" ht="12.75" hidden="false" customHeight="false" outlineLevel="0" collapsed="false">
      <c r="D7678" s="138"/>
      <c r="E7678" s="138"/>
      <c r="F7678" s="143" t="e">
        <f aca="false">IF(REF_DT&lt;=LastDay,INDEX(IntraMonth_Buckets,MATCH($A7678,IntraSumMonths,0),1),INDEX(BucketTable,MATCH($A7678,SumMonths,0),1))</f>
        <v>#N/A</v>
      </c>
      <c r="G7678" s="138" t="e">
        <f aca="false">INDEX(Book_Type,MATCH($B7678,Book,0),1)</f>
        <v>#N/A</v>
      </c>
      <c r="H7678" s="138" t="e">
        <f aca="false">$F7678&amp;$C7678</f>
        <v>#N/A</v>
      </c>
    </row>
    <row r="7679" customFormat="false" ht="12.75" hidden="false" customHeight="false" outlineLevel="0" collapsed="false">
      <c r="D7679" s="138"/>
      <c r="E7679" s="138"/>
      <c r="F7679" s="143" t="e">
        <f aca="false">IF(REF_DT&lt;=LastDay,INDEX(IntraMonth_Buckets,MATCH($A7679,IntraSumMonths,0),1),INDEX(BucketTable,MATCH($A7679,SumMonths,0),1))</f>
        <v>#N/A</v>
      </c>
      <c r="G7679" s="138" t="e">
        <f aca="false">INDEX(Book_Type,MATCH($B7679,Book,0),1)</f>
        <v>#N/A</v>
      </c>
      <c r="H7679" s="138" t="e">
        <f aca="false">$F7679&amp;$C7679</f>
        <v>#N/A</v>
      </c>
    </row>
    <row r="7680" customFormat="false" ht="12.75" hidden="false" customHeight="false" outlineLevel="0" collapsed="false">
      <c r="D7680" s="138"/>
      <c r="E7680" s="138"/>
      <c r="F7680" s="143" t="e">
        <f aca="false">IF(REF_DT&lt;=LastDay,INDEX(IntraMonth_Buckets,MATCH($A7680,IntraSumMonths,0),1),INDEX(BucketTable,MATCH($A7680,SumMonths,0),1))</f>
        <v>#N/A</v>
      </c>
      <c r="G7680" s="138" t="e">
        <f aca="false">INDEX(Book_Type,MATCH($B7680,Book,0),1)</f>
        <v>#N/A</v>
      </c>
      <c r="H7680" s="138" t="e">
        <f aca="false">$F7680&amp;$C7680</f>
        <v>#N/A</v>
      </c>
    </row>
    <row r="7681" customFormat="false" ht="12.75" hidden="false" customHeight="false" outlineLevel="0" collapsed="false">
      <c r="D7681" s="138"/>
      <c r="E7681" s="138"/>
      <c r="F7681" s="143" t="e">
        <f aca="false">IF(REF_DT&lt;=LastDay,INDEX(IntraMonth_Buckets,MATCH($A7681,IntraSumMonths,0),1),INDEX(BucketTable,MATCH($A7681,SumMonths,0),1))</f>
        <v>#N/A</v>
      </c>
      <c r="G7681" s="138" t="e">
        <f aca="false">INDEX(Book_Type,MATCH($B7681,Book,0),1)</f>
        <v>#N/A</v>
      </c>
      <c r="H7681" s="138" t="e">
        <f aca="false">$F7681&amp;$C7681</f>
        <v>#N/A</v>
      </c>
    </row>
    <row r="7682" customFormat="false" ht="12.75" hidden="false" customHeight="false" outlineLevel="0" collapsed="false">
      <c r="D7682" s="138"/>
      <c r="E7682" s="138"/>
      <c r="F7682" s="143" t="e">
        <f aca="false">IF(REF_DT&lt;=LastDay,INDEX(IntraMonth_Buckets,MATCH($A7682,IntraSumMonths,0),1),INDEX(BucketTable,MATCH($A7682,SumMonths,0),1))</f>
        <v>#N/A</v>
      </c>
      <c r="G7682" s="138" t="e">
        <f aca="false">INDEX(Book_Type,MATCH($B7682,Book,0),1)</f>
        <v>#N/A</v>
      </c>
      <c r="H7682" s="138" t="e">
        <f aca="false">$F7682&amp;$C7682</f>
        <v>#N/A</v>
      </c>
    </row>
    <row r="7683" customFormat="false" ht="12.75" hidden="false" customHeight="false" outlineLevel="0" collapsed="false">
      <c r="D7683" s="138"/>
      <c r="E7683" s="138"/>
      <c r="F7683" s="143" t="e">
        <f aca="false">IF(REF_DT&lt;=LastDay,INDEX(IntraMonth_Buckets,MATCH($A7683,IntraSumMonths,0),1),INDEX(BucketTable,MATCH($A7683,SumMonths,0),1))</f>
        <v>#N/A</v>
      </c>
      <c r="G7683" s="138" t="e">
        <f aca="false">INDEX(Book_Type,MATCH($B7683,Book,0),1)</f>
        <v>#N/A</v>
      </c>
      <c r="H7683" s="138" t="e">
        <f aca="false">$F7683&amp;$C7683</f>
        <v>#N/A</v>
      </c>
    </row>
    <row r="7684" customFormat="false" ht="12.75" hidden="false" customHeight="false" outlineLevel="0" collapsed="false">
      <c r="D7684" s="138"/>
      <c r="E7684" s="138"/>
      <c r="F7684" s="143" t="e">
        <f aca="false">IF(REF_DT&lt;=LastDay,INDEX(IntraMonth_Buckets,MATCH($A7684,IntraSumMonths,0),1),INDEX(BucketTable,MATCH($A7684,SumMonths,0),1))</f>
        <v>#N/A</v>
      </c>
      <c r="G7684" s="138" t="e">
        <f aca="false">INDEX(Book_Type,MATCH($B7684,Book,0),1)</f>
        <v>#N/A</v>
      </c>
      <c r="H7684" s="138" t="e">
        <f aca="false">$F7684&amp;$C7684</f>
        <v>#N/A</v>
      </c>
    </row>
    <row r="7685" customFormat="false" ht="12.75" hidden="false" customHeight="false" outlineLevel="0" collapsed="false">
      <c r="D7685" s="138"/>
      <c r="E7685" s="138"/>
      <c r="F7685" s="143" t="e">
        <f aca="false">IF(REF_DT&lt;=LastDay,INDEX(IntraMonth_Buckets,MATCH($A7685,IntraSumMonths,0),1),INDEX(BucketTable,MATCH($A7685,SumMonths,0),1))</f>
        <v>#N/A</v>
      </c>
      <c r="G7685" s="138" t="e">
        <f aca="false">INDEX(Book_Type,MATCH($B7685,Book,0),1)</f>
        <v>#N/A</v>
      </c>
      <c r="H7685" s="138" t="e">
        <f aca="false">$F7685&amp;$C7685</f>
        <v>#N/A</v>
      </c>
    </row>
    <row r="7686" customFormat="false" ht="12.75" hidden="false" customHeight="false" outlineLevel="0" collapsed="false">
      <c r="D7686" s="138"/>
      <c r="E7686" s="138"/>
      <c r="F7686" s="143" t="e">
        <f aca="false">IF(REF_DT&lt;=LastDay,INDEX(IntraMonth_Buckets,MATCH($A7686,IntraSumMonths,0),1),INDEX(BucketTable,MATCH($A7686,SumMonths,0),1))</f>
        <v>#N/A</v>
      </c>
      <c r="G7686" s="138" t="e">
        <f aca="false">INDEX(Book_Type,MATCH($B7686,Book,0),1)</f>
        <v>#N/A</v>
      </c>
      <c r="H7686" s="138" t="e">
        <f aca="false">$F7686&amp;$C7686</f>
        <v>#N/A</v>
      </c>
    </row>
    <row r="7687" customFormat="false" ht="12.75" hidden="false" customHeight="false" outlineLevel="0" collapsed="false">
      <c r="D7687" s="138"/>
      <c r="E7687" s="138"/>
      <c r="F7687" s="143" t="e">
        <f aca="false">IF(REF_DT&lt;=LastDay,INDEX(IntraMonth_Buckets,MATCH($A7687,IntraSumMonths,0),1),INDEX(BucketTable,MATCH($A7687,SumMonths,0),1))</f>
        <v>#N/A</v>
      </c>
      <c r="G7687" s="138" t="e">
        <f aca="false">INDEX(Book_Type,MATCH($B7687,Book,0),1)</f>
        <v>#N/A</v>
      </c>
      <c r="H7687" s="138" t="e">
        <f aca="false">$F7687&amp;$C7687</f>
        <v>#N/A</v>
      </c>
    </row>
    <row r="7688" customFormat="false" ht="12.75" hidden="false" customHeight="false" outlineLevel="0" collapsed="false">
      <c r="D7688" s="138"/>
      <c r="E7688" s="138"/>
      <c r="F7688" s="143" t="e">
        <f aca="false">IF(REF_DT&lt;=LastDay,INDEX(IntraMonth_Buckets,MATCH($A7688,IntraSumMonths,0),1),INDEX(BucketTable,MATCH($A7688,SumMonths,0),1))</f>
        <v>#N/A</v>
      </c>
      <c r="G7688" s="138" t="e">
        <f aca="false">INDEX(Book_Type,MATCH($B7688,Book,0),1)</f>
        <v>#N/A</v>
      </c>
      <c r="H7688" s="138" t="e">
        <f aca="false">$F7688&amp;$C7688</f>
        <v>#N/A</v>
      </c>
    </row>
    <row r="7689" customFormat="false" ht="12.75" hidden="false" customHeight="false" outlineLevel="0" collapsed="false">
      <c r="D7689" s="138"/>
      <c r="E7689" s="138"/>
      <c r="F7689" s="143" t="e">
        <f aca="false">IF(REF_DT&lt;=LastDay,INDEX(IntraMonth_Buckets,MATCH($A7689,IntraSumMonths,0),1),INDEX(BucketTable,MATCH($A7689,SumMonths,0),1))</f>
        <v>#N/A</v>
      </c>
      <c r="G7689" s="138" t="e">
        <f aca="false">INDEX(Book_Type,MATCH($B7689,Book,0),1)</f>
        <v>#N/A</v>
      </c>
      <c r="H7689" s="138" t="e">
        <f aca="false">$F7689&amp;$C7689</f>
        <v>#N/A</v>
      </c>
    </row>
    <row r="7690" customFormat="false" ht="12.75" hidden="false" customHeight="false" outlineLevel="0" collapsed="false">
      <c r="D7690" s="138"/>
      <c r="E7690" s="138"/>
      <c r="F7690" s="143" t="e">
        <f aca="false">IF(REF_DT&lt;=LastDay,INDEX(IntraMonth_Buckets,MATCH($A7690,IntraSumMonths,0),1),INDEX(BucketTable,MATCH($A7690,SumMonths,0),1))</f>
        <v>#N/A</v>
      </c>
      <c r="G7690" s="138" t="e">
        <f aca="false">INDEX(Book_Type,MATCH($B7690,Book,0),1)</f>
        <v>#N/A</v>
      </c>
      <c r="H7690" s="138" t="e">
        <f aca="false">$F7690&amp;$C7690</f>
        <v>#N/A</v>
      </c>
    </row>
    <row r="7691" customFormat="false" ht="12.75" hidden="false" customHeight="false" outlineLevel="0" collapsed="false">
      <c r="D7691" s="138"/>
      <c r="E7691" s="138"/>
      <c r="F7691" s="143" t="e">
        <f aca="false">IF(REF_DT&lt;=LastDay,INDEX(IntraMonth_Buckets,MATCH($A7691,IntraSumMonths,0),1),INDEX(BucketTable,MATCH($A7691,SumMonths,0),1))</f>
        <v>#N/A</v>
      </c>
      <c r="G7691" s="138" t="e">
        <f aca="false">INDEX(Book_Type,MATCH($B7691,Book,0),1)</f>
        <v>#N/A</v>
      </c>
      <c r="H7691" s="138" t="e">
        <f aca="false">$F7691&amp;$C7691</f>
        <v>#N/A</v>
      </c>
    </row>
    <row r="7692" customFormat="false" ht="12.75" hidden="false" customHeight="false" outlineLevel="0" collapsed="false">
      <c r="D7692" s="138"/>
      <c r="E7692" s="138"/>
      <c r="F7692" s="143" t="e">
        <f aca="false">IF(REF_DT&lt;=LastDay,INDEX(IntraMonth_Buckets,MATCH($A7692,IntraSumMonths,0),1),INDEX(BucketTable,MATCH($A7692,SumMonths,0),1))</f>
        <v>#N/A</v>
      </c>
      <c r="G7692" s="138" t="e">
        <f aca="false">INDEX(Book_Type,MATCH($B7692,Book,0),1)</f>
        <v>#N/A</v>
      </c>
      <c r="H7692" s="138" t="e">
        <f aca="false">$F7692&amp;$C7692</f>
        <v>#N/A</v>
      </c>
    </row>
    <row r="7693" customFormat="false" ht="12.75" hidden="false" customHeight="false" outlineLevel="0" collapsed="false">
      <c r="D7693" s="138"/>
      <c r="E7693" s="138"/>
      <c r="F7693" s="143" t="e">
        <f aca="false">IF(REF_DT&lt;=LastDay,INDEX(IntraMonth_Buckets,MATCH($A7693,IntraSumMonths,0),1),INDEX(BucketTable,MATCH($A7693,SumMonths,0),1))</f>
        <v>#N/A</v>
      </c>
      <c r="G7693" s="138" t="e">
        <f aca="false">INDEX(Book_Type,MATCH($B7693,Book,0),1)</f>
        <v>#N/A</v>
      </c>
      <c r="H7693" s="138" t="e">
        <f aca="false">$F7693&amp;$C7693</f>
        <v>#N/A</v>
      </c>
    </row>
    <row r="7694" customFormat="false" ht="12.75" hidden="false" customHeight="false" outlineLevel="0" collapsed="false">
      <c r="D7694" s="138"/>
      <c r="E7694" s="138"/>
      <c r="F7694" s="143" t="e">
        <f aca="false">IF(REF_DT&lt;=LastDay,INDEX(IntraMonth_Buckets,MATCH($A7694,IntraSumMonths,0),1),INDEX(BucketTable,MATCH($A7694,SumMonths,0),1))</f>
        <v>#N/A</v>
      </c>
      <c r="G7694" s="138" t="e">
        <f aca="false">INDEX(Book_Type,MATCH($B7694,Book,0),1)</f>
        <v>#N/A</v>
      </c>
      <c r="H7694" s="138" t="e">
        <f aca="false">$F7694&amp;$C7694</f>
        <v>#N/A</v>
      </c>
    </row>
    <row r="7695" customFormat="false" ht="12.75" hidden="false" customHeight="false" outlineLevel="0" collapsed="false">
      <c r="D7695" s="138"/>
      <c r="E7695" s="138"/>
      <c r="F7695" s="143" t="e">
        <f aca="false">IF(REF_DT&lt;=LastDay,INDEX(IntraMonth_Buckets,MATCH($A7695,IntraSumMonths,0),1),INDEX(BucketTable,MATCH($A7695,SumMonths,0),1))</f>
        <v>#N/A</v>
      </c>
      <c r="G7695" s="138" t="e">
        <f aca="false">INDEX(Book_Type,MATCH($B7695,Book,0),1)</f>
        <v>#N/A</v>
      </c>
      <c r="H7695" s="138" t="e">
        <f aca="false">$F7695&amp;$C7695</f>
        <v>#N/A</v>
      </c>
    </row>
    <row r="7696" customFormat="false" ht="12.75" hidden="false" customHeight="false" outlineLevel="0" collapsed="false">
      <c r="D7696" s="138"/>
      <c r="E7696" s="138"/>
      <c r="F7696" s="143" t="e">
        <f aca="false">IF(REF_DT&lt;=LastDay,INDEX(IntraMonth_Buckets,MATCH($A7696,IntraSumMonths,0),1),INDEX(BucketTable,MATCH($A7696,SumMonths,0),1))</f>
        <v>#N/A</v>
      </c>
      <c r="G7696" s="138" t="e">
        <f aca="false">INDEX(Book_Type,MATCH($B7696,Book,0),1)</f>
        <v>#N/A</v>
      </c>
      <c r="H7696" s="138" t="e">
        <f aca="false">$F7696&amp;$C7696</f>
        <v>#N/A</v>
      </c>
    </row>
    <row r="7697" customFormat="false" ht="12.75" hidden="false" customHeight="false" outlineLevel="0" collapsed="false">
      <c r="D7697" s="138"/>
      <c r="E7697" s="138"/>
      <c r="F7697" s="143" t="e">
        <f aca="false">IF(REF_DT&lt;=LastDay,INDEX(IntraMonth_Buckets,MATCH($A7697,IntraSumMonths,0),1),INDEX(BucketTable,MATCH($A7697,SumMonths,0),1))</f>
        <v>#N/A</v>
      </c>
      <c r="G7697" s="138" t="e">
        <f aca="false">INDEX(Book_Type,MATCH($B7697,Book,0),1)</f>
        <v>#N/A</v>
      </c>
      <c r="H7697" s="138" t="e">
        <f aca="false">$F7697&amp;$C7697</f>
        <v>#N/A</v>
      </c>
    </row>
    <row r="7698" customFormat="false" ht="12.75" hidden="false" customHeight="false" outlineLevel="0" collapsed="false">
      <c r="D7698" s="138"/>
      <c r="E7698" s="138"/>
      <c r="F7698" s="143" t="e">
        <f aca="false">IF(REF_DT&lt;=LastDay,INDEX(IntraMonth_Buckets,MATCH($A7698,IntraSumMonths,0),1),INDEX(BucketTable,MATCH($A7698,SumMonths,0),1))</f>
        <v>#N/A</v>
      </c>
      <c r="G7698" s="138" t="e">
        <f aca="false">INDEX(Book_Type,MATCH($B7698,Book,0),1)</f>
        <v>#N/A</v>
      </c>
      <c r="H7698" s="138" t="e">
        <f aca="false">$F7698&amp;$C7698</f>
        <v>#N/A</v>
      </c>
    </row>
    <row r="7699" customFormat="false" ht="12.75" hidden="false" customHeight="false" outlineLevel="0" collapsed="false">
      <c r="D7699" s="138"/>
      <c r="E7699" s="138"/>
      <c r="F7699" s="143" t="e">
        <f aca="false">IF(REF_DT&lt;=LastDay,INDEX(IntraMonth_Buckets,MATCH($A7699,IntraSumMonths,0),1),INDEX(BucketTable,MATCH($A7699,SumMonths,0),1))</f>
        <v>#N/A</v>
      </c>
      <c r="G7699" s="138" t="e">
        <f aca="false">INDEX(Book_Type,MATCH($B7699,Book,0),1)</f>
        <v>#N/A</v>
      </c>
      <c r="H7699" s="138" t="e">
        <f aca="false">$F7699&amp;$C7699</f>
        <v>#N/A</v>
      </c>
    </row>
    <row r="7700" customFormat="false" ht="12.75" hidden="false" customHeight="false" outlineLevel="0" collapsed="false">
      <c r="D7700" s="138"/>
      <c r="E7700" s="138"/>
      <c r="F7700" s="143" t="e">
        <f aca="false">IF(REF_DT&lt;=LastDay,INDEX(IntraMonth_Buckets,MATCH($A7700,IntraSumMonths,0),1),INDEX(BucketTable,MATCH($A7700,SumMonths,0),1))</f>
        <v>#N/A</v>
      </c>
      <c r="G7700" s="138" t="e">
        <f aca="false">INDEX(Book_Type,MATCH($B7700,Book,0),1)</f>
        <v>#N/A</v>
      </c>
      <c r="H7700" s="138" t="e">
        <f aca="false">$F7700&amp;$C7700</f>
        <v>#N/A</v>
      </c>
    </row>
    <row r="7701" customFormat="false" ht="12.75" hidden="false" customHeight="false" outlineLevel="0" collapsed="false">
      <c r="D7701" s="138"/>
      <c r="E7701" s="138"/>
      <c r="F7701" s="143" t="e">
        <f aca="false">IF(REF_DT&lt;=LastDay,INDEX(IntraMonth_Buckets,MATCH($A7701,IntraSumMonths,0),1),INDEX(BucketTable,MATCH($A7701,SumMonths,0),1))</f>
        <v>#N/A</v>
      </c>
      <c r="G7701" s="138" t="e">
        <f aca="false">INDEX(Book_Type,MATCH($B7701,Book,0),1)</f>
        <v>#N/A</v>
      </c>
      <c r="H7701" s="138" t="e">
        <f aca="false">$F7701&amp;$C7701</f>
        <v>#N/A</v>
      </c>
    </row>
    <row r="7702" customFormat="false" ht="12.75" hidden="false" customHeight="false" outlineLevel="0" collapsed="false">
      <c r="D7702" s="138"/>
      <c r="E7702" s="138"/>
      <c r="F7702" s="143" t="e">
        <f aca="false">IF(REF_DT&lt;=LastDay,INDEX(IntraMonth_Buckets,MATCH($A7702,IntraSumMonths,0),1),INDEX(BucketTable,MATCH($A7702,SumMonths,0),1))</f>
        <v>#N/A</v>
      </c>
      <c r="G7702" s="138" t="e">
        <f aca="false">INDEX(Book_Type,MATCH($B7702,Book,0),1)</f>
        <v>#N/A</v>
      </c>
      <c r="H7702" s="138" t="e">
        <f aca="false">$F7702&amp;$C7702</f>
        <v>#N/A</v>
      </c>
    </row>
    <row r="7703" customFormat="false" ht="12.75" hidden="false" customHeight="false" outlineLevel="0" collapsed="false">
      <c r="D7703" s="138"/>
      <c r="E7703" s="138"/>
      <c r="F7703" s="143" t="e">
        <f aca="false">IF(REF_DT&lt;=LastDay,INDEX(IntraMonth_Buckets,MATCH($A7703,IntraSumMonths,0),1),INDEX(BucketTable,MATCH($A7703,SumMonths,0),1))</f>
        <v>#N/A</v>
      </c>
      <c r="G7703" s="138" t="e">
        <f aca="false">INDEX(Book_Type,MATCH($B7703,Book,0),1)</f>
        <v>#N/A</v>
      </c>
      <c r="H7703" s="138" t="e">
        <f aca="false">$F7703&amp;$C7703</f>
        <v>#N/A</v>
      </c>
    </row>
    <row r="7704" customFormat="false" ht="12.75" hidden="false" customHeight="false" outlineLevel="0" collapsed="false">
      <c r="D7704" s="138"/>
      <c r="E7704" s="138"/>
      <c r="F7704" s="143" t="e">
        <f aca="false">IF(REF_DT&lt;=LastDay,INDEX(IntraMonth_Buckets,MATCH($A7704,IntraSumMonths,0),1),INDEX(BucketTable,MATCH($A7704,SumMonths,0),1))</f>
        <v>#N/A</v>
      </c>
      <c r="G7704" s="138" t="e">
        <f aca="false">INDEX(Book_Type,MATCH($B7704,Book,0),1)</f>
        <v>#N/A</v>
      </c>
      <c r="H7704" s="138" t="e">
        <f aca="false">$F7704&amp;$C7704</f>
        <v>#N/A</v>
      </c>
    </row>
    <row r="7705" customFormat="false" ht="12.75" hidden="false" customHeight="false" outlineLevel="0" collapsed="false">
      <c r="D7705" s="138"/>
      <c r="E7705" s="138"/>
      <c r="F7705" s="143" t="e">
        <f aca="false">IF(REF_DT&lt;=LastDay,INDEX(IntraMonth_Buckets,MATCH($A7705,IntraSumMonths,0),1),INDEX(BucketTable,MATCH($A7705,SumMonths,0),1))</f>
        <v>#N/A</v>
      </c>
      <c r="G7705" s="138" t="e">
        <f aca="false">INDEX(Book_Type,MATCH($B7705,Book,0),1)</f>
        <v>#N/A</v>
      </c>
      <c r="H7705" s="138" t="e">
        <f aca="false">$F7705&amp;$C7705</f>
        <v>#N/A</v>
      </c>
    </row>
    <row r="7706" customFormat="false" ht="12.75" hidden="false" customHeight="false" outlineLevel="0" collapsed="false">
      <c r="D7706" s="138"/>
      <c r="E7706" s="138"/>
      <c r="F7706" s="143" t="e">
        <f aca="false">IF(REF_DT&lt;=LastDay,INDEX(IntraMonth_Buckets,MATCH($A7706,IntraSumMonths,0),1),INDEX(BucketTable,MATCH($A7706,SumMonths,0),1))</f>
        <v>#N/A</v>
      </c>
      <c r="G7706" s="138" t="e">
        <f aca="false">INDEX(Book_Type,MATCH($B7706,Book,0),1)</f>
        <v>#N/A</v>
      </c>
      <c r="H7706" s="138" t="e">
        <f aca="false">$F7706&amp;$C7706</f>
        <v>#N/A</v>
      </c>
    </row>
    <row r="7707" customFormat="false" ht="12.75" hidden="false" customHeight="false" outlineLevel="0" collapsed="false">
      <c r="D7707" s="138"/>
      <c r="E7707" s="138"/>
      <c r="F7707" s="143" t="e">
        <f aca="false">IF(REF_DT&lt;=LastDay,INDEX(IntraMonth_Buckets,MATCH($A7707,IntraSumMonths,0),1),INDEX(BucketTable,MATCH($A7707,SumMonths,0),1))</f>
        <v>#N/A</v>
      </c>
      <c r="G7707" s="138" t="e">
        <f aca="false">INDEX(Book_Type,MATCH($B7707,Book,0),1)</f>
        <v>#N/A</v>
      </c>
      <c r="H7707" s="138" t="e">
        <f aca="false">$F7707&amp;$C7707</f>
        <v>#N/A</v>
      </c>
    </row>
    <row r="7708" customFormat="false" ht="12.75" hidden="false" customHeight="false" outlineLevel="0" collapsed="false">
      <c r="D7708" s="138"/>
      <c r="E7708" s="138"/>
      <c r="F7708" s="143" t="e">
        <f aca="false">IF(REF_DT&lt;=LastDay,INDEX(IntraMonth_Buckets,MATCH($A7708,IntraSumMonths,0),1),INDEX(BucketTable,MATCH($A7708,SumMonths,0),1))</f>
        <v>#N/A</v>
      </c>
      <c r="G7708" s="138" t="e">
        <f aca="false">INDEX(Book_Type,MATCH($B7708,Book,0),1)</f>
        <v>#N/A</v>
      </c>
      <c r="H7708" s="138" t="e">
        <f aca="false">$F7708&amp;$C7708</f>
        <v>#N/A</v>
      </c>
    </row>
    <row r="7709" customFormat="false" ht="12.75" hidden="false" customHeight="false" outlineLevel="0" collapsed="false">
      <c r="D7709" s="138"/>
      <c r="E7709" s="138"/>
      <c r="F7709" s="143" t="e">
        <f aca="false">IF(REF_DT&lt;=LastDay,INDEX(IntraMonth_Buckets,MATCH($A7709,IntraSumMonths,0),1),INDEX(BucketTable,MATCH($A7709,SumMonths,0),1))</f>
        <v>#N/A</v>
      </c>
      <c r="G7709" s="138" t="e">
        <f aca="false">INDEX(Book_Type,MATCH($B7709,Book,0),1)</f>
        <v>#N/A</v>
      </c>
      <c r="H7709" s="138" t="e">
        <f aca="false">$F7709&amp;$C7709</f>
        <v>#N/A</v>
      </c>
    </row>
    <row r="7710" customFormat="false" ht="12.75" hidden="false" customHeight="false" outlineLevel="0" collapsed="false">
      <c r="D7710" s="138"/>
      <c r="E7710" s="138"/>
      <c r="F7710" s="143" t="e">
        <f aca="false">IF(REF_DT&lt;=LastDay,INDEX(IntraMonth_Buckets,MATCH($A7710,IntraSumMonths,0),1),INDEX(BucketTable,MATCH($A7710,SumMonths,0),1))</f>
        <v>#N/A</v>
      </c>
      <c r="G7710" s="138" t="e">
        <f aca="false">INDEX(Book_Type,MATCH($B7710,Book,0),1)</f>
        <v>#N/A</v>
      </c>
      <c r="H7710" s="138" t="e">
        <f aca="false">$F7710&amp;$C7710</f>
        <v>#N/A</v>
      </c>
    </row>
    <row r="7711" customFormat="false" ht="12.75" hidden="false" customHeight="false" outlineLevel="0" collapsed="false">
      <c r="D7711" s="138"/>
      <c r="E7711" s="138"/>
      <c r="F7711" s="143" t="e">
        <f aca="false">IF(REF_DT&lt;=LastDay,INDEX(IntraMonth_Buckets,MATCH($A7711,IntraSumMonths,0),1),INDEX(BucketTable,MATCH($A7711,SumMonths,0),1))</f>
        <v>#N/A</v>
      </c>
      <c r="G7711" s="138" t="e">
        <f aca="false">INDEX(Book_Type,MATCH($B7711,Book,0),1)</f>
        <v>#N/A</v>
      </c>
      <c r="H7711" s="138" t="e">
        <f aca="false">$F7711&amp;$C7711</f>
        <v>#N/A</v>
      </c>
    </row>
    <row r="7712" customFormat="false" ht="12.75" hidden="false" customHeight="false" outlineLevel="0" collapsed="false">
      <c r="D7712" s="138"/>
      <c r="E7712" s="138"/>
      <c r="F7712" s="143" t="e">
        <f aca="false">IF(REF_DT&lt;=LastDay,INDEX(IntraMonth_Buckets,MATCH($A7712,IntraSumMonths,0),1),INDEX(BucketTable,MATCH($A7712,SumMonths,0),1))</f>
        <v>#N/A</v>
      </c>
      <c r="G7712" s="138" t="e">
        <f aca="false">INDEX(Book_Type,MATCH($B7712,Book,0),1)</f>
        <v>#N/A</v>
      </c>
      <c r="H7712" s="138" t="e">
        <f aca="false">$F7712&amp;$C7712</f>
        <v>#N/A</v>
      </c>
    </row>
    <row r="7713" customFormat="false" ht="12.75" hidden="false" customHeight="false" outlineLevel="0" collapsed="false">
      <c r="D7713" s="138"/>
      <c r="E7713" s="138"/>
      <c r="F7713" s="143" t="e">
        <f aca="false">IF(REF_DT&lt;=LastDay,INDEX(IntraMonth_Buckets,MATCH($A7713,IntraSumMonths,0),1),INDEX(BucketTable,MATCH($A7713,SumMonths,0),1))</f>
        <v>#N/A</v>
      </c>
      <c r="G7713" s="138" t="e">
        <f aca="false">INDEX(Book_Type,MATCH($B7713,Book,0),1)</f>
        <v>#N/A</v>
      </c>
      <c r="H7713" s="138" t="e">
        <f aca="false">$F7713&amp;$C7713</f>
        <v>#N/A</v>
      </c>
    </row>
    <row r="7714" customFormat="false" ht="12.75" hidden="false" customHeight="false" outlineLevel="0" collapsed="false">
      <c r="D7714" s="138"/>
      <c r="E7714" s="138"/>
      <c r="F7714" s="143" t="e">
        <f aca="false">IF(REF_DT&lt;=LastDay,INDEX(IntraMonth_Buckets,MATCH($A7714,IntraSumMonths,0),1),INDEX(BucketTable,MATCH($A7714,SumMonths,0),1))</f>
        <v>#N/A</v>
      </c>
      <c r="G7714" s="138" t="e">
        <f aca="false">INDEX(Book_Type,MATCH($B7714,Book,0),1)</f>
        <v>#N/A</v>
      </c>
      <c r="H7714" s="138" t="e">
        <f aca="false">$F7714&amp;$C7714</f>
        <v>#N/A</v>
      </c>
    </row>
    <row r="7715" customFormat="false" ht="12.75" hidden="false" customHeight="false" outlineLevel="0" collapsed="false">
      <c r="D7715" s="138"/>
      <c r="E7715" s="138"/>
      <c r="F7715" s="143" t="e">
        <f aca="false">IF(REF_DT&lt;=LastDay,INDEX(IntraMonth_Buckets,MATCH($A7715,IntraSumMonths,0),1),INDEX(BucketTable,MATCH($A7715,SumMonths,0),1))</f>
        <v>#N/A</v>
      </c>
      <c r="G7715" s="138" t="e">
        <f aca="false">INDEX(Book_Type,MATCH($B7715,Book,0),1)</f>
        <v>#N/A</v>
      </c>
      <c r="H7715" s="138" t="e">
        <f aca="false">$F7715&amp;$C7715</f>
        <v>#N/A</v>
      </c>
    </row>
    <row r="7716" customFormat="false" ht="12.75" hidden="false" customHeight="false" outlineLevel="0" collapsed="false">
      <c r="D7716" s="138"/>
      <c r="E7716" s="138"/>
      <c r="F7716" s="143" t="e">
        <f aca="false">IF(REF_DT&lt;=LastDay,INDEX(IntraMonth_Buckets,MATCH($A7716,IntraSumMonths,0),1),INDEX(BucketTable,MATCH($A7716,SumMonths,0),1))</f>
        <v>#N/A</v>
      </c>
      <c r="G7716" s="138" t="e">
        <f aca="false">INDEX(Book_Type,MATCH($B7716,Book,0),1)</f>
        <v>#N/A</v>
      </c>
      <c r="H7716" s="138" t="e">
        <f aca="false">$F7716&amp;$C7716</f>
        <v>#N/A</v>
      </c>
    </row>
    <row r="7717" customFormat="false" ht="12.75" hidden="false" customHeight="false" outlineLevel="0" collapsed="false">
      <c r="D7717" s="138"/>
      <c r="E7717" s="138"/>
      <c r="F7717" s="143" t="e">
        <f aca="false">IF(REF_DT&lt;=LastDay,INDEX(IntraMonth_Buckets,MATCH($A7717,IntraSumMonths,0),1),INDEX(BucketTable,MATCH($A7717,SumMonths,0),1))</f>
        <v>#N/A</v>
      </c>
      <c r="G7717" s="138" t="e">
        <f aca="false">INDEX(Book_Type,MATCH($B7717,Book,0),1)</f>
        <v>#N/A</v>
      </c>
      <c r="H7717" s="138" t="e">
        <f aca="false">$F7717&amp;$C7717</f>
        <v>#N/A</v>
      </c>
    </row>
    <row r="7718" customFormat="false" ht="12.75" hidden="false" customHeight="false" outlineLevel="0" collapsed="false">
      <c r="D7718" s="138"/>
      <c r="E7718" s="138"/>
      <c r="F7718" s="143" t="e">
        <f aca="false">IF(REF_DT&lt;=LastDay,INDEX(IntraMonth_Buckets,MATCH($A7718,IntraSumMonths,0),1),INDEX(BucketTable,MATCH($A7718,SumMonths,0),1))</f>
        <v>#N/A</v>
      </c>
      <c r="G7718" s="138" t="e">
        <f aca="false">INDEX(Book_Type,MATCH($B7718,Book,0),1)</f>
        <v>#N/A</v>
      </c>
      <c r="H7718" s="138" t="e">
        <f aca="false">$F7718&amp;$C7718</f>
        <v>#N/A</v>
      </c>
    </row>
    <row r="7719" customFormat="false" ht="12.75" hidden="false" customHeight="false" outlineLevel="0" collapsed="false">
      <c r="D7719" s="138"/>
      <c r="E7719" s="138"/>
      <c r="F7719" s="143" t="e">
        <f aca="false">IF(REF_DT&lt;=LastDay,INDEX(IntraMonth_Buckets,MATCH($A7719,IntraSumMonths,0),1),INDEX(BucketTable,MATCH($A7719,SumMonths,0),1))</f>
        <v>#N/A</v>
      </c>
      <c r="G7719" s="138" t="e">
        <f aca="false">INDEX(Book_Type,MATCH($B7719,Book,0),1)</f>
        <v>#N/A</v>
      </c>
      <c r="H7719" s="138" t="e">
        <f aca="false">$F7719&amp;$C7719</f>
        <v>#N/A</v>
      </c>
    </row>
    <row r="7720" customFormat="false" ht="12.75" hidden="false" customHeight="false" outlineLevel="0" collapsed="false">
      <c r="D7720" s="138"/>
      <c r="E7720" s="138"/>
      <c r="F7720" s="143" t="e">
        <f aca="false">IF(REF_DT&lt;=LastDay,INDEX(IntraMonth_Buckets,MATCH($A7720,IntraSumMonths,0),1),INDEX(BucketTable,MATCH($A7720,SumMonths,0),1))</f>
        <v>#N/A</v>
      </c>
      <c r="G7720" s="138" t="e">
        <f aca="false">INDEX(Book_Type,MATCH($B7720,Book,0),1)</f>
        <v>#N/A</v>
      </c>
      <c r="H7720" s="138" t="e">
        <f aca="false">$F7720&amp;$C7720</f>
        <v>#N/A</v>
      </c>
    </row>
    <row r="7721" customFormat="false" ht="12.75" hidden="false" customHeight="false" outlineLevel="0" collapsed="false">
      <c r="D7721" s="138"/>
      <c r="E7721" s="138"/>
      <c r="F7721" s="143" t="e">
        <f aca="false">IF(REF_DT&lt;=LastDay,INDEX(IntraMonth_Buckets,MATCH($A7721,IntraSumMonths,0),1),INDEX(BucketTable,MATCH($A7721,SumMonths,0),1))</f>
        <v>#N/A</v>
      </c>
      <c r="G7721" s="138" t="e">
        <f aca="false">INDEX(Book_Type,MATCH($B7721,Book,0),1)</f>
        <v>#N/A</v>
      </c>
      <c r="H7721" s="138" t="e">
        <f aca="false">$F7721&amp;$C7721</f>
        <v>#N/A</v>
      </c>
    </row>
    <row r="7722" customFormat="false" ht="12.75" hidden="false" customHeight="false" outlineLevel="0" collapsed="false">
      <c r="D7722" s="138"/>
      <c r="E7722" s="138"/>
      <c r="F7722" s="143" t="e">
        <f aca="false">IF(REF_DT&lt;=LastDay,INDEX(IntraMonth_Buckets,MATCH($A7722,IntraSumMonths,0),1),INDEX(BucketTable,MATCH($A7722,SumMonths,0),1))</f>
        <v>#N/A</v>
      </c>
      <c r="G7722" s="138" t="e">
        <f aca="false">INDEX(Book_Type,MATCH($B7722,Book,0),1)</f>
        <v>#N/A</v>
      </c>
      <c r="H7722" s="138" t="e">
        <f aca="false">$F7722&amp;$C7722</f>
        <v>#N/A</v>
      </c>
    </row>
    <row r="7723" customFormat="false" ht="12.75" hidden="false" customHeight="false" outlineLevel="0" collapsed="false">
      <c r="D7723" s="138"/>
      <c r="E7723" s="138"/>
      <c r="F7723" s="143" t="e">
        <f aca="false">IF(REF_DT&lt;=LastDay,INDEX(IntraMonth_Buckets,MATCH($A7723,IntraSumMonths,0),1),INDEX(BucketTable,MATCH($A7723,SumMonths,0),1))</f>
        <v>#N/A</v>
      </c>
      <c r="G7723" s="138" t="e">
        <f aca="false">INDEX(Book_Type,MATCH($B7723,Book,0),1)</f>
        <v>#N/A</v>
      </c>
      <c r="H7723" s="138" t="e">
        <f aca="false">$F7723&amp;$C7723</f>
        <v>#N/A</v>
      </c>
    </row>
    <row r="7724" customFormat="false" ht="12.75" hidden="false" customHeight="false" outlineLevel="0" collapsed="false">
      <c r="D7724" s="138"/>
      <c r="E7724" s="138"/>
      <c r="F7724" s="143" t="e">
        <f aca="false">IF(REF_DT&lt;=LastDay,INDEX(IntraMonth_Buckets,MATCH($A7724,IntraSumMonths,0),1),INDEX(BucketTable,MATCH($A7724,SumMonths,0),1))</f>
        <v>#N/A</v>
      </c>
      <c r="G7724" s="138" t="e">
        <f aca="false">INDEX(Book_Type,MATCH($B7724,Book,0),1)</f>
        <v>#N/A</v>
      </c>
      <c r="H7724" s="138" t="e">
        <f aca="false">$F7724&amp;$C7724</f>
        <v>#N/A</v>
      </c>
    </row>
    <row r="7725" customFormat="false" ht="12.75" hidden="false" customHeight="false" outlineLevel="0" collapsed="false">
      <c r="D7725" s="138"/>
      <c r="E7725" s="138"/>
      <c r="F7725" s="143" t="e">
        <f aca="false">IF(REF_DT&lt;=LastDay,INDEX(IntraMonth_Buckets,MATCH($A7725,IntraSumMonths,0),1),INDEX(BucketTable,MATCH($A7725,SumMonths,0),1))</f>
        <v>#N/A</v>
      </c>
      <c r="G7725" s="138" t="e">
        <f aca="false">INDEX(Book_Type,MATCH($B7725,Book,0),1)</f>
        <v>#N/A</v>
      </c>
      <c r="H7725" s="138" t="e">
        <f aca="false">$F7725&amp;$C7725</f>
        <v>#N/A</v>
      </c>
    </row>
    <row r="7726" customFormat="false" ht="12.75" hidden="false" customHeight="false" outlineLevel="0" collapsed="false">
      <c r="D7726" s="138"/>
      <c r="E7726" s="138"/>
      <c r="F7726" s="143" t="e">
        <f aca="false">IF(REF_DT&lt;=LastDay,INDEX(IntraMonth_Buckets,MATCH($A7726,IntraSumMonths,0),1),INDEX(BucketTable,MATCH($A7726,SumMonths,0),1))</f>
        <v>#N/A</v>
      </c>
      <c r="G7726" s="138" t="e">
        <f aca="false">INDEX(Book_Type,MATCH($B7726,Book,0),1)</f>
        <v>#N/A</v>
      </c>
      <c r="H7726" s="138" t="e">
        <f aca="false">$F7726&amp;$C7726</f>
        <v>#N/A</v>
      </c>
    </row>
    <row r="7727" customFormat="false" ht="12.75" hidden="false" customHeight="false" outlineLevel="0" collapsed="false">
      <c r="D7727" s="138"/>
      <c r="E7727" s="138"/>
      <c r="F7727" s="143" t="e">
        <f aca="false">IF(REF_DT&lt;=LastDay,INDEX(IntraMonth_Buckets,MATCH($A7727,IntraSumMonths,0),1),INDEX(BucketTable,MATCH($A7727,SumMonths,0),1))</f>
        <v>#N/A</v>
      </c>
      <c r="G7727" s="138" t="e">
        <f aca="false">INDEX(Book_Type,MATCH($B7727,Book,0),1)</f>
        <v>#N/A</v>
      </c>
      <c r="H7727" s="138" t="e">
        <f aca="false">$F7727&amp;$C7727</f>
        <v>#N/A</v>
      </c>
    </row>
    <row r="7728" customFormat="false" ht="12.75" hidden="false" customHeight="false" outlineLevel="0" collapsed="false">
      <c r="D7728" s="138"/>
      <c r="E7728" s="138"/>
      <c r="F7728" s="143" t="e">
        <f aca="false">IF(REF_DT&lt;=LastDay,INDEX(IntraMonth_Buckets,MATCH($A7728,IntraSumMonths,0),1),INDEX(BucketTable,MATCH($A7728,SumMonths,0),1))</f>
        <v>#N/A</v>
      </c>
      <c r="G7728" s="138" t="e">
        <f aca="false">INDEX(Book_Type,MATCH($B7728,Book,0),1)</f>
        <v>#N/A</v>
      </c>
      <c r="H7728" s="138" t="e">
        <f aca="false">$F7728&amp;$C7728</f>
        <v>#N/A</v>
      </c>
    </row>
    <row r="7729" customFormat="false" ht="12.75" hidden="false" customHeight="false" outlineLevel="0" collapsed="false">
      <c r="D7729" s="138"/>
      <c r="E7729" s="138"/>
      <c r="F7729" s="143" t="e">
        <f aca="false">IF(REF_DT&lt;=LastDay,INDEX(IntraMonth_Buckets,MATCH($A7729,IntraSumMonths,0),1),INDEX(BucketTable,MATCH($A7729,SumMonths,0),1))</f>
        <v>#N/A</v>
      </c>
      <c r="G7729" s="138" t="e">
        <f aca="false">INDEX(Book_Type,MATCH($B7729,Book,0),1)</f>
        <v>#N/A</v>
      </c>
      <c r="H7729" s="138" t="e">
        <f aca="false">$F7729&amp;$C7729</f>
        <v>#N/A</v>
      </c>
    </row>
    <row r="7730" customFormat="false" ht="12.75" hidden="false" customHeight="false" outlineLevel="0" collapsed="false">
      <c r="D7730" s="138"/>
      <c r="E7730" s="138"/>
      <c r="F7730" s="143" t="e">
        <f aca="false">IF(REF_DT&lt;=LastDay,INDEX(IntraMonth_Buckets,MATCH($A7730,IntraSumMonths,0),1),INDEX(BucketTable,MATCH($A7730,SumMonths,0),1))</f>
        <v>#N/A</v>
      </c>
      <c r="G7730" s="138" t="e">
        <f aca="false">INDEX(Book_Type,MATCH($B7730,Book,0),1)</f>
        <v>#N/A</v>
      </c>
      <c r="H7730" s="138" t="e">
        <f aca="false">$F7730&amp;$C7730</f>
        <v>#N/A</v>
      </c>
    </row>
    <row r="7731" customFormat="false" ht="12.75" hidden="false" customHeight="false" outlineLevel="0" collapsed="false">
      <c r="D7731" s="138"/>
      <c r="E7731" s="138"/>
      <c r="F7731" s="143" t="e">
        <f aca="false">IF(REF_DT&lt;=LastDay,INDEX(IntraMonth_Buckets,MATCH($A7731,IntraSumMonths,0),1),INDEX(BucketTable,MATCH($A7731,SumMonths,0),1))</f>
        <v>#N/A</v>
      </c>
      <c r="G7731" s="138" t="e">
        <f aca="false">INDEX(Book_Type,MATCH($B7731,Book,0),1)</f>
        <v>#N/A</v>
      </c>
      <c r="H7731" s="138" t="e">
        <f aca="false">$F7731&amp;$C7731</f>
        <v>#N/A</v>
      </c>
    </row>
    <row r="7732" customFormat="false" ht="12.75" hidden="false" customHeight="false" outlineLevel="0" collapsed="false">
      <c r="D7732" s="138"/>
      <c r="E7732" s="138"/>
      <c r="F7732" s="143" t="e">
        <f aca="false">IF(REF_DT&lt;=LastDay,INDEX(IntraMonth_Buckets,MATCH($A7732,IntraSumMonths,0),1),INDEX(BucketTable,MATCH($A7732,SumMonths,0),1))</f>
        <v>#N/A</v>
      </c>
      <c r="G7732" s="138" t="e">
        <f aca="false">INDEX(Book_Type,MATCH($B7732,Book,0),1)</f>
        <v>#N/A</v>
      </c>
      <c r="H7732" s="138" t="e">
        <f aca="false">$F7732&amp;$C7732</f>
        <v>#N/A</v>
      </c>
    </row>
    <row r="7733" customFormat="false" ht="12.75" hidden="false" customHeight="false" outlineLevel="0" collapsed="false">
      <c r="D7733" s="138"/>
      <c r="E7733" s="138"/>
      <c r="F7733" s="143" t="e">
        <f aca="false">IF(REF_DT&lt;=LastDay,INDEX(IntraMonth_Buckets,MATCH($A7733,IntraSumMonths,0),1),INDEX(BucketTable,MATCH($A7733,SumMonths,0),1))</f>
        <v>#N/A</v>
      </c>
      <c r="G7733" s="138" t="e">
        <f aca="false">INDEX(Book_Type,MATCH($B7733,Book,0),1)</f>
        <v>#N/A</v>
      </c>
      <c r="H7733" s="138" t="e">
        <f aca="false">$F7733&amp;$C7733</f>
        <v>#N/A</v>
      </c>
    </row>
    <row r="7734" customFormat="false" ht="12.75" hidden="false" customHeight="false" outlineLevel="0" collapsed="false">
      <c r="D7734" s="138"/>
      <c r="E7734" s="138"/>
      <c r="F7734" s="143" t="e">
        <f aca="false">IF(REF_DT&lt;=LastDay,INDEX(IntraMonth_Buckets,MATCH($A7734,IntraSumMonths,0),1),INDEX(BucketTable,MATCH($A7734,SumMonths,0),1))</f>
        <v>#N/A</v>
      </c>
      <c r="G7734" s="138" t="e">
        <f aca="false">INDEX(Book_Type,MATCH($B7734,Book,0),1)</f>
        <v>#N/A</v>
      </c>
      <c r="H7734" s="138" t="e">
        <f aca="false">$F7734&amp;$C7734</f>
        <v>#N/A</v>
      </c>
    </row>
    <row r="7735" customFormat="false" ht="12.75" hidden="false" customHeight="false" outlineLevel="0" collapsed="false">
      <c r="D7735" s="138"/>
      <c r="E7735" s="138"/>
      <c r="F7735" s="143" t="e">
        <f aca="false">IF(REF_DT&lt;=LastDay,INDEX(IntraMonth_Buckets,MATCH($A7735,IntraSumMonths,0),1),INDEX(BucketTable,MATCH($A7735,SumMonths,0),1))</f>
        <v>#N/A</v>
      </c>
      <c r="G7735" s="138" t="e">
        <f aca="false">INDEX(Book_Type,MATCH($B7735,Book,0),1)</f>
        <v>#N/A</v>
      </c>
      <c r="H7735" s="138" t="e">
        <f aca="false">$F7735&amp;$C7735</f>
        <v>#N/A</v>
      </c>
    </row>
    <row r="7736" customFormat="false" ht="12.75" hidden="false" customHeight="false" outlineLevel="0" collapsed="false">
      <c r="D7736" s="138"/>
      <c r="E7736" s="138"/>
      <c r="F7736" s="143" t="e">
        <f aca="false">IF(REF_DT&lt;=LastDay,INDEX(IntraMonth_Buckets,MATCH($A7736,IntraSumMonths,0),1),INDEX(BucketTable,MATCH($A7736,SumMonths,0),1))</f>
        <v>#N/A</v>
      </c>
      <c r="G7736" s="138" t="e">
        <f aca="false">INDEX(Book_Type,MATCH($B7736,Book,0),1)</f>
        <v>#N/A</v>
      </c>
      <c r="H7736" s="138" t="e">
        <f aca="false">$F7736&amp;$C7736</f>
        <v>#N/A</v>
      </c>
    </row>
    <row r="7737" customFormat="false" ht="12.75" hidden="false" customHeight="false" outlineLevel="0" collapsed="false">
      <c r="D7737" s="138"/>
      <c r="E7737" s="138"/>
      <c r="F7737" s="143" t="e">
        <f aca="false">IF(REF_DT&lt;=LastDay,INDEX(IntraMonth_Buckets,MATCH($A7737,IntraSumMonths,0),1),INDEX(BucketTable,MATCH($A7737,SumMonths,0),1))</f>
        <v>#N/A</v>
      </c>
      <c r="G7737" s="138" t="e">
        <f aca="false">INDEX(Book_Type,MATCH($B7737,Book,0),1)</f>
        <v>#N/A</v>
      </c>
      <c r="H7737" s="138" t="e">
        <f aca="false">$F7737&amp;$C7737</f>
        <v>#N/A</v>
      </c>
    </row>
    <row r="7738" customFormat="false" ht="12.75" hidden="false" customHeight="false" outlineLevel="0" collapsed="false">
      <c r="D7738" s="138"/>
      <c r="E7738" s="138"/>
      <c r="F7738" s="143" t="e">
        <f aca="false">IF(REF_DT&lt;=LastDay,INDEX(IntraMonth_Buckets,MATCH($A7738,IntraSumMonths,0),1),INDEX(BucketTable,MATCH($A7738,SumMonths,0),1))</f>
        <v>#N/A</v>
      </c>
      <c r="G7738" s="138" t="e">
        <f aca="false">INDEX(Book_Type,MATCH($B7738,Book,0),1)</f>
        <v>#N/A</v>
      </c>
      <c r="H7738" s="138" t="e">
        <f aca="false">$F7738&amp;$C7738</f>
        <v>#N/A</v>
      </c>
    </row>
    <row r="7739" customFormat="false" ht="12.75" hidden="false" customHeight="false" outlineLevel="0" collapsed="false">
      <c r="D7739" s="138"/>
      <c r="E7739" s="138"/>
      <c r="F7739" s="143" t="e">
        <f aca="false">IF(REF_DT&lt;=LastDay,INDEX(IntraMonth_Buckets,MATCH($A7739,IntraSumMonths,0),1),INDEX(BucketTable,MATCH($A7739,SumMonths,0),1))</f>
        <v>#N/A</v>
      </c>
      <c r="G7739" s="138" t="e">
        <f aca="false">INDEX(Book_Type,MATCH($B7739,Book,0),1)</f>
        <v>#N/A</v>
      </c>
      <c r="H7739" s="138" t="e">
        <f aca="false">$F7739&amp;$C7739</f>
        <v>#N/A</v>
      </c>
    </row>
    <row r="7740" customFormat="false" ht="12.75" hidden="false" customHeight="false" outlineLevel="0" collapsed="false">
      <c r="D7740" s="138"/>
      <c r="E7740" s="138"/>
      <c r="F7740" s="143" t="e">
        <f aca="false">IF(REF_DT&lt;=LastDay,INDEX(IntraMonth_Buckets,MATCH($A7740,IntraSumMonths,0),1),INDEX(BucketTable,MATCH($A7740,SumMonths,0),1))</f>
        <v>#N/A</v>
      </c>
      <c r="G7740" s="138" t="e">
        <f aca="false">INDEX(Book_Type,MATCH($B7740,Book,0),1)</f>
        <v>#N/A</v>
      </c>
      <c r="H7740" s="138" t="e">
        <f aca="false">$F7740&amp;$C7740</f>
        <v>#N/A</v>
      </c>
    </row>
    <row r="7741" customFormat="false" ht="12.75" hidden="false" customHeight="false" outlineLevel="0" collapsed="false">
      <c r="D7741" s="138"/>
      <c r="E7741" s="138"/>
      <c r="F7741" s="143" t="e">
        <f aca="false">IF(REF_DT&lt;=LastDay,INDEX(IntraMonth_Buckets,MATCH($A7741,IntraSumMonths,0),1),INDEX(BucketTable,MATCH($A7741,SumMonths,0),1))</f>
        <v>#N/A</v>
      </c>
      <c r="G7741" s="138" t="e">
        <f aca="false">INDEX(Book_Type,MATCH($B7741,Book,0),1)</f>
        <v>#N/A</v>
      </c>
      <c r="H7741" s="138" t="e">
        <f aca="false">$F7741&amp;$C7741</f>
        <v>#N/A</v>
      </c>
    </row>
    <row r="7742" customFormat="false" ht="12.75" hidden="false" customHeight="false" outlineLevel="0" collapsed="false">
      <c r="D7742" s="138"/>
      <c r="E7742" s="138"/>
      <c r="F7742" s="143" t="e">
        <f aca="false">IF(REF_DT&lt;=LastDay,INDEX(IntraMonth_Buckets,MATCH($A7742,IntraSumMonths,0),1),INDEX(BucketTable,MATCH($A7742,SumMonths,0),1))</f>
        <v>#N/A</v>
      </c>
      <c r="G7742" s="138" t="e">
        <f aca="false">INDEX(Book_Type,MATCH($B7742,Book,0),1)</f>
        <v>#N/A</v>
      </c>
      <c r="H7742" s="138" t="e">
        <f aca="false">$F7742&amp;$C7742</f>
        <v>#N/A</v>
      </c>
    </row>
    <row r="7743" customFormat="false" ht="12.75" hidden="false" customHeight="false" outlineLevel="0" collapsed="false">
      <c r="D7743" s="138"/>
      <c r="E7743" s="138"/>
      <c r="F7743" s="143" t="e">
        <f aca="false">IF(REF_DT&lt;=LastDay,INDEX(IntraMonth_Buckets,MATCH($A7743,IntraSumMonths,0),1),INDEX(BucketTable,MATCH($A7743,SumMonths,0),1))</f>
        <v>#N/A</v>
      </c>
      <c r="G7743" s="138" t="e">
        <f aca="false">INDEX(Book_Type,MATCH($B7743,Book,0),1)</f>
        <v>#N/A</v>
      </c>
      <c r="H7743" s="138" t="e">
        <f aca="false">$F7743&amp;$C7743</f>
        <v>#N/A</v>
      </c>
    </row>
    <row r="7744" customFormat="false" ht="12.75" hidden="false" customHeight="false" outlineLevel="0" collapsed="false">
      <c r="D7744" s="138"/>
      <c r="E7744" s="138"/>
      <c r="F7744" s="143" t="e">
        <f aca="false">IF(REF_DT&lt;=LastDay,INDEX(IntraMonth_Buckets,MATCH($A7744,IntraSumMonths,0),1),INDEX(BucketTable,MATCH($A7744,SumMonths,0),1))</f>
        <v>#N/A</v>
      </c>
      <c r="G7744" s="138" t="e">
        <f aca="false">INDEX(Book_Type,MATCH($B7744,Book,0),1)</f>
        <v>#N/A</v>
      </c>
      <c r="H7744" s="138" t="e">
        <f aca="false">$F7744&amp;$C7744</f>
        <v>#N/A</v>
      </c>
    </row>
    <row r="7745" customFormat="false" ht="12.75" hidden="false" customHeight="false" outlineLevel="0" collapsed="false">
      <c r="D7745" s="138"/>
      <c r="E7745" s="138"/>
      <c r="F7745" s="143" t="e">
        <f aca="false">IF(REF_DT&lt;=LastDay,INDEX(IntraMonth_Buckets,MATCH($A7745,IntraSumMonths,0),1),INDEX(BucketTable,MATCH($A7745,SumMonths,0),1))</f>
        <v>#N/A</v>
      </c>
      <c r="G7745" s="138" t="e">
        <f aca="false">INDEX(Book_Type,MATCH($B7745,Book,0),1)</f>
        <v>#N/A</v>
      </c>
      <c r="H7745" s="138" t="e">
        <f aca="false">$F7745&amp;$C7745</f>
        <v>#N/A</v>
      </c>
    </row>
    <row r="7746" customFormat="false" ht="12.75" hidden="false" customHeight="false" outlineLevel="0" collapsed="false">
      <c r="D7746" s="138"/>
      <c r="E7746" s="138"/>
      <c r="F7746" s="143" t="e">
        <f aca="false">IF(REF_DT&lt;=LastDay,INDEX(IntraMonth_Buckets,MATCH($A7746,IntraSumMonths,0),1),INDEX(BucketTable,MATCH($A7746,SumMonths,0),1))</f>
        <v>#N/A</v>
      </c>
      <c r="G7746" s="138" t="e">
        <f aca="false">INDEX(Book_Type,MATCH($B7746,Book,0),1)</f>
        <v>#N/A</v>
      </c>
      <c r="H7746" s="138" t="e">
        <f aca="false">$F7746&amp;$C7746</f>
        <v>#N/A</v>
      </c>
    </row>
    <row r="7747" customFormat="false" ht="12.75" hidden="false" customHeight="false" outlineLevel="0" collapsed="false">
      <c r="D7747" s="138"/>
      <c r="E7747" s="138"/>
      <c r="F7747" s="143" t="e">
        <f aca="false">IF(REF_DT&lt;=LastDay,INDEX(IntraMonth_Buckets,MATCH($A7747,IntraSumMonths,0),1),INDEX(BucketTable,MATCH($A7747,SumMonths,0),1))</f>
        <v>#N/A</v>
      </c>
      <c r="G7747" s="138" t="e">
        <f aca="false">INDEX(Book_Type,MATCH($B7747,Book,0),1)</f>
        <v>#N/A</v>
      </c>
      <c r="H7747" s="138" t="e">
        <f aca="false">$F7747&amp;$C7747</f>
        <v>#N/A</v>
      </c>
    </row>
    <row r="7748" customFormat="false" ht="12.75" hidden="false" customHeight="false" outlineLevel="0" collapsed="false">
      <c r="D7748" s="138"/>
      <c r="E7748" s="138"/>
      <c r="F7748" s="143" t="e">
        <f aca="false">IF(REF_DT&lt;=LastDay,INDEX(IntraMonth_Buckets,MATCH($A7748,IntraSumMonths,0),1),INDEX(BucketTable,MATCH($A7748,SumMonths,0),1))</f>
        <v>#N/A</v>
      </c>
      <c r="G7748" s="138" t="e">
        <f aca="false">INDEX(Book_Type,MATCH($B7748,Book,0),1)</f>
        <v>#N/A</v>
      </c>
      <c r="H7748" s="138" t="e">
        <f aca="false">$F7748&amp;$C7748</f>
        <v>#N/A</v>
      </c>
    </row>
    <row r="7749" customFormat="false" ht="12.75" hidden="false" customHeight="false" outlineLevel="0" collapsed="false">
      <c r="D7749" s="138"/>
      <c r="E7749" s="138"/>
      <c r="F7749" s="143" t="e">
        <f aca="false">IF(REF_DT&lt;=LastDay,INDEX(IntraMonth_Buckets,MATCH($A7749,IntraSumMonths,0),1),INDEX(BucketTable,MATCH($A7749,SumMonths,0),1))</f>
        <v>#N/A</v>
      </c>
      <c r="G7749" s="138" t="e">
        <f aca="false">INDEX(Book_Type,MATCH($B7749,Book,0),1)</f>
        <v>#N/A</v>
      </c>
      <c r="H7749" s="138" t="e">
        <f aca="false">$F7749&amp;$C7749</f>
        <v>#N/A</v>
      </c>
    </row>
    <row r="7750" customFormat="false" ht="12.75" hidden="false" customHeight="false" outlineLevel="0" collapsed="false">
      <c r="D7750" s="138"/>
      <c r="E7750" s="138"/>
      <c r="F7750" s="143" t="e">
        <f aca="false">IF(REF_DT&lt;=LastDay,INDEX(IntraMonth_Buckets,MATCH($A7750,IntraSumMonths,0),1),INDEX(BucketTable,MATCH($A7750,SumMonths,0),1))</f>
        <v>#N/A</v>
      </c>
      <c r="G7750" s="138" t="e">
        <f aca="false">INDEX(Book_Type,MATCH($B7750,Book,0),1)</f>
        <v>#N/A</v>
      </c>
      <c r="H7750" s="138" t="e">
        <f aca="false">$F7750&amp;$C7750</f>
        <v>#N/A</v>
      </c>
    </row>
    <row r="7751" customFormat="false" ht="12.75" hidden="false" customHeight="false" outlineLevel="0" collapsed="false">
      <c r="D7751" s="138"/>
      <c r="E7751" s="138"/>
      <c r="F7751" s="143" t="e">
        <f aca="false">IF(REF_DT&lt;=LastDay,INDEX(IntraMonth_Buckets,MATCH($A7751,IntraSumMonths,0),1),INDEX(BucketTable,MATCH($A7751,SumMonths,0),1))</f>
        <v>#N/A</v>
      </c>
      <c r="G7751" s="138" t="e">
        <f aca="false">INDEX(Book_Type,MATCH($B7751,Book,0),1)</f>
        <v>#N/A</v>
      </c>
      <c r="H7751" s="138" t="e">
        <f aca="false">$F7751&amp;$C7751</f>
        <v>#N/A</v>
      </c>
    </row>
    <row r="7752" customFormat="false" ht="12.75" hidden="false" customHeight="false" outlineLevel="0" collapsed="false">
      <c r="D7752" s="138"/>
      <c r="E7752" s="138"/>
      <c r="F7752" s="143" t="e">
        <f aca="false">IF(REF_DT&lt;=LastDay,INDEX(IntraMonth_Buckets,MATCH($A7752,IntraSumMonths,0),1),INDEX(BucketTable,MATCH($A7752,SumMonths,0),1))</f>
        <v>#N/A</v>
      </c>
      <c r="G7752" s="138" t="e">
        <f aca="false">INDEX(Book_Type,MATCH($B7752,Book,0),1)</f>
        <v>#N/A</v>
      </c>
      <c r="H7752" s="138" t="e">
        <f aca="false">$F7752&amp;$C7752</f>
        <v>#N/A</v>
      </c>
    </row>
    <row r="7753" customFormat="false" ht="12.75" hidden="false" customHeight="false" outlineLevel="0" collapsed="false">
      <c r="D7753" s="138"/>
      <c r="E7753" s="138"/>
      <c r="F7753" s="143" t="e">
        <f aca="false">IF(REF_DT&lt;=LastDay,INDEX(IntraMonth_Buckets,MATCH($A7753,IntraSumMonths,0),1),INDEX(BucketTable,MATCH($A7753,SumMonths,0),1))</f>
        <v>#N/A</v>
      </c>
      <c r="G7753" s="138" t="e">
        <f aca="false">INDEX(Book_Type,MATCH($B7753,Book,0),1)</f>
        <v>#N/A</v>
      </c>
      <c r="H7753" s="138" t="e">
        <f aca="false">$F7753&amp;$C7753</f>
        <v>#N/A</v>
      </c>
    </row>
    <row r="7754" customFormat="false" ht="12.75" hidden="false" customHeight="false" outlineLevel="0" collapsed="false">
      <c r="D7754" s="138"/>
      <c r="E7754" s="138"/>
      <c r="F7754" s="143" t="e">
        <f aca="false">IF(REF_DT&lt;=LastDay,INDEX(IntraMonth_Buckets,MATCH($A7754,IntraSumMonths,0),1),INDEX(BucketTable,MATCH($A7754,SumMonths,0),1))</f>
        <v>#N/A</v>
      </c>
      <c r="G7754" s="138" t="e">
        <f aca="false">INDEX(Book_Type,MATCH($B7754,Book,0),1)</f>
        <v>#N/A</v>
      </c>
      <c r="H7754" s="138" t="e">
        <f aca="false">$F7754&amp;$C7754</f>
        <v>#N/A</v>
      </c>
    </row>
    <row r="7755" customFormat="false" ht="12.75" hidden="false" customHeight="false" outlineLevel="0" collapsed="false">
      <c r="D7755" s="138"/>
      <c r="E7755" s="138"/>
      <c r="F7755" s="143" t="e">
        <f aca="false">IF(REF_DT&lt;=LastDay,INDEX(IntraMonth_Buckets,MATCH($A7755,IntraSumMonths,0),1),INDEX(BucketTable,MATCH($A7755,SumMonths,0),1))</f>
        <v>#N/A</v>
      </c>
      <c r="G7755" s="138" t="e">
        <f aca="false">INDEX(Book_Type,MATCH($B7755,Book,0),1)</f>
        <v>#N/A</v>
      </c>
      <c r="H7755" s="138" t="e">
        <f aca="false">$F7755&amp;$C7755</f>
        <v>#N/A</v>
      </c>
    </row>
    <row r="7756" customFormat="false" ht="12.75" hidden="false" customHeight="false" outlineLevel="0" collapsed="false">
      <c r="D7756" s="138"/>
      <c r="E7756" s="138"/>
      <c r="F7756" s="143" t="e">
        <f aca="false">IF(REF_DT&lt;=LastDay,INDEX(IntraMonth_Buckets,MATCH($A7756,IntraSumMonths,0),1),INDEX(BucketTable,MATCH($A7756,SumMonths,0),1))</f>
        <v>#N/A</v>
      </c>
      <c r="G7756" s="138" t="e">
        <f aca="false">INDEX(Book_Type,MATCH($B7756,Book,0),1)</f>
        <v>#N/A</v>
      </c>
      <c r="H7756" s="138" t="e">
        <f aca="false">$F7756&amp;$C7756</f>
        <v>#N/A</v>
      </c>
    </row>
    <row r="7757" customFormat="false" ht="12.75" hidden="false" customHeight="false" outlineLevel="0" collapsed="false">
      <c r="D7757" s="138"/>
      <c r="E7757" s="138"/>
      <c r="F7757" s="143" t="e">
        <f aca="false">IF(REF_DT&lt;=LastDay,INDEX(IntraMonth_Buckets,MATCH($A7757,IntraSumMonths,0),1),INDEX(BucketTable,MATCH($A7757,SumMonths,0),1))</f>
        <v>#N/A</v>
      </c>
      <c r="G7757" s="138" t="e">
        <f aca="false">INDEX(Book_Type,MATCH($B7757,Book,0),1)</f>
        <v>#N/A</v>
      </c>
      <c r="H7757" s="138" t="e">
        <f aca="false">$F7757&amp;$C7757</f>
        <v>#N/A</v>
      </c>
    </row>
    <row r="7758" customFormat="false" ht="12.75" hidden="false" customHeight="false" outlineLevel="0" collapsed="false">
      <c r="D7758" s="138"/>
      <c r="E7758" s="138"/>
      <c r="F7758" s="143" t="e">
        <f aca="false">IF(REF_DT&lt;=LastDay,INDEX(IntraMonth_Buckets,MATCH($A7758,IntraSumMonths,0),1),INDEX(BucketTable,MATCH($A7758,SumMonths,0),1))</f>
        <v>#N/A</v>
      </c>
      <c r="G7758" s="138" t="e">
        <f aca="false">INDEX(Book_Type,MATCH($B7758,Book,0),1)</f>
        <v>#N/A</v>
      </c>
      <c r="H7758" s="138" t="e">
        <f aca="false">$F7758&amp;$C7758</f>
        <v>#N/A</v>
      </c>
    </row>
    <row r="7759" customFormat="false" ht="12.75" hidden="false" customHeight="false" outlineLevel="0" collapsed="false">
      <c r="D7759" s="138"/>
      <c r="E7759" s="138"/>
      <c r="F7759" s="143" t="e">
        <f aca="false">IF(REF_DT&lt;=LastDay,INDEX(IntraMonth_Buckets,MATCH($A7759,IntraSumMonths,0),1),INDEX(BucketTable,MATCH($A7759,SumMonths,0),1))</f>
        <v>#N/A</v>
      </c>
      <c r="G7759" s="138" t="e">
        <f aca="false">INDEX(Book_Type,MATCH($B7759,Book,0),1)</f>
        <v>#N/A</v>
      </c>
      <c r="H7759" s="138" t="e">
        <f aca="false">$F7759&amp;$C7759</f>
        <v>#N/A</v>
      </c>
    </row>
    <row r="7760" customFormat="false" ht="12.75" hidden="false" customHeight="false" outlineLevel="0" collapsed="false">
      <c r="D7760" s="138"/>
      <c r="E7760" s="138"/>
      <c r="F7760" s="143" t="e">
        <f aca="false">IF(REF_DT&lt;=LastDay,INDEX(IntraMonth_Buckets,MATCH($A7760,IntraSumMonths,0),1),INDEX(BucketTable,MATCH($A7760,SumMonths,0),1))</f>
        <v>#N/A</v>
      </c>
      <c r="G7760" s="138" t="e">
        <f aca="false">INDEX(Book_Type,MATCH($B7760,Book,0),1)</f>
        <v>#N/A</v>
      </c>
      <c r="H7760" s="138" t="e">
        <f aca="false">$F7760&amp;$C7760</f>
        <v>#N/A</v>
      </c>
    </row>
    <row r="7761" customFormat="false" ht="12.75" hidden="false" customHeight="false" outlineLevel="0" collapsed="false">
      <c r="D7761" s="138"/>
      <c r="E7761" s="138"/>
      <c r="F7761" s="143" t="e">
        <f aca="false">IF(REF_DT&lt;=LastDay,INDEX(IntraMonth_Buckets,MATCH($A7761,IntraSumMonths,0),1),INDEX(BucketTable,MATCH($A7761,SumMonths,0),1))</f>
        <v>#N/A</v>
      </c>
      <c r="G7761" s="138" t="e">
        <f aca="false">INDEX(Book_Type,MATCH($B7761,Book,0),1)</f>
        <v>#N/A</v>
      </c>
      <c r="H7761" s="138" t="e">
        <f aca="false">$F7761&amp;$C7761</f>
        <v>#N/A</v>
      </c>
    </row>
    <row r="7762" customFormat="false" ht="12.75" hidden="false" customHeight="false" outlineLevel="0" collapsed="false">
      <c r="D7762" s="138"/>
      <c r="E7762" s="138"/>
      <c r="F7762" s="143" t="e">
        <f aca="false">IF(REF_DT&lt;=LastDay,INDEX(IntraMonth_Buckets,MATCH($A7762,IntraSumMonths,0),1),INDEX(BucketTable,MATCH($A7762,SumMonths,0),1))</f>
        <v>#N/A</v>
      </c>
      <c r="G7762" s="138" t="e">
        <f aca="false">INDEX(Book_Type,MATCH($B7762,Book,0),1)</f>
        <v>#N/A</v>
      </c>
      <c r="H7762" s="138" t="e">
        <f aca="false">$F7762&amp;$C7762</f>
        <v>#N/A</v>
      </c>
    </row>
    <row r="7763" customFormat="false" ht="12.75" hidden="false" customHeight="false" outlineLevel="0" collapsed="false">
      <c r="D7763" s="138"/>
      <c r="E7763" s="138"/>
      <c r="F7763" s="143" t="e">
        <f aca="false">IF(REF_DT&lt;=LastDay,INDEX(IntraMonth_Buckets,MATCH($A7763,IntraSumMonths,0),1),INDEX(BucketTable,MATCH($A7763,SumMonths,0),1))</f>
        <v>#N/A</v>
      </c>
      <c r="G7763" s="138" t="e">
        <f aca="false">INDEX(Book_Type,MATCH($B7763,Book,0),1)</f>
        <v>#N/A</v>
      </c>
      <c r="H7763" s="138" t="e">
        <f aca="false">$F7763&amp;$C7763</f>
        <v>#N/A</v>
      </c>
    </row>
    <row r="7764" customFormat="false" ht="12.75" hidden="false" customHeight="false" outlineLevel="0" collapsed="false">
      <c r="D7764" s="138"/>
      <c r="E7764" s="138"/>
      <c r="F7764" s="143" t="e">
        <f aca="false">IF(REF_DT&lt;=LastDay,INDEX(IntraMonth_Buckets,MATCH($A7764,IntraSumMonths,0),1),INDEX(BucketTable,MATCH($A7764,SumMonths,0),1))</f>
        <v>#N/A</v>
      </c>
      <c r="G7764" s="138" t="e">
        <f aca="false">INDEX(Book_Type,MATCH($B7764,Book,0),1)</f>
        <v>#N/A</v>
      </c>
      <c r="H7764" s="138" t="e">
        <f aca="false">$F7764&amp;$C7764</f>
        <v>#N/A</v>
      </c>
    </row>
    <row r="7765" customFormat="false" ht="12.75" hidden="false" customHeight="false" outlineLevel="0" collapsed="false">
      <c r="D7765" s="138"/>
      <c r="E7765" s="138"/>
      <c r="F7765" s="143" t="e">
        <f aca="false">IF(REF_DT&lt;=LastDay,INDEX(IntraMonth_Buckets,MATCH($A7765,IntraSumMonths,0),1),INDEX(BucketTable,MATCH($A7765,SumMonths,0),1))</f>
        <v>#N/A</v>
      </c>
      <c r="G7765" s="138" t="e">
        <f aca="false">INDEX(Book_Type,MATCH($B7765,Book,0),1)</f>
        <v>#N/A</v>
      </c>
      <c r="H7765" s="138" t="e">
        <f aca="false">$F7765&amp;$C7765</f>
        <v>#N/A</v>
      </c>
    </row>
    <row r="7766" customFormat="false" ht="12.75" hidden="false" customHeight="false" outlineLevel="0" collapsed="false">
      <c r="D7766" s="138"/>
      <c r="E7766" s="138"/>
      <c r="F7766" s="143" t="e">
        <f aca="false">IF(REF_DT&lt;=LastDay,INDEX(IntraMonth_Buckets,MATCH($A7766,IntraSumMonths,0),1),INDEX(BucketTable,MATCH($A7766,SumMonths,0),1))</f>
        <v>#N/A</v>
      </c>
      <c r="G7766" s="138" t="e">
        <f aca="false">INDEX(Book_Type,MATCH($B7766,Book,0),1)</f>
        <v>#N/A</v>
      </c>
      <c r="H7766" s="138" t="e">
        <f aca="false">$F7766&amp;$C7766</f>
        <v>#N/A</v>
      </c>
    </row>
    <row r="7767" customFormat="false" ht="12.75" hidden="false" customHeight="false" outlineLevel="0" collapsed="false">
      <c r="D7767" s="138"/>
      <c r="E7767" s="138"/>
      <c r="F7767" s="143" t="e">
        <f aca="false">IF(REF_DT&lt;=LastDay,INDEX(IntraMonth_Buckets,MATCH($A7767,IntraSumMonths,0),1),INDEX(BucketTable,MATCH($A7767,SumMonths,0),1))</f>
        <v>#N/A</v>
      </c>
      <c r="G7767" s="138" t="e">
        <f aca="false">INDEX(Book_Type,MATCH($B7767,Book,0),1)</f>
        <v>#N/A</v>
      </c>
      <c r="H7767" s="138" t="e">
        <f aca="false">$F7767&amp;$C7767</f>
        <v>#N/A</v>
      </c>
    </row>
    <row r="7768" customFormat="false" ht="12.75" hidden="false" customHeight="false" outlineLevel="0" collapsed="false">
      <c r="D7768" s="138"/>
      <c r="E7768" s="138"/>
      <c r="F7768" s="143" t="e">
        <f aca="false">IF(REF_DT&lt;=LastDay,INDEX(IntraMonth_Buckets,MATCH($A7768,IntraSumMonths,0),1),INDEX(BucketTable,MATCH($A7768,SumMonths,0),1))</f>
        <v>#N/A</v>
      </c>
      <c r="G7768" s="138" t="e">
        <f aca="false">INDEX(Book_Type,MATCH($B7768,Book,0),1)</f>
        <v>#N/A</v>
      </c>
      <c r="H7768" s="138" t="e">
        <f aca="false">$F7768&amp;$C7768</f>
        <v>#N/A</v>
      </c>
    </row>
    <row r="7769" customFormat="false" ht="12.75" hidden="false" customHeight="false" outlineLevel="0" collapsed="false">
      <c r="D7769" s="138"/>
      <c r="E7769" s="138"/>
      <c r="F7769" s="143" t="e">
        <f aca="false">IF(REF_DT&lt;=LastDay,INDEX(IntraMonth_Buckets,MATCH($A7769,IntraSumMonths,0),1),INDEX(BucketTable,MATCH($A7769,SumMonths,0),1))</f>
        <v>#N/A</v>
      </c>
      <c r="G7769" s="138" t="e">
        <f aca="false">INDEX(Book_Type,MATCH($B7769,Book,0),1)</f>
        <v>#N/A</v>
      </c>
      <c r="H7769" s="138" t="e">
        <f aca="false">$F7769&amp;$C7769</f>
        <v>#N/A</v>
      </c>
    </row>
    <row r="7770" customFormat="false" ht="12.75" hidden="false" customHeight="false" outlineLevel="0" collapsed="false">
      <c r="D7770" s="138"/>
      <c r="E7770" s="138"/>
      <c r="F7770" s="143" t="e">
        <f aca="false">IF(REF_DT&lt;=LastDay,INDEX(IntraMonth_Buckets,MATCH($A7770,IntraSumMonths,0),1),INDEX(BucketTable,MATCH($A7770,SumMonths,0),1))</f>
        <v>#N/A</v>
      </c>
      <c r="G7770" s="138" t="e">
        <f aca="false">INDEX(Book_Type,MATCH($B7770,Book,0),1)</f>
        <v>#N/A</v>
      </c>
      <c r="H7770" s="138" t="e">
        <f aca="false">$F7770&amp;$C7770</f>
        <v>#N/A</v>
      </c>
    </row>
    <row r="7771" customFormat="false" ht="12.75" hidden="false" customHeight="false" outlineLevel="0" collapsed="false">
      <c r="D7771" s="138"/>
      <c r="E7771" s="138"/>
      <c r="F7771" s="143" t="e">
        <f aca="false">IF(REF_DT&lt;=LastDay,INDEX(IntraMonth_Buckets,MATCH($A7771,IntraSumMonths,0),1),INDEX(BucketTable,MATCH($A7771,SumMonths,0),1))</f>
        <v>#N/A</v>
      </c>
      <c r="G7771" s="138" t="e">
        <f aca="false">INDEX(Book_Type,MATCH($B7771,Book,0),1)</f>
        <v>#N/A</v>
      </c>
      <c r="H7771" s="138" t="e">
        <f aca="false">$F7771&amp;$C7771</f>
        <v>#N/A</v>
      </c>
    </row>
    <row r="7772" customFormat="false" ht="12.75" hidden="false" customHeight="false" outlineLevel="0" collapsed="false">
      <c r="D7772" s="138"/>
      <c r="E7772" s="138"/>
      <c r="F7772" s="143" t="e">
        <f aca="false">IF(REF_DT&lt;=LastDay,INDEX(IntraMonth_Buckets,MATCH($A7772,IntraSumMonths,0),1),INDEX(BucketTable,MATCH($A7772,SumMonths,0),1))</f>
        <v>#N/A</v>
      </c>
      <c r="G7772" s="138" t="e">
        <f aca="false">INDEX(Book_Type,MATCH($B7772,Book,0),1)</f>
        <v>#N/A</v>
      </c>
      <c r="H7772" s="138" t="e">
        <f aca="false">$F7772&amp;$C7772</f>
        <v>#N/A</v>
      </c>
    </row>
    <row r="7773" customFormat="false" ht="12.75" hidden="false" customHeight="false" outlineLevel="0" collapsed="false">
      <c r="D7773" s="138"/>
      <c r="E7773" s="138"/>
      <c r="F7773" s="143" t="e">
        <f aca="false">IF(REF_DT&lt;=LastDay,INDEX(IntraMonth_Buckets,MATCH($A7773,IntraSumMonths,0),1),INDEX(BucketTable,MATCH($A7773,SumMonths,0),1))</f>
        <v>#N/A</v>
      </c>
      <c r="G7773" s="138" t="e">
        <f aca="false">INDEX(Book_Type,MATCH($B7773,Book,0),1)</f>
        <v>#N/A</v>
      </c>
      <c r="H7773" s="138" t="e">
        <f aca="false">$F7773&amp;$C7773</f>
        <v>#N/A</v>
      </c>
    </row>
    <row r="7774" customFormat="false" ht="12.75" hidden="false" customHeight="false" outlineLevel="0" collapsed="false">
      <c r="D7774" s="138"/>
      <c r="E7774" s="138"/>
      <c r="F7774" s="143" t="e">
        <f aca="false">IF(REF_DT&lt;=LastDay,INDEX(IntraMonth_Buckets,MATCH($A7774,IntraSumMonths,0),1),INDEX(BucketTable,MATCH($A7774,SumMonths,0),1))</f>
        <v>#N/A</v>
      </c>
      <c r="G7774" s="138" t="e">
        <f aca="false">INDEX(Book_Type,MATCH($B7774,Book,0),1)</f>
        <v>#N/A</v>
      </c>
      <c r="H7774" s="138" t="e">
        <f aca="false">$F7774&amp;$C7774</f>
        <v>#N/A</v>
      </c>
    </row>
    <row r="7775" customFormat="false" ht="12.75" hidden="false" customHeight="false" outlineLevel="0" collapsed="false">
      <c r="D7775" s="138"/>
      <c r="E7775" s="138"/>
      <c r="F7775" s="143" t="e">
        <f aca="false">IF(REF_DT&lt;=LastDay,INDEX(IntraMonth_Buckets,MATCH($A7775,IntraSumMonths,0),1),INDEX(BucketTable,MATCH($A7775,SumMonths,0),1))</f>
        <v>#N/A</v>
      </c>
      <c r="G7775" s="138" t="e">
        <f aca="false">INDEX(Book_Type,MATCH($B7775,Book,0),1)</f>
        <v>#N/A</v>
      </c>
      <c r="H7775" s="138" t="e">
        <f aca="false">$F7775&amp;$C7775</f>
        <v>#N/A</v>
      </c>
    </row>
    <row r="7776" customFormat="false" ht="12.75" hidden="false" customHeight="false" outlineLevel="0" collapsed="false">
      <c r="D7776" s="138"/>
      <c r="E7776" s="138"/>
      <c r="F7776" s="143" t="e">
        <f aca="false">IF(REF_DT&lt;=LastDay,INDEX(IntraMonth_Buckets,MATCH($A7776,IntraSumMonths,0),1),INDEX(BucketTable,MATCH($A7776,SumMonths,0),1))</f>
        <v>#N/A</v>
      </c>
      <c r="G7776" s="138" t="e">
        <f aca="false">INDEX(Book_Type,MATCH($B7776,Book,0),1)</f>
        <v>#N/A</v>
      </c>
      <c r="H7776" s="138" t="e">
        <f aca="false">$F7776&amp;$C7776</f>
        <v>#N/A</v>
      </c>
    </row>
    <row r="7777" customFormat="false" ht="12.75" hidden="false" customHeight="false" outlineLevel="0" collapsed="false">
      <c r="D7777" s="138"/>
      <c r="E7777" s="138"/>
      <c r="F7777" s="143" t="e">
        <f aca="false">IF(REF_DT&lt;=LastDay,INDEX(IntraMonth_Buckets,MATCH($A7777,IntraSumMonths,0),1),INDEX(BucketTable,MATCH($A7777,SumMonths,0),1))</f>
        <v>#N/A</v>
      </c>
      <c r="G7777" s="138" t="e">
        <f aca="false">INDEX(Book_Type,MATCH($B7777,Book,0),1)</f>
        <v>#N/A</v>
      </c>
      <c r="H7777" s="138" t="e">
        <f aca="false">$F7777&amp;$C7777</f>
        <v>#N/A</v>
      </c>
    </row>
    <row r="7778" customFormat="false" ht="12.75" hidden="false" customHeight="false" outlineLevel="0" collapsed="false">
      <c r="D7778" s="138"/>
      <c r="E7778" s="138"/>
      <c r="F7778" s="143" t="e">
        <f aca="false">IF(REF_DT&lt;=LastDay,INDEX(IntraMonth_Buckets,MATCH($A7778,IntraSumMonths,0),1),INDEX(BucketTable,MATCH($A7778,SumMonths,0),1))</f>
        <v>#N/A</v>
      </c>
      <c r="G7778" s="138" t="e">
        <f aca="false">INDEX(Book_Type,MATCH($B7778,Book,0),1)</f>
        <v>#N/A</v>
      </c>
      <c r="H7778" s="138" t="e">
        <f aca="false">$F7778&amp;$C7778</f>
        <v>#N/A</v>
      </c>
    </row>
    <row r="7779" customFormat="false" ht="12.75" hidden="false" customHeight="false" outlineLevel="0" collapsed="false">
      <c r="D7779" s="138"/>
      <c r="E7779" s="138"/>
      <c r="F7779" s="143" t="e">
        <f aca="false">IF(REF_DT&lt;=LastDay,INDEX(IntraMonth_Buckets,MATCH($A7779,IntraSumMonths,0),1),INDEX(BucketTable,MATCH($A7779,SumMonths,0),1))</f>
        <v>#N/A</v>
      </c>
      <c r="G7779" s="138" t="e">
        <f aca="false">INDEX(Book_Type,MATCH($B7779,Book,0),1)</f>
        <v>#N/A</v>
      </c>
      <c r="H7779" s="138" t="e">
        <f aca="false">$F7779&amp;$C7779</f>
        <v>#N/A</v>
      </c>
    </row>
    <row r="7780" customFormat="false" ht="12.75" hidden="false" customHeight="false" outlineLevel="0" collapsed="false">
      <c r="D7780" s="138"/>
      <c r="E7780" s="138"/>
      <c r="F7780" s="143" t="e">
        <f aca="false">IF(REF_DT&lt;=LastDay,INDEX(IntraMonth_Buckets,MATCH($A7780,IntraSumMonths,0),1),INDEX(BucketTable,MATCH($A7780,SumMonths,0),1))</f>
        <v>#N/A</v>
      </c>
      <c r="G7780" s="138" t="e">
        <f aca="false">INDEX(Book_Type,MATCH($B7780,Book,0),1)</f>
        <v>#N/A</v>
      </c>
      <c r="H7780" s="138" t="e">
        <f aca="false">$F7780&amp;$C7780</f>
        <v>#N/A</v>
      </c>
    </row>
    <row r="7781" customFormat="false" ht="12.75" hidden="false" customHeight="false" outlineLevel="0" collapsed="false">
      <c r="D7781" s="138"/>
      <c r="E7781" s="138"/>
      <c r="F7781" s="143" t="e">
        <f aca="false">IF(REF_DT&lt;=LastDay,INDEX(IntraMonth_Buckets,MATCH($A7781,IntraSumMonths,0),1),INDEX(BucketTable,MATCH($A7781,SumMonths,0),1))</f>
        <v>#N/A</v>
      </c>
      <c r="G7781" s="138" t="e">
        <f aca="false">INDEX(Book_Type,MATCH($B7781,Book,0),1)</f>
        <v>#N/A</v>
      </c>
      <c r="H7781" s="138" t="e">
        <f aca="false">$F7781&amp;$C7781</f>
        <v>#N/A</v>
      </c>
    </row>
    <row r="7782" customFormat="false" ht="12.75" hidden="false" customHeight="false" outlineLevel="0" collapsed="false">
      <c r="D7782" s="138"/>
      <c r="E7782" s="138"/>
      <c r="F7782" s="143" t="e">
        <f aca="false">IF(REF_DT&lt;=LastDay,INDEX(IntraMonth_Buckets,MATCH($A7782,IntraSumMonths,0),1),INDEX(BucketTable,MATCH($A7782,SumMonths,0),1))</f>
        <v>#N/A</v>
      </c>
      <c r="G7782" s="138" t="e">
        <f aca="false">INDEX(Book_Type,MATCH($B7782,Book,0),1)</f>
        <v>#N/A</v>
      </c>
      <c r="H7782" s="138" t="e">
        <f aca="false">$F7782&amp;$C7782</f>
        <v>#N/A</v>
      </c>
    </row>
    <row r="7783" customFormat="false" ht="12.75" hidden="false" customHeight="false" outlineLevel="0" collapsed="false">
      <c r="D7783" s="138"/>
      <c r="E7783" s="138"/>
      <c r="F7783" s="143" t="e">
        <f aca="false">IF(REF_DT&lt;=LastDay,INDEX(IntraMonth_Buckets,MATCH($A7783,IntraSumMonths,0),1),INDEX(BucketTable,MATCH($A7783,SumMonths,0),1))</f>
        <v>#N/A</v>
      </c>
      <c r="G7783" s="138" t="e">
        <f aca="false">INDEX(Book_Type,MATCH($B7783,Book,0),1)</f>
        <v>#N/A</v>
      </c>
      <c r="H7783" s="138" t="e">
        <f aca="false">$F7783&amp;$C7783</f>
        <v>#N/A</v>
      </c>
    </row>
    <row r="7784" customFormat="false" ht="12.75" hidden="false" customHeight="false" outlineLevel="0" collapsed="false">
      <c r="D7784" s="138"/>
      <c r="E7784" s="138"/>
      <c r="F7784" s="143" t="e">
        <f aca="false">IF(REF_DT&lt;=LastDay,INDEX(IntraMonth_Buckets,MATCH($A7784,IntraSumMonths,0),1),INDEX(BucketTable,MATCH($A7784,SumMonths,0),1))</f>
        <v>#N/A</v>
      </c>
      <c r="G7784" s="138" t="e">
        <f aca="false">INDEX(Book_Type,MATCH($B7784,Book,0),1)</f>
        <v>#N/A</v>
      </c>
      <c r="H7784" s="138" t="e">
        <f aca="false">$F7784&amp;$C7784</f>
        <v>#N/A</v>
      </c>
    </row>
    <row r="7785" customFormat="false" ht="12.75" hidden="false" customHeight="false" outlineLevel="0" collapsed="false">
      <c r="D7785" s="138"/>
      <c r="E7785" s="138"/>
      <c r="F7785" s="143" t="e">
        <f aca="false">IF(REF_DT&lt;=LastDay,INDEX(IntraMonth_Buckets,MATCH($A7785,IntraSumMonths,0),1),INDEX(BucketTable,MATCH($A7785,SumMonths,0),1))</f>
        <v>#N/A</v>
      </c>
      <c r="G7785" s="138" t="e">
        <f aca="false">INDEX(Book_Type,MATCH($B7785,Book,0),1)</f>
        <v>#N/A</v>
      </c>
      <c r="H7785" s="138" t="e">
        <f aca="false">$F7785&amp;$C7785</f>
        <v>#N/A</v>
      </c>
    </row>
    <row r="7786" customFormat="false" ht="12.75" hidden="false" customHeight="false" outlineLevel="0" collapsed="false">
      <c r="D7786" s="138"/>
      <c r="E7786" s="138"/>
      <c r="F7786" s="143" t="e">
        <f aca="false">IF(REF_DT&lt;=LastDay,INDEX(IntraMonth_Buckets,MATCH($A7786,IntraSumMonths,0),1),INDEX(BucketTable,MATCH($A7786,SumMonths,0),1))</f>
        <v>#N/A</v>
      </c>
      <c r="G7786" s="138" t="e">
        <f aca="false">INDEX(Book_Type,MATCH($B7786,Book,0),1)</f>
        <v>#N/A</v>
      </c>
      <c r="H7786" s="138" t="e">
        <f aca="false">$F7786&amp;$C7786</f>
        <v>#N/A</v>
      </c>
    </row>
    <row r="7787" customFormat="false" ht="12.75" hidden="false" customHeight="false" outlineLevel="0" collapsed="false">
      <c r="D7787" s="138"/>
      <c r="E7787" s="138"/>
      <c r="F7787" s="143" t="e">
        <f aca="false">IF(REF_DT&lt;=LastDay,INDEX(IntraMonth_Buckets,MATCH($A7787,IntraSumMonths,0),1),INDEX(BucketTable,MATCH($A7787,SumMonths,0),1))</f>
        <v>#N/A</v>
      </c>
      <c r="G7787" s="138" t="e">
        <f aca="false">INDEX(Book_Type,MATCH($B7787,Book,0),1)</f>
        <v>#N/A</v>
      </c>
      <c r="H7787" s="138" t="e">
        <f aca="false">$F7787&amp;$C7787</f>
        <v>#N/A</v>
      </c>
    </row>
    <row r="7788" customFormat="false" ht="12.75" hidden="false" customHeight="false" outlineLevel="0" collapsed="false">
      <c r="D7788" s="138"/>
      <c r="E7788" s="138"/>
      <c r="F7788" s="143" t="e">
        <f aca="false">IF(REF_DT&lt;=LastDay,INDEX(IntraMonth_Buckets,MATCH($A7788,IntraSumMonths,0),1),INDEX(BucketTable,MATCH($A7788,SumMonths,0),1))</f>
        <v>#N/A</v>
      </c>
      <c r="G7788" s="138" t="e">
        <f aca="false">INDEX(Book_Type,MATCH($B7788,Book,0),1)</f>
        <v>#N/A</v>
      </c>
      <c r="H7788" s="138" t="e">
        <f aca="false">$F7788&amp;$C7788</f>
        <v>#N/A</v>
      </c>
    </row>
    <row r="7789" customFormat="false" ht="12.75" hidden="false" customHeight="false" outlineLevel="0" collapsed="false">
      <c r="D7789" s="138"/>
      <c r="E7789" s="138"/>
      <c r="F7789" s="143" t="e">
        <f aca="false">IF(REF_DT&lt;=LastDay,INDEX(IntraMonth_Buckets,MATCH($A7789,IntraSumMonths,0),1),INDEX(BucketTable,MATCH($A7789,SumMonths,0),1))</f>
        <v>#N/A</v>
      </c>
      <c r="G7789" s="138" t="e">
        <f aca="false">INDEX(Book_Type,MATCH($B7789,Book,0),1)</f>
        <v>#N/A</v>
      </c>
      <c r="H7789" s="138" t="e">
        <f aca="false">$F7789&amp;$C7789</f>
        <v>#N/A</v>
      </c>
    </row>
    <row r="7790" customFormat="false" ht="12.75" hidden="false" customHeight="false" outlineLevel="0" collapsed="false">
      <c r="D7790" s="138"/>
      <c r="E7790" s="138"/>
      <c r="F7790" s="143" t="e">
        <f aca="false">IF(REF_DT&lt;=LastDay,INDEX(IntraMonth_Buckets,MATCH($A7790,IntraSumMonths,0),1),INDEX(BucketTable,MATCH($A7790,SumMonths,0),1))</f>
        <v>#N/A</v>
      </c>
      <c r="G7790" s="138" t="e">
        <f aca="false">INDEX(Book_Type,MATCH($B7790,Book,0),1)</f>
        <v>#N/A</v>
      </c>
      <c r="H7790" s="138" t="e">
        <f aca="false">$F7790&amp;$C7790</f>
        <v>#N/A</v>
      </c>
    </row>
    <row r="7791" customFormat="false" ht="12.75" hidden="false" customHeight="false" outlineLevel="0" collapsed="false">
      <c r="D7791" s="138"/>
      <c r="E7791" s="138"/>
      <c r="F7791" s="143" t="e">
        <f aca="false">IF(REF_DT&lt;=LastDay,INDEX(IntraMonth_Buckets,MATCH($A7791,IntraSumMonths,0),1),INDEX(BucketTable,MATCH($A7791,SumMonths,0),1))</f>
        <v>#N/A</v>
      </c>
      <c r="G7791" s="138" t="e">
        <f aca="false">INDEX(Book_Type,MATCH($B7791,Book,0),1)</f>
        <v>#N/A</v>
      </c>
      <c r="H7791" s="138" t="e">
        <f aca="false">$F7791&amp;$C7791</f>
        <v>#N/A</v>
      </c>
    </row>
    <row r="7792" customFormat="false" ht="12.75" hidden="false" customHeight="false" outlineLevel="0" collapsed="false">
      <c r="D7792" s="138"/>
      <c r="E7792" s="138"/>
      <c r="F7792" s="143" t="e">
        <f aca="false">IF(REF_DT&lt;=LastDay,INDEX(IntraMonth_Buckets,MATCH($A7792,IntraSumMonths,0),1),INDEX(BucketTable,MATCH($A7792,SumMonths,0),1))</f>
        <v>#N/A</v>
      </c>
      <c r="G7792" s="138" t="e">
        <f aca="false">INDEX(Book_Type,MATCH($B7792,Book,0),1)</f>
        <v>#N/A</v>
      </c>
      <c r="H7792" s="138" t="e">
        <f aca="false">$F7792&amp;$C7792</f>
        <v>#N/A</v>
      </c>
    </row>
    <row r="7793" customFormat="false" ht="12.75" hidden="false" customHeight="false" outlineLevel="0" collapsed="false">
      <c r="D7793" s="138"/>
      <c r="E7793" s="138"/>
      <c r="F7793" s="143" t="e">
        <f aca="false">IF(REF_DT&lt;=LastDay,INDEX(IntraMonth_Buckets,MATCH($A7793,IntraSumMonths,0),1),INDEX(BucketTable,MATCH($A7793,SumMonths,0),1))</f>
        <v>#N/A</v>
      </c>
      <c r="G7793" s="138" t="e">
        <f aca="false">INDEX(Book_Type,MATCH($B7793,Book,0),1)</f>
        <v>#N/A</v>
      </c>
      <c r="H7793" s="138" t="e">
        <f aca="false">$F7793&amp;$C7793</f>
        <v>#N/A</v>
      </c>
    </row>
    <row r="7794" customFormat="false" ht="12.75" hidden="false" customHeight="false" outlineLevel="0" collapsed="false">
      <c r="D7794" s="138"/>
      <c r="E7794" s="138"/>
      <c r="F7794" s="143" t="e">
        <f aca="false">IF(REF_DT&lt;=LastDay,INDEX(IntraMonth_Buckets,MATCH($A7794,IntraSumMonths,0),1),INDEX(BucketTable,MATCH($A7794,SumMonths,0),1))</f>
        <v>#N/A</v>
      </c>
      <c r="G7794" s="138" t="e">
        <f aca="false">INDEX(Book_Type,MATCH($B7794,Book,0),1)</f>
        <v>#N/A</v>
      </c>
      <c r="H7794" s="138" t="e">
        <f aca="false">$F7794&amp;$C7794</f>
        <v>#N/A</v>
      </c>
    </row>
    <row r="7795" customFormat="false" ht="12.75" hidden="false" customHeight="false" outlineLevel="0" collapsed="false">
      <c r="D7795" s="138"/>
      <c r="E7795" s="138"/>
      <c r="F7795" s="143" t="e">
        <f aca="false">IF(REF_DT&lt;=LastDay,INDEX(IntraMonth_Buckets,MATCH($A7795,IntraSumMonths,0),1),INDEX(BucketTable,MATCH($A7795,SumMonths,0),1))</f>
        <v>#N/A</v>
      </c>
      <c r="G7795" s="138" t="e">
        <f aca="false">INDEX(Book_Type,MATCH($B7795,Book,0),1)</f>
        <v>#N/A</v>
      </c>
      <c r="H7795" s="138" t="e">
        <f aca="false">$F7795&amp;$C7795</f>
        <v>#N/A</v>
      </c>
    </row>
    <row r="7796" customFormat="false" ht="12.75" hidden="false" customHeight="false" outlineLevel="0" collapsed="false">
      <c r="D7796" s="138"/>
      <c r="E7796" s="138"/>
      <c r="F7796" s="143" t="e">
        <f aca="false">IF(REF_DT&lt;=LastDay,INDEX(IntraMonth_Buckets,MATCH($A7796,IntraSumMonths,0),1),INDEX(BucketTable,MATCH($A7796,SumMonths,0),1))</f>
        <v>#N/A</v>
      </c>
      <c r="G7796" s="138" t="e">
        <f aca="false">INDEX(Book_Type,MATCH($B7796,Book,0),1)</f>
        <v>#N/A</v>
      </c>
      <c r="H7796" s="138" t="e">
        <f aca="false">$F7796&amp;$C7796</f>
        <v>#N/A</v>
      </c>
    </row>
    <row r="7797" customFormat="false" ht="12.75" hidden="false" customHeight="false" outlineLevel="0" collapsed="false">
      <c r="D7797" s="138"/>
      <c r="E7797" s="138"/>
      <c r="F7797" s="143" t="e">
        <f aca="false">IF(REF_DT&lt;=LastDay,INDEX(IntraMonth_Buckets,MATCH($A7797,IntraSumMonths,0),1),INDEX(BucketTable,MATCH($A7797,SumMonths,0),1))</f>
        <v>#N/A</v>
      </c>
      <c r="G7797" s="138" t="e">
        <f aca="false">INDEX(Book_Type,MATCH($B7797,Book,0),1)</f>
        <v>#N/A</v>
      </c>
      <c r="H7797" s="138" t="e">
        <f aca="false">$F7797&amp;$C7797</f>
        <v>#N/A</v>
      </c>
    </row>
    <row r="7798" customFormat="false" ht="12.75" hidden="false" customHeight="false" outlineLevel="0" collapsed="false">
      <c r="D7798" s="138"/>
      <c r="E7798" s="138"/>
      <c r="F7798" s="143" t="e">
        <f aca="false">IF(REF_DT&lt;=LastDay,INDEX(IntraMonth_Buckets,MATCH($A7798,IntraSumMonths,0),1),INDEX(BucketTable,MATCH($A7798,SumMonths,0),1))</f>
        <v>#N/A</v>
      </c>
      <c r="G7798" s="138" t="e">
        <f aca="false">INDEX(Book_Type,MATCH($B7798,Book,0),1)</f>
        <v>#N/A</v>
      </c>
      <c r="H7798" s="138" t="e">
        <f aca="false">$F7798&amp;$C7798</f>
        <v>#N/A</v>
      </c>
    </row>
    <row r="7799" customFormat="false" ht="12.75" hidden="false" customHeight="false" outlineLevel="0" collapsed="false">
      <c r="D7799" s="138"/>
      <c r="E7799" s="138"/>
      <c r="F7799" s="143" t="e">
        <f aca="false">IF(REF_DT&lt;=LastDay,INDEX(IntraMonth_Buckets,MATCH($A7799,IntraSumMonths,0),1),INDEX(BucketTable,MATCH($A7799,SumMonths,0),1))</f>
        <v>#N/A</v>
      </c>
      <c r="G7799" s="138" t="e">
        <f aca="false">INDEX(Book_Type,MATCH($B7799,Book,0),1)</f>
        <v>#N/A</v>
      </c>
      <c r="H7799" s="138" t="e">
        <f aca="false">$F7799&amp;$C7799</f>
        <v>#N/A</v>
      </c>
    </row>
    <row r="7800" customFormat="false" ht="12.75" hidden="false" customHeight="false" outlineLevel="0" collapsed="false">
      <c r="D7800" s="138"/>
      <c r="E7800" s="138"/>
      <c r="F7800" s="143" t="e">
        <f aca="false">IF(REF_DT&lt;=LastDay,INDEX(IntraMonth_Buckets,MATCH($A7800,IntraSumMonths,0),1),INDEX(BucketTable,MATCH($A7800,SumMonths,0),1))</f>
        <v>#N/A</v>
      </c>
      <c r="G7800" s="138" t="e">
        <f aca="false">INDEX(Book_Type,MATCH($B7800,Book,0),1)</f>
        <v>#N/A</v>
      </c>
      <c r="H7800" s="138" t="e">
        <f aca="false">$F7800&amp;$C7800</f>
        <v>#N/A</v>
      </c>
    </row>
    <row r="7801" customFormat="false" ht="12.75" hidden="false" customHeight="false" outlineLevel="0" collapsed="false">
      <c r="D7801" s="138"/>
      <c r="E7801" s="138"/>
      <c r="F7801" s="143" t="e">
        <f aca="false">IF(REF_DT&lt;=LastDay,INDEX(IntraMonth_Buckets,MATCH($A7801,IntraSumMonths,0),1),INDEX(BucketTable,MATCH($A7801,SumMonths,0),1))</f>
        <v>#N/A</v>
      </c>
      <c r="G7801" s="138" t="e">
        <f aca="false">INDEX(Book_Type,MATCH($B7801,Book,0),1)</f>
        <v>#N/A</v>
      </c>
      <c r="H7801" s="138" t="e">
        <f aca="false">$F7801&amp;$C7801</f>
        <v>#N/A</v>
      </c>
    </row>
    <row r="7802" customFormat="false" ht="12.75" hidden="false" customHeight="false" outlineLevel="0" collapsed="false">
      <c r="D7802" s="138"/>
      <c r="E7802" s="138"/>
      <c r="F7802" s="143" t="e">
        <f aca="false">IF(REF_DT&lt;=LastDay,INDEX(IntraMonth_Buckets,MATCH($A7802,IntraSumMonths,0),1),INDEX(BucketTable,MATCH($A7802,SumMonths,0),1))</f>
        <v>#N/A</v>
      </c>
      <c r="G7802" s="138" t="e">
        <f aca="false">INDEX(Book_Type,MATCH($B7802,Book,0),1)</f>
        <v>#N/A</v>
      </c>
      <c r="H7802" s="138" t="e">
        <f aca="false">$F7802&amp;$C7802</f>
        <v>#N/A</v>
      </c>
    </row>
    <row r="7803" customFormat="false" ht="12.75" hidden="false" customHeight="false" outlineLevel="0" collapsed="false">
      <c r="D7803" s="138"/>
      <c r="E7803" s="138"/>
      <c r="F7803" s="143" t="e">
        <f aca="false">IF(REF_DT&lt;=LastDay,INDEX(IntraMonth_Buckets,MATCH($A7803,IntraSumMonths,0),1),INDEX(BucketTable,MATCH($A7803,SumMonths,0),1))</f>
        <v>#N/A</v>
      </c>
      <c r="G7803" s="138" t="e">
        <f aca="false">INDEX(Book_Type,MATCH($B7803,Book,0),1)</f>
        <v>#N/A</v>
      </c>
      <c r="H7803" s="138" t="e">
        <f aca="false">$F7803&amp;$C7803</f>
        <v>#N/A</v>
      </c>
    </row>
    <row r="7804" customFormat="false" ht="12.75" hidden="false" customHeight="false" outlineLevel="0" collapsed="false">
      <c r="D7804" s="138"/>
      <c r="E7804" s="138"/>
      <c r="F7804" s="143" t="e">
        <f aca="false">IF(REF_DT&lt;=LastDay,INDEX(IntraMonth_Buckets,MATCH($A7804,IntraSumMonths,0),1),INDEX(BucketTable,MATCH($A7804,SumMonths,0),1))</f>
        <v>#N/A</v>
      </c>
      <c r="G7804" s="138" t="e">
        <f aca="false">INDEX(Book_Type,MATCH($B7804,Book,0),1)</f>
        <v>#N/A</v>
      </c>
      <c r="H7804" s="138" t="e">
        <f aca="false">$F7804&amp;$C7804</f>
        <v>#N/A</v>
      </c>
    </row>
    <row r="7805" customFormat="false" ht="12.75" hidden="false" customHeight="false" outlineLevel="0" collapsed="false">
      <c r="D7805" s="138"/>
      <c r="E7805" s="138"/>
      <c r="F7805" s="143" t="e">
        <f aca="false">IF(REF_DT&lt;=LastDay,INDEX(IntraMonth_Buckets,MATCH($A7805,IntraSumMonths,0),1),INDEX(BucketTable,MATCH($A7805,SumMonths,0),1))</f>
        <v>#N/A</v>
      </c>
      <c r="G7805" s="138" t="e">
        <f aca="false">INDEX(Book_Type,MATCH($B7805,Book,0),1)</f>
        <v>#N/A</v>
      </c>
      <c r="H7805" s="138" t="e">
        <f aca="false">$F7805&amp;$C7805</f>
        <v>#N/A</v>
      </c>
    </row>
    <row r="7806" customFormat="false" ht="12.75" hidden="false" customHeight="false" outlineLevel="0" collapsed="false">
      <c r="D7806" s="138"/>
      <c r="E7806" s="138"/>
      <c r="F7806" s="143" t="e">
        <f aca="false">IF(REF_DT&lt;=LastDay,INDEX(IntraMonth_Buckets,MATCH($A7806,IntraSumMonths,0),1),INDEX(BucketTable,MATCH($A7806,SumMonths,0),1))</f>
        <v>#N/A</v>
      </c>
      <c r="G7806" s="138" t="e">
        <f aca="false">INDEX(Book_Type,MATCH($B7806,Book,0),1)</f>
        <v>#N/A</v>
      </c>
      <c r="H7806" s="138" t="e">
        <f aca="false">$F7806&amp;$C7806</f>
        <v>#N/A</v>
      </c>
    </row>
    <row r="7807" customFormat="false" ht="12.75" hidden="false" customHeight="false" outlineLevel="0" collapsed="false">
      <c r="D7807" s="138"/>
      <c r="E7807" s="138"/>
      <c r="F7807" s="143" t="e">
        <f aca="false">IF(REF_DT&lt;=LastDay,INDEX(IntraMonth_Buckets,MATCH($A7807,IntraSumMonths,0),1),INDEX(BucketTable,MATCH($A7807,SumMonths,0),1))</f>
        <v>#N/A</v>
      </c>
      <c r="G7807" s="138" t="e">
        <f aca="false">INDEX(Book_Type,MATCH($B7807,Book,0),1)</f>
        <v>#N/A</v>
      </c>
      <c r="H7807" s="138" t="e">
        <f aca="false">$F7807&amp;$C7807</f>
        <v>#N/A</v>
      </c>
    </row>
    <row r="7808" customFormat="false" ht="12.75" hidden="false" customHeight="false" outlineLevel="0" collapsed="false">
      <c r="D7808" s="138"/>
      <c r="E7808" s="138"/>
      <c r="F7808" s="143" t="e">
        <f aca="false">IF(REF_DT&lt;=LastDay,INDEX(IntraMonth_Buckets,MATCH($A7808,IntraSumMonths,0),1),INDEX(BucketTable,MATCH($A7808,SumMonths,0),1))</f>
        <v>#N/A</v>
      </c>
      <c r="G7808" s="138" t="e">
        <f aca="false">INDEX(Book_Type,MATCH($B7808,Book,0),1)</f>
        <v>#N/A</v>
      </c>
      <c r="H7808" s="138" t="e">
        <f aca="false">$F7808&amp;$C7808</f>
        <v>#N/A</v>
      </c>
    </row>
    <row r="7809" customFormat="false" ht="12.75" hidden="false" customHeight="false" outlineLevel="0" collapsed="false">
      <c r="D7809" s="138"/>
      <c r="E7809" s="138"/>
      <c r="F7809" s="143" t="e">
        <f aca="false">IF(REF_DT&lt;=LastDay,INDEX(IntraMonth_Buckets,MATCH($A7809,IntraSumMonths,0),1),INDEX(BucketTable,MATCH($A7809,SumMonths,0),1))</f>
        <v>#N/A</v>
      </c>
      <c r="G7809" s="138" t="e">
        <f aca="false">INDEX(Book_Type,MATCH($B7809,Book,0),1)</f>
        <v>#N/A</v>
      </c>
      <c r="H7809" s="138" t="e">
        <f aca="false">$F7809&amp;$C7809</f>
        <v>#N/A</v>
      </c>
    </row>
    <row r="7810" customFormat="false" ht="12.75" hidden="false" customHeight="false" outlineLevel="0" collapsed="false">
      <c r="D7810" s="138"/>
      <c r="E7810" s="138"/>
      <c r="F7810" s="143" t="e">
        <f aca="false">IF(REF_DT&lt;=LastDay,INDEX(IntraMonth_Buckets,MATCH($A7810,IntraSumMonths,0),1),INDEX(BucketTable,MATCH($A7810,SumMonths,0),1))</f>
        <v>#N/A</v>
      </c>
      <c r="G7810" s="138" t="e">
        <f aca="false">INDEX(Book_Type,MATCH($B7810,Book,0),1)</f>
        <v>#N/A</v>
      </c>
      <c r="H7810" s="138" t="e">
        <f aca="false">$F7810&amp;$C7810</f>
        <v>#N/A</v>
      </c>
    </row>
    <row r="7811" customFormat="false" ht="12.75" hidden="false" customHeight="false" outlineLevel="0" collapsed="false">
      <c r="D7811" s="138"/>
      <c r="E7811" s="138"/>
      <c r="F7811" s="143" t="e">
        <f aca="false">IF(REF_DT&lt;=LastDay,INDEX(IntraMonth_Buckets,MATCH($A7811,IntraSumMonths,0),1),INDEX(BucketTable,MATCH($A7811,SumMonths,0),1))</f>
        <v>#N/A</v>
      </c>
      <c r="G7811" s="138" t="e">
        <f aca="false">INDEX(Book_Type,MATCH($B7811,Book,0),1)</f>
        <v>#N/A</v>
      </c>
      <c r="H7811" s="138" t="e">
        <f aca="false">$F7811&amp;$C7811</f>
        <v>#N/A</v>
      </c>
    </row>
    <row r="7812" customFormat="false" ht="12.75" hidden="false" customHeight="false" outlineLevel="0" collapsed="false">
      <c r="D7812" s="138"/>
      <c r="E7812" s="138"/>
      <c r="F7812" s="143" t="e">
        <f aca="false">IF(REF_DT&lt;=LastDay,INDEX(IntraMonth_Buckets,MATCH($A7812,IntraSumMonths,0),1),INDEX(BucketTable,MATCH($A7812,SumMonths,0),1))</f>
        <v>#N/A</v>
      </c>
      <c r="G7812" s="138" t="e">
        <f aca="false">INDEX(Book_Type,MATCH($B7812,Book,0),1)</f>
        <v>#N/A</v>
      </c>
      <c r="H7812" s="138" t="e">
        <f aca="false">$F7812&amp;$C7812</f>
        <v>#N/A</v>
      </c>
    </row>
    <row r="7813" customFormat="false" ht="12.75" hidden="false" customHeight="false" outlineLevel="0" collapsed="false">
      <c r="D7813" s="138"/>
      <c r="E7813" s="138"/>
      <c r="F7813" s="143" t="e">
        <f aca="false">IF(REF_DT&lt;=LastDay,INDEX(IntraMonth_Buckets,MATCH($A7813,IntraSumMonths,0),1),INDEX(BucketTable,MATCH($A7813,SumMonths,0),1))</f>
        <v>#N/A</v>
      </c>
      <c r="G7813" s="138" t="e">
        <f aca="false">INDEX(Book_Type,MATCH($B7813,Book,0),1)</f>
        <v>#N/A</v>
      </c>
      <c r="H7813" s="138" t="e">
        <f aca="false">$F7813&amp;$C7813</f>
        <v>#N/A</v>
      </c>
    </row>
    <row r="7814" customFormat="false" ht="12.75" hidden="false" customHeight="false" outlineLevel="0" collapsed="false">
      <c r="D7814" s="138"/>
      <c r="E7814" s="138"/>
      <c r="F7814" s="143" t="e">
        <f aca="false">IF(REF_DT&lt;=LastDay,INDEX(IntraMonth_Buckets,MATCH($A7814,IntraSumMonths,0),1),INDEX(BucketTable,MATCH($A7814,SumMonths,0),1))</f>
        <v>#N/A</v>
      </c>
      <c r="G7814" s="138" t="e">
        <f aca="false">INDEX(Book_Type,MATCH($B7814,Book,0),1)</f>
        <v>#N/A</v>
      </c>
      <c r="H7814" s="138" t="e">
        <f aca="false">$F7814&amp;$C7814</f>
        <v>#N/A</v>
      </c>
    </row>
    <row r="7815" customFormat="false" ht="12.75" hidden="false" customHeight="false" outlineLevel="0" collapsed="false">
      <c r="D7815" s="138"/>
      <c r="E7815" s="138"/>
      <c r="F7815" s="143" t="e">
        <f aca="false">IF(REF_DT&lt;=LastDay,INDEX(IntraMonth_Buckets,MATCH($A7815,IntraSumMonths,0),1),INDEX(BucketTable,MATCH($A7815,SumMonths,0),1))</f>
        <v>#N/A</v>
      </c>
      <c r="G7815" s="138" t="e">
        <f aca="false">INDEX(Book_Type,MATCH($B7815,Book,0),1)</f>
        <v>#N/A</v>
      </c>
      <c r="H7815" s="138" t="e">
        <f aca="false">$F7815&amp;$C7815</f>
        <v>#N/A</v>
      </c>
    </row>
    <row r="7816" customFormat="false" ht="12.75" hidden="false" customHeight="false" outlineLevel="0" collapsed="false">
      <c r="D7816" s="138"/>
      <c r="E7816" s="138"/>
      <c r="F7816" s="143" t="e">
        <f aca="false">IF(REF_DT&lt;=LastDay,INDEX(IntraMonth_Buckets,MATCH($A7816,IntraSumMonths,0),1),INDEX(BucketTable,MATCH($A7816,SumMonths,0),1))</f>
        <v>#N/A</v>
      </c>
      <c r="G7816" s="138" t="e">
        <f aca="false">INDEX(Book_Type,MATCH($B7816,Book,0),1)</f>
        <v>#N/A</v>
      </c>
      <c r="H7816" s="138" t="e">
        <f aca="false">$F7816&amp;$C7816</f>
        <v>#N/A</v>
      </c>
    </row>
    <row r="7817" customFormat="false" ht="12.75" hidden="false" customHeight="false" outlineLevel="0" collapsed="false">
      <c r="D7817" s="138"/>
      <c r="E7817" s="138"/>
      <c r="F7817" s="143" t="e">
        <f aca="false">IF(REF_DT&lt;=LastDay,INDEX(IntraMonth_Buckets,MATCH($A7817,IntraSumMonths,0),1),INDEX(BucketTable,MATCH($A7817,SumMonths,0),1))</f>
        <v>#N/A</v>
      </c>
      <c r="G7817" s="138" t="e">
        <f aca="false">INDEX(Book_Type,MATCH($B7817,Book,0),1)</f>
        <v>#N/A</v>
      </c>
      <c r="H7817" s="138" t="e">
        <f aca="false">$F7817&amp;$C7817</f>
        <v>#N/A</v>
      </c>
    </row>
    <row r="7818" customFormat="false" ht="12.75" hidden="false" customHeight="false" outlineLevel="0" collapsed="false">
      <c r="D7818" s="138"/>
      <c r="E7818" s="138"/>
      <c r="F7818" s="143" t="e">
        <f aca="false">IF(REF_DT&lt;=LastDay,INDEX(IntraMonth_Buckets,MATCH($A7818,IntraSumMonths,0),1),INDEX(BucketTable,MATCH($A7818,SumMonths,0),1))</f>
        <v>#N/A</v>
      </c>
      <c r="G7818" s="138" t="e">
        <f aca="false">INDEX(Book_Type,MATCH($B7818,Book,0),1)</f>
        <v>#N/A</v>
      </c>
      <c r="H7818" s="138" t="e">
        <f aca="false">$F7818&amp;$C7818</f>
        <v>#N/A</v>
      </c>
    </row>
    <row r="7819" customFormat="false" ht="12.75" hidden="false" customHeight="false" outlineLevel="0" collapsed="false">
      <c r="D7819" s="138"/>
      <c r="E7819" s="138"/>
      <c r="F7819" s="143" t="e">
        <f aca="false">IF(REF_DT&lt;=LastDay,INDEX(IntraMonth_Buckets,MATCH($A7819,IntraSumMonths,0),1),INDEX(BucketTable,MATCH($A7819,SumMonths,0),1))</f>
        <v>#N/A</v>
      </c>
      <c r="G7819" s="138" t="e">
        <f aca="false">INDEX(Book_Type,MATCH($B7819,Book,0),1)</f>
        <v>#N/A</v>
      </c>
      <c r="H7819" s="138" t="e">
        <f aca="false">$F7819&amp;$C7819</f>
        <v>#N/A</v>
      </c>
    </row>
    <row r="7820" customFormat="false" ht="12.75" hidden="false" customHeight="false" outlineLevel="0" collapsed="false">
      <c r="D7820" s="138"/>
      <c r="E7820" s="138"/>
      <c r="F7820" s="143" t="e">
        <f aca="false">IF(REF_DT&lt;=LastDay,INDEX(IntraMonth_Buckets,MATCH($A7820,IntraSumMonths,0),1),INDEX(BucketTable,MATCH($A7820,SumMonths,0),1))</f>
        <v>#N/A</v>
      </c>
      <c r="G7820" s="138" t="e">
        <f aca="false">INDEX(Book_Type,MATCH($B7820,Book,0),1)</f>
        <v>#N/A</v>
      </c>
      <c r="H7820" s="138" t="e">
        <f aca="false">$F7820&amp;$C7820</f>
        <v>#N/A</v>
      </c>
    </row>
    <row r="7821" customFormat="false" ht="12.75" hidden="false" customHeight="false" outlineLevel="0" collapsed="false">
      <c r="D7821" s="138"/>
      <c r="E7821" s="138"/>
      <c r="F7821" s="143" t="e">
        <f aca="false">IF(REF_DT&lt;=LastDay,INDEX(IntraMonth_Buckets,MATCH($A7821,IntraSumMonths,0),1),INDEX(BucketTable,MATCH($A7821,SumMonths,0),1))</f>
        <v>#N/A</v>
      </c>
      <c r="G7821" s="138" t="e">
        <f aca="false">INDEX(Book_Type,MATCH($B7821,Book,0),1)</f>
        <v>#N/A</v>
      </c>
      <c r="H7821" s="138" t="e">
        <f aca="false">$F7821&amp;$C7821</f>
        <v>#N/A</v>
      </c>
    </row>
    <row r="7822" customFormat="false" ht="12.75" hidden="false" customHeight="false" outlineLevel="0" collapsed="false">
      <c r="D7822" s="138"/>
      <c r="E7822" s="138"/>
      <c r="F7822" s="143" t="e">
        <f aca="false">IF(REF_DT&lt;=LastDay,INDEX(IntraMonth_Buckets,MATCH($A7822,IntraSumMonths,0),1),INDEX(BucketTable,MATCH($A7822,SumMonths,0),1))</f>
        <v>#N/A</v>
      </c>
      <c r="G7822" s="138" t="e">
        <f aca="false">INDEX(Book_Type,MATCH($B7822,Book,0),1)</f>
        <v>#N/A</v>
      </c>
      <c r="H7822" s="138" t="e">
        <f aca="false">$F7822&amp;$C7822</f>
        <v>#N/A</v>
      </c>
    </row>
    <row r="7823" customFormat="false" ht="12.75" hidden="false" customHeight="false" outlineLevel="0" collapsed="false">
      <c r="D7823" s="138"/>
      <c r="E7823" s="138"/>
      <c r="F7823" s="143" t="e">
        <f aca="false">IF(REF_DT&lt;=LastDay,INDEX(IntraMonth_Buckets,MATCH($A7823,IntraSumMonths,0),1),INDEX(BucketTable,MATCH($A7823,SumMonths,0),1))</f>
        <v>#N/A</v>
      </c>
      <c r="G7823" s="138" t="e">
        <f aca="false">INDEX(Book_Type,MATCH($B7823,Book,0),1)</f>
        <v>#N/A</v>
      </c>
      <c r="H7823" s="138" t="e">
        <f aca="false">$F7823&amp;$C7823</f>
        <v>#N/A</v>
      </c>
    </row>
    <row r="7824" customFormat="false" ht="12.75" hidden="false" customHeight="false" outlineLevel="0" collapsed="false">
      <c r="D7824" s="138"/>
      <c r="E7824" s="138"/>
      <c r="F7824" s="143" t="e">
        <f aca="false">IF(REF_DT&lt;=LastDay,INDEX(IntraMonth_Buckets,MATCH($A7824,IntraSumMonths,0),1),INDEX(BucketTable,MATCH($A7824,SumMonths,0),1))</f>
        <v>#N/A</v>
      </c>
      <c r="G7824" s="138" t="e">
        <f aca="false">INDEX(Book_Type,MATCH($B7824,Book,0),1)</f>
        <v>#N/A</v>
      </c>
      <c r="H7824" s="138" t="e">
        <f aca="false">$F7824&amp;$C7824</f>
        <v>#N/A</v>
      </c>
    </row>
    <row r="7825" customFormat="false" ht="12.75" hidden="false" customHeight="false" outlineLevel="0" collapsed="false">
      <c r="D7825" s="138"/>
      <c r="E7825" s="138"/>
      <c r="F7825" s="143" t="e">
        <f aca="false">IF(REF_DT&lt;=LastDay,INDEX(IntraMonth_Buckets,MATCH($A7825,IntraSumMonths,0),1),INDEX(BucketTable,MATCH($A7825,SumMonths,0),1))</f>
        <v>#N/A</v>
      </c>
      <c r="G7825" s="138" t="e">
        <f aca="false">INDEX(Book_Type,MATCH($B7825,Book,0),1)</f>
        <v>#N/A</v>
      </c>
      <c r="H7825" s="138" t="e">
        <f aca="false">$F7825&amp;$C7825</f>
        <v>#N/A</v>
      </c>
    </row>
    <row r="7826" customFormat="false" ht="12.75" hidden="false" customHeight="false" outlineLevel="0" collapsed="false">
      <c r="D7826" s="138"/>
      <c r="E7826" s="138"/>
      <c r="F7826" s="143" t="e">
        <f aca="false">IF(REF_DT&lt;=LastDay,INDEX(IntraMonth_Buckets,MATCH($A7826,IntraSumMonths,0),1),INDEX(BucketTable,MATCH($A7826,SumMonths,0),1))</f>
        <v>#N/A</v>
      </c>
      <c r="G7826" s="138" t="e">
        <f aca="false">INDEX(Book_Type,MATCH($B7826,Book,0),1)</f>
        <v>#N/A</v>
      </c>
      <c r="H7826" s="138" t="e">
        <f aca="false">$F7826&amp;$C7826</f>
        <v>#N/A</v>
      </c>
    </row>
    <row r="7827" customFormat="false" ht="12.75" hidden="false" customHeight="false" outlineLevel="0" collapsed="false">
      <c r="D7827" s="138"/>
      <c r="E7827" s="138"/>
      <c r="F7827" s="143" t="e">
        <f aca="false">IF(REF_DT&lt;=LastDay,INDEX(IntraMonth_Buckets,MATCH($A7827,IntraSumMonths,0),1),INDEX(BucketTable,MATCH($A7827,SumMonths,0),1))</f>
        <v>#N/A</v>
      </c>
      <c r="G7827" s="138" t="e">
        <f aca="false">INDEX(Book_Type,MATCH($B7827,Book,0),1)</f>
        <v>#N/A</v>
      </c>
      <c r="H7827" s="138" t="e">
        <f aca="false">$F7827&amp;$C7827</f>
        <v>#N/A</v>
      </c>
    </row>
    <row r="7828" customFormat="false" ht="12.75" hidden="false" customHeight="false" outlineLevel="0" collapsed="false">
      <c r="D7828" s="138"/>
      <c r="E7828" s="138"/>
      <c r="F7828" s="143" t="e">
        <f aca="false">IF(REF_DT&lt;=LastDay,INDEX(IntraMonth_Buckets,MATCH($A7828,IntraSumMonths,0),1),INDEX(BucketTable,MATCH($A7828,SumMonths,0),1))</f>
        <v>#N/A</v>
      </c>
      <c r="G7828" s="138" t="e">
        <f aca="false">INDEX(Book_Type,MATCH($B7828,Book,0),1)</f>
        <v>#N/A</v>
      </c>
      <c r="H7828" s="138" t="e">
        <f aca="false">$F7828&amp;$C7828</f>
        <v>#N/A</v>
      </c>
    </row>
    <row r="7829" customFormat="false" ht="12.75" hidden="false" customHeight="false" outlineLevel="0" collapsed="false">
      <c r="D7829" s="138"/>
      <c r="E7829" s="138"/>
      <c r="F7829" s="143" t="e">
        <f aca="false">IF(REF_DT&lt;=LastDay,INDEX(IntraMonth_Buckets,MATCH($A7829,IntraSumMonths,0),1),INDEX(BucketTable,MATCH($A7829,SumMonths,0),1))</f>
        <v>#N/A</v>
      </c>
      <c r="G7829" s="138" t="e">
        <f aca="false">INDEX(Book_Type,MATCH($B7829,Book,0),1)</f>
        <v>#N/A</v>
      </c>
      <c r="H7829" s="138" t="e">
        <f aca="false">$F7829&amp;$C7829</f>
        <v>#N/A</v>
      </c>
    </row>
    <row r="7830" customFormat="false" ht="12.75" hidden="false" customHeight="false" outlineLevel="0" collapsed="false">
      <c r="D7830" s="138"/>
      <c r="E7830" s="138"/>
      <c r="F7830" s="143" t="e">
        <f aca="false">IF(REF_DT&lt;=LastDay,INDEX(IntraMonth_Buckets,MATCH($A7830,IntraSumMonths,0),1),INDEX(BucketTable,MATCH($A7830,SumMonths,0),1))</f>
        <v>#N/A</v>
      </c>
      <c r="G7830" s="138" t="e">
        <f aca="false">INDEX(Book_Type,MATCH($B7830,Book,0),1)</f>
        <v>#N/A</v>
      </c>
      <c r="H7830" s="138" t="e">
        <f aca="false">$F7830&amp;$C7830</f>
        <v>#N/A</v>
      </c>
    </row>
    <row r="7831" customFormat="false" ht="12.75" hidden="false" customHeight="false" outlineLevel="0" collapsed="false">
      <c r="D7831" s="138"/>
      <c r="E7831" s="138"/>
      <c r="F7831" s="143" t="e">
        <f aca="false">IF(REF_DT&lt;=LastDay,INDEX(IntraMonth_Buckets,MATCH($A7831,IntraSumMonths,0),1),INDEX(BucketTable,MATCH($A7831,SumMonths,0),1))</f>
        <v>#N/A</v>
      </c>
      <c r="G7831" s="138" t="e">
        <f aca="false">INDEX(Book_Type,MATCH($B7831,Book,0),1)</f>
        <v>#N/A</v>
      </c>
      <c r="H7831" s="138" t="e">
        <f aca="false">$F7831&amp;$C7831</f>
        <v>#N/A</v>
      </c>
    </row>
    <row r="7832" customFormat="false" ht="12.75" hidden="false" customHeight="false" outlineLevel="0" collapsed="false">
      <c r="D7832" s="138"/>
      <c r="E7832" s="138"/>
      <c r="F7832" s="143" t="e">
        <f aca="false">IF(REF_DT&lt;=LastDay,INDEX(IntraMonth_Buckets,MATCH($A7832,IntraSumMonths,0),1),INDEX(BucketTable,MATCH($A7832,SumMonths,0),1))</f>
        <v>#N/A</v>
      </c>
      <c r="G7832" s="138" t="e">
        <f aca="false">INDEX(Book_Type,MATCH($B7832,Book,0),1)</f>
        <v>#N/A</v>
      </c>
      <c r="H7832" s="138" t="e">
        <f aca="false">$F7832&amp;$C7832</f>
        <v>#N/A</v>
      </c>
    </row>
    <row r="7833" customFormat="false" ht="12.75" hidden="false" customHeight="false" outlineLevel="0" collapsed="false">
      <c r="D7833" s="138"/>
      <c r="E7833" s="138"/>
      <c r="F7833" s="143" t="e">
        <f aca="false">IF(REF_DT&lt;=LastDay,INDEX(IntraMonth_Buckets,MATCH($A7833,IntraSumMonths,0),1),INDEX(BucketTable,MATCH($A7833,SumMonths,0),1))</f>
        <v>#N/A</v>
      </c>
      <c r="G7833" s="138" t="e">
        <f aca="false">INDEX(Book_Type,MATCH($B7833,Book,0),1)</f>
        <v>#N/A</v>
      </c>
      <c r="H7833" s="138" t="e">
        <f aca="false">$F7833&amp;$C7833</f>
        <v>#N/A</v>
      </c>
    </row>
    <row r="7834" customFormat="false" ht="12.75" hidden="false" customHeight="false" outlineLevel="0" collapsed="false">
      <c r="D7834" s="138"/>
      <c r="E7834" s="138"/>
      <c r="F7834" s="143" t="e">
        <f aca="false">IF(REF_DT&lt;=LastDay,INDEX(IntraMonth_Buckets,MATCH($A7834,IntraSumMonths,0),1),INDEX(BucketTable,MATCH($A7834,SumMonths,0),1))</f>
        <v>#N/A</v>
      </c>
      <c r="G7834" s="138" t="e">
        <f aca="false">INDEX(Book_Type,MATCH($B7834,Book,0),1)</f>
        <v>#N/A</v>
      </c>
      <c r="H7834" s="138" t="e">
        <f aca="false">$F7834&amp;$C7834</f>
        <v>#N/A</v>
      </c>
    </row>
    <row r="7835" customFormat="false" ht="12.75" hidden="false" customHeight="false" outlineLevel="0" collapsed="false">
      <c r="D7835" s="138"/>
      <c r="E7835" s="138"/>
      <c r="F7835" s="143" t="e">
        <f aca="false">IF(REF_DT&lt;=LastDay,INDEX(IntraMonth_Buckets,MATCH($A7835,IntraSumMonths,0),1),INDEX(BucketTable,MATCH($A7835,SumMonths,0),1))</f>
        <v>#N/A</v>
      </c>
      <c r="G7835" s="138" t="e">
        <f aca="false">INDEX(Book_Type,MATCH($B7835,Book,0),1)</f>
        <v>#N/A</v>
      </c>
      <c r="H7835" s="138" t="e">
        <f aca="false">$F7835&amp;$C7835</f>
        <v>#N/A</v>
      </c>
    </row>
    <row r="7836" customFormat="false" ht="12.75" hidden="false" customHeight="false" outlineLevel="0" collapsed="false">
      <c r="D7836" s="138"/>
      <c r="E7836" s="138"/>
      <c r="F7836" s="143" t="e">
        <f aca="false">IF(REF_DT&lt;=LastDay,INDEX(IntraMonth_Buckets,MATCH($A7836,IntraSumMonths,0),1),INDEX(BucketTable,MATCH($A7836,SumMonths,0),1))</f>
        <v>#N/A</v>
      </c>
      <c r="G7836" s="138" t="e">
        <f aca="false">INDEX(Book_Type,MATCH($B7836,Book,0),1)</f>
        <v>#N/A</v>
      </c>
      <c r="H7836" s="138" t="e">
        <f aca="false">$F7836&amp;$C7836</f>
        <v>#N/A</v>
      </c>
    </row>
    <row r="7837" customFormat="false" ht="12.75" hidden="false" customHeight="false" outlineLevel="0" collapsed="false">
      <c r="D7837" s="138"/>
      <c r="E7837" s="138"/>
      <c r="F7837" s="143" t="e">
        <f aca="false">IF(REF_DT&lt;=LastDay,INDEX(IntraMonth_Buckets,MATCH($A7837,IntraSumMonths,0),1),INDEX(BucketTable,MATCH($A7837,SumMonths,0),1))</f>
        <v>#N/A</v>
      </c>
      <c r="G7837" s="138" t="e">
        <f aca="false">INDEX(Book_Type,MATCH($B7837,Book,0),1)</f>
        <v>#N/A</v>
      </c>
      <c r="H7837" s="138" t="e">
        <f aca="false">$F7837&amp;$C7837</f>
        <v>#N/A</v>
      </c>
    </row>
    <row r="7838" customFormat="false" ht="12.75" hidden="false" customHeight="false" outlineLevel="0" collapsed="false">
      <c r="D7838" s="138"/>
      <c r="E7838" s="138"/>
      <c r="F7838" s="143" t="e">
        <f aca="false">IF(REF_DT&lt;=LastDay,INDEX(IntraMonth_Buckets,MATCH($A7838,IntraSumMonths,0),1),INDEX(BucketTable,MATCH($A7838,SumMonths,0),1))</f>
        <v>#N/A</v>
      </c>
      <c r="G7838" s="138" t="e">
        <f aca="false">INDEX(Book_Type,MATCH($B7838,Book,0),1)</f>
        <v>#N/A</v>
      </c>
      <c r="H7838" s="138" t="e">
        <f aca="false">$F7838&amp;$C7838</f>
        <v>#N/A</v>
      </c>
    </row>
    <row r="7839" customFormat="false" ht="12.75" hidden="false" customHeight="false" outlineLevel="0" collapsed="false">
      <c r="D7839" s="138"/>
      <c r="E7839" s="138"/>
      <c r="F7839" s="143" t="e">
        <f aca="false">IF(REF_DT&lt;=LastDay,INDEX(IntraMonth_Buckets,MATCH($A7839,IntraSumMonths,0),1),INDEX(BucketTable,MATCH($A7839,SumMonths,0),1))</f>
        <v>#N/A</v>
      </c>
      <c r="G7839" s="138" t="e">
        <f aca="false">INDEX(Book_Type,MATCH($B7839,Book,0),1)</f>
        <v>#N/A</v>
      </c>
      <c r="H7839" s="138" t="e">
        <f aca="false">$F7839&amp;$C7839</f>
        <v>#N/A</v>
      </c>
    </row>
    <row r="7840" customFormat="false" ht="12.75" hidden="false" customHeight="false" outlineLevel="0" collapsed="false">
      <c r="D7840" s="138"/>
      <c r="E7840" s="138"/>
      <c r="F7840" s="143" t="e">
        <f aca="false">IF(REF_DT&lt;=LastDay,INDEX(IntraMonth_Buckets,MATCH($A7840,IntraSumMonths,0),1),INDEX(BucketTable,MATCH($A7840,SumMonths,0),1))</f>
        <v>#N/A</v>
      </c>
      <c r="G7840" s="138" t="e">
        <f aca="false">INDEX(Book_Type,MATCH($B7840,Book,0),1)</f>
        <v>#N/A</v>
      </c>
      <c r="H7840" s="138" t="e">
        <f aca="false">$F7840&amp;$C7840</f>
        <v>#N/A</v>
      </c>
    </row>
    <row r="7841" customFormat="false" ht="12.75" hidden="false" customHeight="false" outlineLevel="0" collapsed="false">
      <c r="D7841" s="138"/>
      <c r="E7841" s="138"/>
      <c r="F7841" s="143" t="e">
        <f aca="false">IF(REF_DT&lt;=LastDay,INDEX(IntraMonth_Buckets,MATCH($A7841,IntraSumMonths,0),1),INDEX(BucketTable,MATCH($A7841,SumMonths,0),1))</f>
        <v>#N/A</v>
      </c>
      <c r="G7841" s="138" t="e">
        <f aca="false">INDEX(Book_Type,MATCH($B7841,Book,0),1)</f>
        <v>#N/A</v>
      </c>
      <c r="H7841" s="138" t="e">
        <f aca="false">$F7841&amp;$C7841</f>
        <v>#N/A</v>
      </c>
    </row>
    <row r="7842" customFormat="false" ht="12.75" hidden="false" customHeight="false" outlineLevel="0" collapsed="false">
      <c r="D7842" s="138"/>
      <c r="E7842" s="138"/>
      <c r="F7842" s="143" t="e">
        <f aca="false">IF(REF_DT&lt;=LastDay,INDEX(IntraMonth_Buckets,MATCH($A7842,IntraSumMonths,0),1),INDEX(BucketTable,MATCH($A7842,SumMonths,0),1))</f>
        <v>#N/A</v>
      </c>
      <c r="G7842" s="138" t="e">
        <f aca="false">INDEX(Book_Type,MATCH($B7842,Book,0),1)</f>
        <v>#N/A</v>
      </c>
      <c r="H7842" s="138" t="e">
        <f aca="false">$F7842&amp;$C7842</f>
        <v>#N/A</v>
      </c>
    </row>
    <row r="7843" customFormat="false" ht="12.75" hidden="false" customHeight="false" outlineLevel="0" collapsed="false">
      <c r="D7843" s="138"/>
      <c r="E7843" s="138"/>
      <c r="F7843" s="143" t="e">
        <f aca="false">IF(REF_DT&lt;=LastDay,INDEX(IntraMonth_Buckets,MATCH($A7843,IntraSumMonths,0),1),INDEX(BucketTable,MATCH($A7843,SumMonths,0),1))</f>
        <v>#N/A</v>
      </c>
      <c r="G7843" s="138" t="e">
        <f aca="false">INDEX(Book_Type,MATCH($B7843,Book,0),1)</f>
        <v>#N/A</v>
      </c>
      <c r="H7843" s="138" t="e">
        <f aca="false">$F7843&amp;$C7843</f>
        <v>#N/A</v>
      </c>
    </row>
    <row r="7844" customFormat="false" ht="12.75" hidden="false" customHeight="false" outlineLevel="0" collapsed="false">
      <c r="D7844" s="138"/>
      <c r="E7844" s="138"/>
      <c r="F7844" s="143" t="e">
        <f aca="false">IF(REF_DT&lt;=LastDay,INDEX(IntraMonth_Buckets,MATCH($A7844,IntraSumMonths,0),1),INDEX(BucketTable,MATCH($A7844,SumMonths,0),1))</f>
        <v>#N/A</v>
      </c>
      <c r="G7844" s="138" t="e">
        <f aca="false">INDEX(Book_Type,MATCH($B7844,Book,0),1)</f>
        <v>#N/A</v>
      </c>
      <c r="H7844" s="138" t="e">
        <f aca="false">$F7844&amp;$C7844</f>
        <v>#N/A</v>
      </c>
    </row>
    <row r="7845" customFormat="false" ht="12.75" hidden="false" customHeight="false" outlineLevel="0" collapsed="false">
      <c r="D7845" s="138"/>
      <c r="E7845" s="138"/>
      <c r="F7845" s="143" t="e">
        <f aca="false">IF(REF_DT&lt;=LastDay,INDEX(IntraMonth_Buckets,MATCH($A7845,IntraSumMonths,0),1),INDEX(BucketTable,MATCH($A7845,SumMonths,0),1))</f>
        <v>#N/A</v>
      </c>
      <c r="G7845" s="138" t="e">
        <f aca="false">INDEX(Book_Type,MATCH($B7845,Book,0),1)</f>
        <v>#N/A</v>
      </c>
      <c r="H7845" s="138" t="e">
        <f aca="false">$F7845&amp;$C7845</f>
        <v>#N/A</v>
      </c>
    </row>
    <row r="7846" customFormat="false" ht="12.75" hidden="false" customHeight="false" outlineLevel="0" collapsed="false">
      <c r="D7846" s="138"/>
      <c r="E7846" s="138"/>
      <c r="F7846" s="143" t="e">
        <f aca="false">IF(REF_DT&lt;=LastDay,INDEX(IntraMonth_Buckets,MATCH($A7846,IntraSumMonths,0),1),INDEX(BucketTable,MATCH($A7846,SumMonths,0),1))</f>
        <v>#N/A</v>
      </c>
      <c r="G7846" s="138" t="e">
        <f aca="false">INDEX(Book_Type,MATCH($B7846,Book,0),1)</f>
        <v>#N/A</v>
      </c>
      <c r="H7846" s="138" t="e">
        <f aca="false">$F7846&amp;$C7846</f>
        <v>#N/A</v>
      </c>
    </row>
    <row r="7847" customFormat="false" ht="12.75" hidden="false" customHeight="false" outlineLevel="0" collapsed="false">
      <c r="D7847" s="138"/>
      <c r="E7847" s="138"/>
      <c r="F7847" s="143" t="e">
        <f aca="false">IF(REF_DT&lt;=LastDay,INDEX(IntraMonth_Buckets,MATCH($A7847,IntraSumMonths,0),1),INDEX(BucketTable,MATCH($A7847,SumMonths,0),1))</f>
        <v>#N/A</v>
      </c>
      <c r="G7847" s="138" t="e">
        <f aca="false">INDEX(Book_Type,MATCH($B7847,Book,0),1)</f>
        <v>#N/A</v>
      </c>
      <c r="H7847" s="138" t="e">
        <f aca="false">$F7847&amp;$C7847</f>
        <v>#N/A</v>
      </c>
    </row>
    <row r="7848" customFormat="false" ht="12.75" hidden="false" customHeight="false" outlineLevel="0" collapsed="false">
      <c r="D7848" s="138"/>
      <c r="E7848" s="138"/>
      <c r="F7848" s="143" t="e">
        <f aca="false">IF(REF_DT&lt;=LastDay,INDEX(IntraMonth_Buckets,MATCH($A7848,IntraSumMonths,0),1),INDEX(BucketTable,MATCH($A7848,SumMonths,0),1))</f>
        <v>#N/A</v>
      </c>
      <c r="G7848" s="138" t="e">
        <f aca="false">INDEX(Book_Type,MATCH($B7848,Book,0),1)</f>
        <v>#N/A</v>
      </c>
      <c r="H7848" s="138" t="e">
        <f aca="false">$F7848&amp;$C7848</f>
        <v>#N/A</v>
      </c>
    </row>
    <row r="7849" customFormat="false" ht="12.75" hidden="false" customHeight="false" outlineLevel="0" collapsed="false">
      <c r="D7849" s="138"/>
      <c r="E7849" s="138"/>
      <c r="F7849" s="143" t="e">
        <f aca="false">IF(REF_DT&lt;=LastDay,INDEX(IntraMonth_Buckets,MATCH($A7849,IntraSumMonths,0),1),INDEX(BucketTable,MATCH($A7849,SumMonths,0),1))</f>
        <v>#N/A</v>
      </c>
      <c r="G7849" s="138" t="e">
        <f aca="false">INDEX(Book_Type,MATCH($B7849,Book,0),1)</f>
        <v>#N/A</v>
      </c>
      <c r="H7849" s="138" t="e">
        <f aca="false">$F7849&amp;$C7849</f>
        <v>#N/A</v>
      </c>
    </row>
    <row r="7850" customFormat="false" ht="12.75" hidden="false" customHeight="false" outlineLevel="0" collapsed="false">
      <c r="D7850" s="138"/>
      <c r="E7850" s="138"/>
      <c r="F7850" s="143" t="e">
        <f aca="false">IF(REF_DT&lt;=LastDay,INDEX(IntraMonth_Buckets,MATCH($A7850,IntraSumMonths,0),1),INDEX(BucketTable,MATCH($A7850,SumMonths,0),1))</f>
        <v>#N/A</v>
      </c>
      <c r="G7850" s="138" t="e">
        <f aca="false">INDEX(Book_Type,MATCH($B7850,Book,0),1)</f>
        <v>#N/A</v>
      </c>
      <c r="H7850" s="138" t="e">
        <f aca="false">$F7850&amp;$C7850</f>
        <v>#N/A</v>
      </c>
    </row>
    <row r="7851" customFormat="false" ht="12.75" hidden="false" customHeight="false" outlineLevel="0" collapsed="false">
      <c r="D7851" s="138"/>
      <c r="E7851" s="138"/>
      <c r="F7851" s="143" t="e">
        <f aca="false">IF(REF_DT&lt;=LastDay,INDEX(IntraMonth_Buckets,MATCH($A7851,IntraSumMonths,0),1),INDEX(BucketTable,MATCH($A7851,SumMonths,0),1))</f>
        <v>#N/A</v>
      </c>
      <c r="G7851" s="138" t="e">
        <f aca="false">INDEX(Book_Type,MATCH($B7851,Book,0),1)</f>
        <v>#N/A</v>
      </c>
      <c r="H7851" s="138" t="e">
        <f aca="false">$F7851&amp;$C7851</f>
        <v>#N/A</v>
      </c>
    </row>
    <row r="7852" customFormat="false" ht="12.75" hidden="false" customHeight="false" outlineLevel="0" collapsed="false">
      <c r="D7852" s="138"/>
      <c r="E7852" s="138"/>
      <c r="F7852" s="143" t="e">
        <f aca="false">IF(REF_DT&lt;=LastDay,INDEX(IntraMonth_Buckets,MATCH($A7852,IntraSumMonths,0),1),INDEX(BucketTable,MATCH($A7852,SumMonths,0),1))</f>
        <v>#N/A</v>
      </c>
      <c r="G7852" s="138" t="e">
        <f aca="false">INDEX(Book_Type,MATCH($B7852,Book,0),1)</f>
        <v>#N/A</v>
      </c>
      <c r="H7852" s="138" t="e">
        <f aca="false">$F7852&amp;$C7852</f>
        <v>#N/A</v>
      </c>
    </row>
    <row r="7853" customFormat="false" ht="12.75" hidden="false" customHeight="false" outlineLevel="0" collapsed="false">
      <c r="D7853" s="138"/>
      <c r="E7853" s="138"/>
      <c r="F7853" s="143" t="e">
        <f aca="false">IF(REF_DT&lt;=LastDay,INDEX(IntraMonth_Buckets,MATCH($A7853,IntraSumMonths,0),1),INDEX(BucketTable,MATCH($A7853,SumMonths,0),1))</f>
        <v>#N/A</v>
      </c>
      <c r="G7853" s="138" t="e">
        <f aca="false">INDEX(Book_Type,MATCH($B7853,Book,0),1)</f>
        <v>#N/A</v>
      </c>
      <c r="H7853" s="138" t="e">
        <f aca="false">$F7853&amp;$C7853</f>
        <v>#N/A</v>
      </c>
    </row>
    <row r="7854" customFormat="false" ht="12.75" hidden="false" customHeight="false" outlineLevel="0" collapsed="false">
      <c r="D7854" s="138"/>
      <c r="E7854" s="138"/>
      <c r="F7854" s="143" t="e">
        <f aca="false">IF(REF_DT&lt;=LastDay,INDEX(IntraMonth_Buckets,MATCH($A7854,IntraSumMonths,0),1),INDEX(BucketTable,MATCH($A7854,SumMonths,0),1))</f>
        <v>#N/A</v>
      </c>
      <c r="G7854" s="138" t="e">
        <f aca="false">INDEX(Book_Type,MATCH($B7854,Book,0),1)</f>
        <v>#N/A</v>
      </c>
      <c r="H7854" s="138" t="e">
        <f aca="false">$F7854&amp;$C7854</f>
        <v>#N/A</v>
      </c>
    </row>
    <row r="7855" customFormat="false" ht="12.75" hidden="false" customHeight="false" outlineLevel="0" collapsed="false">
      <c r="D7855" s="138"/>
      <c r="E7855" s="138"/>
      <c r="F7855" s="143" t="e">
        <f aca="false">IF(REF_DT&lt;=LastDay,INDEX(IntraMonth_Buckets,MATCH($A7855,IntraSumMonths,0),1),INDEX(BucketTable,MATCH($A7855,SumMonths,0),1))</f>
        <v>#N/A</v>
      </c>
      <c r="G7855" s="138" t="e">
        <f aca="false">INDEX(Book_Type,MATCH($B7855,Book,0),1)</f>
        <v>#N/A</v>
      </c>
      <c r="H7855" s="138" t="e">
        <f aca="false">$F7855&amp;$C7855</f>
        <v>#N/A</v>
      </c>
    </row>
    <row r="7856" customFormat="false" ht="12.75" hidden="false" customHeight="false" outlineLevel="0" collapsed="false">
      <c r="D7856" s="138"/>
      <c r="E7856" s="138"/>
      <c r="F7856" s="143" t="e">
        <f aca="false">IF(REF_DT&lt;=LastDay,INDEX(IntraMonth_Buckets,MATCH($A7856,IntraSumMonths,0),1),INDEX(BucketTable,MATCH($A7856,SumMonths,0),1))</f>
        <v>#N/A</v>
      </c>
      <c r="G7856" s="138" t="e">
        <f aca="false">INDEX(Book_Type,MATCH($B7856,Book,0),1)</f>
        <v>#N/A</v>
      </c>
      <c r="H7856" s="138" t="e">
        <f aca="false">$F7856&amp;$C7856</f>
        <v>#N/A</v>
      </c>
    </row>
    <row r="7857" customFormat="false" ht="12.75" hidden="false" customHeight="false" outlineLevel="0" collapsed="false">
      <c r="D7857" s="138"/>
      <c r="E7857" s="138"/>
      <c r="F7857" s="143" t="e">
        <f aca="false">IF(REF_DT&lt;=LastDay,INDEX(IntraMonth_Buckets,MATCH($A7857,IntraSumMonths,0),1),INDEX(BucketTable,MATCH($A7857,SumMonths,0),1))</f>
        <v>#N/A</v>
      </c>
      <c r="G7857" s="138" t="e">
        <f aca="false">INDEX(Book_Type,MATCH($B7857,Book,0),1)</f>
        <v>#N/A</v>
      </c>
      <c r="H7857" s="138" t="e">
        <f aca="false">$F7857&amp;$C7857</f>
        <v>#N/A</v>
      </c>
    </row>
    <row r="7858" customFormat="false" ht="12.75" hidden="false" customHeight="false" outlineLevel="0" collapsed="false">
      <c r="D7858" s="138"/>
      <c r="E7858" s="138"/>
      <c r="F7858" s="143" t="e">
        <f aca="false">IF(REF_DT&lt;=LastDay,INDEX(IntraMonth_Buckets,MATCH($A7858,IntraSumMonths,0),1),INDEX(BucketTable,MATCH($A7858,SumMonths,0),1))</f>
        <v>#N/A</v>
      </c>
      <c r="G7858" s="138" t="e">
        <f aca="false">INDEX(Book_Type,MATCH($B7858,Book,0),1)</f>
        <v>#N/A</v>
      </c>
      <c r="H7858" s="138" t="e">
        <f aca="false">$F7858&amp;$C7858</f>
        <v>#N/A</v>
      </c>
    </row>
    <row r="7859" customFormat="false" ht="12.75" hidden="false" customHeight="false" outlineLevel="0" collapsed="false">
      <c r="D7859" s="138"/>
      <c r="E7859" s="138"/>
      <c r="F7859" s="143" t="e">
        <f aca="false">IF(REF_DT&lt;=LastDay,INDEX(IntraMonth_Buckets,MATCH($A7859,IntraSumMonths,0),1),INDEX(BucketTable,MATCH($A7859,SumMonths,0),1))</f>
        <v>#N/A</v>
      </c>
      <c r="G7859" s="138" t="e">
        <f aca="false">INDEX(Book_Type,MATCH($B7859,Book,0),1)</f>
        <v>#N/A</v>
      </c>
      <c r="H7859" s="138" t="e">
        <f aca="false">$F7859&amp;$C7859</f>
        <v>#N/A</v>
      </c>
    </row>
    <row r="7860" customFormat="false" ht="12.75" hidden="false" customHeight="false" outlineLevel="0" collapsed="false">
      <c r="D7860" s="138"/>
      <c r="E7860" s="138"/>
      <c r="F7860" s="143" t="e">
        <f aca="false">IF(REF_DT&lt;=LastDay,INDEX(IntraMonth_Buckets,MATCH($A7860,IntraSumMonths,0),1),INDEX(BucketTable,MATCH($A7860,SumMonths,0),1))</f>
        <v>#N/A</v>
      </c>
      <c r="G7860" s="138" t="e">
        <f aca="false">INDEX(Book_Type,MATCH($B7860,Book,0),1)</f>
        <v>#N/A</v>
      </c>
      <c r="H7860" s="138" t="e">
        <f aca="false">$F7860&amp;$C7860</f>
        <v>#N/A</v>
      </c>
    </row>
    <row r="7861" customFormat="false" ht="12.75" hidden="false" customHeight="false" outlineLevel="0" collapsed="false">
      <c r="D7861" s="138"/>
      <c r="E7861" s="138"/>
      <c r="F7861" s="143" t="e">
        <f aca="false">IF(REF_DT&lt;=LastDay,INDEX(IntraMonth_Buckets,MATCH($A7861,IntraSumMonths,0),1),INDEX(BucketTable,MATCH($A7861,SumMonths,0),1))</f>
        <v>#N/A</v>
      </c>
      <c r="G7861" s="138" t="e">
        <f aca="false">INDEX(Book_Type,MATCH($B7861,Book,0),1)</f>
        <v>#N/A</v>
      </c>
      <c r="H7861" s="138" t="e">
        <f aca="false">$F7861&amp;$C7861</f>
        <v>#N/A</v>
      </c>
    </row>
    <row r="7862" customFormat="false" ht="12.75" hidden="false" customHeight="false" outlineLevel="0" collapsed="false">
      <c r="D7862" s="138"/>
      <c r="E7862" s="138"/>
      <c r="F7862" s="143" t="e">
        <f aca="false">IF(REF_DT&lt;=LastDay,INDEX(IntraMonth_Buckets,MATCH($A7862,IntraSumMonths,0),1),INDEX(BucketTable,MATCH($A7862,SumMonths,0),1))</f>
        <v>#N/A</v>
      </c>
      <c r="G7862" s="138" t="e">
        <f aca="false">INDEX(Book_Type,MATCH($B7862,Book,0),1)</f>
        <v>#N/A</v>
      </c>
      <c r="H7862" s="138" t="e">
        <f aca="false">$F7862&amp;$C7862</f>
        <v>#N/A</v>
      </c>
    </row>
    <row r="7863" customFormat="false" ht="12.75" hidden="false" customHeight="false" outlineLevel="0" collapsed="false">
      <c r="D7863" s="138"/>
      <c r="E7863" s="138"/>
      <c r="F7863" s="143" t="e">
        <f aca="false">IF(REF_DT&lt;=LastDay,INDEX(IntraMonth_Buckets,MATCH($A7863,IntraSumMonths,0),1),INDEX(BucketTable,MATCH($A7863,SumMonths,0),1))</f>
        <v>#N/A</v>
      </c>
      <c r="G7863" s="138" t="e">
        <f aca="false">INDEX(Book_Type,MATCH($B7863,Book,0),1)</f>
        <v>#N/A</v>
      </c>
      <c r="H7863" s="138" t="e">
        <f aca="false">$F7863&amp;$C7863</f>
        <v>#N/A</v>
      </c>
    </row>
    <row r="7864" customFormat="false" ht="12.75" hidden="false" customHeight="false" outlineLevel="0" collapsed="false">
      <c r="D7864" s="138"/>
      <c r="E7864" s="138"/>
      <c r="F7864" s="143" t="e">
        <f aca="false">IF(REF_DT&lt;=LastDay,INDEX(IntraMonth_Buckets,MATCH($A7864,IntraSumMonths,0),1),INDEX(BucketTable,MATCH($A7864,SumMonths,0),1))</f>
        <v>#N/A</v>
      </c>
      <c r="G7864" s="138" t="e">
        <f aca="false">INDEX(Book_Type,MATCH($B7864,Book,0),1)</f>
        <v>#N/A</v>
      </c>
      <c r="H7864" s="138" t="e">
        <f aca="false">$F7864&amp;$C7864</f>
        <v>#N/A</v>
      </c>
    </row>
    <row r="7865" customFormat="false" ht="12.75" hidden="false" customHeight="false" outlineLevel="0" collapsed="false">
      <c r="D7865" s="138"/>
      <c r="E7865" s="138"/>
      <c r="F7865" s="143" t="e">
        <f aca="false">IF(REF_DT&lt;=LastDay,INDEX(IntraMonth_Buckets,MATCH($A7865,IntraSumMonths,0),1),INDEX(BucketTable,MATCH($A7865,SumMonths,0),1))</f>
        <v>#N/A</v>
      </c>
      <c r="G7865" s="138" t="e">
        <f aca="false">INDEX(Book_Type,MATCH($B7865,Book,0),1)</f>
        <v>#N/A</v>
      </c>
      <c r="H7865" s="138" t="e">
        <f aca="false">$F7865&amp;$C7865</f>
        <v>#N/A</v>
      </c>
    </row>
    <row r="7866" customFormat="false" ht="12.75" hidden="false" customHeight="false" outlineLevel="0" collapsed="false">
      <c r="D7866" s="138"/>
      <c r="E7866" s="138"/>
      <c r="F7866" s="143" t="e">
        <f aca="false">IF(REF_DT&lt;=LastDay,INDEX(IntraMonth_Buckets,MATCH($A7866,IntraSumMonths,0),1),INDEX(BucketTable,MATCH($A7866,SumMonths,0),1))</f>
        <v>#N/A</v>
      </c>
      <c r="G7866" s="138" t="e">
        <f aca="false">INDEX(Book_Type,MATCH($B7866,Book,0),1)</f>
        <v>#N/A</v>
      </c>
      <c r="H7866" s="138" t="e">
        <f aca="false">$F7866&amp;$C7866</f>
        <v>#N/A</v>
      </c>
    </row>
    <row r="7867" customFormat="false" ht="12.75" hidden="false" customHeight="false" outlineLevel="0" collapsed="false">
      <c r="D7867" s="138"/>
      <c r="E7867" s="138"/>
      <c r="F7867" s="143" t="e">
        <f aca="false">IF(REF_DT&lt;=LastDay,INDEX(IntraMonth_Buckets,MATCH($A7867,IntraSumMonths,0),1),INDEX(BucketTable,MATCH($A7867,SumMonths,0),1))</f>
        <v>#N/A</v>
      </c>
      <c r="G7867" s="138" t="e">
        <f aca="false">INDEX(Book_Type,MATCH($B7867,Book,0),1)</f>
        <v>#N/A</v>
      </c>
      <c r="H7867" s="138" t="e">
        <f aca="false">$F7867&amp;$C7867</f>
        <v>#N/A</v>
      </c>
    </row>
    <row r="7868" customFormat="false" ht="12.75" hidden="false" customHeight="false" outlineLevel="0" collapsed="false">
      <c r="D7868" s="138"/>
      <c r="E7868" s="138"/>
      <c r="F7868" s="143" t="e">
        <f aca="false">IF(REF_DT&lt;=LastDay,INDEX(IntraMonth_Buckets,MATCH($A7868,IntraSumMonths,0),1),INDEX(BucketTable,MATCH($A7868,SumMonths,0),1))</f>
        <v>#N/A</v>
      </c>
      <c r="G7868" s="138" t="e">
        <f aca="false">INDEX(Book_Type,MATCH($B7868,Book,0),1)</f>
        <v>#N/A</v>
      </c>
      <c r="H7868" s="138" t="e">
        <f aca="false">$F7868&amp;$C7868</f>
        <v>#N/A</v>
      </c>
    </row>
    <row r="7869" customFormat="false" ht="12.75" hidden="false" customHeight="false" outlineLevel="0" collapsed="false">
      <c r="D7869" s="138"/>
      <c r="E7869" s="138"/>
      <c r="F7869" s="143" t="e">
        <f aca="false">IF(REF_DT&lt;=LastDay,INDEX(IntraMonth_Buckets,MATCH($A7869,IntraSumMonths,0),1),INDEX(BucketTable,MATCH($A7869,SumMonths,0),1))</f>
        <v>#N/A</v>
      </c>
      <c r="G7869" s="138" t="e">
        <f aca="false">INDEX(Book_Type,MATCH($B7869,Book,0),1)</f>
        <v>#N/A</v>
      </c>
      <c r="H7869" s="138" t="e">
        <f aca="false">$F7869&amp;$C7869</f>
        <v>#N/A</v>
      </c>
    </row>
    <row r="7870" customFormat="false" ht="12.75" hidden="false" customHeight="false" outlineLevel="0" collapsed="false">
      <c r="D7870" s="138"/>
      <c r="E7870" s="138"/>
      <c r="F7870" s="143" t="e">
        <f aca="false">IF(REF_DT&lt;=LastDay,INDEX(IntraMonth_Buckets,MATCH($A7870,IntraSumMonths,0),1),INDEX(BucketTable,MATCH($A7870,SumMonths,0),1))</f>
        <v>#N/A</v>
      </c>
      <c r="G7870" s="138" t="e">
        <f aca="false">INDEX(Book_Type,MATCH($B7870,Book,0),1)</f>
        <v>#N/A</v>
      </c>
      <c r="H7870" s="138" t="e">
        <f aca="false">$F7870&amp;$C7870</f>
        <v>#N/A</v>
      </c>
    </row>
    <row r="7871" customFormat="false" ht="12.75" hidden="false" customHeight="false" outlineLevel="0" collapsed="false">
      <c r="D7871" s="138"/>
      <c r="E7871" s="138"/>
      <c r="F7871" s="143" t="e">
        <f aca="false">IF(REF_DT&lt;=LastDay,INDEX(IntraMonth_Buckets,MATCH($A7871,IntraSumMonths,0),1),INDEX(BucketTable,MATCH($A7871,SumMonths,0),1))</f>
        <v>#N/A</v>
      </c>
      <c r="G7871" s="138" t="e">
        <f aca="false">INDEX(Book_Type,MATCH($B7871,Book,0),1)</f>
        <v>#N/A</v>
      </c>
      <c r="H7871" s="138" t="e">
        <f aca="false">$F7871&amp;$C7871</f>
        <v>#N/A</v>
      </c>
    </row>
    <row r="7872" customFormat="false" ht="12.75" hidden="false" customHeight="false" outlineLevel="0" collapsed="false">
      <c r="D7872" s="138"/>
      <c r="E7872" s="138"/>
      <c r="F7872" s="143" t="e">
        <f aca="false">IF(REF_DT&lt;=LastDay,INDEX(IntraMonth_Buckets,MATCH($A7872,IntraSumMonths,0),1),INDEX(BucketTable,MATCH($A7872,SumMonths,0),1))</f>
        <v>#N/A</v>
      </c>
      <c r="G7872" s="138" t="e">
        <f aca="false">INDEX(Book_Type,MATCH($B7872,Book,0),1)</f>
        <v>#N/A</v>
      </c>
      <c r="H7872" s="138" t="e">
        <f aca="false">$F7872&amp;$C7872</f>
        <v>#N/A</v>
      </c>
    </row>
    <row r="7873" customFormat="false" ht="12.75" hidden="false" customHeight="false" outlineLevel="0" collapsed="false">
      <c r="D7873" s="138"/>
      <c r="E7873" s="138"/>
      <c r="F7873" s="143" t="e">
        <f aca="false">IF(REF_DT&lt;=LastDay,INDEX(IntraMonth_Buckets,MATCH($A7873,IntraSumMonths,0),1),INDEX(BucketTable,MATCH($A7873,SumMonths,0),1))</f>
        <v>#N/A</v>
      </c>
      <c r="G7873" s="138" t="e">
        <f aca="false">INDEX(Book_Type,MATCH($B7873,Book,0),1)</f>
        <v>#N/A</v>
      </c>
      <c r="H7873" s="138" t="e">
        <f aca="false">$F7873&amp;$C7873</f>
        <v>#N/A</v>
      </c>
    </row>
    <row r="7874" customFormat="false" ht="12.75" hidden="false" customHeight="false" outlineLevel="0" collapsed="false">
      <c r="D7874" s="138"/>
      <c r="E7874" s="138"/>
      <c r="F7874" s="143" t="e">
        <f aca="false">IF(REF_DT&lt;=LastDay,INDEX(IntraMonth_Buckets,MATCH($A7874,IntraSumMonths,0),1),INDEX(BucketTable,MATCH($A7874,SumMonths,0),1))</f>
        <v>#N/A</v>
      </c>
      <c r="G7874" s="138" t="e">
        <f aca="false">INDEX(Book_Type,MATCH($B7874,Book,0),1)</f>
        <v>#N/A</v>
      </c>
      <c r="H7874" s="138" t="e">
        <f aca="false">$F7874&amp;$C7874</f>
        <v>#N/A</v>
      </c>
    </row>
    <row r="7875" customFormat="false" ht="12.75" hidden="false" customHeight="false" outlineLevel="0" collapsed="false">
      <c r="D7875" s="138"/>
      <c r="E7875" s="138"/>
      <c r="F7875" s="143" t="e">
        <f aca="false">IF(REF_DT&lt;=LastDay,INDEX(IntraMonth_Buckets,MATCH($A7875,IntraSumMonths,0),1),INDEX(BucketTable,MATCH($A7875,SumMonths,0),1))</f>
        <v>#N/A</v>
      </c>
      <c r="G7875" s="138" t="e">
        <f aca="false">INDEX(Book_Type,MATCH($B7875,Book,0),1)</f>
        <v>#N/A</v>
      </c>
      <c r="H7875" s="138" t="e">
        <f aca="false">$F7875&amp;$C7875</f>
        <v>#N/A</v>
      </c>
    </row>
    <row r="7876" customFormat="false" ht="12.75" hidden="false" customHeight="false" outlineLevel="0" collapsed="false">
      <c r="D7876" s="138"/>
      <c r="E7876" s="138"/>
      <c r="F7876" s="143" t="e">
        <f aca="false">IF(REF_DT&lt;=LastDay,INDEX(IntraMonth_Buckets,MATCH($A7876,IntraSumMonths,0),1),INDEX(BucketTable,MATCH($A7876,SumMonths,0),1))</f>
        <v>#N/A</v>
      </c>
      <c r="G7876" s="138" t="e">
        <f aca="false">INDEX(Book_Type,MATCH($B7876,Book,0),1)</f>
        <v>#N/A</v>
      </c>
      <c r="H7876" s="138" t="e">
        <f aca="false">$F7876&amp;$C7876</f>
        <v>#N/A</v>
      </c>
    </row>
    <row r="7877" customFormat="false" ht="12.75" hidden="false" customHeight="false" outlineLevel="0" collapsed="false">
      <c r="D7877" s="138"/>
      <c r="E7877" s="138"/>
      <c r="F7877" s="143" t="e">
        <f aca="false">IF(REF_DT&lt;=LastDay,INDEX(IntraMonth_Buckets,MATCH($A7877,IntraSumMonths,0),1),INDEX(BucketTable,MATCH($A7877,SumMonths,0),1))</f>
        <v>#N/A</v>
      </c>
      <c r="G7877" s="138" t="e">
        <f aca="false">INDEX(Book_Type,MATCH($B7877,Book,0),1)</f>
        <v>#N/A</v>
      </c>
      <c r="H7877" s="138" t="e">
        <f aca="false">$F7877&amp;$C7877</f>
        <v>#N/A</v>
      </c>
    </row>
    <row r="7878" customFormat="false" ht="12.75" hidden="false" customHeight="false" outlineLevel="0" collapsed="false">
      <c r="D7878" s="138"/>
      <c r="E7878" s="138"/>
      <c r="F7878" s="143" t="e">
        <f aca="false">IF(REF_DT&lt;=LastDay,INDEX(IntraMonth_Buckets,MATCH($A7878,IntraSumMonths,0),1),INDEX(BucketTable,MATCH($A7878,SumMonths,0),1))</f>
        <v>#N/A</v>
      </c>
      <c r="G7878" s="138" t="e">
        <f aca="false">INDEX(Book_Type,MATCH($B7878,Book,0),1)</f>
        <v>#N/A</v>
      </c>
      <c r="H7878" s="138" t="e">
        <f aca="false">$F7878&amp;$C7878</f>
        <v>#N/A</v>
      </c>
    </row>
    <row r="7879" customFormat="false" ht="12.75" hidden="false" customHeight="false" outlineLevel="0" collapsed="false">
      <c r="D7879" s="138"/>
      <c r="E7879" s="138"/>
      <c r="F7879" s="143" t="e">
        <f aca="false">IF(REF_DT&lt;=LastDay,INDEX(IntraMonth_Buckets,MATCH($A7879,IntraSumMonths,0),1),INDEX(BucketTable,MATCH($A7879,SumMonths,0),1))</f>
        <v>#N/A</v>
      </c>
      <c r="G7879" s="138" t="e">
        <f aca="false">INDEX(Book_Type,MATCH($B7879,Book,0),1)</f>
        <v>#N/A</v>
      </c>
      <c r="H7879" s="138" t="e">
        <f aca="false">$F7879&amp;$C7879</f>
        <v>#N/A</v>
      </c>
    </row>
    <row r="7880" customFormat="false" ht="12.75" hidden="false" customHeight="false" outlineLevel="0" collapsed="false">
      <c r="D7880" s="138"/>
      <c r="E7880" s="138"/>
      <c r="F7880" s="143" t="e">
        <f aca="false">IF(REF_DT&lt;=LastDay,INDEX(IntraMonth_Buckets,MATCH($A7880,IntraSumMonths,0),1),INDEX(BucketTable,MATCH($A7880,SumMonths,0),1))</f>
        <v>#N/A</v>
      </c>
      <c r="G7880" s="138" t="e">
        <f aca="false">INDEX(Book_Type,MATCH($B7880,Book,0),1)</f>
        <v>#N/A</v>
      </c>
      <c r="H7880" s="138" t="e">
        <f aca="false">$F7880&amp;$C7880</f>
        <v>#N/A</v>
      </c>
    </row>
    <row r="7881" customFormat="false" ht="12.75" hidden="false" customHeight="false" outlineLevel="0" collapsed="false">
      <c r="D7881" s="138"/>
      <c r="E7881" s="138"/>
      <c r="F7881" s="143" t="e">
        <f aca="false">IF(REF_DT&lt;=LastDay,INDEX(IntraMonth_Buckets,MATCH($A7881,IntraSumMonths,0),1),INDEX(BucketTable,MATCH($A7881,SumMonths,0),1))</f>
        <v>#N/A</v>
      </c>
      <c r="G7881" s="138" t="e">
        <f aca="false">INDEX(Book_Type,MATCH($B7881,Book,0),1)</f>
        <v>#N/A</v>
      </c>
      <c r="H7881" s="138" t="e">
        <f aca="false">$F7881&amp;$C7881</f>
        <v>#N/A</v>
      </c>
    </row>
    <row r="7882" customFormat="false" ht="12.75" hidden="false" customHeight="false" outlineLevel="0" collapsed="false">
      <c r="D7882" s="138"/>
      <c r="E7882" s="138"/>
      <c r="F7882" s="143" t="e">
        <f aca="false">IF(REF_DT&lt;=LastDay,INDEX(IntraMonth_Buckets,MATCH($A7882,IntraSumMonths,0),1),INDEX(BucketTable,MATCH($A7882,SumMonths,0),1))</f>
        <v>#N/A</v>
      </c>
      <c r="G7882" s="138" t="e">
        <f aca="false">INDEX(Book_Type,MATCH($B7882,Book,0),1)</f>
        <v>#N/A</v>
      </c>
      <c r="H7882" s="138" t="e">
        <f aca="false">$F7882&amp;$C7882</f>
        <v>#N/A</v>
      </c>
    </row>
    <row r="7883" customFormat="false" ht="12.75" hidden="false" customHeight="false" outlineLevel="0" collapsed="false">
      <c r="D7883" s="138"/>
      <c r="E7883" s="138"/>
      <c r="F7883" s="143" t="e">
        <f aca="false">IF(REF_DT&lt;=LastDay,INDEX(IntraMonth_Buckets,MATCH($A7883,IntraSumMonths,0),1),INDEX(BucketTable,MATCH($A7883,SumMonths,0),1))</f>
        <v>#N/A</v>
      </c>
      <c r="G7883" s="138" t="e">
        <f aca="false">INDEX(Book_Type,MATCH($B7883,Book,0),1)</f>
        <v>#N/A</v>
      </c>
      <c r="H7883" s="138" t="e">
        <f aca="false">$F7883&amp;$C7883</f>
        <v>#N/A</v>
      </c>
    </row>
    <row r="7884" customFormat="false" ht="12.75" hidden="false" customHeight="false" outlineLevel="0" collapsed="false">
      <c r="D7884" s="138"/>
      <c r="E7884" s="138"/>
      <c r="F7884" s="143" t="e">
        <f aca="false">IF(REF_DT&lt;=LastDay,INDEX(IntraMonth_Buckets,MATCH($A7884,IntraSumMonths,0),1),INDEX(BucketTable,MATCH($A7884,SumMonths,0),1))</f>
        <v>#N/A</v>
      </c>
      <c r="G7884" s="138" t="e">
        <f aca="false">INDEX(Book_Type,MATCH($B7884,Book,0),1)</f>
        <v>#N/A</v>
      </c>
      <c r="H7884" s="138" t="e">
        <f aca="false">$F7884&amp;$C7884</f>
        <v>#N/A</v>
      </c>
    </row>
    <row r="7885" customFormat="false" ht="12.75" hidden="false" customHeight="false" outlineLevel="0" collapsed="false">
      <c r="D7885" s="138"/>
      <c r="E7885" s="138"/>
      <c r="F7885" s="143" t="e">
        <f aca="false">IF(REF_DT&lt;=LastDay,INDEX(IntraMonth_Buckets,MATCH($A7885,IntraSumMonths,0),1),INDEX(BucketTable,MATCH($A7885,SumMonths,0),1))</f>
        <v>#N/A</v>
      </c>
      <c r="G7885" s="138" t="e">
        <f aca="false">INDEX(Book_Type,MATCH($B7885,Book,0),1)</f>
        <v>#N/A</v>
      </c>
      <c r="H7885" s="138" t="e">
        <f aca="false">$F7885&amp;$C7885</f>
        <v>#N/A</v>
      </c>
    </row>
    <row r="7886" customFormat="false" ht="12.75" hidden="false" customHeight="false" outlineLevel="0" collapsed="false">
      <c r="D7886" s="138"/>
      <c r="E7886" s="138"/>
      <c r="F7886" s="143" t="e">
        <f aca="false">IF(REF_DT&lt;=LastDay,INDEX(IntraMonth_Buckets,MATCH($A7886,IntraSumMonths,0),1),INDEX(BucketTable,MATCH($A7886,SumMonths,0),1))</f>
        <v>#N/A</v>
      </c>
      <c r="G7886" s="138" t="e">
        <f aca="false">INDEX(Book_Type,MATCH($B7886,Book,0),1)</f>
        <v>#N/A</v>
      </c>
      <c r="H7886" s="138" t="e">
        <f aca="false">$F7886&amp;$C7886</f>
        <v>#N/A</v>
      </c>
    </row>
    <row r="7887" customFormat="false" ht="12.75" hidden="false" customHeight="false" outlineLevel="0" collapsed="false">
      <c r="D7887" s="138"/>
      <c r="E7887" s="138"/>
      <c r="F7887" s="143" t="e">
        <f aca="false">IF(REF_DT&lt;=LastDay,INDEX(IntraMonth_Buckets,MATCH($A7887,IntraSumMonths,0),1),INDEX(BucketTable,MATCH($A7887,SumMonths,0),1))</f>
        <v>#N/A</v>
      </c>
      <c r="G7887" s="138" t="e">
        <f aca="false">INDEX(Book_Type,MATCH($B7887,Book,0),1)</f>
        <v>#N/A</v>
      </c>
      <c r="H7887" s="138" t="e">
        <f aca="false">$F7887&amp;$C7887</f>
        <v>#N/A</v>
      </c>
    </row>
    <row r="7888" customFormat="false" ht="12.75" hidden="false" customHeight="false" outlineLevel="0" collapsed="false">
      <c r="D7888" s="138"/>
      <c r="E7888" s="138"/>
      <c r="F7888" s="143" t="e">
        <f aca="false">IF(REF_DT&lt;=LastDay,INDEX(IntraMonth_Buckets,MATCH($A7888,IntraSumMonths,0),1),INDEX(BucketTable,MATCH($A7888,SumMonths,0),1))</f>
        <v>#N/A</v>
      </c>
      <c r="G7888" s="138" t="e">
        <f aca="false">INDEX(Book_Type,MATCH($B7888,Book,0),1)</f>
        <v>#N/A</v>
      </c>
      <c r="H7888" s="138" t="e">
        <f aca="false">$F7888&amp;$C7888</f>
        <v>#N/A</v>
      </c>
    </row>
    <row r="7889" customFormat="false" ht="12.75" hidden="false" customHeight="false" outlineLevel="0" collapsed="false">
      <c r="D7889" s="138"/>
      <c r="E7889" s="138"/>
      <c r="F7889" s="143" t="e">
        <f aca="false">IF(REF_DT&lt;=LastDay,INDEX(IntraMonth_Buckets,MATCH($A7889,IntraSumMonths,0),1),INDEX(BucketTable,MATCH($A7889,SumMonths,0),1))</f>
        <v>#N/A</v>
      </c>
      <c r="G7889" s="138" t="e">
        <f aca="false">INDEX(Book_Type,MATCH($B7889,Book,0),1)</f>
        <v>#N/A</v>
      </c>
      <c r="H7889" s="138" t="e">
        <f aca="false">$F7889&amp;$C7889</f>
        <v>#N/A</v>
      </c>
    </row>
    <row r="7890" customFormat="false" ht="12.75" hidden="false" customHeight="false" outlineLevel="0" collapsed="false">
      <c r="D7890" s="138"/>
      <c r="E7890" s="138"/>
      <c r="F7890" s="143" t="e">
        <f aca="false">IF(REF_DT&lt;=LastDay,INDEX(IntraMonth_Buckets,MATCH($A7890,IntraSumMonths,0),1),INDEX(BucketTable,MATCH($A7890,SumMonths,0),1))</f>
        <v>#N/A</v>
      </c>
      <c r="G7890" s="138" t="e">
        <f aca="false">INDEX(Book_Type,MATCH($B7890,Book,0),1)</f>
        <v>#N/A</v>
      </c>
      <c r="H7890" s="138" t="e">
        <f aca="false">$F7890&amp;$C7890</f>
        <v>#N/A</v>
      </c>
    </row>
    <row r="7891" customFormat="false" ht="12.75" hidden="false" customHeight="false" outlineLevel="0" collapsed="false">
      <c r="D7891" s="138"/>
      <c r="E7891" s="138"/>
      <c r="F7891" s="143" t="e">
        <f aca="false">IF(REF_DT&lt;=LastDay,INDEX(IntraMonth_Buckets,MATCH($A7891,IntraSumMonths,0),1),INDEX(BucketTable,MATCH($A7891,SumMonths,0),1))</f>
        <v>#N/A</v>
      </c>
      <c r="G7891" s="138" t="e">
        <f aca="false">INDEX(Book_Type,MATCH($B7891,Book,0),1)</f>
        <v>#N/A</v>
      </c>
      <c r="H7891" s="138" t="e">
        <f aca="false">$F7891&amp;$C7891</f>
        <v>#N/A</v>
      </c>
    </row>
    <row r="7892" customFormat="false" ht="12.75" hidden="false" customHeight="false" outlineLevel="0" collapsed="false">
      <c r="D7892" s="138"/>
      <c r="E7892" s="138"/>
      <c r="F7892" s="143" t="e">
        <f aca="false">IF(REF_DT&lt;=LastDay,INDEX(IntraMonth_Buckets,MATCH($A7892,IntraSumMonths,0),1),INDEX(BucketTable,MATCH($A7892,SumMonths,0),1))</f>
        <v>#N/A</v>
      </c>
      <c r="G7892" s="138" t="e">
        <f aca="false">INDEX(Book_Type,MATCH($B7892,Book,0),1)</f>
        <v>#N/A</v>
      </c>
      <c r="H7892" s="138" t="e">
        <f aca="false">$F7892&amp;$C7892</f>
        <v>#N/A</v>
      </c>
    </row>
    <row r="7893" customFormat="false" ht="12.75" hidden="false" customHeight="false" outlineLevel="0" collapsed="false">
      <c r="D7893" s="138"/>
      <c r="E7893" s="138"/>
      <c r="F7893" s="143" t="e">
        <f aca="false">IF(REF_DT&lt;=LastDay,INDEX(IntraMonth_Buckets,MATCH($A7893,IntraSumMonths,0),1),INDEX(BucketTable,MATCH($A7893,SumMonths,0),1))</f>
        <v>#N/A</v>
      </c>
      <c r="G7893" s="138" t="e">
        <f aca="false">INDEX(Book_Type,MATCH($B7893,Book,0),1)</f>
        <v>#N/A</v>
      </c>
      <c r="H7893" s="138" t="e">
        <f aca="false">$F7893&amp;$C7893</f>
        <v>#N/A</v>
      </c>
    </row>
    <row r="7894" customFormat="false" ht="12.75" hidden="false" customHeight="false" outlineLevel="0" collapsed="false">
      <c r="D7894" s="138"/>
      <c r="E7894" s="138"/>
      <c r="F7894" s="143" t="e">
        <f aca="false">IF(REF_DT&lt;=LastDay,INDEX(IntraMonth_Buckets,MATCH($A7894,IntraSumMonths,0),1),INDEX(BucketTable,MATCH($A7894,SumMonths,0),1))</f>
        <v>#N/A</v>
      </c>
      <c r="G7894" s="138" t="e">
        <f aca="false">INDEX(Book_Type,MATCH($B7894,Book,0),1)</f>
        <v>#N/A</v>
      </c>
      <c r="H7894" s="138" t="e">
        <f aca="false">$F7894&amp;$C7894</f>
        <v>#N/A</v>
      </c>
    </row>
    <row r="7895" customFormat="false" ht="12.75" hidden="false" customHeight="false" outlineLevel="0" collapsed="false">
      <c r="D7895" s="138"/>
      <c r="E7895" s="138"/>
      <c r="F7895" s="143" t="e">
        <f aca="false">IF(REF_DT&lt;=LastDay,INDEX(IntraMonth_Buckets,MATCH($A7895,IntraSumMonths,0),1),INDEX(BucketTable,MATCH($A7895,SumMonths,0),1))</f>
        <v>#N/A</v>
      </c>
      <c r="G7895" s="138" t="e">
        <f aca="false">INDEX(Book_Type,MATCH($B7895,Book,0),1)</f>
        <v>#N/A</v>
      </c>
      <c r="H7895" s="138" t="e">
        <f aca="false">$F7895&amp;$C7895</f>
        <v>#N/A</v>
      </c>
    </row>
    <row r="7896" customFormat="false" ht="12.75" hidden="false" customHeight="false" outlineLevel="0" collapsed="false">
      <c r="D7896" s="138"/>
      <c r="E7896" s="138"/>
      <c r="F7896" s="143" t="e">
        <f aca="false">IF(REF_DT&lt;=LastDay,INDEX(IntraMonth_Buckets,MATCH($A7896,IntraSumMonths,0),1),INDEX(BucketTable,MATCH($A7896,SumMonths,0),1))</f>
        <v>#N/A</v>
      </c>
      <c r="G7896" s="138" t="e">
        <f aca="false">INDEX(Book_Type,MATCH($B7896,Book,0),1)</f>
        <v>#N/A</v>
      </c>
      <c r="H7896" s="138" t="e">
        <f aca="false">$F7896&amp;$C7896</f>
        <v>#N/A</v>
      </c>
    </row>
    <row r="7897" customFormat="false" ht="12.75" hidden="false" customHeight="false" outlineLevel="0" collapsed="false">
      <c r="D7897" s="138"/>
      <c r="E7897" s="138"/>
      <c r="F7897" s="143" t="e">
        <f aca="false">IF(REF_DT&lt;=LastDay,INDEX(IntraMonth_Buckets,MATCH($A7897,IntraSumMonths,0),1),INDEX(BucketTable,MATCH($A7897,SumMonths,0),1))</f>
        <v>#N/A</v>
      </c>
      <c r="G7897" s="138" t="e">
        <f aca="false">INDEX(Book_Type,MATCH($B7897,Book,0),1)</f>
        <v>#N/A</v>
      </c>
      <c r="H7897" s="138" t="e">
        <f aca="false">$F7897&amp;$C7897</f>
        <v>#N/A</v>
      </c>
    </row>
    <row r="7898" customFormat="false" ht="12.75" hidden="false" customHeight="false" outlineLevel="0" collapsed="false">
      <c r="D7898" s="138"/>
      <c r="E7898" s="138"/>
      <c r="F7898" s="143" t="e">
        <f aca="false">IF(REF_DT&lt;=LastDay,INDEX(IntraMonth_Buckets,MATCH($A7898,IntraSumMonths,0),1),INDEX(BucketTable,MATCH($A7898,SumMonths,0),1))</f>
        <v>#N/A</v>
      </c>
      <c r="G7898" s="138" t="e">
        <f aca="false">INDEX(Book_Type,MATCH($B7898,Book,0),1)</f>
        <v>#N/A</v>
      </c>
      <c r="H7898" s="138" t="e">
        <f aca="false">$F7898&amp;$C7898</f>
        <v>#N/A</v>
      </c>
    </row>
    <row r="7899" customFormat="false" ht="12.75" hidden="false" customHeight="false" outlineLevel="0" collapsed="false">
      <c r="D7899" s="138"/>
      <c r="E7899" s="138"/>
      <c r="F7899" s="143" t="e">
        <f aca="false">IF(REF_DT&lt;=LastDay,INDEX(IntraMonth_Buckets,MATCH($A7899,IntraSumMonths,0),1),INDEX(BucketTable,MATCH($A7899,SumMonths,0),1))</f>
        <v>#N/A</v>
      </c>
      <c r="G7899" s="138" t="e">
        <f aca="false">INDEX(Book_Type,MATCH($B7899,Book,0),1)</f>
        <v>#N/A</v>
      </c>
      <c r="H7899" s="138" t="e">
        <f aca="false">$F7899&amp;$C7899</f>
        <v>#N/A</v>
      </c>
    </row>
    <row r="7900" customFormat="false" ht="12.75" hidden="false" customHeight="false" outlineLevel="0" collapsed="false">
      <c r="D7900" s="138"/>
      <c r="E7900" s="138"/>
      <c r="F7900" s="143" t="e">
        <f aca="false">IF(REF_DT&lt;=LastDay,INDEX(IntraMonth_Buckets,MATCH($A7900,IntraSumMonths,0),1),INDEX(BucketTable,MATCH($A7900,SumMonths,0),1))</f>
        <v>#N/A</v>
      </c>
      <c r="G7900" s="138" t="e">
        <f aca="false">INDEX(Book_Type,MATCH($B7900,Book,0),1)</f>
        <v>#N/A</v>
      </c>
      <c r="H7900" s="138" t="e">
        <f aca="false">$F7900&amp;$C7900</f>
        <v>#N/A</v>
      </c>
    </row>
    <row r="7901" customFormat="false" ht="12.75" hidden="false" customHeight="false" outlineLevel="0" collapsed="false">
      <c r="D7901" s="138"/>
      <c r="E7901" s="138"/>
      <c r="F7901" s="143" t="e">
        <f aca="false">IF(REF_DT&lt;=LastDay,INDEX(IntraMonth_Buckets,MATCH($A7901,IntraSumMonths,0),1),INDEX(BucketTable,MATCH($A7901,SumMonths,0),1))</f>
        <v>#N/A</v>
      </c>
      <c r="G7901" s="138" t="e">
        <f aca="false">INDEX(Book_Type,MATCH($B7901,Book,0),1)</f>
        <v>#N/A</v>
      </c>
      <c r="H7901" s="138" t="e">
        <f aca="false">$F7901&amp;$C7901</f>
        <v>#N/A</v>
      </c>
    </row>
    <row r="7902" customFormat="false" ht="12.75" hidden="false" customHeight="false" outlineLevel="0" collapsed="false">
      <c r="D7902" s="138"/>
      <c r="E7902" s="138"/>
      <c r="F7902" s="143" t="e">
        <f aca="false">IF(REF_DT&lt;=LastDay,INDEX(IntraMonth_Buckets,MATCH($A7902,IntraSumMonths,0),1),INDEX(BucketTable,MATCH($A7902,SumMonths,0),1))</f>
        <v>#N/A</v>
      </c>
      <c r="G7902" s="138" t="e">
        <f aca="false">INDEX(Book_Type,MATCH($B7902,Book,0),1)</f>
        <v>#N/A</v>
      </c>
      <c r="H7902" s="138" t="e">
        <f aca="false">$F7902&amp;$C7902</f>
        <v>#N/A</v>
      </c>
    </row>
    <row r="7903" customFormat="false" ht="12.75" hidden="false" customHeight="false" outlineLevel="0" collapsed="false">
      <c r="D7903" s="138"/>
      <c r="E7903" s="138"/>
      <c r="F7903" s="143" t="e">
        <f aca="false">IF(REF_DT&lt;=LastDay,INDEX(IntraMonth_Buckets,MATCH($A7903,IntraSumMonths,0),1),INDEX(BucketTable,MATCH($A7903,SumMonths,0),1))</f>
        <v>#N/A</v>
      </c>
      <c r="G7903" s="138" t="e">
        <f aca="false">INDEX(Book_Type,MATCH($B7903,Book,0),1)</f>
        <v>#N/A</v>
      </c>
      <c r="H7903" s="138" t="e">
        <f aca="false">$F7903&amp;$C7903</f>
        <v>#N/A</v>
      </c>
    </row>
    <row r="7904" customFormat="false" ht="12.75" hidden="false" customHeight="false" outlineLevel="0" collapsed="false">
      <c r="D7904" s="138"/>
      <c r="E7904" s="138"/>
      <c r="F7904" s="143" t="e">
        <f aca="false">IF(REF_DT&lt;=LastDay,INDEX(IntraMonth_Buckets,MATCH($A7904,IntraSumMonths,0),1),INDEX(BucketTable,MATCH($A7904,SumMonths,0),1))</f>
        <v>#N/A</v>
      </c>
      <c r="G7904" s="138" t="e">
        <f aca="false">INDEX(Book_Type,MATCH($B7904,Book,0),1)</f>
        <v>#N/A</v>
      </c>
      <c r="H7904" s="138" t="e">
        <f aca="false">$F7904&amp;$C7904</f>
        <v>#N/A</v>
      </c>
    </row>
    <row r="7905" customFormat="false" ht="12.75" hidden="false" customHeight="false" outlineLevel="0" collapsed="false">
      <c r="D7905" s="138"/>
      <c r="E7905" s="138"/>
      <c r="F7905" s="143" t="e">
        <f aca="false">IF(REF_DT&lt;=LastDay,INDEX(IntraMonth_Buckets,MATCH($A7905,IntraSumMonths,0),1),INDEX(BucketTable,MATCH($A7905,SumMonths,0),1))</f>
        <v>#N/A</v>
      </c>
      <c r="G7905" s="138" t="e">
        <f aca="false">INDEX(Book_Type,MATCH($B7905,Book,0),1)</f>
        <v>#N/A</v>
      </c>
      <c r="H7905" s="138" t="e">
        <f aca="false">$F7905&amp;$C7905</f>
        <v>#N/A</v>
      </c>
    </row>
    <row r="7906" customFormat="false" ht="12.75" hidden="false" customHeight="false" outlineLevel="0" collapsed="false">
      <c r="D7906" s="138"/>
      <c r="E7906" s="138"/>
      <c r="F7906" s="143" t="e">
        <f aca="false">IF(REF_DT&lt;=LastDay,INDEX(IntraMonth_Buckets,MATCH($A7906,IntraSumMonths,0),1),INDEX(BucketTable,MATCH($A7906,SumMonths,0),1))</f>
        <v>#N/A</v>
      </c>
      <c r="G7906" s="138" t="e">
        <f aca="false">INDEX(Book_Type,MATCH($B7906,Book,0),1)</f>
        <v>#N/A</v>
      </c>
      <c r="H7906" s="138" t="e">
        <f aca="false">$F7906&amp;$C7906</f>
        <v>#N/A</v>
      </c>
    </row>
    <row r="7907" customFormat="false" ht="12.75" hidden="false" customHeight="false" outlineLevel="0" collapsed="false">
      <c r="D7907" s="138"/>
      <c r="E7907" s="138"/>
      <c r="F7907" s="143" t="e">
        <f aca="false">IF(REF_DT&lt;=LastDay,INDEX(IntraMonth_Buckets,MATCH($A7907,IntraSumMonths,0),1),INDEX(BucketTable,MATCH($A7907,SumMonths,0),1))</f>
        <v>#N/A</v>
      </c>
      <c r="G7907" s="138" t="e">
        <f aca="false">INDEX(Book_Type,MATCH($B7907,Book,0),1)</f>
        <v>#N/A</v>
      </c>
      <c r="H7907" s="138" t="e">
        <f aca="false">$F7907&amp;$C7907</f>
        <v>#N/A</v>
      </c>
    </row>
    <row r="7908" customFormat="false" ht="12.75" hidden="false" customHeight="false" outlineLevel="0" collapsed="false">
      <c r="D7908" s="138"/>
      <c r="E7908" s="138"/>
      <c r="F7908" s="143" t="e">
        <f aca="false">IF(REF_DT&lt;=LastDay,INDEX(IntraMonth_Buckets,MATCH($A7908,IntraSumMonths,0),1),INDEX(BucketTable,MATCH($A7908,SumMonths,0),1))</f>
        <v>#N/A</v>
      </c>
      <c r="G7908" s="138" t="e">
        <f aca="false">INDEX(Book_Type,MATCH($B7908,Book,0),1)</f>
        <v>#N/A</v>
      </c>
      <c r="H7908" s="138" t="e">
        <f aca="false">$F7908&amp;$C7908</f>
        <v>#N/A</v>
      </c>
    </row>
    <row r="7909" customFormat="false" ht="12.75" hidden="false" customHeight="false" outlineLevel="0" collapsed="false">
      <c r="D7909" s="138"/>
      <c r="E7909" s="138"/>
      <c r="F7909" s="143" t="e">
        <f aca="false">IF(REF_DT&lt;=LastDay,INDEX(IntraMonth_Buckets,MATCH($A7909,IntraSumMonths,0),1),INDEX(BucketTable,MATCH($A7909,SumMonths,0),1))</f>
        <v>#N/A</v>
      </c>
      <c r="G7909" s="138" t="e">
        <f aca="false">INDEX(Book_Type,MATCH($B7909,Book,0),1)</f>
        <v>#N/A</v>
      </c>
      <c r="H7909" s="138" t="e">
        <f aca="false">$F7909&amp;$C7909</f>
        <v>#N/A</v>
      </c>
    </row>
    <row r="7910" customFormat="false" ht="12.75" hidden="false" customHeight="false" outlineLevel="0" collapsed="false">
      <c r="D7910" s="138"/>
      <c r="E7910" s="138"/>
      <c r="F7910" s="143" t="e">
        <f aca="false">IF(REF_DT&lt;=LastDay,INDEX(IntraMonth_Buckets,MATCH($A7910,IntraSumMonths,0),1),INDEX(BucketTable,MATCH($A7910,SumMonths,0),1))</f>
        <v>#N/A</v>
      </c>
      <c r="G7910" s="138" t="e">
        <f aca="false">INDEX(Book_Type,MATCH($B7910,Book,0),1)</f>
        <v>#N/A</v>
      </c>
      <c r="H7910" s="138" t="e">
        <f aca="false">$F7910&amp;$C7910</f>
        <v>#N/A</v>
      </c>
    </row>
    <row r="7911" customFormat="false" ht="12.75" hidden="false" customHeight="false" outlineLevel="0" collapsed="false">
      <c r="D7911" s="138"/>
      <c r="E7911" s="138"/>
      <c r="F7911" s="143" t="e">
        <f aca="false">IF(REF_DT&lt;=LastDay,INDEX(IntraMonth_Buckets,MATCH($A7911,IntraSumMonths,0),1),INDEX(BucketTable,MATCH($A7911,SumMonths,0),1))</f>
        <v>#N/A</v>
      </c>
      <c r="G7911" s="138" t="e">
        <f aca="false">INDEX(Book_Type,MATCH($B7911,Book,0),1)</f>
        <v>#N/A</v>
      </c>
      <c r="H7911" s="138" t="e">
        <f aca="false">$F7911&amp;$C7911</f>
        <v>#N/A</v>
      </c>
    </row>
    <row r="7912" customFormat="false" ht="12.75" hidden="false" customHeight="false" outlineLevel="0" collapsed="false">
      <c r="D7912" s="138"/>
      <c r="E7912" s="138"/>
      <c r="F7912" s="143" t="e">
        <f aca="false">IF(REF_DT&lt;=LastDay,INDEX(IntraMonth_Buckets,MATCH($A7912,IntraSumMonths,0),1),INDEX(BucketTable,MATCH($A7912,SumMonths,0),1))</f>
        <v>#N/A</v>
      </c>
      <c r="G7912" s="138" t="e">
        <f aca="false">INDEX(Book_Type,MATCH($B7912,Book,0),1)</f>
        <v>#N/A</v>
      </c>
      <c r="H7912" s="138" t="e">
        <f aca="false">$F7912&amp;$C7912</f>
        <v>#N/A</v>
      </c>
    </row>
    <row r="7913" customFormat="false" ht="12.75" hidden="false" customHeight="false" outlineLevel="0" collapsed="false">
      <c r="D7913" s="138"/>
      <c r="E7913" s="138"/>
      <c r="F7913" s="143" t="e">
        <f aca="false">IF(REF_DT&lt;=LastDay,INDEX(IntraMonth_Buckets,MATCH($A7913,IntraSumMonths,0),1),INDEX(BucketTable,MATCH($A7913,SumMonths,0),1))</f>
        <v>#N/A</v>
      </c>
      <c r="G7913" s="138" t="e">
        <f aca="false">INDEX(Book_Type,MATCH($B7913,Book,0),1)</f>
        <v>#N/A</v>
      </c>
      <c r="H7913" s="138" t="e">
        <f aca="false">$F7913&amp;$C7913</f>
        <v>#N/A</v>
      </c>
    </row>
    <row r="7914" customFormat="false" ht="12.75" hidden="false" customHeight="false" outlineLevel="0" collapsed="false">
      <c r="D7914" s="138"/>
      <c r="E7914" s="138"/>
      <c r="F7914" s="143" t="e">
        <f aca="false">IF(REF_DT&lt;=LastDay,INDEX(IntraMonth_Buckets,MATCH($A7914,IntraSumMonths,0),1),INDEX(BucketTable,MATCH($A7914,SumMonths,0),1))</f>
        <v>#N/A</v>
      </c>
      <c r="G7914" s="138" t="e">
        <f aca="false">INDEX(Book_Type,MATCH($B7914,Book,0),1)</f>
        <v>#N/A</v>
      </c>
      <c r="H7914" s="138" t="e">
        <f aca="false">$F7914&amp;$C7914</f>
        <v>#N/A</v>
      </c>
    </row>
    <row r="7915" customFormat="false" ht="12.75" hidden="false" customHeight="false" outlineLevel="0" collapsed="false">
      <c r="D7915" s="138"/>
      <c r="E7915" s="138"/>
      <c r="F7915" s="143" t="e">
        <f aca="false">IF(REF_DT&lt;=LastDay,INDEX(IntraMonth_Buckets,MATCH($A7915,IntraSumMonths,0),1),INDEX(BucketTable,MATCH($A7915,SumMonths,0),1))</f>
        <v>#N/A</v>
      </c>
      <c r="G7915" s="138" t="e">
        <f aca="false">INDEX(Book_Type,MATCH($B7915,Book,0),1)</f>
        <v>#N/A</v>
      </c>
      <c r="H7915" s="138" t="e">
        <f aca="false">$F7915&amp;$C7915</f>
        <v>#N/A</v>
      </c>
    </row>
    <row r="7916" customFormat="false" ht="12.75" hidden="false" customHeight="false" outlineLevel="0" collapsed="false">
      <c r="D7916" s="138"/>
      <c r="E7916" s="138"/>
      <c r="F7916" s="143" t="e">
        <f aca="false">IF(REF_DT&lt;=LastDay,INDEX(IntraMonth_Buckets,MATCH($A7916,IntraSumMonths,0),1),INDEX(BucketTable,MATCH($A7916,SumMonths,0),1))</f>
        <v>#N/A</v>
      </c>
      <c r="G7916" s="138" t="e">
        <f aca="false">INDEX(Book_Type,MATCH($B7916,Book,0),1)</f>
        <v>#N/A</v>
      </c>
      <c r="H7916" s="138" t="e">
        <f aca="false">$F7916&amp;$C7916</f>
        <v>#N/A</v>
      </c>
    </row>
    <row r="7917" customFormat="false" ht="12.75" hidden="false" customHeight="false" outlineLevel="0" collapsed="false">
      <c r="D7917" s="138"/>
      <c r="E7917" s="138"/>
      <c r="F7917" s="143" t="e">
        <f aca="false">IF(REF_DT&lt;=LastDay,INDEX(IntraMonth_Buckets,MATCH($A7917,IntraSumMonths,0),1),INDEX(BucketTable,MATCH($A7917,SumMonths,0),1))</f>
        <v>#N/A</v>
      </c>
      <c r="G7917" s="138" t="e">
        <f aca="false">INDEX(Book_Type,MATCH($B7917,Book,0),1)</f>
        <v>#N/A</v>
      </c>
      <c r="H7917" s="138" t="e">
        <f aca="false">$F7917&amp;$C7917</f>
        <v>#N/A</v>
      </c>
    </row>
    <row r="7918" customFormat="false" ht="12.75" hidden="false" customHeight="false" outlineLevel="0" collapsed="false">
      <c r="D7918" s="138"/>
      <c r="E7918" s="138"/>
      <c r="F7918" s="143" t="e">
        <f aca="false">IF(REF_DT&lt;=LastDay,INDEX(IntraMonth_Buckets,MATCH($A7918,IntraSumMonths,0),1),INDEX(BucketTable,MATCH($A7918,SumMonths,0),1))</f>
        <v>#N/A</v>
      </c>
      <c r="G7918" s="138" t="e">
        <f aca="false">INDEX(Book_Type,MATCH($B7918,Book,0),1)</f>
        <v>#N/A</v>
      </c>
      <c r="H7918" s="138" t="e">
        <f aca="false">$F7918&amp;$C7918</f>
        <v>#N/A</v>
      </c>
    </row>
    <row r="7919" customFormat="false" ht="12.75" hidden="false" customHeight="false" outlineLevel="0" collapsed="false">
      <c r="D7919" s="138"/>
      <c r="E7919" s="138"/>
      <c r="F7919" s="143" t="e">
        <f aca="false">IF(REF_DT&lt;=LastDay,INDEX(IntraMonth_Buckets,MATCH($A7919,IntraSumMonths,0),1),INDEX(BucketTable,MATCH($A7919,SumMonths,0),1))</f>
        <v>#N/A</v>
      </c>
      <c r="G7919" s="138" t="e">
        <f aca="false">INDEX(Book_Type,MATCH($B7919,Book,0),1)</f>
        <v>#N/A</v>
      </c>
      <c r="H7919" s="138" t="e">
        <f aca="false">$F7919&amp;$C7919</f>
        <v>#N/A</v>
      </c>
    </row>
    <row r="7920" customFormat="false" ht="12.75" hidden="false" customHeight="false" outlineLevel="0" collapsed="false">
      <c r="D7920" s="138"/>
      <c r="E7920" s="138"/>
      <c r="F7920" s="143" t="e">
        <f aca="false">IF(REF_DT&lt;=LastDay,INDEX(IntraMonth_Buckets,MATCH($A7920,IntraSumMonths,0),1),INDEX(BucketTable,MATCH($A7920,SumMonths,0),1))</f>
        <v>#N/A</v>
      </c>
      <c r="G7920" s="138" t="e">
        <f aca="false">INDEX(Book_Type,MATCH($B7920,Book,0),1)</f>
        <v>#N/A</v>
      </c>
      <c r="H7920" s="138" t="e">
        <f aca="false">$F7920&amp;$C7920</f>
        <v>#N/A</v>
      </c>
    </row>
    <row r="7921" customFormat="false" ht="12.75" hidden="false" customHeight="false" outlineLevel="0" collapsed="false">
      <c r="D7921" s="138"/>
      <c r="E7921" s="138"/>
      <c r="F7921" s="143" t="e">
        <f aca="false">IF(REF_DT&lt;=LastDay,INDEX(IntraMonth_Buckets,MATCH($A7921,IntraSumMonths,0),1),INDEX(BucketTable,MATCH($A7921,SumMonths,0),1))</f>
        <v>#N/A</v>
      </c>
      <c r="G7921" s="138" t="e">
        <f aca="false">INDEX(Book_Type,MATCH($B7921,Book,0),1)</f>
        <v>#N/A</v>
      </c>
      <c r="H7921" s="138" t="e">
        <f aca="false">$F7921&amp;$C7921</f>
        <v>#N/A</v>
      </c>
    </row>
    <row r="7922" customFormat="false" ht="12.75" hidden="false" customHeight="false" outlineLevel="0" collapsed="false">
      <c r="D7922" s="138"/>
      <c r="E7922" s="138"/>
      <c r="F7922" s="143" t="e">
        <f aca="false">IF(REF_DT&lt;=LastDay,INDEX(IntraMonth_Buckets,MATCH($A7922,IntraSumMonths,0),1),INDEX(BucketTable,MATCH($A7922,SumMonths,0),1))</f>
        <v>#N/A</v>
      </c>
      <c r="G7922" s="138" t="e">
        <f aca="false">INDEX(Book_Type,MATCH($B7922,Book,0),1)</f>
        <v>#N/A</v>
      </c>
      <c r="H7922" s="138" t="e">
        <f aca="false">$F7922&amp;$C7922</f>
        <v>#N/A</v>
      </c>
    </row>
    <row r="7923" customFormat="false" ht="12.75" hidden="false" customHeight="false" outlineLevel="0" collapsed="false">
      <c r="D7923" s="138"/>
      <c r="E7923" s="138"/>
      <c r="F7923" s="143" t="e">
        <f aca="false">IF(REF_DT&lt;=LastDay,INDEX(IntraMonth_Buckets,MATCH($A7923,IntraSumMonths,0),1),INDEX(BucketTable,MATCH($A7923,SumMonths,0),1))</f>
        <v>#N/A</v>
      </c>
      <c r="G7923" s="138" t="e">
        <f aca="false">INDEX(Book_Type,MATCH($B7923,Book,0),1)</f>
        <v>#N/A</v>
      </c>
      <c r="H7923" s="138" t="e">
        <f aca="false">$F7923&amp;$C7923</f>
        <v>#N/A</v>
      </c>
    </row>
    <row r="7924" customFormat="false" ht="12.75" hidden="false" customHeight="false" outlineLevel="0" collapsed="false">
      <c r="D7924" s="138"/>
      <c r="E7924" s="138"/>
      <c r="F7924" s="143" t="e">
        <f aca="false">IF(REF_DT&lt;=LastDay,INDEX(IntraMonth_Buckets,MATCH($A7924,IntraSumMonths,0),1),INDEX(BucketTable,MATCH($A7924,SumMonths,0),1))</f>
        <v>#N/A</v>
      </c>
      <c r="G7924" s="138" t="e">
        <f aca="false">INDEX(Book_Type,MATCH($B7924,Book,0),1)</f>
        <v>#N/A</v>
      </c>
      <c r="H7924" s="138" t="e">
        <f aca="false">$F7924&amp;$C7924</f>
        <v>#N/A</v>
      </c>
    </row>
    <row r="7925" customFormat="false" ht="12.75" hidden="false" customHeight="false" outlineLevel="0" collapsed="false">
      <c r="D7925" s="138"/>
      <c r="E7925" s="138"/>
      <c r="F7925" s="143" t="e">
        <f aca="false">IF(REF_DT&lt;=LastDay,INDEX(IntraMonth_Buckets,MATCH($A7925,IntraSumMonths,0),1),INDEX(BucketTable,MATCH($A7925,SumMonths,0),1))</f>
        <v>#N/A</v>
      </c>
      <c r="G7925" s="138" t="e">
        <f aca="false">INDEX(Book_Type,MATCH($B7925,Book,0),1)</f>
        <v>#N/A</v>
      </c>
      <c r="H7925" s="138" t="e">
        <f aca="false">$F7925&amp;$C7925</f>
        <v>#N/A</v>
      </c>
    </row>
    <row r="7926" customFormat="false" ht="12.75" hidden="false" customHeight="false" outlineLevel="0" collapsed="false">
      <c r="D7926" s="138"/>
      <c r="E7926" s="138"/>
      <c r="F7926" s="143" t="e">
        <f aca="false">IF(REF_DT&lt;=LastDay,INDEX(IntraMonth_Buckets,MATCH($A7926,IntraSumMonths,0),1),INDEX(BucketTable,MATCH($A7926,SumMonths,0),1))</f>
        <v>#N/A</v>
      </c>
      <c r="G7926" s="138" t="e">
        <f aca="false">INDEX(Book_Type,MATCH($B7926,Book,0),1)</f>
        <v>#N/A</v>
      </c>
      <c r="H7926" s="138" t="e">
        <f aca="false">$F7926&amp;$C7926</f>
        <v>#N/A</v>
      </c>
    </row>
    <row r="7927" customFormat="false" ht="12.75" hidden="false" customHeight="false" outlineLevel="0" collapsed="false">
      <c r="D7927" s="138"/>
      <c r="E7927" s="138"/>
      <c r="F7927" s="143" t="e">
        <f aca="false">IF(REF_DT&lt;=LastDay,INDEX(IntraMonth_Buckets,MATCH($A7927,IntraSumMonths,0),1),INDEX(BucketTable,MATCH($A7927,SumMonths,0),1))</f>
        <v>#N/A</v>
      </c>
      <c r="G7927" s="138" t="e">
        <f aca="false">INDEX(Book_Type,MATCH($B7927,Book,0),1)</f>
        <v>#N/A</v>
      </c>
      <c r="H7927" s="138" t="e">
        <f aca="false">$F7927&amp;$C7927</f>
        <v>#N/A</v>
      </c>
    </row>
    <row r="7928" customFormat="false" ht="12.75" hidden="false" customHeight="false" outlineLevel="0" collapsed="false">
      <c r="D7928" s="138"/>
      <c r="E7928" s="138"/>
      <c r="F7928" s="143" t="e">
        <f aca="false">IF(REF_DT&lt;=LastDay,INDEX(IntraMonth_Buckets,MATCH($A7928,IntraSumMonths,0),1),INDEX(BucketTable,MATCH($A7928,SumMonths,0),1))</f>
        <v>#N/A</v>
      </c>
      <c r="G7928" s="138" t="e">
        <f aca="false">INDEX(Book_Type,MATCH($B7928,Book,0),1)</f>
        <v>#N/A</v>
      </c>
      <c r="H7928" s="138" t="e">
        <f aca="false">$F7928&amp;$C7928</f>
        <v>#N/A</v>
      </c>
    </row>
    <row r="7929" customFormat="false" ht="12.75" hidden="false" customHeight="false" outlineLevel="0" collapsed="false">
      <c r="D7929" s="138"/>
      <c r="E7929" s="138"/>
      <c r="F7929" s="143" t="e">
        <f aca="false">IF(REF_DT&lt;=LastDay,INDEX(IntraMonth_Buckets,MATCH($A7929,IntraSumMonths,0),1),INDEX(BucketTable,MATCH($A7929,SumMonths,0),1))</f>
        <v>#N/A</v>
      </c>
      <c r="G7929" s="138" t="e">
        <f aca="false">INDEX(Book_Type,MATCH($B7929,Book,0),1)</f>
        <v>#N/A</v>
      </c>
      <c r="H7929" s="138" t="e">
        <f aca="false">$F7929&amp;$C7929</f>
        <v>#N/A</v>
      </c>
    </row>
    <row r="7930" customFormat="false" ht="12.75" hidden="false" customHeight="false" outlineLevel="0" collapsed="false">
      <c r="D7930" s="138"/>
      <c r="E7930" s="138"/>
      <c r="F7930" s="143" t="e">
        <f aca="false">IF(REF_DT&lt;=LastDay,INDEX(IntraMonth_Buckets,MATCH($A7930,IntraSumMonths,0),1),INDEX(BucketTable,MATCH($A7930,SumMonths,0),1))</f>
        <v>#N/A</v>
      </c>
      <c r="G7930" s="138" t="e">
        <f aca="false">INDEX(Book_Type,MATCH($B7930,Book,0),1)</f>
        <v>#N/A</v>
      </c>
      <c r="H7930" s="138" t="e">
        <f aca="false">$F7930&amp;$C7930</f>
        <v>#N/A</v>
      </c>
    </row>
    <row r="7931" customFormat="false" ht="12.75" hidden="false" customHeight="false" outlineLevel="0" collapsed="false">
      <c r="D7931" s="138"/>
      <c r="E7931" s="138"/>
      <c r="F7931" s="143" t="e">
        <f aca="false">IF(REF_DT&lt;=LastDay,INDEX(IntraMonth_Buckets,MATCH($A7931,IntraSumMonths,0),1),INDEX(BucketTable,MATCH($A7931,SumMonths,0),1))</f>
        <v>#N/A</v>
      </c>
      <c r="G7931" s="138" t="e">
        <f aca="false">INDEX(Book_Type,MATCH($B7931,Book,0),1)</f>
        <v>#N/A</v>
      </c>
      <c r="H7931" s="138" t="e">
        <f aca="false">$F7931&amp;$C7931</f>
        <v>#N/A</v>
      </c>
    </row>
    <row r="7932" customFormat="false" ht="12.75" hidden="false" customHeight="false" outlineLevel="0" collapsed="false">
      <c r="D7932" s="138"/>
      <c r="E7932" s="138"/>
      <c r="F7932" s="143" t="e">
        <f aca="false">IF(REF_DT&lt;=LastDay,INDEX(IntraMonth_Buckets,MATCH($A7932,IntraSumMonths,0),1),INDEX(BucketTable,MATCH($A7932,SumMonths,0),1))</f>
        <v>#N/A</v>
      </c>
      <c r="G7932" s="138" t="e">
        <f aca="false">INDEX(Book_Type,MATCH($B7932,Book,0),1)</f>
        <v>#N/A</v>
      </c>
      <c r="H7932" s="138" t="e">
        <f aca="false">$F7932&amp;$C7932</f>
        <v>#N/A</v>
      </c>
    </row>
    <row r="7933" customFormat="false" ht="12.75" hidden="false" customHeight="false" outlineLevel="0" collapsed="false">
      <c r="D7933" s="138"/>
      <c r="E7933" s="138"/>
      <c r="F7933" s="143" t="e">
        <f aca="false">IF(REF_DT&lt;=LastDay,INDEX(IntraMonth_Buckets,MATCH($A7933,IntraSumMonths,0),1),INDEX(BucketTable,MATCH($A7933,SumMonths,0),1))</f>
        <v>#N/A</v>
      </c>
      <c r="G7933" s="138" t="e">
        <f aca="false">INDEX(Book_Type,MATCH($B7933,Book,0),1)</f>
        <v>#N/A</v>
      </c>
      <c r="H7933" s="138" t="e">
        <f aca="false">$F7933&amp;$C7933</f>
        <v>#N/A</v>
      </c>
    </row>
    <row r="7934" customFormat="false" ht="12.75" hidden="false" customHeight="false" outlineLevel="0" collapsed="false">
      <c r="D7934" s="138"/>
      <c r="E7934" s="138"/>
      <c r="F7934" s="143" t="e">
        <f aca="false">IF(REF_DT&lt;=LastDay,INDEX(IntraMonth_Buckets,MATCH($A7934,IntraSumMonths,0),1),INDEX(BucketTable,MATCH($A7934,SumMonths,0),1))</f>
        <v>#N/A</v>
      </c>
      <c r="G7934" s="138" t="e">
        <f aca="false">INDEX(Book_Type,MATCH($B7934,Book,0),1)</f>
        <v>#N/A</v>
      </c>
      <c r="H7934" s="138" t="e">
        <f aca="false">$F7934&amp;$C7934</f>
        <v>#N/A</v>
      </c>
    </row>
    <row r="7935" customFormat="false" ht="12.75" hidden="false" customHeight="false" outlineLevel="0" collapsed="false">
      <c r="D7935" s="138"/>
      <c r="E7935" s="138"/>
      <c r="F7935" s="143" t="e">
        <f aca="false">IF(REF_DT&lt;=LastDay,INDEX(IntraMonth_Buckets,MATCH($A7935,IntraSumMonths,0),1),INDEX(BucketTable,MATCH($A7935,SumMonths,0),1))</f>
        <v>#N/A</v>
      </c>
      <c r="G7935" s="138" t="e">
        <f aca="false">INDEX(Book_Type,MATCH($B7935,Book,0),1)</f>
        <v>#N/A</v>
      </c>
      <c r="H7935" s="138" t="e">
        <f aca="false">$F7935&amp;$C7935</f>
        <v>#N/A</v>
      </c>
    </row>
    <row r="7936" customFormat="false" ht="12.75" hidden="false" customHeight="false" outlineLevel="0" collapsed="false">
      <c r="D7936" s="138"/>
      <c r="E7936" s="138"/>
      <c r="F7936" s="143" t="e">
        <f aca="false">IF(REF_DT&lt;=LastDay,INDEX(IntraMonth_Buckets,MATCH($A7936,IntraSumMonths,0),1),INDEX(BucketTable,MATCH($A7936,SumMonths,0),1))</f>
        <v>#N/A</v>
      </c>
      <c r="G7936" s="138" t="e">
        <f aca="false">INDEX(Book_Type,MATCH($B7936,Book,0),1)</f>
        <v>#N/A</v>
      </c>
      <c r="H7936" s="138" t="e">
        <f aca="false">$F7936&amp;$C7936</f>
        <v>#N/A</v>
      </c>
    </row>
    <row r="7937" customFormat="false" ht="12.75" hidden="false" customHeight="false" outlineLevel="0" collapsed="false">
      <c r="D7937" s="138"/>
      <c r="E7937" s="138"/>
      <c r="F7937" s="143" t="e">
        <f aca="false">IF(REF_DT&lt;=LastDay,INDEX(IntraMonth_Buckets,MATCH($A7937,IntraSumMonths,0),1),INDEX(BucketTable,MATCH($A7937,SumMonths,0),1))</f>
        <v>#N/A</v>
      </c>
      <c r="G7937" s="138" t="e">
        <f aca="false">INDEX(Book_Type,MATCH($B7937,Book,0),1)</f>
        <v>#N/A</v>
      </c>
      <c r="H7937" s="138" t="e">
        <f aca="false">$F7937&amp;$C7937</f>
        <v>#N/A</v>
      </c>
    </row>
    <row r="7938" customFormat="false" ht="12.75" hidden="false" customHeight="false" outlineLevel="0" collapsed="false">
      <c r="D7938" s="138"/>
      <c r="E7938" s="138"/>
      <c r="F7938" s="143" t="e">
        <f aca="false">IF(REF_DT&lt;=LastDay,INDEX(IntraMonth_Buckets,MATCH($A7938,IntraSumMonths,0),1),INDEX(BucketTable,MATCH($A7938,SumMonths,0),1))</f>
        <v>#N/A</v>
      </c>
      <c r="G7938" s="138" t="e">
        <f aca="false">INDEX(Book_Type,MATCH($B7938,Book,0),1)</f>
        <v>#N/A</v>
      </c>
      <c r="H7938" s="138" t="e">
        <f aca="false">$F7938&amp;$C7938</f>
        <v>#N/A</v>
      </c>
    </row>
    <row r="7939" customFormat="false" ht="12.75" hidden="false" customHeight="false" outlineLevel="0" collapsed="false">
      <c r="D7939" s="138"/>
      <c r="E7939" s="138"/>
      <c r="F7939" s="143" t="e">
        <f aca="false">IF(REF_DT&lt;=LastDay,INDEX(IntraMonth_Buckets,MATCH($A7939,IntraSumMonths,0),1),INDEX(BucketTable,MATCH($A7939,SumMonths,0),1))</f>
        <v>#N/A</v>
      </c>
      <c r="G7939" s="138" t="e">
        <f aca="false">INDEX(Book_Type,MATCH($B7939,Book,0),1)</f>
        <v>#N/A</v>
      </c>
      <c r="H7939" s="138" t="e">
        <f aca="false">$F7939&amp;$C7939</f>
        <v>#N/A</v>
      </c>
    </row>
    <row r="7940" customFormat="false" ht="12.75" hidden="false" customHeight="false" outlineLevel="0" collapsed="false">
      <c r="D7940" s="138"/>
      <c r="E7940" s="138"/>
      <c r="F7940" s="143" t="e">
        <f aca="false">IF(REF_DT&lt;=LastDay,INDEX(IntraMonth_Buckets,MATCH($A7940,IntraSumMonths,0),1),INDEX(BucketTable,MATCH($A7940,SumMonths,0),1))</f>
        <v>#N/A</v>
      </c>
      <c r="G7940" s="138" t="e">
        <f aca="false">INDEX(Book_Type,MATCH($B7940,Book,0),1)</f>
        <v>#N/A</v>
      </c>
      <c r="H7940" s="138" t="e">
        <f aca="false">$F7940&amp;$C7940</f>
        <v>#N/A</v>
      </c>
    </row>
    <row r="7941" customFormat="false" ht="12.75" hidden="false" customHeight="false" outlineLevel="0" collapsed="false">
      <c r="D7941" s="138"/>
      <c r="E7941" s="138"/>
      <c r="F7941" s="143" t="e">
        <f aca="false">IF(REF_DT&lt;=LastDay,INDEX(IntraMonth_Buckets,MATCH($A7941,IntraSumMonths,0),1),INDEX(BucketTable,MATCH($A7941,SumMonths,0),1))</f>
        <v>#N/A</v>
      </c>
      <c r="G7941" s="138" t="e">
        <f aca="false">INDEX(Book_Type,MATCH($B7941,Book,0),1)</f>
        <v>#N/A</v>
      </c>
      <c r="H7941" s="138" t="e">
        <f aca="false">$F7941&amp;$C7941</f>
        <v>#N/A</v>
      </c>
    </row>
    <row r="7942" customFormat="false" ht="12.75" hidden="false" customHeight="false" outlineLevel="0" collapsed="false">
      <c r="D7942" s="138"/>
      <c r="E7942" s="138"/>
      <c r="F7942" s="143" t="e">
        <f aca="false">IF(REF_DT&lt;=LastDay,INDEX(IntraMonth_Buckets,MATCH($A7942,IntraSumMonths,0),1),INDEX(BucketTable,MATCH($A7942,SumMonths,0),1))</f>
        <v>#N/A</v>
      </c>
      <c r="G7942" s="138" t="e">
        <f aca="false">INDEX(Book_Type,MATCH($B7942,Book,0),1)</f>
        <v>#N/A</v>
      </c>
      <c r="H7942" s="138" t="e">
        <f aca="false">$F7942&amp;$C7942</f>
        <v>#N/A</v>
      </c>
    </row>
    <row r="7943" customFormat="false" ht="12.75" hidden="false" customHeight="false" outlineLevel="0" collapsed="false">
      <c r="D7943" s="138"/>
      <c r="E7943" s="138"/>
      <c r="F7943" s="143" t="e">
        <f aca="false">IF(REF_DT&lt;=LastDay,INDEX(IntraMonth_Buckets,MATCH($A7943,IntraSumMonths,0),1),INDEX(BucketTable,MATCH($A7943,SumMonths,0),1))</f>
        <v>#N/A</v>
      </c>
      <c r="G7943" s="138" t="e">
        <f aca="false">INDEX(Book_Type,MATCH($B7943,Book,0),1)</f>
        <v>#N/A</v>
      </c>
      <c r="H7943" s="138" t="e">
        <f aca="false">$F7943&amp;$C7943</f>
        <v>#N/A</v>
      </c>
    </row>
    <row r="7944" customFormat="false" ht="12.75" hidden="false" customHeight="false" outlineLevel="0" collapsed="false">
      <c r="D7944" s="138"/>
      <c r="E7944" s="138"/>
      <c r="F7944" s="143" t="e">
        <f aca="false">IF(REF_DT&lt;=LastDay,INDEX(IntraMonth_Buckets,MATCH($A7944,IntraSumMonths,0),1),INDEX(BucketTable,MATCH($A7944,SumMonths,0),1))</f>
        <v>#N/A</v>
      </c>
      <c r="G7944" s="138" t="e">
        <f aca="false">INDEX(Book_Type,MATCH($B7944,Book,0),1)</f>
        <v>#N/A</v>
      </c>
      <c r="H7944" s="138" t="e">
        <f aca="false">$F7944&amp;$C7944</f>
        <v>#N/A</v>
      </c>
    </row>
    <row r="7945" customFormat="false" ht="12.75" hidden="false" customHeight="false" outlineLevel="0" collapsed="false">
      <c r="D7945" s="138"/>
      <c r="E7945" s="138"/>
      <c r="F7945" s="143" t="e">
        <f aca="false">IF(REF_DT&lt;=LastDay,INDEX(IntraMonth_Buckets,MATCH($A7945,IntraSumMonths,0),1),INDEX(BucketTable,MATCH($A7945,SumMonths,0),1))</f>
        <v>#N/A</v>
      </c>
      <c r="G7945" s="138" t="e">
        <f aca="false">INDEX(Book_Type,MATCH($B7945,Book,0),1)</f>
        <v>#N/A</v>
      </c>
      <c r="H7945" s="138" t="e">
        <f aca="false">$F7945&amp;$C7945</f>
        <v>#N/A</v>
      </c>
    </row>
    <row r="7946" customFormat="false" ht="12.75" hidden="false" customHeight="false" outlineLevel="0" collapsed="false">
      <c r="D7946" s="138"/>
      <c r="E7946" s="138"/>
      <c r="F7946" s="143" t="e">
        <f aca="false">IF(REF_DT&lt;=LastDay,INDEX(IntraMonth_Buckets,MATCH($A7946,IntraSumMonths,0),1),INDEX(BucketTable,MATCH($A7946,SumMonths,0),1))</f>
        <v>#N/A</v>
      </c>
      <c r="G7946" s="138" t="e">
        <f aca="false">INDEX(Book_Type,MATCH($B7946,Book,0),1)</f>
        <v>#N/A</v>
      </c>
      <c r="H7946" s="138" t="e">
        <f aca="false">$F7946&amp;$C7946</f>
        <v>#N/A</v>
      </c>
    </row>
    <row r="7947" customFormat="false" ht="12.75" hidden="false" customHeight="false" outlineLevel="0" collapsed="false">
      <c r="D7947" s="138"/>
      <c r="E7947" s="138"/>
      <c r="F7947" s="143" t="e">
        <f aca="false">IF(REF_DT&lt;=LastDay,INDEX(IntraMonth_Buckets,MATCH($A7947,IntraSumMonths,0),1),INDEX(BucketTable,MATCH($A7947,SumMonths,0),1))</f>
        <v>#N/A</v>
      </c>
      <c r="G7947" s="138" t="e">
        <f aca="false">INDEX(Book_Type,MATCH($B7947,Book,0),1)</f>
        <v>#N/A</v>
      </c>
      <c r="H7947" s="138" t="e">
        <f aca="false">$F7947&amp;$C7947</f>
        <v>#N/A</v>
      </c>
    </row>
    <row r="7948" customFormat="false" ht="12.75" hidden="false" customHeight="false" outlineLevel="0" collapsed="false">
      <c r="D7948" s="138"/>
      <c r="E7948" s="138"/>
      <c r="F7948" s="143" t="e">
        <f aca="false">IF(REF_DT&lt;=LastDay,INDEX(IntraMonth_Buckets,MATCH($A7948,IntraSumMonths,0),1),INDEX(BucketTable,MATCH($A7948,SumMonths,0),1))</f>
        <v>#N/A</v>
      </c>
      <c r="G7948" s="138" t="e">
        <f aca="false">INDEX(Book_Type,MATCH($B7948,Book,0),1)</f>
        <v>#N/A</v>
      </c>
      <c r="H7948" s="138" t="e">
        <f aca="false">$F7948&amp;$C7948</f>
        <v>#N/A</v>
      </c>
    </row>
    <row r="7949" customFormat="false" ht="12.75" hidden="false" customHeight="false" outlineLevel="0" collapsed="false">
      <c r="D7949" s="138"/>
      <c r="E7949" s="138"/>
      <c r="F7949" s="143" t="e">
        <f aca="false">IF(REF_DT&lt;=LastDay,INDEX(IntraMonth_Buckets,MATCH($A7949,IntraSumMonths,0),1),INDEX(BucketTable,MATCH($A7949,SumMonths,0),1))</f>
        <v>#N/A</v>
      </c>
      <c r="G7949" s="138" t="e">
        <f aca="false">INDEX(Book_Type,MATCH($B7949,Book,0),1)</f>
        <v>#N/A</v>
      </c>
      <c r="H7949" s="138" t="e">
        <f aca="false">$F7949&amp;$C7949</f>
        <v>#N/A</v>
      </c>
    </row>
    <row r="7950" customFormat="false" ht="12.75" hidden="false" customHeight="false" outlineLevel="0" collapsed="false">
      <c r="D7950" s="138"/>
      <c r="E7950" s="138"/>
      <c r="F7950" s="143" t="e">
        <f aca="false">IF(REF_DT&lt;=LastDay,INDEX(IntraMonth_Buckets,MATCH($A7950,IntraSumMonths,0),1),INDEX(BucketTable,MATCH($A7950,SumMonths,0),1))</f>
        <v>#N/A</v>
      </c>
      <c r="G7950" s="138" t="e">
        <f aca="false">INDEX(Book_Type,MATCH($B7950,Book,0),1)</f>
        <v>#N/A</v>
      </c>
      <c r="H7950" s="138" t="e">
        <f aca="false">$F7950&amp;$C7950</f>
        <v>#N/A</v>
      </c>
    </row>
    <row r="7951" customFormat="false" ht="12.75" hidden="false" customHeight="false" outlineLevel="0" collapsed="false">
      <c r="D7951" s="138"/>
      <c r="E7951" s="138"/>
      <c r="F7951" s="143" t="e">
        <f aca="false">IF(REF_DT&lt;=LastDay,INDEX(IntraMonth_Buckets,MATCH($A7951,IntraSumMonths,0),1),INDEX(BucketTable,MATCH($A7951,SumMonths,0),1))</f>
        <v>#N/A</v>
      </c>
      <c r="G7951" s="138" t="e">
        <f aca="false">INDEX(Book_Type,MATCH($B7951,Book,0),1)</f>
        <v>#N/A</v>
      </c>
      <c r="H7951" s="138" t="e">
        <f aca="false">$F7951&amp;$C7951</f>
        <v>#N/A</v>
      </c>
    </row>
    <row r="7952" customFormat="false" ht="12.75" hidden="false" customHeight="false" outlineLevel="0" collapsed="false">
      <c r="D7952" s="138"/>
      <c r="E7952" s="138"/>
      <c r="F7952" s="143" t="e">
        <f aca="false">IF(REF_DT&lt;=LastDay,INDEX(IntraMonth_Buckets,MATCH($A7952,IntraSumMonths,0),1),INDEX(BucketTable,MATCH($A7952,SumMonths,0),1))</f>
        <v>#N/A</v>
      </c>
      <c r="G7952" s="138" t="e">
        <f aca="false">INDEX(Book_Type,MATCH($B7952,Book,0),1)</f>
        <v>#N/A</v>
      </c>
      <c r="H7952" s="138" t="e">
        <f aca="false">$F7952&amp;$C7952</f>
        <v>#N/A</v>
      </c>
    </row>
    <row r="7953" customFormat="false" ht="12.75" hidden="false" customHeight="false" outlineLevel="0" collapsed="false">
      <c r="D7953" s="138"/>
      <c r="E7953" s="138"/>
      <c r="F7953" s="143" t="e">
        <f aca="false">IF(REF_DT&lt;=LastDay,INDEX(IntraMonth_Buckets,MATCH($A7953,IntraSumMonths,0),1),INDEX(BucketTable,MATCH($A7953,SumMonths,0),1))</f>
        <v>#N/A</v>
      </c>
      <c r="G7953" s="138" t="e">
        <f aca="false">INDEX(Book_Type,MATCH($B7953,Book,0),1)</f>
        <v>#N/A</v>
      </c>
      <c r="H7953" s="138" t="e">
        <f aca="false">$F7953&amp;$C7953</f>
        <v>#N/A</v>
      </c>
    </row>
    <row r="7954" customFormat="false" ht="12.75" hidden="false" customHeight="false" outlineLevel="0" collapsed="false">
      <c r="D7954" s="138"/>
      <c r="E7954" s="138"/>
      <c r="F7954" s="143" t="e">
        <f aca="false">IF(REF_DT&lt;=LastDay,INDEX(IntraMonth_Buckets,MATCH($A7954,IntraSumMonths,0),1),INDEX(BucketTable,MATCH($A7954,SumMonths,0),1))</f>
        <v>#N/A</v>
      </c>
      <c r="G7954" s="138" t="e">
        <f aca="false">INDEX(Book_Type,MATCH($B7954,Book,0),1)</f>
        <v>#N/A</v>
      </c>
      <c r="H7954" s="138" t="e">
        <f aca="false">$F7954&amp;$C7954</f>
        <v>#N/A</v>
      </c>
    </row>
    <row r="7955" customFormat="false" ht="12.75" hidden="false" customHeight="false" outlineLevel="0" collapsed="false">
      <c r="D7955" s="138"/>
      <c r="E7955" s="138"/>
      <c r="F7955" s="143" t="e">
        <f aca="false">IF(REF_DT&lt;=LastDay,INDEX(IntraMonth_Buckets,MATCH($A7955,IntraSumMonths,0),1),INDEX(BucketTable,MATCH($A7955,SumMonths,0),1))</f>
        <v>#N/A</v>
      </c>
      <c r="G7955" s="138" t="e">
        <f aca="false">INDEX(Book_Type,MATCH($B7955,Book,0),1)</f>
        <v>#N/A</v>
      </c>
      <c r="H7955" s="138" t="e">
        <f aca="false">$F7955&amp;$C7955</f>
        <v>#N/A</v>
      </c>
    </row>
    <row r="7956" customFormat="false" ht="12.75" hidden="false" customHeight="false" outlineLevel="0" collapsed="false">
      <c r="D7956" s="138"/>
      <c r="E7956" s="138"/>
      <c r="F7956" s="143" t="e">
        <f aca="false">IF(REF_DT&lt;=LastDay,INDEX(IntraMonth_Buckets,MATCH($A7956,IntraSumMonths,0),1),INDEX(BucketTable,MATCH($A7956,SumMonths,0),1))</f>
        <v>#N/A</v>
      </c>
      <c r="G7956" s="138" t="e">
        <f aca="false">INDEX(Book_Type,MATCH($B7956,Book,0),1)</f>
        <v>#N/A</v>
      </c>
      <c r="H7956" s="138" t="e">
        <f aca="false">$F7956&amp;$C7956</f>
        <v>#N/A</v>
      </c>
    </row>
    <row r="7957" customFormat="false" ht="12.75" hidden="false" customHeight="false" outlineLevel="0" collapsed="false">
      <c r="D7957" s="138"/>
      <c r="E7957" s="138"/>
      <c r="F7957" s="143" t="e">
        <f aca="false">IF(REF_DT&lt;=LastDay,INDEX(IntraMonth_Buckets,MATCH($A7957,IntraSumMonths,0),1),INDEX(BucketTable,MATCH($A7957,SumMonths,0),1))</f>
        <v>#N/A</v>
      </c>
      <c r="G7957" s="138" t="e">
        <f aca="false">INDEX(Book_Type,MATCH($B7957,Book,0),1)</f>
        <v>#N/A</v>
      </c>
      <c r="H7957" s="138" t="e">
        <f aca="false">$F7957&amp;$C7957</f>
        <v>#N/A</v>
      </c>
    </row>
    <row r="7958" customFormat="false" ht="12.75" hidden="false" customHeight="false" outlineLevel="0" collapsed="false">
      <c r="D7958" s="138"/>
      <c r="E7958" s="138"/>
      <c r="F7958" s="143" t="e">
        <f aca="false">IF(REF_DT&lt;=LastDay,INDEX(IntraMonth_Buckets,MATCH($A7958,IntraSumMonths,0),1),INDEX(BucketTable,MATCH($A7958,SumMonths,0),1))</f>
        <v>#N/A</v>
      </c>
      <c r="G7958" s="138" t="e">
        <f aca="false">INDEX(Book_Type,MATCH($B7958,Book,0),1)</f>
        <v>#N/A</v>
      </c>
      <c r="H7958" s="138" t="e">
        <f aca="false">$F7958&amp;$C7958</f>
        <v>#N/A</v>
      </c>
    </row>
    <row r="7959" customFormat="false" ht="12.75" hidden="false" customHeight="false" outlineLevel="0" collapsed="false">
      <c r="D7959" s="138"/>
      <c r="E7959" s="138"/>
      <c r="F7959" s="143" t="e">
        <f aca="false">IF(REF_DT&lt;=LastDay,INDEX(IntraMonth_Buckets,MATCH($A7959,IntraSumMonths,0),1),INDEX(BucketTable,MATCH($A7959,SumMonths,0),1))</f>
        <v>#N/A</v>
      </c>
      <c r="G7959" s="138" t="e">
        <f aca="false">INDEX(Book_Type,MATCH($B7959,Book,0),1)</f>
        <v>#N/A</v>
      </c>
      <c r="H7959" s="138" t="e">
        <f aca="false">$F7959&amp;$C7959</f>
        <v>#N/A</v>
      </c>
    </row>
    <row r="7960" customFormat="false" ht="12.75" hidden="false" customHeight="false" outlineLevel="0" collapsed="false">
      <c r="D7960" s="138"/>
      <c r="E7960" s="138"/>
      <c r="F7960" s="143" t="e">
        <f aca="false">IF(REF_DT&lt;=LastDay,INDEX(IntraMonth_Buckets,MATCH($A7960,IntraSumMonths,0),1),INDEX(BucketTable,MATCH($A7960,SumMonths,0),1))</f>
        <v>#N/A</v>
      </c>
      <c r="G7960" s="138" t="e">
        <f aca="false">INDEX(Book_Type,MATCH($B7960,Book,0),1)</f>
        <v>#N/A</v>
      </c>
      <c r="H7960" s="138" t="e">
        <f aca="false">$F7960&amp;$C7960</f>
        <v>#N/A</v>
      </c>
    </row>
    <row r="7961" customFormat="false" ht="12.75" hidden="false" customHeight="false" outlineLevel="0" collapsed="false">
      <c r="D7961" s="138"/>
      <c r="E7961" s="138"/>
      <c r="F7961" s="143" t="e">
        <f aca="false">IF(REF_DT&lt;=LastDay,INDEX(IntraMonth_Buckets,MATCH($A7961,IntraSumMonths,0),1),INDEX(BucketTable,MATCH($A7961,SumMonths,0),1))</f>
        <v>#N/A</v>
      </c>
      <c r="G7961" s="138" t="e">
        <f aca="false">INDEX(Book_Type,MATCH($B7961,Book,0),1)</f>
        <v>#N/A</v>
      </c>
      <c r="H7961" s="138" t="e">
        <f aca="false">$F7961&amp;$C7961</f>
        <v>#N/A</v>
      </c>
    </row>
    <row r="7962" customFormat="false" ht="12.75" hidden="false" customHeight="false" outlineLevel="0" collapsed="false">
      <c r="D7962" s="138"/>
      <c r="E7962" s="138"/>
      <c r="F7962" s="143" t="e">
        <f aca="false">IF(REF_DT&lt;=LastDay,INDEX(IntraMonth_Buckets,MATCH($A7962,IntraSumMonths,0),1),INDEX(BucketTable,MATCH($A7962,SumMonths,0),1))</f>
        <v>#N/A</v>
      </c>
      <c r="G7962" s="138" t="e">
        <f aca="false">INDEX(Book_Type,MATCH($B7962,Book,0),1)</f>
        <v>#N/A</v>
      </c>
      <c r="H7962" s="138" t="e">
        <f aca="false">$F7962&amp;$C7962</f>
        <v>#N/A</v>
      </c>
    </row>
    <row r="7963" customFormat="false" ht="12.75" hidden="false" customHeight="false" outlineLevel="0" collapsed="false">
      <c r="D7963" s="138"/>
      <c r="E7963" s="138"/>
      <c r="F7963" s="143" t="e">
        <f aca="false">IF(REF_DT&lt;=LastDay,INDEX(IntraMonth_Buckets,MATCH($A7963,IntraSumMonths,0),1),INDEX(BucketTable,MATCH($A7963,SumMonths,0),1))</f>
        <v>#N/A</v>
      </c>
      <c r="G7963" s="138" t="e">
        <f aca="false">INDEX(Book_Type,MATCH($B7963,Book,0),1)</f>
        <v>#N/A</v>
      </c>
      <c r="H7963" s="138" t="e">
        <f aca="false">$F7963&amp;$C7963</f>
        <v>#N/A</v>
      </c>
    </row>
    <row r="7964" customFormat="false" ht="12.75" hidden="false" customHeight="false" outlineLevel="0" collapsed="false">
      <c r="D7964" s="138"/>
      <c r="E7964" s="138"/>
      <c r="F7964" s="143" t="e">
        <f aca="false">IF(REF_DT&lt;=LastDay,INDEX(IntraMonth_Buckets,MATCH($A7964,IntraSumMonths,0),1),INDEX(BucketTable,MATCH($A7964,SumMonths,0),1))</f>
        <v>#N/A</v>
      </c>
      <c r="G7964" s="138" t="e">
        <f aca="false">INDEX(Book_Type,MATCH($B7964,Book,0),1)</f>
        <v>#N/A</v>
      </c>
      <c r="H7964" s="138" t="e">
        <f aca="false">$F7964&amp;$C7964</f>
        <v>#N/A</v>
      </c>
    </row>
    <row r="7965" customFormat="false" ht="12.75" hidden="false" customHeight="false" outlineLevel="0" collapsed="false">
      <c r="D7965" s="138"/>
      <c r="E7965" s="138"/>
      <c r="F7965" s="143" t="e">
        <f aca="false">IF(REF_DT&lt;=LastDay,INDEX(IntraMonth_Buckets,MATCH($A7965,IntraSumMonths,0),1),INDEX(BucketTable,MATCH($A7965,SumMonths,0),1))</f>
        <v>#N/A</v>
      </c>
      <c r="G7965" s="138" t="e">
        <f aca="false">INDEX(Book_Type,MATCH($B7965,Book,0),1)</f>
        <v>#N/A</v>
      </c>
      <c r="H7965" s="138" t="e">
        <f aca="false">$F7965&amp;$C7965</f>
        <v>#N/A</v>
      </c>
    </row>
    <row r="7966" customFormat="false" ht="12.75" hidden="false" customHeight="false" outlineLevel="0" collapsed="false">
      <c r="D7966" s="138"/>
      <c r="E7966" s="138"/>
      <c r="F7966" s="143" t="e">
        <f aca="false">IF(REF_DT&lt;=LastDay,INDEX(IntraMonth_Buckets,MATCH($A7966,IntraSumMonths,0),1),INDEX(BucketTable,MATCH($A7966,SumMonths,0),1))</f>
        <v>#N/A</v>
      </c>
      <c r="G7966" s="138" t="e">
        <f aca="false">INDEX(Book_Type,MATCH($B7966,Book,0),1)</f>
        <v>#N/A</v>
      </c>
      <c r="H7966" s="138" t="e">
        <f aca="false">$F7966&amp;$C7966</f>
        <v>#N/A</v>
      </c>
    </row>
    <row r="7967" customFormat="false" ht="12.75" hidden="false" customHeight="false" outlineLevel="0" collapsed="false">
      <c r="D7967" s="138"/>
      <c r="E7967" s="138"/>
      <c r="F7967" s="143" t="e">
        <f aca="false">IF(REF_DT&lt;=LastDay,INDEX(IntraMonth_Buckets,MATCH($A7967,IntraSumMonths,0),1),INDEX(BucketTable,MATCH($A7967,SumMonths,0),1))</f>
        <v>#N/A</v>
      </c>
      <c r="G7967" s="138" t="e">
        <f aca="false">INDEX(Book_Type,MATCH($B7967,Book,0),1)</f>
        <v>#N/A</v>
      </c>
      <c r="H7967" s="138" t="e">
        <f aca="false">$F7967&amp;$C7967</f>
        <v>#N/A</v>
      </c>
    </row>
    <row r="7968" customFormat="false" ht="12.75" hidden="false" customHeight="false" outlineLevel="0" collapsed="false">
      <c r="D7968" s="138"/>
      <c r="E7968" s="138"/>
      <c r="F7968" s="143" t="e">
        <f aca="false">IF(REF_DT&lt;=LastDay,INDEX(IntraMonth_Buckets,MATCH($A7968,IntraSumMonths,0),1),INDEX(BucketTable,MATCH($A7968,SumMonths,0),1))</f>
        <v>#N/A</v>
      </c>
      <c r="G7968" s="138" t="e">
        <f aca="false">INDEX(Book_Type,MATCH($B7968,Book,0),1)</f>
        <v>#N/A</v>
      </c>
      <c r="H7968" s="138" t="e">
        <f aca="false">$F7968&amp;$C7968</f>
        <v>#N/A</v>
      </c>
    </row>
    <row r="7969" customFormat="false" ht="12.75" hidden="false" customHeight="false" outlineLevel="0" collapsed="false">
      <c r="D7969" s="138"/>
      <c r="E7969" s="138"/>
      <c r="F7969" s="143" t="e">
        <f aca="false">IF(REF_DT&lt;=LastDay,INDEX(IntraMonth_Buckets,MATCH($A7969,IntraSumMonths,0),1),INDEX(BucketTable,MATCH($A7969,SumMonths,0),1))</f>
        <v>#N/A</v>
      </c>
      <c r="G7969" s="138" t="e">
        <f aca="false">INDEX(Book_Type,MATCH($B7969,Book,0),1)</f>
        <v>#N/A</v>
      </c>
      <c r="H7969" s="138" t="e">
        <f aca="false">$F7969&amp;$C7969</f>
        <v>#N/A</v>
      </c>
    </row>
    <row r="7970" customFormat="false" ht="12.75" hidden="false" customHeight="false" outlineLevel="0" collapsed="false">
      <c r="D7970" s="138"/>
      <c r="E7970" s="138"/>
      <c r="F7970" s="143" t="e">
        <f aca="false">IF(REF_DT&lt;=LastDay,INDEX(IntraMonth_Buckets,MATCH($A7970,IntraSumMonths,0),1),INDEX(BucketTable,MATCH($A7970,SumMonths,0),1))</f>
        <v>#N/A</v>
      </c>
      <c r="G7970" s="138" t="e">
        <f aca="false">INDEX(Book_Type,MATCH($B7970,Book,0),1)</f>
        <v>#N/A</v>
      </c>
      <c r="H7970" s="138" t="e">
        <f aca="false">$F7970&amp;$C7970</f>
        <v>#N/A</v>
      </c>
    </row>
    <row r="7971" customFormat="false" ht="12.75" hidden="false" customHeight="false" outlineLevel="0" collapsed="false">
      <c r="D7971" s="138"/>
      <c r="E7971" s="138"/>
      <c r="F7971" s="143" t="e">
        <f aca="false">IF(REF_DT&lt;=LastDay,INDEX(IntraMonth_Buckets,MATCH($A7971,IntraSumMonths,0),1),INDEX(BucketTable,MATCH($A7971,SumMonths,0),1))</f>
        <v>#N/A</v>
      </c>
      <c r="G7971" s="138" t="e">
        <f aca="false">INDEX(Book_Type,MATCH($B7971,Book,0),1)</f>
        <v>#N/A</v>
      </c>
      <c r="H7971" s="138" t="e">
        <f aca="false">$F7971&amp;$C7971</f>
        <v>#N/A</v>
      </c>
    </row>
    <row r="7972" customFormat="false" ht="12.75" hidden="false" customHeight="false" outlineLevel="0" collapsed="false">
      <c r="D7972" s="138"/>
      <c r="E7972" s="138"/>
      <c r="F7972" s="143" t="e">
        <f aca="false">IF(REF_DT&lt;=LastDay,INDEX(IntraMonth_Buckets,MATCH($A7972,IntraSumMonths,0),1),INDEX(BucketTable,MATCH($A7972,SumMonths,0),1))</f>
        <v>#N/A</v>
      </c>
      <c r="G7972" s="138" t="e">
        <f aca="false">INDEX(Book_Type,MATCH($B7972,Book,0),1)</f>
        <v>#N/A</v>
      </c>
      <c r="H7972" s="138" t="e">
        <f aca="false">$F7972&amp;$C7972</f>
        <v>#N/A</v>
      </c>
    </row>
    <row r="7973" customFormat="false" ht="12.75" hidden="false" customHeight="false" outlineLevel="0" collapsed="false">
      <c r="D7973" s="138"/>
      <c r="E7973" s="138"/>
      <c r="F7973" s="143" t="e">
        <f aca="false">IF(REF_DT&lt;=LastDay,INDEX(IntraMonth_Buckets,MATCH($A7973,IntraSumMonths,0),1),INDEX(BucketTable,MATCH($A7973,SumMonths,0),1))</f>
        <v>#N/A</v>
      </c>
      <c r="G7973" s="138" t="e">
        <f aca="false">INDEX(Book_Type,MATCH($B7973,Book,0),1)</f>
        <v>#N/A</v>
      </c>
      <c r="H7973" s="138" t="e">
        <f aca="false">$F7973&amp;$C7973</f>
        <v>#N/A</v>
      </c>
    </row>
    <row r="7974" customFormat="false" ht="12.75" hidden="false" customHeight="false" outlineLevel="0" collapsed="false">
      <c r="D7974" s="138"/>
      <c r="E7974" s="138"/>
      <c r="F7974" s="143" t="e">
        <f aca="false">IF(REF_DT&lt;=LastDay,INDEX(IntraMonth_Buckets,MATCH($A7974,IntraSumMonths,0),1),INDEX(BucketTable,MATCH($A7974,SumMonths,0),1))</f>
        <v>#N/A</v>
      </c>
      <c r="G7974" s="138" t="e">
        <f aca="false">INDEX(Book_Type,MATCH($B7974,Book,0),1)</f>
        <v>#N/A</v>
      </c>
      <c r="H7974" s="138" t="e">
        <f aca="false">$F7974&amp;$C7974</f>
        <v>#N/A</v>
      </c>
    </row>
    <row r="7975" customFormat="false" ht="12.75" hidden="false" customHeight="false" outlineLevel="0" collapsed="false">
      <c r="D7975" s="138"/>
      <c r="E7975" s="138"/>
      <c r="F7975" s="143" t="e">
        <f aca="false">IF(REF_DT&lt;=LastDay,INDEX(IntraMonth_Buckets,MATCH($A7975,IntraSumMonths,0),1),INDEX(BucketTable,MATCH($A7975,SumMonths,0),1))</f>
        <v>#N/A</v>
      </c>
      <c r="G7975" s="138" t="e">
        <f aca="false">INDEX(Book_Type,MATCH($B7975,Book,0),1)</f>
        <v>#N/A</v>
      </c>
      <c r="H7975" s="138" t="e">
        <f aca="false">$F7975&amp;$C7975</f>
        <v>#N/A</v>
      </c>
    </row>
    <row r="7976" customFormat="false" ht="12.75" hidden="false" customHeight="false" outlineLevel="0" collapsed="false">
      <c r="D7976" s="138"/>
      <c r="E7976" s="138"/>
      <c r="F7976" s="143" t="e">
        <f aca="false">IF(REF_DT&lt;=LastDay,INDEX(IntraMonth_Buckets,MATCH($A7976,IntraSumMonths,0),1),INDEX(BucketTable,MATCH($A7976,SumMonths,0),1))</f>
        <v>#N/A</v>
      </c>
      <c r="G7976" s="138" t="e">
        <f aca="false">INDEX(Book_Type,MATCH($B7976,Book,0),1)</f>
        <v>#N/A</v>
      </c>
      <c r="H7976" s="138" t="e">
        <f aca="false">$F7976&amp;$C7976</f>
        <v>#N/A</v>
      </c>
    </row>
    <row r="7977" customFormat="false" ht="12.75" hidden="false" customHeight="false" outlineLevel="0" collapsed="false">
      <c r="D7977" s="138"/>
      <c r="E7977" s="138"/>
      <c r="F7977" s="143" t="e">
        <f aca="false">IF(REF_DT&lt;=LastDay,INDEX(IntraMonth_Buckets,MATCH($A7977,IntraSumMonths,0),1),INDEX(BucketTable,MATCH($A7977,SumMonths,0),1))</f>
        <v>#N/A</v>
      </c>
      <c r="G7977" s="138" t="e">
        <f aca="false">INDEX(Book_Type,MATCH($B7977,Book,0),1)</f>
        <v>#N/A</v>
      </c>
      <c r="H7977" s="138" t="e">
        <f aca="false">$F7977&amp;$C7977</f>
        <v>#N/A</v>
      </c>
    </row>
    <row r="7978" customFormat="false" ht="12.75" hidden="false" customHeight="false" outlineLevel="0" collapsed="false">
      <c r="D7978" s="138"/>
      <c r="E7978" s="138"/>
      <c r="F7978" s="143" t="e">
        <f aca="false">IF(REF_DT&lt;=LastDay,INDEX(IntraMonth_Buckets,MATCH($A7978,IntraSumMonths,0),1),INDEX(BucketTable,MATCH($A7978,SumMonths,0),1))</f>
        <v>#N/A</v>
      </c>
      <c r="G7978" s="138" t="e">
        <f aca="false">INDEX(Book_Type,MATCH($B7978,Book,0),1)</f>
        <v>#N/A</v>
      </c>
      <c r="H7978" s="138" t="e">
        <f aca="false">$F7978&amp;$C7978</f>
        <v>#N/A</v>
      </c>
    </row>
    <row r="7979" customFormat="false" ht="12.75" hidden="false" customHeight="false" outlineLevel="0" collapsed="false">
      <c r="D7979" s="138"/>
      <c r="E7979" s="138"/>
      <c r="F7979" s="143" t="e">
        <f aca="false">IF(REF_DT&lt;=LastDay,INDEX(IntraMonth_Buckets,MATCH($A7979,IntraSumMonths,0),1),INDEX(BucketTable,MATCH($A7979,SumMonths,0),1))</f>
        <v>#N/A</v>
      </c>
      <c r="G7979" s="138" t="e">
        <f aca="false">INDEX(Book_Type,MATCH($B7979,Book,0),1)</f>
        <v>#N/A</v>
      </c>
      <c r="H7979" s="138" t="e">
        <f aca="false">$F7979&amp;$C7979</f>
        <v>#N/A</v>
      </c>
    </row>
    <row r="7980" customFormat="false" ht="12.75" hidden="false" customHeight="false" outlineLevel="0" collapsed="false">
      <c r="D7980" s="138"/>
      <c r="E7980" s="138"/>
      <c r="F7980" s="143" t="e">
        <f aca="false">IF(REF_DT&lt;=LastDay,INDEX(IntraMonth_Buckets,MATCH($A7980,IntraSumMonths,0),1),INDEX(BucketTable,MATCH($A7980,SumMonths,0),1))</f>
        <v>#N/A</v>
      </c>
      <c r="G7980" s="138" t="e">
        <f aca="false">INDEX(Book_Type,MATCH($B7980,Book,0),1)</f>
        <v>#N/A</v>
      </c>
      <c r="H7980" s="138" t="e">
        <f aca="false">$F7980&amp;$C7980</f>
        <v>#N/A</v>
      </c>
    </row>
    <row r="7981" customFormat="false" ht="12.75" hidden="false" customHeight="false" outlineLevel="0" collapsed="false">
      <c r="D7981" s="138"/>
      <c r="E7981" s="138"/>
      <c r="F7981" s="143" t="e">
        <f aca="false">IF(REF_DT&lt;=LastDay,INDEX(IntraMonth_Buckets,MATCH($A7981,IntraSumMonths,0),1),INDEX(BucketTable,MATCH($A7981,SumMonths,0),1))</f>
        <v>#N/A</v>
      </c>
      <c r="G7981" s="138" t="e">
        <f aca="false">INDEX(Book_Type,MATCH($B7981,Book,0),1)</f>
        <v>#N/A</v>
      </c>
      <c r="H7981" s="138" t="e">
        <f aca="false">$F7981&amp;$C7981</f>
        <v>#N/A</v>
      </c>
    </row>
    <row r="7982" customFormat="false" ht="12.75" hidden="false" customHeight="false" outlineLevel="0" collapsed="false">
      <c r="D7982" s="138"/>
      <c r="E7982" s="138"/>
      <c r="F7982" s="143" t="e">
        <f aca="false">IF(REF_DT&lt;=LastDay,INDEX(IntraMonth_Buckets,MATCH($A7982,IntraSumMonths,0),1),INDEX(BucketTable,MATCH($A7982,SumMonths,0),1))</f>
        <v>#N/A</v>
      </c>
      <c r="G7982" s="138" t="e">
        <f aca="false">INDEX(Book_Type,MATCH($B7982,Book,0),1)</f>
        <v>#N/A</v>
      </c>
      <c r="H7982" s="138" t="e">
        <f aca="false">$F7982&amp;$C7982</f>
        <v>#N/A</v>
      </c>
    </row>
    <row r="7983" customFormat="false" ht="12.75" hidden="false" customHeight="false" outlineLevel="0" collapsed="false">
      <c r="D7983" s="138"/>
      <c r="E7983" s="138"/>
      <c r="F7983" s="143" t="e">
        <f aca="false">IF(REF_DT&lt;=LastDay,INDEX(IntraMonth_Buckets,MATCH($A7983,IntraSumMonths,0),1),INDEX(BucketTable,MATCH($A7983,SumMonths,0),1))</f>
        <v>#N/A</v>
      </c>
      <c r="G7983" s="138" t="e">
        <f aca="false">INDEX(Book_Type,MATCH($B7983,Book,0),1)</f>
        <v>#N/A</v>
      </c>
      <c r="H7983" s="138" t="e">
        <f aca="false">$F7983&amp;$C7983</f>
        <v>#N/A</v>
      </c>
    </row>
    <row r="7984" customFormat="false" ht="12.75" hidden="false" customHeight="false" outlineLevel="0" collapsed="false">
      <c r="D7984" s="138"/>
      <c r="E7984" s="138"/>
      <c r="F7984" s="143" t="e">
        <f aca="false">IF(REF_DT&lt;=LastDay,INDEX(IntraMonth_Buckets,MATCH($A7984,IntraSumMonths,0),1),INDEX(BucketTable,MATCH($A7984,SumMonths,0),1))</f>
        <v>#N/A</v>
      </c>
      <c r="G7984" s="138" t="e">
        <f aca="false">INDEX(Book_Type,MATCH($B7984,Book,0),1)</f>
        <v>#N/A</v>
      </c>
      <c r="H7984" s="138" t="e">
        <f aca="false">$F7984&amp;$C7984</f>
        <v>#N/A</v>
      </c>
    </row>
    <row r="7985" customFormat="false" ht="12.75" hidden="false" customHeight="false" outlineLevel="0" collapsed="false">
      <c r="D7985" s="138"/>
      <c r="E7985" s="138"/>
      <c r="F7985" s="143" t="e">
        <f aca="false">IF(REF_DT&lt;=LastDay,INDEX(IntraMonth_Buckets,MATCH($A7985,IntraSumMonths,0),1),INDEX(BucketTable,MATCH($A7985,SumMonths,0),1))</f>
        <v>#N/A</v>
      </c>
      <c r="G7985" s="138" t="e">
        <f aca="false">INDEX(Book_Type,MATCH($B7985,Book,0),1)</f>
        <v>#N/A</v>
      </c>
      <c r="H7985" s="138" t="e">
        <f aca="false">$F7985&amp;$C7985</f>
        <v>#N/A</v>
      </c>
    </row>
    <row r="7986" customFormat="false" ht="12.75" hidden="false" customHeight="false" outlineLevel="0" collapsed="false">
      <c r="D7986" s="138"/>
      <c r="E7986" s="138"/>
      <c r="F7986" s="143" t="e">
        <f aca="false">IF(REF_DT&lt;=LastDay,INDEX(IntraMonth_Buckets,MATCH($A7986,IntraSumMonths,0),1),INDEX(BucketTable,MATCH($A7986,SumMonths,0),1))</f>
        <v>#N/A</v>
      </c>
      <c r="G7986" s="138" t="e">
        <f aca="false">INDEX(Book_Type,MATCH($B7986,Book,0),1)</f>
        <v>#N/A</v>
      </c>
      <c r="H7986" s="138" t="e">
        <f aca="false">$F7986&amp;$C7986</f>
        <v>#N/A</v>
      </c>
    </row>
    <row r="7987" customFormat="false" ht="12.75" hidden="false" customHeight="false" outlineLevel="0" collapsed="false">
      <c r="D7987" s="138"/>
      <c r="E7987" s="138"/>
      <c r="F7987" s="143" t="e">
        <f aca="false">IF(REF_DT&lt;=LastDay,INDEX(IntraMonth_Buckets,MATCH($A7987,IntraSumMonths,0),1),INDEX(BucketTable,MATCH($A7987,SumMonths,0),1))</f>
        <v>#N/A</v>
      </c>
      <c r="G7987" s="138" t="e">
        <f aca="false">INDEX(Book_Type,MATCH($B7987,Book,0),1)</f>
        <v>#N/A</v>
      </c>
      <c r="H7987" s="138" t="e">
        <f aca="false">$F7987&amp;$C7987</f>
        <v>#N/A</v>
      </c>
    </row>
    <row r="7988" customFormat="false" ht="12.75" hidden="false" customHeight="false" outlineLevel="0" collapsed="false">
      <c r="D7988" s="138"/>
      <c r="E7988" s="138"/>
      <c r="F7988" s="143" t="e">
        <f aca="false">IF(REF_DT&lt;=LastDay,INDEX(IntraMonth_Buckets,MATCH($A7988,IntraSumMonths,0),1),INDEX(BucketTable,MATCH($A7988,SumMonths,0),1))</f>
        <v>#N/A</v>
      </c>
      <c r="G7988" s="138" t="e">
        <f aca="false">INDEX(Book_Type,MATCH($B7988,Book,0),1)</f>
        <v>#N/A</v>
      </c>
      <c r="H7988" s="138" t="e">
        <f aca="false">$F7988&amp;$C7988</f>
        <v>#N/A</v>
      </c>
    </row>
    <row r="7989" customFormat="false" ht="12.75" hidden="false" customHeight="false" outlineLevel="0" collapsed="false">
      <c r="D7989" s="138"/>
      <c r="E7989" s="138"/>
      <c r="F7989" s="143" t="e">
        <f aca="false">IF(REF_DT&lt;=LastDay,INDEX(IntraMonth_Buckets,MATCH($A7989,IntraSumMonths,0),1),INDEX(BucketTable,MATCH($A7989,SumMonths,0),1))</f>
        <v>#N/A</v>
      </c>
      <c r="G7989" s="138" t="e">
        <f aca="false">INDEX(Book_Type,MATCH($B7989,Book,0),1)</f>
        <v>#N/A</v>
      </c>
      <c r="H7989" s="138" t="e">
        <f aca="false">$F7989&amp;$C7989</f>
        <v>#N/A</v>
      </c>
    </row>
    <row r="7990" customFormat="false" ht="12.75" hidden="false" customHeight="false" outlineLevel="0" collapsed="false">
      <c r="D7990" s="138"/>
      <c r="E7990" s="138"/>
      <c r="F7990" s="143" t="e">
        <f aca="false">IF(REF_DT&lt;=LastDay,INDEX(IntraMonth_Buckets,MATCH($A7990,IntraSumMonths,0),1),INDEX(BucketTable,MATCH($A7990,SumMonths,0),1))</f>
        <v>#N/A</v>
      </c>
      <c r="G7990" s="138" t="e">
        <f aca="false">INDEX(Book_Type,MATCH($B7990,Book,0),1)</f>
        <v>#N/A</v>
      </c>
      <c r="H7990" s="138" t="e">
        <f aca="false">$F7990&amp;$C7990</f>
        <v>#N/A</v>
      </c>
    </row>
    <row r="7991" customFormat="false" ht="12.75" hidden="false" customHeight="false" outlineLevel="0" collapsed="false">
      <c r="D7991" s="138"/>
      <c r="E7991" s="138"/>
      <c r="F7991" s="143" t="e">
        <f aca="false">IF(REF_DT&lt;=LastDay,INDEX(IntraMonth_Buckets,MATCH($A7991,IntraSumMonths,0),1),INDEX(BucketTable,MATCH($A7991,SumMonths,0),1))</f>
        <v>#N/A</v>
      </c>
      <c r="G7991" s="138" t="e">
        <f aca="false">INDEX(Book_Type,MATCH($B7991,Book,0),1)</f>
        <v>#N/A</v>
      </c>
      <c r="H7991" s="138" t="e">
        <f aca="false">$F7991&amp;$C7991</f>
        <v>#N/A</v>
      </c>
    </row>
    <row r="7992" customFormat="false" ht="12.75" hidden="false" customHeight="false" outlineLevel="0" collapsed="false">
      <c r="D7992" s="138"/>
      <c r="E7992" s="138"/>
      <c r="F7992" s="143" t="e">
        <f aca="false">IF(REF_DT&lt;=LastDay,INDEX(IntraMonth_Buckets,MATCH($A7992,IntraSumMonths,0),1),INDEX(BucketTable,MATCH($A7992,SumMonths,0),1))</f>
        <v>#N/A</v>
      </c>
      <c r="G7992" s="138" t="e">
        <f aca="false">INDEX(Book_Type,MATCH($B7992,Book,0),1)</f>
        <v>#N/A</v>
      </c>
      <c r="H7992" s="138" t="e">
        <f aca="false">$F7992&amp;$C7992</f>
        <v>#N/A</v>
      </c>
    </row>
    <row r="7993" customFormat="false" ht="12.75" hidden="false" customHeight="false" outlineLevel="0" collapsed="false">
      <c r="D7993" s="138"/>
      <c r="E7993" s="138"/>
      <c r="F7993" s="143" t="e">
        <f aca="false">IF(REF_DT&lt;=LastDay,INDEX(IntraMonth_Buckets,MATCH($A7993,IntraSumMonths,0),1),INDEX(BucketTable,MATCH($A7993,SumMonths,0),1))</f>
        <v>#N/A</v>
      </c>
      <c r="G7993" s="138" t="e">
        <f aca="false">INDEX(Book_Type,MATCH($B7993,Book,0),1)</f>
        <v>#N/A</v>
      </c>
      <c r="H7993" s="138" t="e">
        <f aca="false">$F7993&amp;$C7993</f>
        <v>#N/A</v>
      </c>
    </row>
    <row r="7994" customFormat="false" ht="12.75" hidden="false" customHeight="false" outlineLevel="0" collapsed="false">
      <c r="D7994" s="138"/>
      <c r="E7994" s="138"/>
      <c r="F7994" s="143" t="e">
        <f aca="false">IF(REF_DT&lt;=LastDay,INDEX(IntraMonth_Buckets,MATCH($A7994,IntraSumMonths,0),1),INDEX(BucketTable,MATCH($A7994,SumMonths,0),1))</f>
        <v>#N/A</v>
      </c>
      <c r="G7994" s="138" t="e">
        <f aca="false">INDEX(Book_Type,MATCH($B7994,Book,0),1)</f>
        <v>#N/A</v>
      </c>
      <c r="H7994" s="138" t="e">
        <f aca="false">$F7994&amp;$C7994</f>
        <v>#N/A</v>
      </c>
    </row>
    <row r="7995" customFormat="false" ht="12.75" hidden="false" customHeight="false" outlineLevel="0" collapsed="false">
      <c r="D7995" s="138"/>
      <c r="E7995" s="138"/>
      <c r="F7995" s="143" t="e">
        <f aca="false">IF(REF_DT&lt;=LastDay,INDEX(IntraMonth_Buckets,MATCH($A7995,IntraSumMonths,0),1),INDEX(BucketTable,MATCH($A7995,SumMonths,0),1))</f>
        <v>#N/A</v>
      </c>
      <c r="G7995" s="138" t="e">
        <f aca="false">INDEX(Book_Type,MATCH($B7995,Book,0),1)</f>
        <v>#N/A</v>
      </c>
      <c r="H7995" s="138" t="e">
        <f aca="false">$F7995&amp;$C7995</f>
        <v>#N/A</v>
      </c>
    </row>
    <row r="7996" customFormat="false" ht="12.75" hidden="false" customHeight="false" outlineLevel="0" collapsed="false">
      <c r="D7996" s="138"/>
      <c r="E7996" s="138"/>
      <c r="F7996" s="143" t="e">
        <f aca="false">IF(REF_DT&lt;=LastDay,INDEX(IntraMonth_Buckets,MATCH($A7996,IntraSumMonths,0),1),INDEX(BucketTable,MATCH($A7996,SumMonths,0),1))</f>
        <v>#N/A</v>
      </c>
      <c r="G7996" s="138" t="e">
        <f aca="false">INDEX(Book_Type,MATCH($B7996,Book,0),1)</f>
        <v>#N/A</v>
      </c>
      <c r="H7996" s="138" t="e">
        <f aca="false">$F7996&amp;$C7996</f>
        <v>#N/A</v>
      </c>
    </row>
    <row r="7997" customFormat="false" ht="12.75" hidden="false" customHeight="false" outlineLevel="0" collapsed="false">
      <c r="D7997" s="138"/>
      <c r="E7997" s="138"/>
      <c r="F7997" s="143" t="e">
        <f aca="false">IF(REF_DT&lt;=LastDay,INDEX(IntraMonth_Buckets,MATCH($A7997,IntraSumMonths,0),1),INDEX(BucketTable,MATCH($A7997,SumMonths,0),1))</f>
        <v>#N/A</v>
      </c>
      <c r="G7997" s="138" t="e">
        <f aca="false">INDEX(Book_Type,MATCH($B7997,Book,0),1)</f>
        <v>#N/A</v>
      </c>
      <c r="H7997" s="138" t="e">
        <f aca="false">$F7997&amp;$C7997</f>
        <v>#N/A</v>
      </c>
    </row>
    <row r="7998" customFormat="false" ht="12.75" hidden="false" customHeight="false" outlineLevel="0" collapsed="false">
      <c r="D7998" s="138"/>
      <c r="E7998" s="138"/>
      <c r="F7998" s="143" t="e">
        <f aca="false">IF(REF_DT&lt;=LastDay,INDEX(IntraMonth_Buckets,MATCH($A7998,IntraSumMonths,0),1),INDEX(BucketTable,MATCH($A7998,SumMonths,0),1))</f>
        <v>#N/A</v>
      </c>
      <c r="G7998" s="138" t="e">
        <f aca="false">INDEX(Book_Type,MATCH($B7998,Book,0),1)</f>
        <v>#N/A</v>
      </c>
      <c r="H7998" s="138" t="e">
        <f aca="false">$F7998&amp;$C7998</f>
        <v>#N/A</v>
      </c>
    </row>
    <row r="7999" customFormat="false" ht="12.75" hidden="false" customHeight="false" outlineLevel="0" collapsed="false">
      <c r="D7999" s="138"/>
      <c r="E7999" s="138"/>
      <c r="F7999" s="143" t="e">
        <f aca="false">IF(REF_DT&lt;=LastDay,INDEX(IntraMonth_Buckets,MATCH($A7999,IntraSumMonths,0),1),INDEX(BucketTable,MATCH($A7999,SumMonths,0),1))</f>
        <v>#N/A</v>
      </c>
      <c r="G7999" s="138" t="e">
        <f aca="false">INDEX(Book_Type,MATCH($B7999,Book,0),1)</f>
        <v>#N/A</v>
      </c>
      <c r="H7999" s="138" t="e">
        <f aca="false">$F7999&amp;$C7999</f>
        <v>#N/A</v>
      </c>
    </row>
    <row r="8000" customFormat="false" ht="12.75" hidden="false" customHeight="false" outlineLevel="0" collapsed="false">
      <c r="D8000" s="138"/>
      <c r="E8000" s="138"/>
      <c r="F8000" s="143" t="e">
        <f aca="false">IF(REF_DT&lt;=LastDay,INDEX(IntraMonth_Buckets,MATCH($A8000,IntraSumMonths,0),1),INDEX(BucketTable,MATCH($A8000,SumMonths,0),1))</f>
        <v>#N/A</v>
      </c>
      <c r="G8000" s="138" t="e">
        <f aca="false">INDEX(Book_Type,MATCH($B8000,Book,0),1)</f>
        <v>#N/A</v>
      </c>
      <c r="H8000" s="138" t="e">
        <f aca="false">$F8000&amp;$C8000</f>
        <v>#N/A</v>
      </c>
    </row>
    <row r="8001" customFormat="false" ht="12.75" hidden="false" customHeight="false" outlineLevel="0" collapsed="false">
      <c r="D8001" s="138"/>
      <c r="E8001" s="138"/>
      <c r="F8001" s="143" t="e">
        <f aca="false">IF(REF_DT&lt;=LastDay,INDEX(IntraMonth_Buckets,MATCH($A8001,IntraSumMonths,0),1),INDEX(BucketTable,MATCH($A8001,SumMonths,0),1))</f>
        <v>#N/A</v>
      </c>
      <c r="G8001" s="138" t="e">
        <f aca="false">INDEX(Book_Type,MATCH($B8001,Book,0),1)</f>
        <v>#N/A</v>
      </c>
      <c r="H8001" s="138" t="e">
        <f aca="false">$F8001&amp;$C8001</f>
        <v>#N/A</v>
      </c>
    </row>
    <row r="8002" customFormat="false" ht="12.75" hidden="false" customHeight="false" outlineLevel="0" collapsed="false">
      <c r="D8002" s="138"/>
      <c r="E8002" s="138"/>
      <c r="F8002" s="143" t="e">
        <f aca="false">IF(REF_DT&lt;=LastDay,INDEX(IntraMonth_Buckets,MATCH($A8002,IntraSumMonths,0),1),INDEX(BucketTable,MATCH($A8002,SumMonths,0),1))</f>
        <v>#N/A</v>
      </c>
      <c r="G8002" s="138" t="e">
        <f aca="false">INDEX(Book_Type,MATCH($B8002,Book,0),1)</f>
        <v>#N/A</v>
      </c>
      <c r="H8002" s="138" t="e">
        <f aca="false">$F8002&amp;$C8002</f>
        <v>#N/A</v>
      </c>
    </row>
    <row r="8003" customFormat="false" ht="12.75" hidden="false" customHeight="false" outlineLevel="0" collapsed="false">
      <c r="D8003" s="138"/>
      <c r="E8003" s="138"/>
      <c r="F8003" s="143" t="e">
        <f aca="false">IF(REF_DT&lt;=LastDay,INDEX(IntraMonth_Buckets,MATCH($A8003,IntraSumMonths,0),1),INDEX(BucketTable,MATCH($A8003,SumMonths,0),1))</f>
        <v>#N/A</v>
      </c>
      <c r="G8003" s="138" t="e">
        <f aca="false">INDEX(Book_Type,MATCH($B8003,Book,0),1)</f>
        <v>#N/A</v>
      </c>
      <c r="H8003" s="138" t="e">
        <f aca="false">$F8003&amp;$C8003</f>
        <v>#N/A</v>
      </c>
    </row>
    <row r="8004" customFormat="false" ht="12.75" hidden="false" customHeight="false" outlineLevel="0" collapsed="false">
      <c r="D8004" s="138"/>
      <c r="E8004" s="138"/>
      <c r="F8004" s="143" t="e">
        <f aca="false">IF(REF_DT&lt;=LastDay,INDEX(IntraMonth_Buckets,MATCH($A8004,IntraSumMonths,0),1),INDEX(BucketTable,MATCH($A8004,SumMonths,0),1))</f>
        <v>#N/A</v>
      </c>
      <c r="G8004" s="138" t="e">
        <f aca="false">INDEX(Book_Type,MATCH($B8004,Book,0),1)</f>
        <v>#N/A</v>
      </c>
      <c r="H8004" s="138" t="e">
        <f aca="false">$F8004&amp;$C8004</f>
        <v>#N/A</v>
      </c>
    </row>
    <row r="8005" customFormat="false" ht="12.75" hidden="false" customHeight="false" outlineLevel="0" collapsed="false">
      <c r="D8005" s="138"/>
      <c r="E8005" s="138"/>
      <c r="F8005" s="143" t="e">
        <f aca="false">IF(REF_DT&lt;=LastDay,INDEX(IntraMonth_Buckets,MATCH($A8005,IntraSumMonths,0),1),INDEX(BucketTable,MATCH($A8005,SumMonths,0),1))</f>
        <v>#N/A</v>
      </c>
      <c r="G8005" s="138" t="e">
        <f aca="false">INDEX(Book_Type,MATCH($B8005,Book,0),1)</f>
        <v>#N/A</v>
      </c>
      <c r="H8005" s="138" t="e">
        <f aca="false">$F8005&amp;$C8005</f>
        <v>#N/A</v>
      </c>
    </row>
    <row r="8006" customFormat="false" ht="12.75" hidden="false" customHeight="false" outlineLevel="0" collapsed="false">
      <c r="D8006" s="138"/>
      <c r="E8006" s="138"/>
      <c r="F8006" s="143" t="e">
        <f aca="false">IF(REF_DT&lt;=LastDay,INDEX(IntraMonth_Buckets,MATCH($A8006,IntraSumMonths,0),1),INDEX(BucketTable,MATCH($A8006,SumMonths,0),1))</f>
        <v>#N/A</v>
      </c>
      <c r="G8006" s="138" t="e">
        <f aca="false">INDEX(Book_Type,MATCH($B8006,Book,0),1)</f>
        <v>#N/A</v>
      </c>
      <c r="H8006" s="138" t="e">
        <f aca="false">$F8006&amp;$C8006</f>
        <v>#N/A</v>
      </c>
    </row>
    <row r="8007" customFormat="false" ht="12.75" hidden="false" customHeight="false" outlineLevel="0" collapsed="false">
      <c r="D8007" s="138"/>
      <c r="E8007" s="138"/>
      <c r="F8007" s="143" t="e">
        <f aca="false">IF(REF_DT&lt;=LastDay,INDEX(IntraMonth_Buckets,MATCH($A8007,IntraSumMonths,0),1),INDEX(BucketTable,MATCH($A8007,SumMonths,0),1))</f>
        <v>#N/A</v>
      </c>
      <c r="G8007" s="138" t="e">
        <f aca="false">INDEX(Book_Type,MATCH($B8007,Book,0),1)</f>
        <v>#N/A</v>
      </c>
      <c r="H8007" s="138" t="e">
        <f aca="false">$F8007&amp;$C8007</f>
        <v>#N/A</v>
      </c>
    </row>
    <row r="8008" customFormat="false" ht="12.75" hidden="false" customHeight="false" outlineLevel="0" collapsed="false">
      <c r="D8008" s="138"/>
      <c r="E8008" s="138"/>
      <c r="F8008" s="143" t="e">
        <f aca="false">IF(REF_DT&lt;=LastDay,INDEX(IntraMonth_Buckets,MATCH($A8008,IntraSumMonths,0),1),INDEX(BucketTable,MATCH($A8008,SumMonths,0),1))</f>
        <v>#N/A</v>
      </c>
      <c r="G8008" s="138" t="e">
        <f aca="false">INDEX(Book_Type,MATCH($B8008,Book,0),1)</f>
        <v>#N/A</v>
      </c>
      <c r="H8008" s="138" t="e">
        <f aca="false">$F8008&amp;$C8008</f>
        <v>#N/A</v>
      </c>
    </row>
    <row r="8009" customFormat="false" ht="12.75" hidden="false" customHeight="false" outlineLevel="0" collapsed="false">
      <c r="D8009" s="138"/>
      <c r="E8009" s="138"/>
      <c r="F8009" s="143" t="e">
        <f aca="false">IF(REF_DT&lt;=LastDay,INDEX(IntraMonth_Buckets,MATCH($A8009,IntraSumMonths,0),1),INDEX(BucketTable,MATCH($A8009,SumMonths,0),1))</f>
        <v>#N/A</v>
      </c>
      <c r="G8009" s="138" t="e">
        <f aca="false">INDEX(Book_Type,MATCH($B8009,Book,0),1)</f>
        <v>#N/A</v>
      </c>
      <c r="H8009" s="138" t="e">
        <f aca="false">$F8009&amp;$C8009</f>
        <v>#N/A</v>
      </c>
    </row>
    <row r="8010" customFormat="false" ht="12.75" hidden="false" customHeight="false" outlineLevel="0" collapsed="false">
      <c r="D8010" s="138"/>
      <c r="E8010" s="138"/>
      <c r="F8010" s="143" t="e">
        <f aca="false">IF(REF_DT&lt;=LastDay,INDEX(IntraMonth_Buckets,MATCH($A8010,IntraSumMonths,0),1),INDEX(BucketTable,MATCH($A8010,SumMonths,0),1))</f>
        <v>#N/A</v>
      </c>
      <c r="G8010" s="138" t="e">
        <f aca="false">INDEX(Book_Type,MATCH($B8010,Book,0),1)</f>
        <v>#N/A</v>
      </c>
      <c r="H8010" s="138" t="e">
        <f aca="false">$F8010&amp;$C8010</f>
        <v>#N/A</v>
      </c>
    </row>
    <row r="8011" customFormat="false" ht="12.75" hidden="false" customHeight="false" outlineLevel="0" collapsed="false">
      <c r="D8011" s="138"/>
      <c r="E8011" s="138"/>
      <c r="F8011" s="143" t="e">
        <f aca="false">IF(REF_DT&lt;=LastDay,INDEX(IntraMonth_Buckets,MATCH($A8011,IntraSumMonths,0),1),INDEX(BucketTable,MATCH($A8011,SumMonths,0),1))</f>
        <v>#N/A</v>
      </c>
      <c r="G8011" s="138" t="e">
        <f aca="false">INDEX(Book_Type,MATCH($B8011,Book,0),1)</f>
        <v>#N/A</v>
      </c>
      <c r="H8011" s="138" t="e">
        <f aca="false">$F8011&amp;$C8011</f>
        <v>#N/A</v>
      </c>
    </row>
    <row r="8012" customFormat="false" ht="12.75" hidden="false" customHeight="false" outlineLevel="0" collapsed="false">
      <c r="D8012" s="138"/>
      <c r="E8012" s="138"/>
      <c r="F8012" s="143" t="e">
        <f aca="false">IF(REF_DT&lt;=LastDay,INDEX(IntraMonth_Buckets,MATCH($A8012,IntraSumMonths,0),1),INDEX(BucketTable,MATCH($A8012,SumMonths,0),1))</f>
        <v>#N/A</v>
      </c>
      <c r="G8012" s="138" t="e">
        <f aca="false">INDEX(Book_Type,MATCH($B8012,Book,0),1)</f>
        <v>#N/A</v>
      </c>
      <c r="H8012" s="138" t="e">
        <f aca="false">$F8012&amp;$C8012</f>
        <v>#N/A</v>
      </c>
    </row>
    <row r="8013" customFormat="false" ht="12.75" hidden="false" customHeight="false" outlineLevel="0" collapsed="false">
      <c r="D8013" s="138"/>
      <c r="E8013" s="138"/>
      <c r="F8013" s="143" t="e">
        <f aca="false">IF(REF_DT&lt;=LastDay,INDEX(IntraMonth_Buckets,MATCH($A8013,IntraSumMonths,0),1),INDEX(BucketTable,MATCH($A8013,SumMonths,0),1))</f>
        <v>#N/A</v>
      </c>
      <c r="G8013" s="138" t="e">
        <f aca="false">INDEX(Book_Type,MATCH($B8013,Book,0),1)</f>
        <v>#N/A</v>
      </c>
      <c r="H8013" s="138" t="e">
        <f aca="false">$F8013&amp;$C8013</f>
        <v>#N/A</v>
      </c>
    </row>
    <row r="8014" customFormat="false" ht="12.75" hidden="false" customHeight="false" outlineLevel="0" collapsed="false">
      <c r="D8014" s="138"/>
      <c r="E8014" s="138"/>
      <c r="F8014" s="143" t="e">
        <f aca="false">IF(REF_DT&lt;=LastDay,INDEX(IntraMonth_Buckets,MATCH($A8014,IntraSumMonths,0),1),INDEX(BucketTable,MATCH($A8014,SumMonths,0),1))</f>
        <v>#N/A</v>
      </c>
      <c r="G8014" s="138" t="e">
        <f aca="false">INDEX(Book_Type,MATCH($B8014,Book,0),1)</f>
        <v>#N/A</v>
      </c>
      <c r="H8014" s="138" t="e">
        <f aca="false">$F8014&amp;$C8014</f>
        <v>#N/A</v>
      </c>
    </row>
    <row r="8015" customFormat="false" ht="12.75" hidden="false" customHeight="false" outlineLevel="0" collapsed="false">
      <c r="D8015" s="138"/>
      <c r="E8015" s="138"/>
      <c r="F8015" s="143" t="e">
        <f aca="false">IF(REF_DT&lt;=LastDay,INDEX(IntraMonth_Buckets,MATCH($A8015,IntraSumMonths,0),1),INDEX(BucketTable,MATCH($A8015,SumMonths,0),1))</f>
        <v>#N/A</v>
      </c>
      <c r="G8015" s="138" t="e">
        <f aca="false">INDEX(Book_Type,MATCH($B8015,Book,0),1)</f>
        <v>#N/A</v>
      </c>
      <c r="H8015" s="138" t="e">
        <f aca="false">$F8015&amp;$C8015</f>
        <v>#N/A</v>
      </c>
    </row>
    <row r="8016" customFormat="false" ht="12.75" hidden="false" customHeight="false" outlineLevel="0" collapsed="false">
      <c r="D8016" s="138"/>
      <c r="E8016" s="138"/>
      <c r="F8016" s="143" t="e">
        <f aca="false">IF(REF_DT&lt;=LastDay,INDEX(IntraMonth_Buckets,MATCH($A8016,IntraSumMonths,0),1),INDEX(BucketTable,MATCH($A8016,SumMonths,0),1))</f>
        <v>#N/A</v>
      </c>
      <c r="G8016" s="138" t="e">
        <f aca="false">INDEX(Book_Type,MATCH($B8016,Book,0),1)</f>
        <v>#N/A</v>
      </c>
      <c r="H8016" s="138" t="e">
        <f aca="false">$F8016&amp;$C8016</f>
        <v>#N/A</v>
      </c>
    </row>
    <row r="8017" customFormat="false" ht="12.75" hidden="false" customHeight="false" outlineLevel="0" collapsed="false">
      <c r="D8017" s="138"/>
      <c r="E8017" s="138"/>
      <c r="F8017" s="143" t="e">
        <f aca="false">IF(REF_DT&lt;=LastDay,INDEX(IntraMonth_Buckets,MATCH($A8017,IntraSumMonths,0),1),INDEX(BucketTable,MATCH($A8017,SumMonths,0),1))</f>
        <v>#N/A</v>
      </c>
      <c r="G8017" s="138" t="e">
        <f aca="false">INDEX(Book_Type,MATCH($B8017,Book,0),1)</f>
        <v>#N/A</v>
      </c>
      <c r="H8017" s="138" t="e">
        <f aca="false">$F8017&amp;$C8017</f>
        <v>#N/A</v>
      </c>
    </row>
    <row r="8018" customFormat="false" ht="12.75" hidden="false" customHeight="false" outlineLevel="0" collapsed="false">
      <c r="D8018" s="138"/>
      <c r="E8018" s="138"/>
      <c r="F8018" s="143" t="e">
        <f aca="false">IF(REF_DT&lt;=LastDay,INDEX(IntraMonth_Buckets,MATCH($A8018,IntraSumMonths,0),1),INDEX(BucketTable,MATCH($A8018,SumMonths,0),1))</f>
        <v>#N/A</v>
      </c>
      <c r="G8018" s="138" t="e">
        <f aca="false">INDEX(Book_Type,MATCH($B8018,Book,0),1)</f>
        <v>#N/A</v>
      </c>
      <c r="H8018" s="138" t="e">
        <f aca="false">$F8018&amp;$C8018</f>
        <v>#N/A</v>
      </c>
    </row>
    <row r="8019" customFormat="false" ht="12.75" hidden="false" customHeight="false" outlineLevel="0" collapsed="false">
      <c r="D8019" s="138"/>
      <c r="E8019" s="138"/>
      <c r="F8019" s="143" t="e">
        <f aca="false">IF(REF_DT&lt;=LastDay,INDEX(IntraMonth_Buckets,MATCH($A8019,IntraSumMonths,0),1),INDEX(BucketTable,MATCH($A8019,SumMonths,0),1))</f>
        <v>#N/A</v>
      </c>
      <c r="G8019" s="138" t="e">
        <f aca="false">INDEX(Book_Type,MATCH($B8019,Book,0),1)</f>
        <v>#N/A</v>
      </c>
      <c r="H8019" s="138" t="e">
        <f aca="false">$F8019&amp;$C8019</f>
        <v>#N/A</v>
      </c>
    </row>
    <row r="8020" customFormat="false" ht="12.75" hidden="false" customHeight="false" outlineLevel="0" collapsed="false">
      <c r="D8020" s="138"/>
      <c r="E8020" s="138"/>
      <c r="F8020" s="143" t="e">
        <f aca="false">IF(REF_DT&lt;=LastDay,INDEX(IntraMonth_Buckets,MATCH($A8020,IntraSumMonths,0),1),INDEX(BucketTable,MATCH($A8020,SumMonths,0),1))</f>
        <v>#N/A</v>
      </c>
      <c r="G8020" s="138" t="e">
        <f aca="false">INDEX(Book_Type,MATCH($B8020,Book,0),1)</f>
        <v>#N/A</v>
      </c>
      <c r="H8020" s="138" t="e">
        <f aca="false">$F8020&amp;$C8020</f>
        <v>#N/A</v>
      </c>
    </row>
    <row r="8021" customFormat="false" ht="12.75" hidden="false" customHeight="false" outlineLevel="0" collapsed="false">
      <c r="D8021" s="138"/>
      <c r="E8021" s="138"/>
      <c r="F8021" s="143" t="e">
        <f aca="false">IF(REF_DT&lt;=LastDay,INDEX(IntraMonth_Buckets,MATCH($A8021,IntraSumMonths,0),1),INDEX(BucketTable,MATCH($A8021,SumMonths,0),1))</f>
        <v>#N/A</v>
      </c>
      <c r="G8021" s="138" t="e">
        <f aca="false">INDEX(Book_Type,MATCH($B8021,Book,0),1)</f>
        <v>#N/A</v>
      </c>
      <c r="H8021" s="138" t="e">
        <f aca="false">$F8021&amp;$C8021</f>
        <v>#N/A</v>
      </c>
    </row>
    <row r="8022" customFormat="false" ht="12.75" hidden="false" customHeight="false" outlineLevel="0" collapsed="false">
      <c r="D8022" s="138"/>
      <c r="E8022" s="138"/>
      <c r="F8022" s="143" t="e">
        <f aca="false">IF(REF_DT&lt;=LastDay,INDEX(IntraMonth_Buckets,MATCH($A8022,IntraSumMonths,0),1),INDEX(BucketTable,MATCH($A8022,SumMonths,0),1))</f>
        <v>#N/A</v>
      </c>
      <c r="G8022" s="138" t="e">
        <f aca="false">INDEX(Book_Type,MATCH($B8022,Book,0),1)</f>
        <v>#N/A</v>
      </c>
      <c r="H8022" s="138" t="e">
        <f aca="false">$F8022&amp;$C8022</f>
        <v>#N/A</v>
      </c>
    </row>
    <row r="8023" customFormat="false" ht="12.75" hidden="false" customHeight="false" outlineLevel="0" collapsed="false">
      <c r="D8023" s="138"/>
      <c r="E8023" s="138"/>
      <c r="F8023" s="143" t="e">
        <f aca="false">IF(REF_DT&lt;=LastDay,INDEX(IntraMonth_Buckets,MATCH($A8023,IntraSumMonths,0),1),INDEX(BucketTable,MATCH($A8023,SumMonths,0),1))</f>
        <v>#N/A</v>
      </c>
      <c r="G8023" s="138" t="e">
        <f aca="false">INDEX(Book_Type,MATCH($B8023,Book,0),1)</f>
        <v>#N/A</v>
      </c>
      <c r="H8023" s="138" t="e">
        <f aca="false">$F8023&amp;$C8023</f>
        <v>#N/A</v>
      </c>
    </row>
    <row r="8024" customFormat="false" ht="12.75" hidden="false" customHeight="false" outlineLevel="0" collapsed="false">
      <c r="D8024" s="138"/>
      <c r="E8024" s="138"/>
      <c r="F8024" s="143" t="e">
        <f aca="false">IF(REF_DT&lt;=LastDay,INDEX(IntraMonth_Buckets,MATCH($A8024,IntraSumMonths,0),1),INDEX(BucketTable,MATCH($A8024,SumMonths,0),1))</f>
        <v>#N/A</v>
      </c>
      <c r="G8024" s="138" t="e">
        <f aca="false">INDEX(Book_Type,MATCH($B8024,Book,0),1)</f>
        <v>#N/A</v>
      </c>
      <c r="H8024" s="138" t="e">
        <f aca="false">$F8024&amp;$C8024</f>
        <v>#N/A</v>
      </c>
    </row>
    <row r="8025" customFormat="false" ht="12.75" hidden="false" customHeight="false" outlineLevel="0" collapsed="false">
      <c r="D8025" s="138"/>
      <c r="E8025" s="138"/>
      <c r="F8025" s="143" t="e">
        <f aca="false">IF(REF_DT&lt;=LastDay,INDEX(IntraMonth_Buckets,MATCH($A8025,IntraSumMonths,0),1),INDEX(BucketTable,MATCH($A8025,SumMonths,0),1))</f>
        <v>#N/A</v>
      </c>
      <c r="G8025" s="138" t="e">
        <f aca="false">INDEX(Book_Type,MATCH($B8025,Book,0),1)</f>
        <v>#N/A</v>
      </c>
      <c r="H8025" s="138" t="e">
        <f aca="false">$F8025&amp;$C8025</f>
        <v>#N/A</v>
      </c>
    </row>
    <row r="8026" customFormat="false" ht="12.75" hidden="false" customHeight="false" outlineLevel="0" collapsed="false">
      <c r="D8026" s="138"/>
      <c r="E8026" s="138"/>
      <c r="F8026" s="143" t="e">
        <f aca="false">IF(REF_DT&lt;=LastDay,INDEX(IntraMonth_Buckets,MATCH($A8026,IntraSumMonths,0),1),INDEX(BucketTable,MATCH($A8026,SumMonths,0),1))</f>
        <v>#N/A</v>
      </c>
      <c r="G8026" s="138" t="e">
        <f aca="false">INDEX(Book_Type,MATCH($B8026,Book,0),1)</f>
        <v>#N/A</v>
      </c>
      <c r="H8026" s="138" t="e">
        <f aca="false">$F8026&amp;$C8026</f>
        <v>#N/A</v>
      </c>
    </row>
    <row r="8027" customFormat="false" ht="12.75" hidden="false" customHeight="false" outlineLevel="0" collapsed="false">
      <c r="D8027" s="138"/>
      <c r="E8027" s="138"/>
      <c r="F8027" s="143" t="e">
        <f aca="false">IF(REF_DT&lt;=LastDay,INDEX(IntraMonth_Buckets,MATCH($A8027,IntraSumMonths,0),1),INDEX(BucketTable,MATCH($A8027,SumMonths,0),1))</f>
        <v>#N/A</v>
      </c>
      <c r="G8027" s="138" t="e">
        <f aca="false">INDEX(Book_Type,MATCH($B8027,Book,0),1)</f>
        <v>#N/A</v>
      </c>
      <c r="H8027" s="138" t="e">
        <f aca="false">$F8027&amp;$C8027</f>
        <v>#N/A</v>
      </c>
    </row>
    <row r="8028" customFormat="false" ht="12.75" hidden="false" customHeight="false" outlineLevel="0" collapsed="false">
      <c r="D8028" s="138"/>
      <c r="E8028" s="138"/>
      <c r="F8028" s="143" t="e">
        <f aca="false">IF(REF_DT&lt;=LastDay,INDEX(IntraMonth_Buckets,MATCH($A8028,IntraSumMonths,0),1),INDEX(BucketTable,MATCH($A8028,SumMonths,0),1))</f>
        <v>#N/A</v>
      </c>
      <c r="G8028" s="138" t="e">
        <f aca="false">INDEX(Book_Type,MATCH($B8028,Book,0),1)</f>
        <v>#N/A</v>
      </c>
      <c r="H8028" s="138" t="e">
        <f aca="false">$F8028&amp;$C8028</f>
        <v>#N/A</v>
      </c>
    </row>
    <row r="8029" customFormat="false" ht="12.75" hidden="false" customHeight="false" outlineLevel="0" collapsed="false">
      <c r="D8029" s="138"/>
      <c r="E8029" s="138"/>
      <c r="F8029" s="143" t="e">
        <f aca="false">IF(REF_DT&lt;=LastDay,INDEX(IntraMonth_Buckets,MATCH($A8029,IntraSumMonths,0),1),INDEX(BucketTable,MATCH($A8029,SumMonths,0),1))</f>
        <v>#N/A</v>
      </c>
      <c r="G8029" s="138" t="e">
        <f aca="false">INDEX(Book_Type,MATCH($B8029,Book,0),1)</f>
        <v>#N/A</v>
      </c>
      <c r="H8029" s="138" t="e">
        <f aca="false">$F8029&amp;$C8029</f>
        <v>#N/A</v>
      </c>
    </row>
    <row r="8030" customFormat="false" ht="12.75" hidden="false" customHeight="false" outlineLevel="0" collapsed="false">
      <c r="D8030" s="138"/>
      <c r="E8030" s="138"/>
      <c r="F8030" s="143" t="e">
        <f aca="false">IF(REF_DT&lt;=LastDay,INDEX(IntraMonth_Buckets,MATCH($A8030,IntraSumMonths,0),1),INDEX(BucketTable,MATCH($A8030,SumMonths,0),1))</f>
        <v>#N/A</v>
      </c>
      <c r="G8030" s="138" t="e">
        <f aca="false">INDEX(Book_Type,MATCH($B8030,Book,0),1)</f>
        <v>#N/A</v>
      </c>
      <c r="H8030" s="138" t="e">
        <f aca="false">$F8030&amp;$C8030</f>
        <v>#N/A</v>
      </c>
    </row>
    <row r="8031" customFormat="false" ht="12.75" hidden="false" customHeight="false" outlineLevel="0" collapsed="false">
      <c r="D8031" s="138"/>
      <c r="E8031" s="138"/>
      <c r="F8031" s="143" t="e">
        <f aca="false">IF(REF_DT&lt;=LastDay,INDEX(IntraMonth_Buckets,MATCH($A8031,IntraSumMonths,0),1),INDEX(BucketTable,MATCH($A8031,SumMonths,0),1))</f>
        <v>#N/A</v>
      </c>
      <c r="G8031" s="138" t="e">
        <f aca="false">INDEX(Book_Type,MATCH($B8031,Book,0),1)</f>
        <v>#N/A</v>
      </c>
      <c r="H8031" s="138" t="e">
        <f aca="false">$F8031&amp;$C8031</f>
        <v>#N/A</v>
      </c>
    </row>
    <row r="8032" customFormat="false" ht="12.75" hidden="false" customHeight="false" outlineLevel="0" collapsed="false">
      <c r="D8032" s="138"/>
      <c r="E8032" s="138"/>
      <c r="F8032" s="143" t="e">
        <f aca="false">IF(REF_DT&lt;=LastDay,INDEX(IntraMonth_Buckets,MATCH($A8032,IntraSumMonths,0),1),INDEX(BucketTable,MATCH($A8032,SumMonths,0),1))</f>
        <v>#N/A</v>
      </c>
      <c r="G8032" s="138" t="e">
        <f aca="false">INDEX(Book_Type,MATCH($B8032,Book,0),1)</f>
        <v>#N/A</v>
      </c>
      <c r="H8032" s="138" t="e">
        <f aca="false">$F8032&amp;$C8032</f>
        <v>#N/A</v>
      </c>
    </row>
    <row r="8033" customFormat="false" ht="12.75" hidden="false" customHeight="false" outlineLevel="0" collapsed="false">
      <c r="D8033" s="138"/>
      <c r="E8033" s="138"/>
      <c r="F8033" s="143" t="e">
        <f aca="false">IF(REF_DT&lt;=LastDay,INDEX(IntraMonth_Buckets,MATCH($A8033,IntraSumMonths,0),1),INDEX(BucketTable,MATCH($A8033,SumMonths,0),1))</f>
        <v>#N/A</v>
      </c>
      <c r="G8033" s="138" t="e">
        <f aca="false">INDEX(Book_Type,MATCH($B8033,Book,0),1)</f>
        <v>#N/A</v>
      </c>
      <c r="H8033" s="138" t="e">
        <f aca="false">$F8033&amp;$C8033</f>
        <v>#N/A</v>
      </c>
    </row>
    <row r="8034" customFormat="false" ht="12.75" hidden="false" customHeight="false" outlineLevel="0" collapsed="false">
      <c r="D8034" s="138"/>
      <c r="E8034" s="138"/>
      <c r="F8034" s="143" t="e">
        <f aca="false">IF(REF_DT&lt;=LastDay,INDEX(IntraMonth_Buckets,MATCH($A8034,IntraSumMonths,0),1),INDEX(BucketTable,MATCH($A8034,SumMonths,0),1))</f>
        <v>#N/A</v>
      </c>
      <c r="G8034" s="138" t="e">
        <f aca="false">INDEX(Book_Type,MATCH($B8034,Book,0),1)</f>
        <v>#N/A</v>
      </c>
      <c r="H8034" s="138" t="e">
        <f aca="false">$F8034&amp;$C8034</f>
        <v>#N/A</v>
      </c>
    </row>
    <row r="8035" customFormat="false" ht="12.75" hidden="false" customHeight="false" outlineLevel="0" collapsed="false">
      <c r="D8035" s="138"/>
      <c r="E8035" s="138"/>
      <c r="F8035" s="143" t="e">
        <f aca="false">IF(REF_DT&lt;=LastDay,INDEX(IntraMonth_Buckets,MATCH($A8035,IntraSumMonths,0),1),INDEX(BucketTable,MATCH($A8035,SumMonths,0),1))</f>
        <v>#N/A</v>
      </c>
      <c r="G8035" s="138" t="e">
        <f aca="false">INDEX(Book_Type,MATCH($B8035,Book,0),1)</f>
        <v>#N/A</v>
      </c>
      <c r="H8035" s="138" t="e">
        <f aca="false">$F8035&amp;$C8035</f>
        <v>#N/A</v>
      </c>
    </row>
    <row r="8036" customFormat="false" ht="12.75" hidden="false" customHeight="false" outlineLevel="0" collapsed="false">
      <c r="D8036" s="138"/>
      <c r="E8036" s="138"/>
      <c r="F8036" s="143" t="e">
        <f aca="false">IF(REF_DT&lt;=LastDay,INDEX(IntraMonth_Buckets,MATCH($A8036,IntraSumMonths,0),1),INDEX(BucketTable,MATCH($A8036,SumMonths,0),1))</f>
        <v>#N/A</v>
      </c>
      <c r="G8036" s="138" t="e">
        <f aca="false">INDEX(Book_Type,MATCH($B8036,Book,0),1)</f>
        <v>#N/A</v>
      </c>
      <c r="H8036" s="138" t="e">
        <f aca="false">$F8036&amp;$C8036</f>
        <v>#N/A</v>
      </c>
    </row>
    <row r="8037" customFormat="false" ht="12.75" hidden="false" customHeight="false" outlineLevel="0" collapsed="false">
      <c r="D8037" s="138"/>
      <c r="E8037" s="138"/>
      <c r="F8037" s="143" t="e">
        <f aca="false">IF(REF_DT&lt;=LastDay,INDEX(IntraMonth_Buckets,MATCH($A8037,IntraSumMonths,0),1),INDEX(BucketTable,MATCH($A8037,SumMonths,0),1))</f>
        <v>#N/A</v>
      </c>
      <c r="G8037" s="138" t="e">
        <f aca="false">INDEX(Book_Type,MATCH($B8037,Book,0),1)</f>
        <v>#N/A</v>
      </c>
      <c r="H8037" s="138" t="e">
        <f aca="false">$F8037&amp;$C8037</f>
        <v>#N/A</v>
      </c>
    </row>
    <row r="8038" customFormat="false" ht="12.75" hidden="false" customHeight="false" outlineLevel="0" collapsed="false">
      <c r="D8038" s="138"/>
      <c r="E8038" s="138"/>
      <c r="F8038" s="143" t="e">
        <f aca="false">IF(REF_DT&lt;=LastDay,INDEX(IntraMonth_Buckets,MATCH($A8038,IntraSumMonths,0),1),INDEX(BucketTable,MATCH($A8038,SumMonths,0),1))</f>
        <v>#N/A</v>
      </c>
      <c r="G8038" s="138" t="e">
        <f aca="false">INDEX(Book_Type,MATCH($B8038,Book,0),1)</f>
        <v>#N/A</v>
      </c>
      <c r="H8038" s="138" t="e">
        <f aca="false">$F8038&amp;$C8038</f>
        <v>#N/A</v>
      </c>
    </row>
    <row r="8039" customFormat="false" ht="12.75" hidden="false" customHeight="false" outlineLevel="0" collapsed="false">
      <c r="D8039" s="138"/>
      <c r="E8039" s="138"/>
      <c r="F8039" s="143" t="e">
        <f aca="false">IF(REF_DT&lt;=LastDay,INDEX(IntraMonth_Buckets,MATCH($A8039,IntraSumMonths,0),1),INDEX(BucketTable,MATCH($A8039,SumMonths,0),1))</f>
        <v>#N/A</v>
      </c>
      <c r="G8039" s="138" t="e">
        <f aca="false">INDEX(Book_Type,MATCH($B8039,Book,0),1)</f>
        <v>#N/A</v>
      </c>
      <c r="H8039" s="138" t="e">
        <f aca="false">$F8039&amp;$C8039</f>
        <v>#N/A</v>
      </c>
    </row>
    <row r="8040" customFormat="false" ht="12.75" hidden="false" customHeight="false" outlineLevel="0" collapsed="false">
      <c r="D8040" s="138"/>
      <c r="E8040" s="138"/>
      <c r="F8040" s="143" t="e">
        <f aca="false">IF(REF_DT&lt;=LastDay,INDEX(IntraMonth_Buckets,MATCH($A8040,IntraSumMonths,0),1),INDEX(BucketTable,MATCH($A8040,SumMonths,0),1))</f>
        <v>#N/A</v>
      </c>
      <c r="G8040" s="138" t="e">
        <f aca="false">INDEX(Book_Type,MATCH($B8040,Book,0),1)</f>
        <v>#N/A</v>
      </c>
      <c r="H8040" s="138" t="e">
        <f aca="false">$F8040&amp;$C8040</f>
        <v>#N/A</v>
      </c>
    </row>
    <row r="8041" customFormat="false" ht="12.75" hidden="false" customHeight="false" outlineLevel="0" collapsed="false">
      <c r="D8041" s="138"/>
      <c r="E8041" s="138"/>
      <c r="F8041" s="143" t="e">
        <f aca="false">IF(REF_DT&lt;=LastDay,INDEX(IntraMonth_Buckets,MATCH($A8041,IntraSumMonths,0),1),INDEX(BucketTable,MATCH($A8041,SumMonths,0),1))</f>
        <v>#N/A</v>
      </c>
      <c r="G8041" s="138" t="e">
        <f aca="false">INDEX(Book_Type,MATCH($B8041,Book,0),1)</f>
        <v>#N/A</v>
      </c>
      <c r="H8041" s="138" t="e">
        <f aca="false">$F8041&amp;$C8041</f>
        <v>#N/A</v>
      </c>
    </row>
    <row r="8042" customFormat="false" ht="12.75" hidden="false" customHeight="false" outlineLevel="0" collapsed="false">
      <c r="D8042" s="138"/>
      <c r="E8042" s="138"/>
      <c r="F8042" s="143" t="e">
        <f aca="false">IF(REF_DT&lt;=LastDay,INDEX(IntraMonth_Buckets,MATCH($A8042,IntraSumMonths,0),1),INDEX(BucketTable,MATCH($A8042,SumMonths,0),1))</f>
        <v>#N/A</v>
      </c>
      <c r="G8042" s="138" t="e">
        <f aca="false">INDEX(Book_Type,MATCH($B8042,Book,0),1)</f>
        <v>#N/A</v>
      </c>
      <c r="H8042" s="138" t="e">
        <f aca="false">$F8042&amp;$C8042</f>
        <v>#N/A</v>
      </c>
    </row>
    <row r="8043" customFormat="false" ht="12.75" hidden="false" customHeight="false" outlineLevel="0" collapsed="false">
      <c r="D8043" s="138"/>
      <c r="E8043" s="138"/>
      <c r="F8043" s="143" t="e">
        <f aca="false">IF(REF_DT&lt;=LastDay,INDEX(IntraMonth_Buckets,MATCH($A8043,IntraSumMonths,0),1),INDEX(BucketTable,MATCH($A8043,SumMonths,0),1))</f>
        <v>#N/A</v>
      </c>
      <c r="G8043" s="138" t="e">
        <f aca="false">INDEX(Book_Type,MATCH($B8043,Book,0),1)</f>
        <v>#N/A</v>
      </c>
      <c r="H8043" s="138" t="e">
        <f aca="false">$F8043&amp;$C8043</f>
        <v>#N/A</v>
      </c>
    </row>
    <row r="8044" customFormat="false" ht="12.75" hidden="false" customHeight="false" outlineLevel="0" collapsed="false">
      <c r="D8044" s="138"/>
      <c r="E8044" s="138"/>
      <c r="F8044" s="143" t="e">
        <f aca="false">IF(REF_DT&lt;=LastDay,INDEX(IntraMonth_Buckets,MATCH($A8044,IntraSumMonths,0),1),INDEX(BucketTable,MATCH($A8044,SumMonths,0),1))</f>
        <v>#N/A</v>
      </c>
      <c r="G8044" s="138" t="e">
        <f aca="false">INDEX(Book_Type,MATCH($B8044,Book,0),1)</f>
        <v>#N/A</v>
      </c>
      <c r="H8044" s="138" t="e">
        <f aca="false">$F8044&amp;$C8044</f>
        <v>#N/A</v>
      </c>
    </row>
    <row r="8045" customFormat="false" ht="12.75" hidden="false" customHeight="false" outlineLevel="0" collapsed="false">
      <c r="D8045" s="138"/>
      <c r="E8045" s="138"/>
      <c r="F8045" s="143" t="e">
        <f aca="false">IF(REF_DT&lt;=LastDay,INDEX(IntraMonth_Buckets,MATCH($A8045,IntraSumMonths,0),1),INDEX(BucketTable,MATCH($A8045,SumMonths,0),1))</f>
        <v>#N/A</v>
      </c>
      <c r="G8045" s="138" t="e">
        <f aca="false">INDEX(Book_Type,MATCH($B8045,Book,0),1)</f>
        <v>#N/A</v>
      </c>
      <c r="H8045" s="138" t="e">
        <f aca="false">$F8045&amp;$C8045</f>
        <v>#N/A</v>
      </c>
    </row>
    <row r="8046" customFormat="false" ht="12.75" hidden="false" customHeight="false" outlineLevel="0" collapsed="false">
      <c r="D8046" s="138"/>
      <c r="E8046" s="138"/>
      <c r="F8046" s="143" t="e">
        <f aca="false">IF(REF_DT&lt;=LastDay,INDEX(IntraMonth_Buckets,MATCH($A8046,IntraSumMonths,0),1),INDEX(BucketTable,MATCH($A8046,SumMonths,0),1))</f>
        <v>#N/A</v>
      </c>
      <c r="G8046" s="138" t="e">
        <f aca="false">INDEX(Book_Type,MATCH($B8046,Book,0),1)</f>
        <v>#N/A</v>
      </c>
      <c r="H8046" s="138" t="e">
        <f aca="false">$F8046&amp;$C8046</f>
        <v>#N/A</v>
      </c>
    </row>
    <row r="8047" customFormat="false" ht="12.75" hidden="false" customHeight="false" outlineLevel="0" collapsed="false">
      <c r="D8047" s="138"/>
      <c r="E8047" s="138"/>
      <c r="F8047" s="143" t="e">
        <f aca="false">IF(REF_DT&lt;=LastDay,INDEX(IntraMonth_Buckets,MATCH($A8047,IntraSumMonths,0),1),INDEX(BucketTable,MATCH($A8047,SumMonths,0),1))</f>
        <v>#N/A</v>
      </c>
      <c r="G8047" s="138" t="e">
        <f aca="false">INDEX(Book_Type,MATCH($B8047,Book,0),1)</f>
        <v>#N/A</v>
      </c>
      <c r="H8047" s="138" t="e">
        <f aca="false">$F8047&amp;$C8047</f>
        <v>#N/A</v>
      </c>
    </row>
    <row r="8048" customFormat="false" ht="12.75" hidden="false" customHeight="false" outlineLevel="0" collapsed="false">
      <c r="D8048" s="138"/>
      <c r="E8048" s="138"/>
      <c r="F8048" s="143" t="e">
        <f aca="false">IF(REF_DT&lt;=LastDay,INDEX(IntraMonth_Buckets,MATCH($A8048,IntraSumMonths,0),1),INDEX(BucketTable,MATCH($A8048,SumMonths,0),1))</f>
        <v>#N/A</v>
      </c>
      <c r="G8048" s="138" t="e">
        <f aca="false">INDEX(Book_Type,MATCH($B8048,Book,0),1)</f>
        <v>#N/A</v>
      </c>
      <c r="H8048" s="138" t="e">
        <f aca="false">$F8048&amp;$C8048</f>
        <v>#N/A</v>
      </c>
    </row>
    <row r="8049" customFormat="false" ht="12.75" hidden="false" customHeight="false" outlineLevel="0" collapsed="false">
      <c r="D8049" s="138"/>
      <c r="E8049" s="138"/>
      <c r="F8049" s="143" t="e">
        <f aca="false">IF(REF_DT&lt;=LastDay,INDEX(IntraMonth_Buckets,MATCH($A8049,IntraSumMonths,0),1),INDEX(BucketTable,MATCH($A8049,SumMonths,0),1))</f>
        <v>#N/A</v>
      </c>
      <c r="G8049" s="138" t="e">
        <f aca="false">INDEX(Book_Type,MATCH($B8049,Book,0),1)</f>
        <v>#N/A</v>
      </c>
      <c r="H8049" s="138" t="e">
        <f aca="false">$F8049&amp;$C8049</f>
        <v>#N/A</v>
      </c>
    </row>
    <row r="8050" customFormat="false" ht="12.75" hidden="false" customHeight="false" outlineLevel="0" collapsed="false">
      <c r="D8050" s="138"/>
      <c r="E8050" s="138"/>
      <c r="F8050" s="143" t="e">
        <f aca="false">IF(REF_DT&lt;=LastDay,INDEX(IntraMonth_Buckets,MATCH($A8050,IntraSumMonths,0),1),INDEX(BucketTable,MATCH($A8050,SumMonths,0),1))</f>
        <v>#N/A</v>
      </c>
      <c r="G8050" s="138" t="e">
        <f aca="false">INDEX(Book_Type,MATCH($B8050,Book,0),1)</f>
        <v>#N/A</v>
      </c>
      <c r="H8050" s="138" t="e">
        <f aca="false">$F8050&amp;$C8050</f>
        <v>#N/A</v>
      </c>
    </row>
    <row r="8051" customFormat="false" ht="12.75" hidden="false" customHeight="false" outlineLevel="0" collapsed="false">
      <c r="D8051" s="138"/>
      <c r="E8051" s="138"/>
      <c r="F8051" s="143" t="e">
        <f aca="false">IF(REF_DT&lt;=LastDay,INDEX(IntraMonth_Buckets,MATCH($A8051,IntraSumMonths,0),1),INDEX(BucketTable,MATCH($A8051,SumMonths,0),1))</f>
        <v>#N/A</v>
      </c>
      <c r="G8051" s="138" t="e">
        <f aca="false">INDEX(Book_Type,MATCH($B8051,Book,0),1)</f>
        <v>#N/A</v>
      </c>
      <c r="H8051" s="138" t="e">
        <f aca="false">$F8051&amp;$C8051</f>
        <v>#N/A</v>
      </c>
    </row>
    <row r="8052" customFormat="false" ht="12.75" hidden="false" customHeight="false" outlineLevel="0" collapsed="false">
      <c r="D8052" s="138"/>
      <c r="E8052" s="138"/>
      <c r="F8052" s="143" t="e">
        <f aca="false">IF(REF_DT&lt;=LastDay,INDEX(IntraMonth_Buckets,MATCH($A8052,IntraSumMonths,0),1),INDEX(BucketTable,MATCH($A8052,SumMonths,0),1))</f>
        <v>#N/A</v>
      </c>
      <c r="G8052" s="138" t="e">
        <f aca="false">INDEX(Book_Type,MATCH($B8052,Book,0),1)</f>
        <v>#N/A</v>
      </c>
      <c r="H8052" s="138" t="e">
        <f aca="false">$F8052&amp;$C8052</f>
        <v>#N/A</v>
      </c>
    </row>
    <row r="8053" customFormat="false" ht="12.75" hidden="false" customHeight="false" outlineLevel="0" collapsed="false">
      <c r="D8053" s="138"/>
      <c r="E8053" s="138"/>
      <c r="F8053" s="143" t="e">
        <f aca="false">IF(REF_DT&lt;=LastDay,INDEX(IntraMonth_Buckets,MATCH($A8053,IntraSumMonths,0),1),INDEX(BucketTable,MATCH($A8053,SumMonths,0),1))</f>
        <v>#N/A</v>
      </c>
      <c r="G8053" s="138" t="e">
        <f aca="false">INDEX(Book_Type,MATCH($B8053,Book,0),1)</f>
        <v>#N/A</v>
      </c>
      <c r="H8053" s="138" t="e">
        <f aca="false">$F8053&amp;$C8053</f>
        <v>#N/A</v>
      </c>
    </row>
    <row r="8054" customFormat="false" ht="12.75" hidden="false" customHeight="false" outlineLevel="0" collapsed="false">
      <c r="D8054" s="138"/>
      <c r="E8054" s="138"/>
      <c r="F8054" s="143" t="e">
        <f aca="false">IF(REF_DT&lt;=LastDay,INDEX(IntraMonth_Buckets,MATCH($A8054,IntraSumMonths,0),1),INDEX(BucketTable,MATCH($A8054,SumMonths,0),1))</f>
        <v>#N/A</v>
      </c>
      <c r="G8054" s="138" t="e">
        <f aca="false">INDEX(Book_Type,MATCH($B8054,Book,0),1)</f>
        <v>#N/A</v>
      </c>
      <c r="H8054" s="138" t="e">
        <f aca="false">$F8054&amp;$C8054</f>
        <v>#N/A</v>
      </c>
    </row>
    <row r="8055" customFormat="false" ht="12.75" hidden="false" customHeight="false" outlineLevel="0" collapsed="false">
      <c r="D8055" s="138"/>
      <c r="E8055" s="138"/>
      <c r="F8055" s="143" t="e">
        <f aca="false">IF(REF_DT&lt;=LastDay,INDEX(IntraMonth_Buckets,MATCH($A8055,IntraSumMonths,0),1),INDEX(BucketTable,MATCH($A8055,SumMonths,0),1))</f>
        <v>#N/A</v>
      </c>
      <c r="G8055" s="138" t="e">
        <f aca="false">INDEX(Book_Type,MATCH($B8055,Book,0),1)</f>
        <v>#N/A</v>
      </c>
      <c r="H8055" s="138" t="e">
        <f aca="false">$F8055&amp;$C8055</f>
        <v>#N/A</v>
      </c>
    </row>
    <row r="8056" customFormat="false" ht="12.75" hidden="false" customHeight="false" outlineLevel="0" collapsed="false">
      <c r="D8056" s="138"/>
      <c r="E8056" s="138"/>
      <c r="F8056" s="143" t="e">
        <f aca="false">IF(REF_DT&lt;=LastDay,INDEX(IntraMonth_Buckets,MATCH($A8056,IntraSumMonths,0),1),INDEX(BucketTable,MATCH($A8056,SumMonths,0),1))</f>
        <v>#N/A</v>
      </c>
      <c r="G8056" s="138" t="e">
        <f aca="false">INDEX(Book_Type,MATCH($B8056,Book,0),1)</f>
        <v>#N/A</v>
      </c>
      <c r="H8056" s="138" t="e">
        <f aca="false">$F8056&amp;$C8056</f>
        <v>#N/A</v>
      </c>
    </row>
    <row r="8057" customFormat="false" ht="12.75" hidden="false" customHeight="false" outlineLevel="0" collapsed="false">
      <c r="D8057" s="138"/>
      <c r="E8057" s="138"/>
      <c r="F8057" s="143" t="e">
        <f aca="false">IF(REF_DT&lt;=LastDay,INDEX(IntraMonth_Buckets,MATCH($A8057,IntraSumMonths,0),1),INDEX(BucketTable,MATCH($A8057,SumMonths,0),1))</f>
        <v>#N/A</v>
      </c>
      <c r="G8057" s="138" t="e">
        <f aca="false">INDEX(Book_Type,MATCH($B8057,Book,0),1)</f>
        <v>#N/A</v>
      </c>
      <c r="H8057" s="138" t="e">
        <f aca="false">$F8057&amp;$C8057</f>
        <v>#N/A</v>
      </c>
    </row>
    <row r="8058" customFormat="false" ht="12.75" hidden="false" customHeight="false" outlineLevel="0" collapsed="false">
      <c r="D8058" s="138"/>
      <c r="E8058" s="138"/>
      <c r="F8058" s="143" t="e">
        <f aca="false">IF(REF_DT&lt;=LastDay,INDEX(IntraMonth_Buckets,MATCH($A8058,IntraSumMonths,0),1),INDEX(BucketTable,MATCH($A8058,SumMonths,0),1))</f>
        <v>#N/A</v>
      </c>
      <c r="G8058" s="138" t="e">
        <f aca="false">INDEX(Book_Type,MATCH($B8058,Book,0),1)</f>
        <v>#N/A</v>
      </c>
      <c r="H8058" s="138" t="e">
        <f aca="false">$F8058&amp;$C8058</f>
        <v>#N/A</v>
      </c>
    </row>
    <row r="8059" customFormat="false" ht="12.75" hidden="false" customHeight="false" outlineLevel="0" collapsed="false">
      <c r="D8059" s="138"/>
      <c r="E8059" s="138"/>
      <c r="F8059" s="143" t="e">
        <f aca="false">IF(REF_DT&lt;=LastDay,INDEX(IntraMonth_Buckets,MATCH($A8059,IntraSumMonths,0),1),INDEX(BucketTable,MATCH($A8059,SumMonths,0),1))</f>
        <v>#N/A</v>
      </c>
      <c r="G8059" s="138" t="e">
        <f aca="false">INDEX(Book_Type,MATCH($B8059,Book,0),1)</f>
        <v>#N/A</v>
      </c>
      <c r="H8059" s="138" t="e">
        <f aca="false">$F8059&amp;$C8059</f>
        <v>#N/A</v>
      </c>
    </row>
    <row r="8060" customFormat="false" ht="12.75" hidden="false" customHeight="false" outlineLevel="0" collapsed="false">
      <c r="D8060" s="138"/>
      <c r="E8060" s="138"/>
      <c r="F8060" s="143" t="e">
        <f aca="false">IF(REF_DT&lt;=LastDay,INDEX(IntraMonth_Buckets,MATCH($A8060,IntraSumMonths,0),1),INDEX(BucketTable,MATCH($A8060,SumMonths,0),1))</f>
        <v>#N/A</v>
      </c>
      <c r="G8060" s="138" t="e">
        <f aca="false">INDEX(Book_Type,MATCH($B8060,Book,0),1)</f>
        <v>#N/A</v>
      </c>
      <c r="H8060" s="138" t="e">
        <f aca="false">$F8060&amp;$C8060</f>
        <v>#N/A</v>
      </c>
    </row>
    <row r="8061" customFormat="false" ht="12.75" hidden="false" customHeight="false" outlineLevel="0" collapsed="false">
      <c r="D8061" s="138"/>
      <c r="E8061" s="138"/>
      <c r="F8061" s="143" t="e">
        <f aca="false">IF(REF_DT&lt;=LastDay,INDEX(IntraMonth_Buckets,MATCH($A8061,IntraSumMonths,0),1),INDEX(BucketTable,MATCH($A8061,SumMonths,0),1))</f>
        <v>#N/A</v>
      </c>
      <c r="G8061" s="138" t="e">
        <f aca="false">INDEX(Book_Type,MATCH($B8061,Book,0),1)</f>
        <v>#N/A</v>
      </c>
      <c r="H8061" s="138" t="e">
        <f aca="false">$F8061&amp;$C8061</f>
        <v>#N/A</v>
      </c>
    </row>
    <row r="8062" customFormat="false" ht="12.75" hidden="false" customHeight="false" outlineLevel="0" collapsed="false">
      <c r="D8062" s="138"/>
      <c r="E8062" s="138"/>
      <c r="F8062" s="143" t="e">
        <f aca="false">IF(REF_DT&lt;=LastDay,INDEX(IntraMonth_Buckets,MATCH($A8062,IntraSumMonths,0),1),INDEX(BucketTable,MATCH($A8062,SumMonths,0),1))</f>
        <v>#N/A</v>
      </c>
      <c r="G8062" s="138" t="e">
        <f aca="false">INDEX(Book_Type,MATCH($B8062,Book,0),1)</f>
        <v>#N/A</v>
      </c>
      <c r="H8062" s="138" t="e">
        <f aca="false">$F8062&amp;$C8062</f>
        <v>#N/A</v>
      </c>
    </row>
    <row r="8063" customFormat="false" ht="12.75" hidden="false" customHeight="false" outlineLevel="0" collapsed="false">
      <c r="D8063" s="138"/>
      <c r="E8063" s="138"/>
      <c r="F8063" s="143" t="e">
        <f aca="false">IF(REF_DT&lt;=LastDay,INDEX(IntraMonth_Buckets,MATCH($A8063,IntraSumMonths,0),1),INDEX(BucketTable,MATCH($A8063,SumMonths,0),1))</f>
        <v>#N/A</v>
      </c>
      <c r="G8063" s="138" t="e">
        <f aca="false">INDEX(Book_Type,MATCH($B8063,Book,0),1)</f>
        <v>#N/A</v>
      </c>
      <c r="H8063" s="138" t="e">
        <f aca="false">$F8063&amp;$C8063</f>
        <v>#N/A</v>
      </c>
    </row>
    <row r="8064" customFormat="false" ht="12.75" hidden="false" customHeight="false" outlineLevel="0" collapsed="false">
      <c r="D8064" s="138"/>
      <c r="E8064" s="138"/>
      <c r="F8064" s="143" t="e">
        <f aca="false">IF(REF_DT&lt;=LastDay,INDEX(IntraMonth_Buckets,MATCH($A8064,IntraSumMonths,0),1),INDEX(BucketTable,MATCH($A8064,SumMonths,0),1))</f>
        <v>#N/A</v>
      </c>
      <c r="G8064" s="138" t="e">
        <f aca="false">INDEX(Book_Type,MATCH($B8064,Book,0),1)</f>
        <v>#N/A</v>
      </c>
      <c r="H8064" s="138" t="e">
        <f aca="false">$F8064&amp;$C8064</f>
        <v>#N/A</v>
      </c>
    </row>
    <row r="8065" customFormat="false" ht="12.75" hidden="false" customHeight="false" outlineLevel="0" collapsed="false">
      <c r="D8065" s="138"/>
      <c r="E8065" s="138"/>
      <c r="F8065" s="143" t="e">
        <f aca="false">IF(REF_DT&lt;=LastDay,INDEX(IntraMonth_Buckets,MATCH($A8065,IntraSumMonths,0),1),INDEX(BucketTable,MATCH($A8065,SumMonths,0),1))</f>
        <v>#N/A</v>
      </c>
      <c r="G8065" s="138" t="e">
        <f aca="false">INDEX(Book_Type,MATCH($B8065,Book,0),1)</f>
        <v>#N/A</v>
      </c>
      <c r="H8065" s="138" t="e">
        <f aca="false">$F8065&amp;$C8065</f>
        <v>#N/A</v>
      </c>
    </row>
    <row r="8066" customFormat="false" ht="12.75" hidden="false" customHeight="false" outlineLevel="0" collapsed="false">
      <c r="D8066" s="138"/>
      <c r="E8066" s="138"/>
      <c r="F8066" s="143" t="e">
        <f aca="false">IF(REF_DT&lt;=LastDay,INDEX(IntraMonth_Buckets,MATCH($A8066,IntraSumMonths,0),1),INDEX(BucketTable,MATCH($A8066,SumMonths,0),1))</f>
        <v>#N/A</v>
      </c>
      <c r="G8066" s="138" t="e">
        <f aca="false">INDEX(Book_Type,MATCH($B8066,Book,0),1)</f>
        <v>#N/A</v>
      </c>
      <c r="H8066" s="138" t="e">
        <f aca="false">$F8066&amp;$C8066</f>
        <v>#N/A</v>
      </c>
    </row>
    <row r="8067" customFormat="false" ht="12.75" hidden="false" customHeight="false" outlineLevel="0" collapsed="false">
      <c r="D8067" s="138"/>
      <c r="E8067" s="138"/>
      <c r="F8067" s="143" t="e">
        <f aca="false">IF(REF_DT&lt;=LastDay,INDEX(IntraMonth_Buckets,MATCH($A8067,IntraSumMonths,0),1),INDEX(BucketTable,MATCH($A8067,SumMonths,0),1))</f>
        <v>#N/A</v>
      </c>
      <c r="G8067" s="138" t="e">
        <f aca="false">INDEX(Book_Type,MATCH($B8067,Book,0),1)</f>
        <v>#N/A</v>
      </c>
      <c r="H8067" s="138" t="e">
        <f aca="false">$F8067&amp;$C8067</f>
        <v>#N/A</v>
      </c>
    </row>
    <row r="8068" customFormat="false" ht="12.75" hidden="false" customHeight="false" outlineLevel="0" collapsed="false">
      <c r="D8068" s="138"/>
      <c r="E8068" s="138"/>
      <c r="F8068" s="143" t="e">
        <f aca="false">IF(REF_DT&lt;=LastDay,INDEX(IntraMonth_Buckets,MATCH($A8068,IntraSumMonths,0),1),INDEX(BucketTable,MATCH($A8068,SumMonths,0),1))</f>
        <v>#N/A</v>
      </c>
      <c r="G8068" s="138" t="e">
        <f aca="false">INDEX(Book_Type,MATCH($B8068,Book,0),1)</f>
        <v>#N/A</v>
      </c>
      <c r="H8068" s="138" t="e">
        <f aca="false">$F8068&amp;$C8068</f>
        <v>#N/A</v>
      </c>
    </row>
    <row r="8069" customFormat="false" ht="12.75" hidden="false" customHeight="false" outlineLevel="0" collapsed="false">
      <c r="D8069" s="138"/>
      <c r="E8069" s="138"/>
      <c r="F8069" s="143" t="e">
        <f aca="false">IF(REF_DT&lt;=LastDay,INDEX(IntraMonth_Buckets,MATCH($A8069,IntraSumMonths,0),1),INDEX(BucketTable,MATCH($A8069,SumMonths,0),1))</f>
        <v>#N/A</v>
      </c>
      <c r="G8069" s="138" t="e">
        <f aca="false">INDEX(Book_Type,MATCH($B8069,Book,0),1)</f>
        <v>#N/A</v>
      </c>
      <c r="H8069" s="138" t="e">
        <f aca="false">$F8069&amp;$C8069</f>
        <v>#N/A</v>
      </c>
    </row>
    <row r="8070" customFormat="false" ht="12.75" hidden="false" customHeight="false" outlineLevel="0" collapsed="false">
      <c r="D8070" s="138"/>
      <c r="E8070" s="138"/>
      <c r="F8070" s="143" t="e">
        <f aca="false">IF(REF_DT&lt;=LastDay,INDEX(IntraMonth_Buckets,MATCH($A8070,IntraSumMonths,0),1),INDEX(BucketTable,MATCH($A8070,SumMonths,0),1))</f>
        <v>#N/A</v>
      </c>
      <c r="G8070" s="138" t="e">
        <f aca="false">INDEX(Book_Type,MATCH($B8070,Book,0),1)</f>
        <v>#N/A</v>
      </c>
      <c r="H8070" s="138" t="e">
        <f aca="false">$F8070&amp;$C8070</f>
        <v>#N/A</v>
      </c>
    </row>
    <row r="8071" customFormat="false" ht="12.75" hidden="false" customHeight="false" outlineLevel="0" collapsed="false">
      <c r="D8071" s="138"/>
      <c r="E8071" s="138"/>
      <c r="F8071" s="143" t="e">
        <f aca="false">IF(REF_DT&lt;=LastDay,INDEX(IntraMonth_Buckets,MATCH($A8071,IntraSumMonths,0),1),INDEX(BucketTable,MATCH($A8071,SumMonths,0),1))</f>
        <v>#N/A</v>
      </c>
      <c r="G8071" s="138" t="e">
        <f aca="false">INDEX(Book_Type,MATCH($B8071,Book,0),1)</f>
        <v>#N/A</v>
      </c>
      <c r="H8071" s="138" t="e">
        <f aca="false">$F8071&amp;$C8071</f>
        <v>#N/A</v>
      </c>
    </row>
    <row r="8072" customFormat="false" ht="12.75" hidden="false" customHeight="false" outlineLevel="0" collapsed="false">
      <c r="D8072" s="138"/>
      <c r="E8072" s="138"/>
      <c r="F8072" s="143" t="e">
        <f aca="false">IF(REF_DT&lt;=LastDay,INDEX(IntraMonth_Buckets,MATCH($A8072,IntraSumMonths,0),1),INDEX(BucketTable,MATCH($A8072,SumMonths,0),1))</f>
        <v>#N/A</v>
      </c>
      <c r="G8072" s="138" t="e">
        <f aca="false">INDEX(Book_Type,MATCH($B8072,Book,0),1)</f>
        <v>#N/A</v>
      </c>
      <c r="H8072" s="138" t="e">
        <f aca="false">$F8072&amp;$C8072</f>
        <v>#N/A</v>
      </c>
    </row>
    <row r="8073" customFormat="false" ht="12.75" hidden="false" customHeight="false" outlineLevel="0" collapsed="false">
      <c r="D8073" s="138"/>
      <c r="E8073" s="138"/>
      <c r="F8073" s="143" t="e">
        <f aca="false">IF(REF_DT&lt;=LastDay,INDEX(IntraMonth_Buckets,MATCH($A8073,IntraSumMonths,0),1),INDEX(BucketTable,MATCH($A8073,SumMonths,0),1))</f>
        <v>#N/A</v>
      </c>
      <c r="G8073" s="138" t="e">
        <f aca="false">INDEX(Book_Type,MATCH($B8073,Book,0),1)</f>
        <v>#N/A</v>
      </c>
      <c r="H8073" s="138" t="e">
        <f aca="false">$F8073&amp;$C8073</f>
        <v>#N/A</v>
      </c>
    </row>
    <row r="8074" customFormat="false" ht="12.75" hidden="false" customHeight="false" outlineLevel="0" collapsed="false">
      <c r="D8074" s="138"/>
      <c r="E8074" s="138"/>
      <c r="F8074" s="143" t="e">
        <f aca="false">IF(REF_DT&lt;=LastDay,INDEX(IntraMonth_Buckets,MATCH($A8074,IntraSumMonths,0),1),INDEX(BucketTable,MATCH($A8074,SumMonths,0),1))</f>
        <v>#N/A</v>
      </c>
      <c r="G8074" s="138" t="e">
        <f aca="false">INDEX(Book_Type,MATCH($B8074,Book,0),1)</f>
        <v>#N/A</v>
      </c>
      <c r="H8074" s="138" t="e">
        <f aca="false">$F8074&amp;$C8074</f>
        <v>#N/A</v>
      </c>
    </row>
    <row r="8075" customFormat="false" ht="12.75" hidden="false" customHeight="false" outlineLevel="0" collapsed="false">
      <c r="D8075" s="138"/>
      <c r="E8075" s="138"/>
      <c r="F8075" s="143" t="e">
        <f aca="false">IF(REF_DT&lt;=LastDay,INDEX(IntraMonth_Buckets,MATCH($A8075,IntraSumMonths,0),1),INDEX(BucketTable,MATCH($A8075,SumMonths,0),1))</f>
        <v>#N/A</v>
      </c>
      <c r="G8075" s="138" t="e">
        <f aca="false">INDEX(Book_Type,MATCH($B8075,Book,0),1)</f>
        <v>#N/A</v>
      </c>
      <c r="H8075" s="138" t="e">
        <f aca="false">$F8075&amp;$C8075</f>
        <v>#N/A</v>
      </c>
    </row>
    <row r="8076" customFormat="false" ht="12.75" hidden="false" customHeight="false" outlineLevel="0" collapsed="false">
      <c r="D8076" s="138"/>
      <c r="E8076" s="138"/>
      <c r="F8076" s="143" t="e">
        <f aca="false">IF(REF_DT&lt;=LastDay,INDEX(IntraMonth_Buckets,MATCH($A8076,IntraSumMonths,0),1),INDEX(BucketTable,MATCH($A8076,SumMonths,0),1))</f>
        <v>#N/A</v>
      </c>
      <c r="G8076" s="138" t="e">
        <f aca="false">INDEX(Book_Type,MATCH($B8076,Book,0),1)</f>
        <v>#N/A</v>
      </c>
      <c r="H8076" s="138" t="e">
        <f aca="false">$F8076&amp;$C8076</f>
        <v>#N/A</v>
      </c>
    </row>
    <row r="8077" customFormat="false" ht="12.75" hidden="false" customHeight="false" outlineLevel="0" collapsed="false">
      <c r="D8077" s="138"/>
      <c r="E8077" s="138"/>
      <c r="F8077" s="143" t="e">
        <f aca="false">IF(REF_DT&lt;=LastDay,INDEX(IntraMonth_Buckets,MATCH($A8077,IntraSumMonths,0),1),INDEX(BucketTable,MATCH($A8077,SumMonths,0),1))</f>
        <v>#N/A</v>
      </c>
      <c r="G8077" s="138" t="e">
        <f aca="false">INDEX(Book_Type,MATCH($B8077,Book,0),1)</f>
        <v>#N/A</v>
      </c>
      <c r="H8077" s="138" t="e">
        <f aca="false">$F8077&amp;$C8077</f>
        <v>#N/A</v>
      </c>
    </row>
    <row r="8078" customFormat="false" ht="12.75" hidden="false" customHeight="false" outlineLevel="0" collapsed="false">
      <c r="D8078" s="138"/>
      <c r="E8078" s="138"/>
      <c r="F8078" s="143" t="e">
        <f aca="false">IF(REF_DT&lt;=LastDay,INDEX(IntraMonth_Buckets,MATCH($A8078,IntraSumMonths,0),1),INDEX(BucketTable,MATCH($A8078,SumMonths,0),1))</f>
        <v>#N/A</v>
      </c>
      <c r="G8078" s="138" t="e">
        <f aca="false">INDEX(Book_Type,MATCH($B8078,Book,0),1)</f>
        <v>#N/A</v>
      </c>
      <c r="H8078" s="138" t="e">
        <f aca="false">$F8078&amp;$C8078</f>
        <v>#N/A</v>
      </c>
    </row>
    <row r="8079" customFormat="false" ht="12.75" hidden="false" customHeight="false" outlineLevel="0" collapsed="false">
      <c r="D8079" s="138"/>
      <c r="E8079" s="138"/>
      <c r="F8079" s="143" t="e">
        <f aca="false">IF(REF_DT&lt;=LastDay,INDEX(IntraMonth_Buckets,MATCH($A8079,IntraSumMonths,0),1),INDEX(BucketTable,MATCH($A8079,SumMonths,0),1))</f>
        <v>#N/A</v>
      </c>
      <c r="G8079" s="138" t="e">
        <f aca="false">INDEX(Book_Type,MATCH($B8079,Book,0),1)</f>
        <v>#N/A</v>
      </c>
      <c r="H8079" s="138" t="e">
        <f aca="false">$F8079&amp;$C8079</f>
        <v>#N/A</v>
      </c>
    </row>
    <row r="8080" customFormat="false" ht="12.75" hidden="false" customHeight="false" outlineLevel="0" collapsed="false">
      <c r="D8080" s="138"/>
      <c r="E8080" s="138"/>
      <c r="F8080" s="143" t="e">
        <f aca="false">IF(REF_DT&lt;=LastDay,INDEX(IntraMonth_Buckets,MATCH($A8080,IntraSumMonths,0),1),INDEX(BucketTable,MATCH($A8080,SumMonths,0),1))</f>
        <v>#N/A</v>
      </c>
      <c r="G8080" s="138" t="e">
        <f aca="false">INDEX(Book_Type,MATCH($B8080,Book,0),1)</f>
        <v>#N/A</v>
      </c>
      <c r="H8080" s="138" t="e">
        <f aca="false">$F8080&amp;$C8080</f>
        <v>#N/A</v>
      </c>
    </row>
    <row r="8081" customFormat="false" ht="12.75" hidden="false" customHeight="false" outlineLevel="0" collapsed="false">
      <c r="D8081" s="138"/>
      <c r="E8081" s="138"/>
      <c r="F8081" s="143" t="e">
        <f aca="false">IF(REF_DT&lt;=LastDay,INDEX(IntraMonth_Buckets,MATCH($A8081,IntraSumMonths,0),1),INDEX(BucketTable,MATCH($A8081,SumMonths,0),1))</f>
        <v>#N/A</v>
      </c>
      <c r="G8081" s="138" t="e">
        <f aca="false">INDEX(Book_Type,MATCH($B8081,Book,0),1)</f>
        <v>#N/A</v>
      </c>
      <c r="H8081" s="138" t="e">
        <f aca="false">$F8081&amp;$C8081</f>
        <v>#N/A</v>
      </c>
    </row>
    <row r="8082" customFormat="false" ht="12.75" hidden="false" customHeight="false" outlineLevel="0" collapsed="false">
      <c r="D8082" s="138"/>
      <c r="E8082" s="138"/>
      <c r="F8082" s="143" t="e">
        <f aca="false">IF(REF_DT&lt;=LastDay,INDEX(IntraMonth_Buckets,MATCH($A8082,IntraSumMonths,0),1),INDEX(BucketTable,MATCH($A8082,SumMonths,0),1))</f>
        <v>#N/A</v>
      </c>
      <c r="G8082" s="138" t="e">
        <f aca="false">INDEX(Book_Type,MATCH($B8082,Book,0),1)</f>
        <v>#N/A</v>
      </c>
      <c r="H8082" s="138" t="e">
        <f aca="false">$F8082&amp;$C8082</f>
        <v>#N/A</v>
      </c>
    </row>
    <row r="8083" customFormat="false" ht="12.75" hidden="false" customHeight="false" outlineLevel="0" collapsed="false">
      <c r="D8083" s="138"/>
      <c r="E8083" s="138"/>
      <c r="F8083" s="143" t="e">
        <f aca="false">IF(REF_DT&lt;=LastDay,INDEX(IntraMonth_Buckets,MATCH($A8083,IntraSumMonths,0),1),INDEX(BucketTable,MATCH($A8083,SumMonths,0),1))</f>
        <v>#N/A</v>
      </c>
      <c r="G8083" s="138" t="e">
        <f aca="false">INDEX(Book_Type,MATCH($B8083,Book,0),1)</f>
        <v>#N/A</v>
      </c>
      <c r="H8083" s="138" t="e">
        <f aca="false">$F8083&amp;$C8083</f>
        <v>#N/A</v>
      </c>
    </row>
    <row r="8084" customFormat="false" ht="12.75" hidden="false" customHeight="false" outlineLevel="0" collapsed="false">
      <c r="D8084" s="138"/>
      <c r="E8084" s="138"/>
      <c r="F8084" s="143" t="e">
        <f aca="false">IF(REF_DT&lt;=LastDay,INDEX(IntraMonth_Buckets,MATCH($A8084,IntraSumMonths,0),1),INDEX(BucketTable,MATCH($A8084,SumMonths,0),1))</f>
        <v>#N/A</v>
      </c>
      <c r="G8084" s="138" t="e">
        <f aca="false">INDEX(Book_Type,MATCH($B8084,Book,0),1)</f>
        <v>#N/A</v>
      </c>
      <c r="H8084" s="138" t="e">
        <f aca="false">$F8084&amp;$C8084</f>
        <v>#N/A</v>
      </c>
    </row>
    <row r="8085" customFormat="false" ht="12.75" hidden="false" customHeight="false" outlineLevel="0" collapsed="false">
      <c r="D8085" s="138"/>
      <c r="E8085" s="138"/>
      <c r="F8085" s="143" t="e">
        <f aca="false">IF(REF_DT&lt;=LastDay,INDEX(IntraMonth_Buckets,MATCH($A8085,IntraSumMonths,0),1),INDEX(BucketTable,MATCH($A8085,SumMonths,0),1))</f>
        <v>#N/A</v>
      </c>
      <c r="G8085" s="138" t="e">
        <f aca="false">INDEX(Book_Type,MATCH($B8085,Book,0),1)</f>
        <v>#N/A</v>
      </c>
      <c r="H8085" s="138" t="e">
        <f aca="false">$F8085&amp;$C8085</f>
        <v>#N/A</v>
      </c>
    </row>
    <row r="8086" customFormat="false" ht="12.75" hidden="false" customHeight="false" outlineLevel="0" collapsed="false">
      <c r="D8086" s="138"/>
      <c r="E8086" s="138"/>
      <c r="F8086" s="143" t="e">
        <f aca="false">IF(REF_DT&lt;=LastDay,INDEX(IntraMonth_Buckets,MATCH($A8086,IntraSumMonths,0),1),INDEX(BucketTable,MATCH($A8086,SumMonths,0),1))</f>
        <v>#N/A</v>
      </c>
      <c r="G8086" s="138" t="e">
        <f aca="false">INDEX(Book_Type,MATCH($B8086,Book,0),1)</f>
        <v>#N/A</v>
      </c>
      <c r="H8086" s="138" t="e">
        <f aca="false">$F8086&amp;$C8086</f>
        <v>#N/A</v>
      </c>
    </row>
    <row r="8087" customFormat="false" ht="12.75" hidden="false" customHeight="false" outlineLevel="0" collapsed="false">
      <c r="D8087" s="138"/>
      <c r="E8087" s="138"/>
      <c r="F8087" s="143" t="e">
        <f aca="false">IF(REF_DT&lt;=LastDay,INDEX(IntraMonth_Buckets,MATCH($A8087,IntraSumMonths,0),1),INDEX(BucketTable,MATCH($A8087,SumMonths,0),1))</f>
        <v>#N/A</v>
      </c>
      <c r="G8087" s="138" t="e">
        <f aca="false">INDEX(Book_Type,MATCH($B8087,Book,0),1)</f>
        <v>#N/A</v>
      </c>
      <c r="H8087" s="138" t="e">
        <f aca="false">$F8087&amp;$C8087</f>
        <v>#N/A</v>
      </c>
    </row>
    <row r="8088" customFormat="false" ht="12.75" hidden="false" customHeight="false" outlineLevel="0" collapsed="false">
      <c r="D8088" s="138"/>
      <c r="E8088" s="138"/>
      <c r="F8088" s="143" t="e">
        <f aca="false">IF(REF_DT&lt;=LastDay,INDEX(IntraMonth_Buckets,MATCH($A8088,IntraSumMonths,0),1),INDEX(BucketTable,MATCH($A8088,SumMonths,0),1))</f>
        <v>#N/A</v>
      </c>
      <c r="G8088" s="138" t="e">
        <f aca="false">INDEX(Book_Type,MATCH($B8088,Book,0),1)</f>
        <v>#N/A</v>
      </c>
      <c r="H8088" s="138" t="e">
        <f aca="false">$F8088&amp;$C8088</f>
        <v>#N/A</v>
      </c>
    </row>
    <row r="8089" customFormat="false" ht="12.75" hidden="false" customHeight="false" outlineLevel="0" collapsed="false">
      <c r="D8089" s="138"/>
      <c r="E8089" s="138"/>
      <c r="F8089" s="143" t="e">
        <f aca="false">IF(REF_DT&lt;=LastDay,INDEX(IntraMonth_Buckets,MATCH($A8089,IntraSumMonths,0),1),INDEX(BucketTable,MATCH($A8089,SumMonths,0),1))</f>
        <v>#N/A</v>
      </c>
      <c r="G8089" s="138" t="e">
        <f aca="false">INDEX(Book_Type,MATCH($B8089,Book,0),1)</f>
        <v>#N/A</v>
      </c>
      <c r="H8089" s="138" t="e">
        <f aca="false">$F8089&amp;$C8089</f>
        <v>#N/A</v>
      </c>
    </row>
    <row r="8090" customFormat="false" ht="12.75" hidden="false" customHeight="false" outlineLevel="0" collapsed="false">
      <c r="D8090" s="138"/>
      <c r="E8090" s="138"/>
      <c r="F8090" s="143" t="e">
        <f aca="false">IF(REF_DT&lt;=LastDay,INDEX(IntraMonth_Buckets,MATCH($A8090,IntraSumMonths,0),1),INDEX(BucketTable,MATCH($A8090,SumMonths,0),1))</f>
        <v>#N/A</v>
      </c>
      <c r="G8090" s="138" t="e">
        <f aca="false">INDEX(Book_Type,MATCH($B8090,Book,0),1)</f>
        <v>#N/A</v>
      </c>
      <c r="H8090" s="138" t="e">
        <f aca="false">$F8090&amp;$C8090</f>
        <v>#N/A</v>
      </c>
    </row>
    <row r="8091" customFormat="false" ht="12.75" hidden="false" customHeight="false" outlineLevel="0" collapsed="false">
      <c r="D8091" s="138"/>
      <c r="E8091" s="138"/>
      <c r="F8091" s="143" t="e">
        <f aca="false">IF(REF_DT&lt;=LastDay,INDEX(IntraMonth_Buckets,MATCH($A8091,IntraSumMonths,0),1),INDEX(BucketTable,MATCH($A8091,SumMonths,0),1))</f>
        <v>#N/A</v>
      </c>
      <c r="G8091" s="138" t="e">
        <f aca="false">INDEX(Book_Type,MATCH($B8091,Book,0),1)</f>
        <v>#N/A</v>
      </c>
      <c r="H8091" s="138" t="e">
        <f aca="false">$F8091&amp;$C8091</f>
        <v>#N/A</v>
      </c>
    </row>
    <row r="8092" customFormat="false" ht="12.75" hidden="false" customHeight="false" outlineLevel="0" collapsed="false">
      <c r="D8092" s="138"/>
      <c r="E8092" s="138"/>
      <c r="F8092" s="143" t="e">
        <f aca="false">IF(REF_DT&lt;=LastDay,INDEX(IntraMonth_Buckets,MATCH($A8092,IntraSumMonths,0),1),INDEX(BucketTable,MATCH($A8092,SumMonths,0),1))</f>
        <v>#N/A</v>
      </c>
      <c r="G8092" s="138" t="e">
        <f aca="false">INDEX(Book_Type,MATCH($B8092,Book,0),1)</f>
        <v>#N/A</v>
      </c>
      <c r="H8092" s="138" t="e">
        <f aca="false">$F8092&amp;$C8092</f>
        <v>#N/A</v>
      </c>
    </row>
    <row r="8093" customFormat="false" ht="12.75" hidden="false" customHeight="false" outlineLevel="0" collapsed="false">
      <c r="D8093" s="138"/>
      <c r="E8093" s="138"/>
      <c r="F8093" s="143" t="e">
        <f aca="false">IF(REF_DT&lt;=LastDay,INDEX(IntraMonth_Buckets,MATCH($A8093,IntraSumMonths,0),1),INDEX(BucketTable,MATCH($A8093,SumMonths,0),1))</f>
        <v>#N/A</v>
      </c>
      <c r="G8093" s="138" t="e">
        <f aca="false">INDEX(Book_Type,MATCH($B8093,Book,0),1)</f>
        <v>#N/A</v>
      </c>
      <c r="H8093" s="138" t="e">
        <f aca="false">$F8093&amp;$C8093</f>
        <v>#N/A</v>
      </c>
    </row>
    <row r="8094" customFormat="false" ht="12.75" hidden="false" customHeight="false" outlineLevel="0" collapsed="false">
      <c r="D8094" s="138"/>
      <c r="E8094" s="138"/>
      <c r="F8094" s="143" t="e">
        <f aca="false">IF(REF_DT&lt;=LastDay,INDEX(IntraMonth_Buckets,MATCH($A8094,IntraSumMonths,0),1),INDEX(BucketTable,MATCH($A8094,SumMonths,0),1))</f>
        <v>#N/A</v>
      </c>
      <c r="G8094" s="138" t="e">
        <f aca="false">INDEX(Book_Type,MATCH($B8094,Book,0),1)</f>
        <v>#N/A</v>
      </c>
      <c r="H8094" s="138" t="e">
        <f aca="false">$F8094&amp;$C8094</f>
        <v>#N/A</v>
      </c>
    </row>
    <row r="8095" customFormat="false" ht="12.75" hidden="false" customHeight="false" outlineLevel="0" collapsed="false">
      <c r="D8095" s="138"/>
      <c r="E8095" s="138"/>
      <c r="F8095" s="143" t="e">
        <f aca="false">IF(REF_DT&lt;=LastDay,INDEX(IntraMonth_Buckets,MATCH($A8095,IntraSumMonths,0),1),INDEX(BucketTable,MATCH($A8095,SumMonths,0),1))</f>
        <v>#N/A</v>
      </c>
      <c r="G8095" s="138" t="e">
        <f aca="false">INDEX(Book_Type,MATCH($B8095,Book,0),1)</f>
        <v>#N/A</v>
      </c>
      <c r="H8095" s="138" t="e">
        <f aca="false">$F8095&amp;$C8095</f>
        <v>#N/A</v>
      </c>
    </row>
    <row r="8096" customFormat="false" ht="12.75" hidden="false" customHeight="false" outlineLevel="0" collapsed="false">
      <c r="D8096" s="138"/>
      <c r="E8096" s="138"/>
      <c r="F8096" s="143" t="e">
        <f aca="false">IF(REF_DT&lt;=LastDay,INDEX(IntraMonth_Buckets,MATCH($A8096,IntraSumMonths,0),1),INDEX(BucketTable,MATCH($A8096,SumMonths,0),1))</f>
        <v>#N/A</v>
      </c>
      <c r="G8096" s="138" t="e">
        <f aca="false">INDEX(Book_Type,MATCH($B8096,Book,0),1)</f>
        <v>#N/A</v>
      </c>
      <c r="H8096" s="138" t="e">
        <f aca="false">$F8096&amp;$C8096</f>
        <v>#N/A</v>
      </c>
    </row>
    <row r="8097" customFormat="false" ht="12.75" hidden="false" customHeight="false" outlineLevel="0" collapsed="false">
      <c r="D8097" s="138"/>
      <c r="E8097" s="138"/>
      <c r="F8097" s="143" t="e">
        <f aca="false">IF(REF_DT&lt;=LastDay,INDEX(IntraMonth_Buckets,MATCH($A8097,IntraSumMonths,0),1),INDEX(BucketTable,MATCH($A8097,SumMonths,0),1))</f>
        <v>#N/A</v>
      </c>
      <c r="G8097" s="138" t="e">
        <f aca="false">INDEX(Book_Type,MATCH($B8097,Book,0),1)</f>
        <v>#N/A</v>
      </c>
      <c r="H8097" s="138" t="e">
        <f aca="false">$F8097&amp;$C8097</f>
        <v>#N/A</v>
      </c>
    </row>
    <row r="8098" customFormat="false" ht="12.75" hidden="false" customHeight="false" outlineLevel="0" collapsed="false">
      <c r="D8098" s="138"/>
      <c r="E8098" s="138"/>
      <c r="F8098" s="143" t="e">
        <f aca="false">IF(REF_DT&lt;=LastDay,INDEX(IntraMonth_Buckets,MATCH($A8098,IntraSumMonths,0),1),INDEX(BucketTable,MATCH($A8098,SumMonths,0),1))</f>
        <v>#N/A</v>
      </c>
      <c r="G8098" s="138" t="e">
        <f aca="false">INDEX(Book_Type,MATCH($B8098,Book,0),1)</f>
        <v>#N/A</v>
      </c>
      <c r="H8098" s="138" t="e">
        <f aca="false">$F8098&amp;$C8098</f>
        <v>#N/A</v>
      </c>
    </row>
    <row r="8099" customFormat="false" ht="12.75" hidden="false" customHeight="false" outlineLevel="0" collapsed="false">
      <c r="D8099" s="138"/>
      <c r="E8099" s="138"/>
      <c r="F8099" s="143" t="e">
        <f aca="false">IF(REF_DT&lt;=LastDay,INDEX(IntraMonth_Buckets,MATCH($A8099,IntraSumMonths,0),1),INDEX(BucketTable,MATCH($A8099,SumMonths,0),1))</f>
        <v>#N/A</v>
      </c>
      <c r="G8099" s="138" t="e">
        <f aca="false">INDEX(Book_Type,MATCH($B8099,Book,0),1)</f>
        <v>#N/A</v>
      </c>
      <c r="H8099" s="138" t="e">
        <f aca="false">$F8099&amp;$C8099</f>
        <v>#N/A</v>
      </c>
    </row>
    <row r="8100" customFormat="false" ht="12.75" hidden="false" customHeight="false" outlineLevel="0" collapsed="false">
      <c r="D8100" s="138"/>
      <c r="E8100" s="138"/>
      <c r="F8100" s="143" t="e">
        <f aca="false">IF(REF_DT&lt;=LastDay,INDEX(IntraMonth_Buckets,MATCH($A8100,IntraSumMonths,0),1),INDEX(BucketTable,MATCH($A8100,SumMonths,0),1))</f>
        <v>#N/A</v>
      </c>
      <c r="G8100" s="138" t="e">
        <f aca="false">INDEX(Book_Type,MATCH($B8100,Book,0),1)</f>
        <v>#N/A</v>
      </c>
      <c r="H8100" s="138" t="e">
        <f aca="false">$F8100&amp;$C8100</f>
        <v>#N/A</v>
      </c>
    </row>
    <row r="8101" customFormat="false" ht="12.75" hidden="false" customHeight="false" outlineLevel="0" collapsed="false">
      <c r="D8101" s="138"/>
      <c r="E8101" s="138"/>
      <c r="F8101" s="143" t="e">
        <f aca="false">IF(REF_DT&lt;=LastDay,INDEX(IntraMonth_Buckets,MATCH($A8101,IntraSumMonths,0),1),INDEX(BucketTable,MATCH($A8101,SumMonths,0),1))</f>
        <v>#N/A</v>
      </c>
      <c r="G8101" s="138" t="e">
        <f aca="false">INDEX(Book_Type,MATCH($B8101,Book,0),1)</f>
        <v>#N/A</v>
      </c>
      <c r="H8101" s="138" t="e">
        <f aca="false">$F8101&amp;$C8101</f>
        <v>#N/A</v>
      </c>
    </row>
    <row r="8102" customFormat="false" ht="12.75" hidden="false" customHeight="false" outlineLevel="0" collapsed="false">
      <c r="D8102" s="138"/>
      <c r="E8102" s="138"/>
      <c r="F8102" s="143" t="e">
        <f aca="false">IF(REF_DT&lt;=LastDay,INDEX(IntraMonth_Buckets,MATCH($A8102,IntraSumMonths,0),1),INDEX(BucketTable,MATCH($A8102,SumMonths,0),1))</f>
        <v>#N/A</v>
      </c>
      <c r="G8102" s="138" t="e">
        <f aca="false">INDEX(Book_Type,MATCH($B8102,Book,0),1)</f>
        <v>#N/A</v>
      </c>
      <c r="H8102" s="138" t="e">
        <f aca="false">$F8102&amp;$C8102</f>
        <v>#N/A</v>
      </c>
    </row>
    <row r="8103" customFormat="false" ht="12.75" hidden="false" customHeight="false" outlineLevel="0" collapsed="false">
      <c r="D8103" s="138"/>
      <c r="E8103" s="138"/>
      <c r="F8103" s="143" t="e">
        <f aca="false">IF(REF_DT&lt;=LastDay,INDEX(IntraMonth_Buckets,MATCH($A8103,IntraSumMonths,0),1),INDEX(BucketTable,MATCH($A8103,SumMonths,0),1))</f>
        <v>#N/A</v>
      </c>
      <c r="G8103" s="138" t="e">
        <f aca="false">INDEX(Book_Type,MATCH($B8103,Book,0),1)</f>
        <v>#N/A</v>
      </c>
      <c r="H8103" s="138" t="e">
        <f aca="false">$F8103&amp;$C8103</f>
        <v>#N/A</v>
      </c>
    </row>
    <row r="8104" customFormat="false" ht="12.75" hidden="false" customHeight="false" outlineLevel="0" collapsed="false">
      <c r="D8104" s="138"/>
      <c r="E8104" s="138"/>
      <c r="F8104" s="143" t="e">
        <f aca="false">IF(REF_DT&lt;=LastDay,INDEX(IntraMonth_Buckets,MATCH($A8104,IntraSumMonths,0),1),INDEX(BucketTable,MATCH($A8104,SumMonths,0),1))</f>
        <v>#N/A</v>
      </c>
      <c r="G8104" s="138" t="e">
        <f aca="false">INDEX(Book_Type,MATCH($B8104,Book,0),1)</f>
        <v>#N/A</v>
      </c>
      <c r="H8104" s="138" t="e">
        <f aca="false">$F8104&amp;$C8104</f>
        <v>#N/A</v>
      </c>
    </row>
    <row r="8105" customFormat="false" ht="12.75" hidden="false" customHeight="false" outlineLevel="0" collapsed="false">
      <c r="D8105" s="138"/>
      <c r="E8105" s="138"/>
      <c r="F8105" s="143" t="e">
        <f aca="false">IF(REF_DT&lt;=LastDay,INDEX(IntraMonth_Buckets,MATCH($A8105,IntraSumMonths,0),1),INDEX(BucketTable,MATCH($A8105,SumMonths,0),1))</f>
        <v>#N/A</v>
      </c>
      <c r="G8105" s="138" t="e">
        <f aca="false">INDEX(Book_Type,MATCH($B8105,Book,0),1)</f>
        <v>#N/A</v>
      </c>
      <c r="H8105" s="138" t="e">
        <f aca="false">$F8105&amp;$C8105</f>
        <v>#N/A</v>
      </c>
    </row>
    <row r="8106" customFormat="false" ht="12.75" hidden="false" customHeight="false" outlineLevel="0" collapsed="false">
      <c r="D8106" s="138"/>
      <c r="E8106" s="138"/>
      <c r="F8106" s="143" t="e">
        <f aca="false">IF(REF_DT&lt;=LastDay,INDEX(IntraMonth_Buckets,MATCH($A8106,IntraSumMonths,0),1),INDEX(BucketTable,MATCH($A8106,SumMonths,0),1))</f>
        <v>#N/A</v>
      </c>
      <c r="G8106" s="138" t="e">
        <f aca="false">INDEX(Book_Type,MATCH($B8106,Book,0),1)</f>
        <v>#N/A</v>
      </c>
      <c r="H8106" s="138" t="e">
        <f aca="false">$F8106&amp;$C8106</f>
        <v>#N/A</v>
      </c>
    </row>
    <row r="8107" customFormat="false" ht="12.75" hidden="false" customHeight="false" outlineLevel="0" collapsed="false">
      <c r="D8107" s="138"/>
      <c r="E8107" s="138"/>
      <c r="F8107" s="143" t="e">
        <f aca="false">IF(REF_DT&lt;=LastDay,INDEX(IntraMonth_Buckets,MATCH($A8107,IntraSumMonths,0),1),INDEX(BucketTable,MATCH($A8107,SumMonths,0),1))</f>
        <v>#N/A</v>
      </c>
      <c r="G8107" s="138" t="e">
        <f aca="false">INDEX(Book_Type,MATCH($B8107,Book,0),1)</f>
        <v>#N/A</v>
      </c>
      <c r="H8107" s="138" t="e">
        <f aca="false">$F8107&amp;$C8107</f>
        <v>#N/A</v>
      </c>
    </row>
    <row r="8108" customFormat="false" ht="12.75" hidden="false" customHeight="false" outlineLevel="0" collapsed="false">
      <c r="D8108" s="138"/>
      <c r="E8108" s="138"/>
      <c r="F8108" s="143" t="e">
        <f aca="false">IF(REF_DT&lt;=LastDay,INDEX(IntraMonth_Buckets,MATCH($A8108,IntraSumMonths,0),1),INDEX(BucketTable,MATCH($A8108,SumMonths,0),1))</f>
        <v>#N/A</v>
      </c>
      <c r="G8108" s="138" t="e">
        <f aca="false">INDEX(Book_Type,MATCH($B8108,Book,0),1)</f>
        <v>#N/A</v>
      </c>
      <c r="H8108" s="138" t="e">
        <f aca="false">$F8108&amp;$C8108</f>
        <v>#N/A</v>
      </c>
    </row>
    <row r="8109" customFormat="false" ht="12.75" hidden="false" customHeight="false" outlineLevel="0" collapsed="false">
      <c r="D8109" s="138"/>
      <c r="E8109" s="138"/>
      <c r="F8109" s="143" t="e">
        <f aca="false">IF(REF_DT&lt;=LastDay,INDEX(IntraMonth_Buckets,MATCH($A8109,IntraSumMonths,0),1),INDEX(BucketTable,MATCH($A8109,SumMonths,0),1))</f>
        <v>#N/A</v>
      </c>
      <c r="G8109" s="138" t="e">
        <f aca="false">INDEX(Book_Type,MATCH($B8109,Book,0),1)</f>
        <v>#N/A</v>
      </c>
      <c r="H8109" s="138" t="e">
        <f aca="false">$F8109&amp;$C8109</f>
        <v>#N/A</v>
      </c>
    </row>
    <row r="8110" customFormat="false" ht="12.75" hidden="false" customHeight="false" outlineLevel="0" collapsed="false">
      <c r="D8110" s="138"/>
      <c r="E8110" s="138"/>
      <c r="F8110" s="143" t="e">
        <f aca="false">IF(REF_DT&lt;=LastDay,INDEX(IntraMonth_Buckets,MATCH($A8110,IntraSumMonths,0),1),INDEX(BucketTable,MATCH($A8110,SumMonths,0),1))</f>
        <v>#N/A</v>
      </c>
      <c r="G8110" s="138" t="e">
        <f aca="false">INDEX(Book_Type,MATCH($B8110,Book,0),1)</f>
        <v>#N/A</v>
      </c>
      <c r="H8110" s="138" t="e">
        <f aca="false">$F8110&amp;$C8110</f>
        <v>#N/A</v>
      </c>
    </row>
    <row r="8111" customFormat="false" ht="12.75" hidden="false" customHeight="false" outlineLevel="0" collapsed="false">
      <c r="D8111" s="138"/>
      <c r="E8111" s="138"/>
      <c r="F8111" s="143" t="e">
        <f aca="false">IF(REF_DT&lt;=LastDay,INDEX(IntraMonth_Buckets,MATCH($A8111,IntraSumMonths,0),1),INDEX(BucketTable,MATCH($A8111,SumMonths,0),1))</f>
        <v>#N/A</v>
      </c>
      <c r="G8111" s="138" t="e">
        <f aca="false">INDEX(Book_Type,MATCH($B8111,Book,0),1)</f>
        <v>#N/A</v>
      </c>
      <c r="H8111" s="138" t="e">
        <f aca="false">$F8111&amp;$C8111</f>
        <v>#N/A</v>
      </c>
    </row>
    <row r="8112" customFormat="false" ht="12.75" hidden="false" customHeight="false" outlineLevel="0" collapsed="false">
      <c r="D8112" s="138"/>
      <c r="E8112" s="138"/>
      <c r="F8112" s="143" t="e">
        <f aca="false">IF(REF_DT&lt;=LastDay,INDEX(IntraMonth_Buckets,MATCH($A8112,IntraSumMonths,0),1),INDEX(BucketTable,MATCH($A8112,SumMonths,0),1))</f>
        <v>#N/A</v>
      </c>
      <c r="G8112" s="138" t="e">
        <f aca="false">INDEX(Book_Type,MATCH($B8112,Book,0),1)</f>
        <v>#N/A</v>
      </c>
      <c r="H8112" s="138" t="e">
        <f aca="false">$F8112&amp;$C8112</f>
        <v>#N/A</v>
      </c>
    </row>
    <row r="8113" customFormat="false" ht="12.75" hidden="false" customHeight="false" outlineLevel="0" collapsed="false">
      <c r="D8113" s="138"/>
      <c r="E8113" s="138"/>
      <c r="F8113" s="143" t="e">
        <f aca="false">IF(REF_DT&lt;=LastDay,INDEX(IntraMonth_Buckets,MATCH($A8113,IntraSumMonths,0),1),INDEX(BucketTable,MATCH($A8113,SumMonths,0),1))</f>
        <v>#N/A</v>
      </c>
      <c r="G8113" s="138" t="e">
        <f aca="false">INDEX(Book_Type,MATCH($B8113,Book,0),1)</f>
        <v>#N/A</v>
      </c>
      <c r="H8113" s="138" t="e">
        <f aca="false">$F8113&amp;$C8113</f>
        <v>#N/A</v>
      </c>
    </row>
    <row r="8114" customFormat="false" ht="12.75" hidden="false" customHeight="false" outlineLevel="0" collapsed="false">
      <c r="D8114" s="138"/>
      <c r="E8114" s="138"/>
      <c r="F8114" s="143" t="e">
        <f aca="false">IF(REF_DT&lt;=LastDay,INDEX(IntraMonth_Buckets,MATCH($A8114,IntraSumMonths,0),1),INDEX(BucketTable,MATCH($A8114,SumMonths,0),1))</f>
        <v>#N/A</v>
      </c>
      <c r="G8114" s="138" t="e">
        <f aca="false">INDEX(Book_Type,MATCH($B8114,Book,0),1)</f>
        <v>#N/A</v>
      </c>
      <c r="H8114" s="138" t="e">
        <f aca="false">$F8114&amp;$C8114</f>
        <v>#N/A</v>
      </c>
    </row>
    <row r="8115" customFormat="false" ht="12.75" hidden="false" customHeight="false" outlineLevel="0" collapsed="false">
      <c r="D8115" s="138"/>
      <c r="E8115" s="138"/>
      <c r="F8115" s="143" t="e">
        <f aca="false">IF(REF_DT&lt;=LastDay,INDEX(IntraMonth_Buckets,MATCH($A8115,IntraSumMonths,0),1),INDEX(BucketTable,MATCH($A8115,SumMonths,0),1))</f>
        <v>#N/A</v>
      </c>
      <c r="G8115" s="138" t="e">
        <f aca="false">INDEX(Book_Type,MATCH($B8115,Book,0),1)</f>
        <v>#N/A</v>
      </c>
      <c r="H8115" s="138" t="e">
        <f aca="false">$F8115&amp;$C8115</f>
        <v>#N/A</v>
      </c>
    </row>
    <row r="8116" customFormat="false" ht="12.75" hidden="false" customHeight="false" outlineLevel="0" collapsed="false">
      <c r="D8116" s="138"/>
      <c r="E8116" s="138"/>
      <c r="F8116" s="143" t="e">
        <f aca="false">IF(REF_DT&lt;=LastDay,INDEX(IntraMonth_Buckets,MATCH($A8116,IntraSumMonths,0),1),INDEX(BucketTable,MATCH($A8116,SumMonths,0),1))</f>
        <v>#N/A</v>
      </c>
      <c r="G8116" s="138" t="e">
        <f aca="false">INDEX(Book_Type,MATCH($B8116,Book,0),1)</f>
        <v>#N/A</v>
      </c>
      <c r="H8116" s="138" t="e">
        <f aca="false">$F8116&amp;$C8116</f>
        <v>#N/A</v>
      </c>
    </row>
    <row r="8117" customFormat="false" ht="12.75" hidden="false" customHeight="false" outlineLevel="0" collapsed="false">
      <c r="D8117" s="138"/>
      <c r="E8117" s="138"/>
      <c r="F8117" s="143" t="e">
        <f aca="false">IF(REF_DT&lt;=LastDay,INDEX(IntraMonth_Buckets,MATCH($A8117,IntraSumMonths,0),1),INDEX(BucketTable,MATCH($A8117,SumMonths,0),1))</f>
        <v>#N/A</v>
      </c>
      <c r="G8117" s="138" t="e">
        <f aca="false">INDEX(Book_Type,MATCH($B8117,Book,0),1)</f>
        <v>#N/A</v>
      </c>
      <c r="H8117" s="138" t="e">
        <f aca="false">$F8117&amp;$C8117</f>
        <v>#N/A</v>
      </c>
    </row>
    <row r="8118" customFormat="false" ht="12.75" hidden="false" customHeight="false" outlineLevel="0" collapsed="false">
      <c r="D8118" s="138"/>
      <c r="E8118" s="138"/>
      <c r="F8118" s="143" t="e">
        <f aca="false">IF(REF_DT&lt;=LastDay,INDEX(IntraMonth_Buckets,MATCH($A8118,IntraSumMonths,0),1),INDEX(BucketTable,MATCH($A8118,SumMonths,0),1))</f>
        <v>#N/A</v>
      </c>
      <c r="G8118" s="138" t="e">
        <f aca="false">INDEX(Book_Type,MATCH($B8118,Book,0),1)</f>
        <v>#N/A</v>
      </c>
      <c r="H8118" s="138" t="e">
        <f aca="false">$F8118&amp;$C8118</f>
        <v>#N/A</v>
      </c>
    </row>
    <row r="8119" customFormat="false" ht="12.75" hidden="false" customHeight="false" outlineLevel="0" collapsed="false">
      <c r="D8119" s="138"/>
      <c r="E8119" s="138"/>
      <c r="F8119" s="143" t="e">
        <f aca="false">IF(REF_DT&lt;=LastDay,INDEX(IntraMonth_Buckets,MATCH($A8119,IntraSumMonths,0),1),INDEX(BucketTable,MATCH($A8119,SumMonths,0),1))</f>
        <v>#N/A</v>
      </c>
      <c r="G8119" s="138" t="e">
        <f aca="false">INDEX(Book_Type,MATCH($B8119,Book,0),1)</f>
        <v>#N/A</v>
      </c>
      <c r="H8119" s="138" t="e">
        <f aca="false">$F8119&amp;$C8119</f>
        <v>#N/A</v>
      </c>
    </row>
    <row r="8120" customFormat="false" ht="12.75" hidden="false" customHeight="false" outlineLevel="0" collapsed="false">
      <c r="D8120" s="138"/>
      <c r="E8120" s="138"/>
      <c r="F8120" s="143" t="e">
        <f aca="false">IF(REF_DT&lt;=LastDay,INDEX(IntraMonth_Buckets,MATCH($A8120,IntraSumMonths,0),1),INDEX(BucketTable,MATCH($A8120,SumMonths,0),1))</f>
        <v>#N/A</v>
      </c>
      <c r="G8120" s="138" t="e">
        <f aca="false">INDEX(Book_Type,MATCH($B8120,Book,0),1)</f>
        <v>#N/A</v>
      </c>
      <c r="H8120" s="138" t="e">
        <f aca="false">$F8120&amp;$C8120</f>
        <v>#N/A</v>
      </c>
    </row>
    <row r="8121" customFormat="false" ht="12.75" hidden="false" customHeight="false" outlineLevel="0" collapsed="false">
      <c r="D8121" s="138"/>
      <c r="E8121" s="138"/>
      <c r="F8121" s="143" t="e">
        <f aca="false">IF(REF_DT&lt;=LastDay,INDEX(IntraMonth_Buckets,MATCH($A8121,IntraSumMonths,0),1),INDEX(BucketTable,MATCH($A8121,SumMonths,0),1))</f>
        <v>#N/A</v>
      </c>
      <c r="G8121" s="138" t="e">
        <f aca="false">INDEX(Book_Type,MATCH($B8121,Book,0),1)</f>
        <v>#N/A</v>
      </c>
      <c r="H8121" s="138" t="e">
        <f aca="false">$F8121&amp;$C8121</f>
        <v>#N/A</v>
      </c>
    </row>
    <row r="8122" customFormat="false" ht="12.75" hidden="false" customHeight="false" outlineLevel="0" collapsed="false">
      <c r="D8122" s="138"/>
      <c r="E8122" s="138"/>
      <c r="F8122" s="143" t="e">
        <f aca="false">IF(REF_DT&lt;=LastDay,INDEX(IntraMonth_Buckets,MATCH($A8122,IntraSumMonths,0),1),INDEX(BucketTable,MATCH($A8122,SumMonths,0),1))</f>
        <v>#N/A</v>
      </c>
      <c r="G8122" s="138" t="e">
        <f aca="false">INDEX(Book_Type,MATCH($B8122,Book,0),1)</f>
        <v>#N/A</v>
      </c>
      <c r="H8122" s="138" t="e">
        <f aca="false">$F8122&amp;$C8122</f>
        <v>#N/A</v>
      </c>
    </row>
    <row r="8123" customFormat="false" ht="12.75" hidden="false" customHeight="false" outlineLevel="0" collapsed="false">
      <c r="D8123" s="138"/>
      <c r="E8123" s="138"/>
      <c r="F8123" s="143" t="e">
        <f aca="false">IF(REF_DT&lt;=LastDay,INDEX(IntraMonth_Buckets,MATCH($A8123,IntraSumMonths,0),1),INDEX(BucketTable,MATCH($A8123,SumMonths,0),1))</f>
        <v>#N/A</v>
      </c>
      <c r="G8123" s="138" t="e">
        <f aca="false">INDEX(Book_Type,MATCH($B8123,Book,0),1)</f>
        <v>#N/A</v>
      </c>
      <c r="H8123" s="138" t="e">
        <f aca="false">$F8123&amp;$C8123</f>
        <v>#N/A</v>
      </c>
    </row>
    <row r="8124" customFormat="false" ht="12.75" hidden="false" customHeight="false" outlineLevel="0" collapsed="false">
      <c r="D8124" s="138"/>
      <c r="E8124" s="138"/>
      <c r="F8124" s="143" t="e">
        <f aca="false">IF(REF_DT&lt;=LastDay,INDEX(IntraMonth_Buckets,MATCH($A8124,IntraSumMonths,0),1),INDEX(BucketTable,MATCH($A8124,SumMonths,0),1))</f>
        <v>#N/A</v>
      </c>
      <c r="G8124" s="138" t="e">
        <f aca="false">INDEX(Book_Type,MATCH($B8124,Book,0),1)</f>
        <v>#N/A</v>
      </c>
      <c r="H8124" s="138" t="e">
        <f aca="false">$F8124&amp;$C8124</f>
        <v>#N/A</v>
      </c>
    </row>
    <row r="8125" customFormat="false" ht="12.75" hidden="false" customHeight="false" outlineLevel="0" collapsed="false">
      <c r="D8125" s="138"/>
      <c r="E8125" s="138"/>
      <c r="F8125" s="143" t="e">
        <f aca="false">IF(REF_DT&lt;=LastDay,INDEX(IntraMonth_Buckets,MATCH($A8125,IntraSumMonths,0),1),INDEX(BucketTable,MATCH($A8125,SumMonths,0),1))</f>
        <v>#N/A</v>
      </c>
      <c r="G8125" s="138" t="e">
        <f aca="false">INDEX(Book_Type,MATCH($B8125,Book,0),1)</f>
        <v>#N/A</v>
      </c>
      <c r="H8125" s="138" t="e">
        <f aca="false">$F8125&amp;$C8125</f>
        <v>#N/A</v>
      </c>
    </row>
    <row r="8126" customFormat="false" ht="12.75" hidden="false" customHeight="false" outlineLevel="0" collapsed="false">
      <c r="D8126" s="138"/>
      <c r="E8126" s="138"/>
      <c r="F8126" s="143" t="e">
        <f aca="false">IF(REF_DT&lt;=LastDay,INDEX(IntraMonth_Buckets,MATCH($A8126,IntraSumMonths,0),1),INDEX(BucketTable,MATCH($A8126,SumMonths,0),1))</f>
        <v>#N/A</v>
      </c>
      <c r="G8126" s="138" t="e">
        <f aca="false">INDEX(Book_Type,MATCH($B8126,Book,0),1)</f>
        <v>#N/A</v>
      </c>
      <c r="H8126" s="138" t="e">
        <f aca="false">$F8126&amp;$C8126</f>
        <v>#N/A</v>
      </c>
    </row>
    <row r="8127" customFormat="false" ht="12.75" hidden="false" customHeight="false" outlineLevel="0" collapsed="false">
      <c r="D8127" s="138"/>
      <c r="E8127" s="138"/>
      <c r="F8127" s="143" t="e">
        <f aca="false">IF(REF_DT&lt;=LastDay,INDEX(IntraMonth_Buckets,MATCH($A8127,IntraSumMonths,0),1),INDEX(BucketTable,MATCH($A8127,SumMonths,0),1))</f>
        <v>#N/A</v>
      </c>
      <c r="G8127" s="138" t="e">
        <f aca="false">INDEX(Book_Type,MATCH($B8127,Book,0),1)</f>
        <v>#N/A</v>
      </c>
      <c r="H8127" s="138" t="e">
        <f aca="false">$F8127&amp;$C8127</f>
        <v>#N/A</v>
      </c>
    </row>
    <row r="8128" customFormat="false" ht="12.75" hidden="false" customHeight="false" outlineLevel="0" collapsed="false">
      <c r="D8128" s="138"/>
      <c r="E8128" s="138"/>
      <c r="F8128" s="143" t="e">
        <f aca="false">IF(REF_DT&lt;=LastDay,INDEX(IntraMonth_Buckets,MATCH($A8128,IntraSumMonths,0),1),INDEX(BucketTable,MATCH($A8128,SumMonths,0),1))</f>
        <v>#N/A</v>
      </c>
      <c r="G8128" s="138" t="e">
        <f aca="false">INDEX(Book_Type,MATCH($B8128,Book,0),1)</f>
        <v>#N/A</v>
      </c>
      <c r="H8128" s="138" t="e">
        <f aca="false">$F8128&amp;$C8128</f>
        <v>#N/A</v>
      </c>
    </row>
    <row r="8129" customFormat="false" ht="12.75" hidden="false" customHeight="false" outlineLevel="0" collapsed="false">
      <c r="D8129" s="138"/>
      <c r="E8129" s="138"/>
      <c r="F8129" s="143" t="e">
        <f aca="false">IF(REF_DT&lt;=LastDay,INDEX(IntraMonth_Buckets,MATCH($A8129,IntraSumMonths,0),1),INDEX(BucketTable,MATCH($A8129,SumMonths,0),1))</f>
        <v>#N/A</v>
      </c>
      <c r="G8129" s="138" t="e">
        <f aca="false">INDEX(Book_Type,MATCH($B8129,Book,0),1)</f>
        <v>#N/A</v>
      </c>
      <c r="H8129" s="138" t="e">
        <f aca="false">$F8129&amp;$C8129</f>
        <v>#N/A</v>
      </c>
    </row>
    <row r="8130" customFormat="false" ht="12.75" hidden="false" customHeight="false" outlineLevel="0" collapsed="false">
      <c r="D8130" s="138"/>
      <c r="E8130" s="138"/>
      <c r="F8130" s="143" t="e">
        <f aca="false">IF(REF_DT&lt;=LastDay,INDEX(IntraMonth_Buckets,MATCH($A8130,IntraSumMonths,0),1),INDEX(BucketTable,MATCH($A8130,SumMonths,0),1))</f>
        <v>#N/A</v>
      </c>
      <c r="G8130" s="138" t="e">
        <f aca="false">INDEX(Book_Type,MATCH($B8130,Book,0),1)</f>
        <v>#N/A</v>
      </c>
      <c r="H8130" s="138" t="e">
        <f aca="false">$F8130&amp;$C8130</f>
        <v>#N/A</v>
      </c>
    </row>
    <row r="8131" customFormat="false" ht="12.75" hidden="false" customHeight="false" outlineLevel="0" collapsed="false">
      <c r="D8131" s="138"/>
      <c r="E8131" s="138"/>
      <c r="F8131" s="143" t="e">
        <f aca="false">IF(REF_DT&lt;=LastDay,INDEX(IntraMonth_Buckets,MATCH($A8131,IntraSumMonths,0),1),INDEX(BucketTable,MATCH($A8131,SumMonths,0),1))</f>
        <v>#N/A</v>
      </c>
      <c r="G8131" s="138" t="e">
        <f aca="false">INDEX(Book_Type,MATCH($B8131,Book,0),1)</f>
        <v>#N/A</v>
      </c>
      <c r="H8131" s="138" t="e">
        <f aca="false">$F8131&amp;$C8131</f>
        <v>#N/A</v>
      </c>
    </row>
    <row r="8132" customFormat="false" ht="12.75" hidden="false" customHeight="false" outlineLevel="0" collapsed="false">
      <c r="D8132" s="138"/>
      <c r="E8132" s="138"/>
      <c r="F8132" s="143" t="e">
        <f aca="false">IF(REF_DT&lt;=LastDay,INDEX(IntraMonth_Buckets,MATCH($A8132,IntraSumMonths,0),1),INDEX(BucketTable,MATCH($A8132,SumMonths,0),1))</f>
        <v>#N/A</v>
      </c>
      <c r="G8132" s="138" t="e">
        <f aca="false">INDEX(Book_Type,MATCH($B8132,Book,0),1)</f>
        <v>#N/A</v>
      </c>
      <c r="H8132" s="138" t="e">
        <f aca="false">$F8132&amp;$C8132</f>
        <v>#N/A</v>
      </c>
    </row>
    <row r="8133" customFormat="false" ht="12.75" hidden="false" customHeight="false" outlineLevel="0" collapsed="false">
      <c r="D8133" s="138"/>
      <c r="E8133" s="138"/>
      <c r="F8133" s="143" t="e">
        <f aca="false">IF(REF_DT&lt;=LastDay,INDEX(IntraMonth_Buckets,MATCH($A8133,IntraSumMonths,0),1),INDEX(BucketTable,MATCH($A8133,SumMonths,0),1))</f>
        <v>#N/A</v>
      </c>
      <c r="G8133" s="138" t="e">
        <f aca="false">INDEX(Book_Type,MATCH($B8133,Book,0),1)</f>
        <v>#N/A</v>
      </c>
      <c r="H8133" s="138" t="e">
        <f aca="false">$F8133&amp;$C8133</f>
        <v>#N/A</v>
      </c>
    </row>
    <row r="8134" customFormat="false" ht="12.75" hidden="false" customHeight="false" outlineLevel="0" collapsed="false">
      <c r="D8134" s="138"/>
      <c r="E8134" s="138"/>
      <c r="F8134" s="143" t="e">
        <f aca="false">IF(REF_DT&lt;=LastDay,INDEX(IntraMonth_Buckets,MATCH($A8134,IntraSumMonths,0),1),INDEX(BucketTable,MATCH($A8134,SumMonths,0),1))</f>
        <v>#N/A</v>
      </c>
      <c r="G8134" s="138" t="e">
        <f aca="false">INDEX(Book_Type,MATCH($B8134,Book,0),1)</f>
        <v>#N/A</v>
      </c>
      <c r="H8134" s="138" t="e">
        <f aca="false">$F8134&amp;$C8134</f>
        <v>#N/A</v>
      </c>
    </row>
    <row r="8135" customFormat="false" ht="12.75" hidden="false" customHeight="false" outlineLevel="0" collapsed="false">
      <c r="D8135" s="138"/>
      <c r="E8135" s="138"/>
      <c r="F8135" s="143" t="e">
        <f aca="false">IF(REF_DT&lt;=LastDay,INDEX(IntraMonth_Buckets,MATCH($A8135,IntraSumMonths,0),1),INDEX(BucketTable,MATCH($A8135,SumMonths,0),1))</f>
        <v>#N/A</v>
      </c>
      <c r="G8135" s="138" t="e">
        <f aca="false">INDEX(Book_Type,MATCH($B8135,Book,0),1)</f>
        <v>#N/A</v>
      </c>
      <c r="H8135" s="138" t="e">
        <f aca="false">$F8135&amp;$C8135</f>
        <v>#N/A</v>
      </c>
    </row>
    <row r="8136" customFormat="false" ht="12.75" hidden="false" customHeight="false" outlineLevel="0" collapsed="false">
      <c r="D8136" s="138"/>
      <c r="E8136" s="138"/>
      <c r="F8136" s="143" t="e">
        <f aca="false">IF(REF_DT&lt;=LastDay,INDEX(IntraMonth_Buckets,MATCH($A8136,IntraSumMonths,0),1),INDEX(BucketTable,MATCH($A8136,SumMonths,0),1))</f>
        <v>#N/A</v>
      </c>
      <c r="G8136" s="138" t="e">
        <f aca="false">INDEX(Book_Type,MATCH($B8136,Book,0),1)</f>
        <v>#N/A</v>
      </c>
      <c r="H8136" s="138" t="e">
        <f aca="false">$F8136&amp;$C8136</f>
        <v>#N/A</v>
      </c>
    </row>
    <row r="8137" customFormat="false" ht="12.75" hidden="false" customHeight="false" outlineLevel="0" collapsed="false">
      <c r="D8137" s="138"/>
      <c r="E8137" s="138"/>
      <c r="F8137" s="143" t="e">
        <f aca="false">IF(REF_DT&lt;=LastDay,INDEX(IntraMonth_Buckets,MATCH($A8137,IntraSumMonths,0),1),INDEX(BucketTable,MATCH($A8137,SumMonths,0),1))</f>
        <v>#N/A</v>
      </c>
      <c r="G8137" s="138" t="e">
        <f aca="false">INDEX(Book_Type,MATCH($B8137,Book,0),1)</f>
        <v>#N/A</v>
      </c>
      <c r="H8137" s="138" t="e">
        <f aca="false">$F8137&amp;$C8137</f>
        <v>#N/A</v>
      </c>
    </row>
    <row r="8138" customFormat="false" ht="12.75" hidden="false" customHeight="false" outlineLevel="0" collapsed="false">
      <c r="D8138" s="138"/>
      <c r="E8138" s="138"/>
      <c r="F8138" s="143" t="e">
        <f aca="false">IF(REF_DT&lt;=LastDay,INDEX(IntraMonth_Buckets,MATCH($A8138,IntraSumMonths,0),1),INDEX(BucketTable,MATCH($A8138,SumMonths,0),1))</f>
        <v>#N/A</v>
      </c>
      <c r="G8138" s="138" t="e">
        <f aca="false">INDEX(Book_Type,MATCH($B8138,Book,0),1)</f>
        <v>#N/A</v>
      </c>
      <c r="H8138" s="138" t="e">
        <f aca="false">$F8138&amp;$C8138</f>
        <v>#N/A</v>
      </c>
    </row>
    <row r="8139" customFormat="false" ht="12.75" hidden="false" customHeight="false" outlineLevel="0" collapsed="false">
      <c r="D8139" s="138"/>
      <c r="E8139" s="138"/>
      <c r="F8139" s="143" t="e">
        <f aca="false">IF(REF_DT&lt;=LastDay,INDEX(IntraMonth_Buckets,MATCH($A8139,IntraSumMonths,0),1),INDEX(BucketTable,MATCH($A8139,SumMonths,0),1))</f>
        <v>#N/A</v>
      </c>
      <c r="G8139" s="138" t="e">
        <f aca="false">INDEX(Book_Type,MATCH($B8139,Book,0),1)</f>
        <v>#N/A</v>
      </c>
      <c r="H8139" s="138" t="e">
        <f aca="false">$F8139&amp;$C8139</f>
        <v>#N/A</v>
      </c>
    </row>
    <row r="8140" customFormat="false" ht="12.75" hidden="false" customHeight="false" outlineLevel="0" collapsed="false">
      <c r="D8140" s="138"/>
      <c r="E8140" s="138"/>
      <c r="F8140" s="143" t="e">
        <f aca="false">IF(REF_DT&lt;=LastDay,INDEX(IntraMonth_Buckets,MATCH($A8140,IntraSumMonths,0),1),INDEX(BucketTable,MATCH($A8140,SumMonths,0),1))</f>
        <v>#N/A</v>
      </c>
      <c r="G8140" s="138" t="e">
        <f aca="false">INDEX(Book_Type,MATCH($B8140,Book,0),1)</f>
        <v>#N/A</v>
      </c>
      <c r="H8140" s="138" t="e">
        <f aca="false">$F8140&amp;$C8140</f>
        <v>#N/A</v>
      </c>
    </row>
    <row r="8141" customFormat="false" ht="12.75" hidden="false" customHeight="false" outlineLevel="0" collapsed="false">
      <c r="D8141" s="138"/>
      <c r="E8141" s="138"/>
      <c r="F8141" s="143" t="e">
        <f aca="false">IF(REF_DT&lt;=LastDay,INDEX(IntraMonth_Buckets,MATCH($A8141,IntraSumMonths,0),1),INDEX(BucketTable,MATCH($A8141,SumMonths,0),1))</f>
        <v>#N/A</v>
      </c>
      <c r="G8141" s="138" t="e">
        <f aca="false">INDEX(Book_Type,MATCH($B8141,Book,0),1)</f>
        <v>#N/A</v>
      </c>
      <c r="H8141" s="138" t="e">
        <f aca="false">$F8141&amp;$C8141</f>
        <v>#N/A</v>
      </c>
    </row>
    <row r="8142" customFormat="false" ht="12.75" hidden="false" customHeight="false" outlineLevel="0" collapsed="false">
      <c r="D8142" s="138"/>
      <c r="E8142" s="138"/>
      <c r="F8142" s="143" t="e">
        <f aca="false">IF(REF_DT&lt;=LastDay,INDEX(IntraMonth_Buckets,MATCH($A8142,IntraSumMonths,0),1),INDEX(BucketTable,MATCH($A8142,SumMonths,0),1))</f>
        <v>#N/A</v>
      </c>
      <c r="G8142" s="138" t="e">
        <f aca="false">INDEX(Book_Type,MATCH($B8142,Book,0),1)</f>
        <v>#N/A</v>
      </c>
      <c r="H8142" s="138" t="e">
        <f aca="false">$F8142&amp;$C8142</f>
        <v>#N/A</v>
      </c>
    </row>
    <row r="8143" customFormat="false" ht="12.75" hidden="false" customHeight="false" outlineLevel="0" collapsed="false">
      <c r="D8143" s="138"/>
      <c r="E8143" s="138"/>
      <c r="F8143" s="143" t="e">
        <f aca="false">IF(REF_DT&lt;=LastDay,INDEX(IntraMonth_Buckets,MATCH($A8143,IntraSumMonths,0),1),INDEX(BucketTable,MATCH($A8143,SumMonths,0),1))</f>
        <v>#N/A</v>
      </c>
      <c r="G8143" s="138" t="e">
        <f aca="false">INDEX(Book_Type,MATCH($B8143,Book,0),1)</f>
        <v>#N/A</v>
      </c>
      <c r="H8143" s="138" t="e">
        <f aca="false">$F8143&amp;$C8143</f>
        <v>#N/A</v>
      </c>
    </row>
    <row r="8144" customFormat="false" ht="12.75" hidden="false" customHeight="false" outlineLevel="0" collapsed="false">
      <c r="D8144" s="138"/>
      <c r="E8144" s="138"/>
      <c r="F8144" s="143" t="e">
        <f aca="false">IF(REF_DT&lt;=LastDay,INDEX(IntraMonth_Buckets,MATCH($A8144,IntraSumMonths,0),1),INDEX(BucketTable,MATCH($A8144,SumMonths,0),1))</f>
        <v>#N/A</v>
      </c>
      <c r="G8144" s="138" t="e">
        <f aca="false">INDEX(Book_Type,MATCH($B8144,Book,0),1)</f>
        <v>#N/A</v>
      </c>
      <c r="H8144" s="138" t="e">
        <f aca="false">$F8144&amp;$C8144</f>
        <v>#N/A</v>
      </c>
    </row>
    <row r="8145" customFormat="false" ht="12.75" hidden="false" customHeight="false" outlineLevel="0" collapsed="false">
      <c r="D8145" s="138"/>
      <c r="E8145" s="138"/>
      <c r="F8145" s="143" t="e">
        <f aca="false">IF(REF_DT&lt;=LastDay,INDEX(IntraMonth_Buckets,MATCH($A8145,IntraSumMonths,0),1),INDEX(BucketTable,MATCH($A8145,SumMonths,0),1))</f>
        <v>#N/A</v>
      </c>
      <c r="G8145" s="138" t="e">
        <f aca="false">INDEX(Book_Type,MATCH($B8145,Book,0),1)</f>
        <v>#N/A</v>
      </c>
      <c r="H8145" s="138" t="e">
        <f aca="false">$F8145&amp;$C8145</f>
        <v>#N/A</v>
      </c>
    </row>
    <row r="8146" customFormat="false" ht="12.75" hidden="false" customHeight="false" outlineLevel="0" collapsed="false">
      <c r="D8146" s="138"/>
      <c r="E8146" s="138"/>
      <c r="F8146" s="143" t="e">
        <f aca="false">IF(REF_DT&lt;=LastDay,INDEX(IntraMonth_Buckets,MATCH($A8146,IntraSumMonths,0),1),INDEX(BucketTable,MATCH($A8146,SumMonths,0),1))</f>
        <v>#N/A</v>
      </c>
      <c r="G8146" s="138" t="e">
        <f aca="false">INDEX(Book_Type,MATCH($B8146,Book,0),1)</f>
        <v>#N/A</v>
      </c>
      <c r="H8146" s="138" t="e">
        <f aca="false">$F8146&amp;$C8146</f>
        <v>#N/A</v>
      </c>
    </row>
    <row r="8147" customFormat="false" ht="12.75" hidden="false" customHeight="false" outlineLevel="0" collapsed="false">
      <c r="D8147" s="138"/>
      <c r="E8147" s="138"/>
      <c r="F8147" s="143" t="e">
        <f aca="false">IF(REF_DT&lt;=LastDay,INDEX(IntraMonth_Buckets,MATCH($A8147,IntraSumMonths,0),1),INDEX(BucketTable,MATCH($A8147,SumMonths,0),1))</f>
        <v>#N/A</v>
      </c>
      <c r="G8147" s="138" t="e">
        <f aca="false">INDEX(Book_Type,MATCH($B8147,Book,0),1)</f>
        <v>#N/A</v>
      </c>
      <c r="H8147" s="138" t="e">
        <f aca="false">$F8147&amp;$C8147</f>
        <v>#N/A</v>
      </c>
    </row>
    <row r="8148" customFormat="false" ht="12.75" hidden="false" customHeight="false" outlineLevel="0" collapsed="false">
      <c r="D8148" s="138"/>
      <c r="E8148" s="138"/>
      <c r="F8148" s="143" t="e">
        <f aca="false">IF(REF_DT&lt;=LastDay,INDEX(IntraMonth_Buckets,MATCH($A8148,IntraSumMonths,0),1),INDEX(BucketTable,MATCH($A8148,SumMonths,0),1))</f>
        <v>#N/A</v>
      </c>
      <c r="G8148" s="138" t="e">
        <f aca="false">INDEX(Book_Type,MATCH($B8148,Book,0),1)</f>
        <v>#N/A</v>
      </c>
      <c r="H8148" s="138" t="e">
        <f aca="false">$F8148&amp;$C8148</f>
        <v>#N/A</v>
      </c>
    </row>
    <row r="8149" customFormat="false" ht="12.75" hidden="false" customHeight="false" outlineLevel="0" collapsed="false">
      <c r="D8149" s="138"/>
      <c r="E8149" s="138"/>
      <c r="F8149" s="143" t="e">
        <f aca="false">IF(REF_DT&lt;=LastDay,INDEX(IntraMonth_Buckets,MATCH($A8149,IntraSumMonths,0),1),INDEX(BucketTable,MATCH($A8149,SumMonths,0),1))</f>
        <v>#N/A</v>
      </c>
      <c r="G8149" s="138" t="e">
        <f aca="false">INDEX(Book_Type,MATCH($B8149,Book,0),1)</f>
        <v>#N/A</v>
      </c>
      <c r="H8149" s="138" t="e">
        <f aca="false">$F8149&amp;$C8149</f>
        <v>#N/A</v>
      </c>
    </row>
    <row r="8150" customFormat="false" ht="12.75" hidden="false" customHeight="false" outlineLevel="0" collapsed="false">
      <c r="D8150" s="138"/>
      <c r="E8150" s="138"/>
      <c r="F8150" s="143" t="e">
        <f aca="false">IF(REF_DT&lt;=LastDay,INDEX(IntraMonth_Buckets,MATCH($A8150,IntraSumMonths,0),1),INDEX(BucketTable,MATCH($A8150,SumMonths,0),1))</f>
        <v>#N/A</v>
      </c>
      <c r="G8150" s="138" t="e">
        <f aca="false">INDEX(Book_Type,MATCH($B8150,Book,0),1)</f>
        <v>#N/A</v>
      </c>
      <c r="H8150" s="138" t="e">
        <f aca="false">$F8150&amp;$C8150</f>
        <v>#N/A</v>
      </c>
    </row>
    <row r="8151" customFormat="false" ht="12.75" hidden="false" customHeight="false" outlineLevel="0" collapsed="false">
      <c r="D8151" s="138"/>
      <c r="E8151" s="138"/>
      <c r="F8151" s="143" t="e">
        <f aca="false">IF(REF_DT&lt;=LastDay,INDEX(IntraMonth_Buckets,MATCH($A8151,IntraSumMonths,0),1),INDEX(BucketTable,MATCH($A8151,SumMonths,0),1))</f>
        <v>#N/A</v>
      </c>
      <c r="G8151" s="138" t="e">
        <f aca="false">INDEX(Book_Type,MATCH($B8151,Book,0),1)</f>
        <v>#N/A</v>
      </c>
      <c r="H8151" s="138" t="e">
        <f aca="false">$F8151&amp;$C8151</f>
        <v>#N/A</v>
      </c>
    </row>
    <row r="8152" customFormat="false" ht="12.75" hidden="false" customHeight="false" outlineLevel="0" collapsed="false">
      <c r="D8152" s="138"/>
      <c r="E8152" s="138"/>
      <c r="F8152" s="143" t="e">
        <f aca="false">IF(REF_DT&lt;=LastDay,INDEX(IntraMonth_Buckets,MATCH($A8152,IntraSumMonths,0),1),INDEX(BucketTable,MATCH($A8152,SumMonths,0),1))</f>
        <v>#N/A</v>
      </c>
      <c r="G8152" s="138" t="e">
        <f aca="false">INDEX(Book_Type,MATCH($B8152,Book,0),1)</f>
        <v>#N/A</v>
      </c>
      <c r="H8152" s="138" t="e">
        <f aca="false">$F8152&amp;$C8152</f>
        <v>#N/A</v>
      </c>
    </row>
    <row r="8153" customFormat="false" ht="12.75" hidden="false" customHeight="false" outlineLevel="0" collapsed="false">
      <c r="D8153" s="138"/>
      <c r="E8153" s="138"/>
      <c r="F8153" s="143" t="e">
        <f aca="false">IF(REF_DT&lt;=LastDay,INDEX(IntraMonth_Buckets,MATCH($A8153,IntraSumMonths,0),1),INDEX(BucketTable,MATCH($A8153,SumMonths,0),1))</f>
        <v>#N/A</v>
      </c>
      <c r="G8153" s="138" t="e">
        <f aca="false">INDEX(Book_Type,MATCH($B8153,Book,0),1)</f>
        <v>#N/A</v>
      </c>
      <c r="H8153" s="138" t="e">
        <f aca="false">$F8153&amp;$C8153</f>
        <v>#N/A</v>
      </c>
    </row>
    <row r="8154" customFormat="false" ht="12.75" hidden="false" customHeight="false" outlineLevel="0" collapsed="false">
      <c r="D8154" s="138"/>
      <c r="E8154" s="138"/>
      <c r="F8154" s="143" t="e">
        <f aca="false">IF(REF_DT&lt;=LastDay,INDEX(IntraMonth_Buckets,MATCH($A8154,IntraSumMonths,0),1),INDEX(BucketTable,MATCH($A8154,SumMonths,0),1))</f>
        <v>#N/A</v>
      </c>
      <c r="G8154" s="138" t="e">
        <f aca="false">INDEX(Book_Type,MATCH($B8154,Book,0),1)</f>
        <v>#N/A</v>
      </c>
      <c r="H8154" s="138" t="e">
        <f aca="false">$F8154&amp;$C8154</f>
        <v>#N/A</v>
      </c>
    </row>
    <row r="8155" customFormat="false" ht="12.75" hidden="false" customHeight="false" outlineLevel="0" collapsed="false">
      <c r="D8155" s="138"/>
      <c r="E8155" s="138"/>
      <c r="F8155" s="143" t="e">
        <f aca="false">IF(REF_DT&lt;=LastDay,INDEX(IntraMonth_Buckets,MATCH($A8155,IntraSumMonths,0),1),INDEX(BucketTable,MATCH($A8155,SumMonths,0),1))</f>
        <v>#N/A</v>
      </c>
      <c r="G8155" s="138" t="e">
        <f aca="false">INDEX(Book_Type,MATCH($B8155,Book,0),1)</f>
        <v>#N/A</v>
      </c>
      <c r="H8155" s="138" t="e">
        <f aca="false">$F8155&amp;$C8155</f>
        <v>#N/A</v>
      </c>
    </row>
    <row r="8156" customFormat="false" ht="12.75" hidden="false" customHeight="false" outlineLevel="0" collapsed="false">
      <c r="D8156" s="138"/>
      <c r="E8156" s="138"/>
      <c r="F8156" s="143" t="e">
        <f aca="false">IF(REF_DT&lt;=LastDay,INDEX(IntraMonth_Buckets,MATCH($A8156,IntraSumMonths,0),1),INDEX(BucketTable,MATCH($A8156,SumMonths,0),1))</f>
        <v>#N/A</v>
      </c>
      <c r="G8156" s="138" t="e">
        <f aca="false">INDEX(Book_Type,MATCH($B8156,Book,0),1)</f>
        <v>#N/A</v>
      </c>
      <c r="H8156" s="138" t="e">
        <f aca="false">$F8156&amp;$C8156</f>
        <v>#N/A</v>
      </c>
    </row>
    <row r="8157" customFormat="false" ht="12.75" hidden="false" customHeight="false" outlineLevel="0" collapsed="false">
      <c r="D8157" s="138"/>
      <c r="E8157" s="138"/>
      <c r="F8157" s="143" t="e">
        <f aca="false">IF(REF_DT&lt;=LastDay,INDEX(IntraMonth_Buckets,MATCH($A8157,IntraSumMonths,0),1),INDEX(BucketTable,MATCH($A8157,SumMonths,0),1))</f>
        <v>#N/A</v>
      </c>
      <c r="G8157" s="138" t="e">
        <f aca="false">INDEX(Book_Type,MATCH($B8157,Book,0),1)</f>
        <v>#N/A</v>
      </c>
      <c r="H8157" s="138" t="e">
        <f aca="false">$F8157&amp;$C8157</f>
        <v>#N/A</v>
      </c>
    </row>
    <row r="8158" customFormat="false" ht="12.75" hidden="false" customHeight="false" outlineLevel="0" collapsed="false">
      <c r="D8158" s="138"/>
      <c r="E8158" s="138"/>
      <c r="F8158" s="143" t="e">
        <f aca="false">IF(REF_DT&lt;=LastDay,INDEX(IntraMonth_Buckets,MATCH($A8158,IntraSumMonths,0),1),INDEX(BucketTable,MATCH($A8158,SumMonths,0),1))</f>
        <v>#N/A</v>
      </c>
      <c r="G8158" s="138" t="e">
        <f aca="false">INDEX(Book_Type,MATCH($B8158,Book,0),1)</f>
        <v>#N/A</v>
      </c>
      <c r="H8158" s="138" t="e">
        <f aca="false">$F8158&amp;$C8158</f>
        <v>#N/A</v>
      </c>
    </row>
    <row r="8159" customFormat="false" ht="12.75" hidden="false" customHeight="false" outlineLevel="0" collapsed="false">
      <c r="D8159" s="138"/>
      <c r="E8159" s="138"/>
      <c r="F8159" s="143" t="e">
        <f aca="false">IF(REF_DT&lt;=LastDay,INDEX(IntraMonth_Buckets,MATCH($A8159,IntraSumMonths,0),1),INDEX(BucketTable,MATCH($A8159,SumMonths,0),1))</f>
        <v>#N/A</v>
      </c>
      <c r="G8159" s="138" t="e">
        <f aca="false">INDEX(Book_Type,MATCH($B8159,Book,0),1)</f>
        <v>#N/A</v>
      </c>
      <c r="H8159" s="138" t="e">
        <f aca="false">$F8159&amp;$C8159</f>
        <v>#N/A</v>
      </c>
    </row>
    <row r="8160" customFormat="false" ht="12.75" hidden="false" customHeight="false" outlineLevel="0" collapsed="false">
      <c r="D8160" s="138"/>
      <c r="E8160" s="138"/>
      <c r="F8160" s="143" t="e">
        <f aca="false">IF(REF_DT&lt;=LastDay,INDEX(IntraMonth_Buckets,MATCH($A8160,IntraSumMonths,0),1),INDEX(BucketTable,MATCH($A8160,SumMonths,0),1))</f>
        <v>#N/A</v>
      </c>
      <c r="G8160" s="138" t="e">
        <f aca="false">INDEX(Book_Type,MATCH($B8160,Book,0),1)</f>
        <v>#N/A</v>
      </c>
      <c r="H8160" s="138" t="e">
        <f aca="false">$F8160&amp;$C8160</f>
        <v>#N/A</v>
      </c>
    </row>
    <row r="8161" customFormat="false" ht="12.75" hidden="false" customHeight="false" outlineLevel="0" collapsed="false">
      <c r="D8161" s="138"/>
      <c r="E8161" s="138"/>
      <c r="F8161" s="143" t="e">
        <f aca="false">IF(REF_DT&lt;=LastDay,INDEX(IntraMonth_Buckets,MATCH($A8161,IntraSumMonths,0),1),INDEX(BucketTable,MATCH($A8161,SumMonths,0),1))</f>
        <v>#N/A</v>
      </c>
      <c r="G8161" s="138" t="e">
        <f aca="false">INDEX(Book_Type,MATCH($B8161,Book,0),1)</f>
        <v>#N/A</v>
      </c>
      <c r="H8161" s="138" t="e">
        <f aca="false">$F8161&amp;$C8161</f>
        <v>#N/A</v>
      </c>
    </row>
    <row r="8162" customFormat="false" ht="12.75" hidden="false" customHeight="false" outlineLevel="0" collapsed="false">
      <c r="D8162" s="138"/>
      <c r="E8162" s="138"/>
      <c r="F8162" s="143" t="e">
        <f aca="false">IF(REF_DT&lt;=LastDay,INDEX(IntraMonth_Buckets,MATCH($A8162,IntraSumMonths,0),1),INDEX(BucketTable,MATCH($A8162,SumMonths,0),1))</f>
        <v>#N/A</v>
      </c>
      <c r="G8162" s="138" t="e">
        <f aca="false">INDEX(Book_Type,MATCH($B8162,Book,0),1)</f>
        <v>#N/A</v>
      </c>
      <c r="H8162" s="138" t="e">
        <f aca="false">$F8162&amp;$C8162</f>
        <v>#N/A</v>
      </c>
    </row>
    <row r="8163" customFormat="false" ht="12.75" hidden="false" customHeight="false" outlineLevel="0" collapsed="false">
      <c r="D8163" s="138"/>
      <c r="E8163" s="138"/>
      <c r="F8163" s="143" t="e">
        <f aca="false">IF(REF_DT&lt;=LastDay,INDEX(IntraMonth_Buckets,MATCH($A8163,IntraSumMonths,0),1),INDEX(BucketTable,MATCH($A8163,SumMonths,0),1))</f>
        <v>#N/A</v>
      </c>
      <c r="G8163" s="138" t="e">
        <f aca="false">INDEX(Book_Type,MATCH($B8163,Book,0),1)</f>
        <v>#N/A</v>
      </c>
      <c r="H8163" s="138" t="e">
        <f aca="false">$F8163&amp;$C8163</f>
        <v>#N/A</v>
      </c>
    </row>
    <row r="8164" customFormat="false" ht="12.75" hidden="false" customHeight="false" outlineLevel="0" collapsed="false">
      <c r="D8164" s="138"/>
      <c r="E8164" s="138"/>
      <c r="F8164" s="143" t="e">
        <f aca="false">IF(REF_DT&lt;=LastDay,INDEX(IntraMonth_Buckets,MATCH($A8164,IntraSumMonths,0),1),INDEX(BucketTable,MATCH($A8164,SumMonths,0),1))</f>
        <v>#N/A</v>
      </c>
      <c r="G8164" s="138" t="e">
        <f aca="false">INDEX(Book_Type,MATCH($B8164,Book,0),1)</f>
        <v>#N/A</v>
      </c>
      <c r="H8164" s="138" t="e">
        <f aca="false">$F8164&amp;$C8164</f>
        <v>#N/A</v>
      </c>
    </row>
    <row r="8165" customFormat="false" ht="12.75" hidden="false" customHeight="false" outlineLevel="0" collapsed="false">
      <c r="D8165" s="138"/>
      <c r="E8165" s="138"/>
      <c r="F8165" s="143" t="e">
        <f aca="false">IF(REF_DT&lt;=LastDay,INDEX(IntraMonth_Buckets,MATCH($A8165,IntraSumMonths,0),1),INDEX(BucketTable,MATCH($A8165,SumMonths,0),1))</f>
        <v>#N/A</v>
      </c>
      <c r="G8165" s="138" t="e">
        <f aca="false">INDEX(Book_Type,MATCH($B8165,Book,0),1)</f>
        <v>#N/A</v>
      </c>
      <c r="H8165" s="138" t="e">
        <f aca="false">$F8165&amp;$C8165</f>
        <v>#N/A</v>
      </c>
    </row>
    <row r="8166" customFormat="false" ht="12.75" hidden="false" customHeight="false" outlineLevel="0" collapsed="false">
      <c r="D8166" s="138"/>
      <c r="E8166" s="138"/>
      <c r="F8166" s="143" t="e">
        <f aca="false">IF(REF_DT&lt;=LastDay,INDEX(IntraMonth_Buckets,MATCH($A8166,IntraSumMonths,0),1),INDEX(BucketTable,MATCH($A8166,SumMonths,0),1))</f>
        <v>#N/A</v>
      </c>
      <c r="G8166" s="138" t="e">
        <f aca="false">INDEX(Book_Type,MATCH($B8166,Book,0),1)</f>
        <v>#N/A</v>
      </c>
      <c r="H8166" s="138" t="e">
        <f aca="false">$F8166&amp;$C8166</f>
        <v>#N/A</v>
      </c>
    </row>
    <row r="8167" customFormat="false" ht="12.75" hidden="false" customHeight="false" outlineLevel="0" collapsed="false">
      <c r="D8167" s="138"/>
      <c r="E8167" s="138"/>
      <c r="F8167" s="143" t="e">
        <f aca="false">IF(REF_DT&lt;=LastDay,INDEX(IntraMonth_Buckets,MATCH($A8167,IntraSumMonths,0),1),INDEX(BucketTable,MATCH($A8167,SumMonths,0),1))</f>
        <v>#N/A</v>
      </c>
      <c r="G8167" s="138" t="e">
        <f aca="false">INDEX(Book_Type,MATCH($B8167,Book,0),1)</f>
        <v>#N/A</v>
      </c>
      <c r="H8167" s="138" t="e">
        <f aca="false">$F8167&amp;$C8167</f>
        <v>#N/A</v>
      </c>
    </row>
    <row r="8168" customFormat="false" ht="12.75" hidden="false" customHeight="false" outlineLevel="0" collapsed="false">
      <c r="D8168" s="138"/>
      <c r="E8168" s="138"/>
      <c r="F8168" s="143" t="e">
        <f aca="false">IF(REF_DT&lt;=LastDay,INDEX(IntraMonth_Buckets,MATCH($A8168,IntraSumMonths,0),1),INDEX(BucketTable,MATCH($A8168,SumMonths,0),1))</f>
        <v>#N/A</v>
      </c>
      <c r="G8168" s="138" t="e">
        <f aca="false">INDEX(Book_Type,MATCH($B8168,Book,0),1)</f>
        <v>#N/A</v>
      </c>
      <c r="H8168" s="138" t="e">
        <f aca="false">$F8168&amp;$C8168</f>
        <v>#N/A</v>
      </c>
    </row>
    <row r="8169" customFormat="false" ht="12.75" hidden="false" customHeight="false" outlineLevel="0" collapsed="false">
      <c r="D8169" s="138"/>
      <c r="E8169" s="138"/>
      <c r="F8169" s="143" t="e">
        <f aca="false">IF(REF_DT&lt;=LastDay,INDEX(IntraMonth_Buckets,MATCH($A8169,IntraSumMonths,0),1),INDEX(BucketTable,MATCH($A8169,SumMonths,0),1))</f>
        <v>#N/A</v>
      </c>
      <c r="G8169" s="138" t="e">
        <f aca="false">INDEX(Book_Type,MATCH($B8169,Book,0),1)</f>
        <v>#N/A</v>
      </c>
      <c r="H8169" s="138" t="e">
        <f aca="false">$F8169&amp;$C8169</f>
        <v>#N/A</v>
      </c>
    </row>
    <row r="8170" customFormat="false" ht="12.75" hidden="false" customHeight="false" outlineLevel="0" collapsed="false">
      <c r="D8170" s="138"/>
      <c r="E8170" s="138"/>
      <c r="F8170" s="143" t="e">
        <f aca="false">IF(REF_DT&lt;=LastDay,INDEX(IntraMonth_Buckets,MATCH($A8170,IntraSumMonths,0),1),INDEX(BucketTable,MATCH($A8170,SumMonths,0),1))</f>
        <v>#N/A</v>
      </c>
      <c r="G8170" s="138" t="e">
        <f aca="false">INDEX(Book_Type,MATCH($B8170,Book,0),1)</f>
        <v>#N/A</v>
      </c>
      <c r="H8170" s="138" t="e">
        <f aca="false">$F8170&amp;$C8170</f>
        <v>#N/A</v>
      </c>
    </row>
    <row r="8171" customFormat="false" ht="12.75" hidden="false" customHeight="false" outlineLevel="0" collapsed="false">
      <c r="D8171" s="138"/>
      <c r="E8171" s="138"/>
      <c r="F8171" s="143" t="e">
        <f aca="false">IF(REF_DT&lt;=LastDay,INDEX(IntraMonth_Buckets,MATCH($A8171,IntraSumMonths,0),1),INDEX(BucketTable,MATCH($A8171,SumMonths,0),1))</f>
        <v>#N/A</v>
      </c>
      <c r="G8171" s="138" t="e">
        <f aca="false">INDEX(Book_Type,MATCH($B8171,Book,0),1)</f>
        <v>#N/A</v>
      </c>
      <c r="H8171" s="138" t="e">
        <f aca="false">$F8171&amp;$C8171</f>
        <v>#N/A</v>
      </c>
    </row>
    <row r="8172" customFormat="false" ht="12.75" hidden="false" customHeight="false" outlineLevel="0" collapsed="false">
      <c r="D8172" s="138"/>
      <c r="E8172" s="138"/>
      <c r="F8172" s="143" t="e">
        <f aca="false">IF(REF_DT&lt;=LastDay,INDEX(IntraMonth_Buckets,MATCH($A8172,IntraSumMonths,0),1),INDEX(BucketTable,MATCH($A8172,SumMonths,0),1))</f>
        <v>#N/A</v>
      </c>
      <c r="G8172" s="138" t="e">
        <f aca="false">INDEX(Book_Type,MATCH($B8172,Book,0),1)</f>
        <v>#N/A</v>
      </c>
      <c r="H8172" s="138" t="e">
        <f aca="false">$F8172&amp;$C8172</f>
        <v>#N/A</v>
      </c>
    </row>
    <row r="8173" customFormat="false" ht="12.75" hidden="false" customHeight="false" outlineLevel="0" collapsed="false">
      <c r="D8173" s="138"/>
      <c r="E8173" s="138"/>
      <c r="F8173" s="143" t="e">
        <f aca="false">IF(REF_DT&lt;=LastDay,INDEX(IntraMonth_Buckets,MATCH($A8173,IntraSumMonths,0),1),INDEX(BucketTable,MATCH($A8173,SumMonths,0),1))</f>
        <v>#N/A</v>
      </c>
      <c r="G8173" s="138" t="e">
        <f aca="false">INDEX(Book_Type,MATCH($B8173,Book,0),1)</f>
        <v>#N/A</v>
      </c>
      <c r="H8173" s="138" t="e">
        <f aca="false">$F8173&amp;$C8173</f>
        <v>#N/A</v>
      </c>
    </row>
    <row r="8174" customFormat="false" ht="12.75" hidden="false" customHeight="false" outlineLevel="0" collapsed="false">
      <c r="D8174" s="138"/>
      <c r="E8174" s="138"/>
      <c r="F8174" s="143" t="e">
        <f aca="false">IF(REF_DT&lt;=LastDay,INDEX(IntraMonth_Buckets,MATCH($A8174,IntraSumMonths,0),1),INDEX(BucketTable,MATCH($A8174,SumMonths,0),1))</f>
        <v>#N/A</v>
      </c>
      <c r="G8174" s="138" t="e">
        <f aca="false">INDEX(Book_Type,MATCH($B8174,Book,0),1)</f>
        <v>#N/A</v>
      </c>
      <c r="H8174" s="138" t="e">
        <f aca="false">$F8174&amp;$C8174</f>
        <v>#N/A</v>
      </c>
    </row>
    <row r="8175" customFormat="false" ht="12.75" hidden="false" customHeight="false" outlineLevel="0" collapsed="false">
      <c r="D8175" s="138"/>
      <c r="E8175" s="138"/>
      <c r="F8175" s="143" t="e">
        <f aca="false">IF(REF_DT&lt;=LastDay,INDEX(IntraMonth_Buckets,MATCH($A8175,IntraSumMonths,0),1),INDEX(BucketTable,MATCH($A8175,SumMonths,0),1))</f>
        <v>#N/A</v>
      </c>
      <c r="G8175" s="138" t="e">
        <f aca="false">INDEX(Book_Type,MATCH($B8175,Book,0),1)</f>
        <v>#N/A</v>
      </c>
      <c r="H8175" s="138" t="e">
        <f aca="false">$F8175&amp;$C8175</f>
        <v>#N/A</v>
      </c>
    </row>
    <row r="8176" customFormat="false" ht="12.75" hidden="false" customHeight="false" outlineLevel="0" collapsed="false">
      <c r="D8176" s="138"/>
      <c r="E8176" s="138"/>
      <c r="F8176" s="143" t="e">
        <f aca="false">IF(REF_DT&lt;=LastDay,INDEX(IntraMonth_Buckets,MATCH($A8176,IntraSumMonths,0),1),INDEX(BucketTable,MATCH($A8176,SumMonths,0),1))</f>
        <v>#N/A</v>
      </c>
      <c r="G8176" s="138" t="e">
        <f aca="false">INDEX(Book_Type,MATCH($B8176,Book,0),1)</f>
        <v>#N/A</v>
      </c>
      <c r="H8176" s="138" t="e">
        <f aca="false">$F8176&amp;$C8176</f>
        <v>#N/A</v>
      </c>
    </row>
    <row r="8177" customFormat="false" ht="12.75" hidden="false" customHeight="false" outlineLevel="0" collapsed="false">
      <c r="D8177" s="138"/>
      <c r="E8177" s="138"/>
      <c r="F8177" s="143" t="e">
        <f aca="false">IF(REF_DT&lt;=LastDay,INDEX(IntraMonth_Buckets,MATCH($A8177,IntraSumMonths,0),1),INDEX(BucketTable,MATCH($A8177,SumMonths,0),1))</f>
        <v>#N/A</v>
      </c>
      <c r="G8177" s="138" t="e">
        <f aca="false">INDEX(Book_Type,MATCH($B8177,Book,0),1)</f>
        <v>#N/A</v>
      </c>
      <c r="H8177" s="138" t="e">
        <f aca="false">$F8177&amp;$C8177</f>
        <v>#N/A</v>
      </c>
    </row>
    <row r="8178" customFormat="false" ht="12.75" hidden="false" customHeight="false" outlineLevel="0" collapsed="false">
      <c r="D8178" s="138"/>
      <c r="E8178" s="138"/>
      <c r="F8178" s="143" t="e">
        <f aca="false">IF(REF_DT&lt;=LastDay,INDEX(IntraMonth_Buckets,MATCH($A8178,IntraSumMonths,0),1),INDEX(BucketTable,MATCH($A8178,SumMonths,0),1))</f>
        <v>#N/A</v>
      </c>
      <c r="G8178" s="138" t="e">
        <f aca="false">INDEX(Book_Type,MATCH($B8178,Book,0),1)</f>
        <v>#N/A</v>
      </c>
      <c r="H8178" s="138" t="e">
        <f aca="false">$F8178&amp;$C8178</f>
        <v>#N/A</v>
      </c>
    </row>
    <row r="8179" customFormat="false" ht="12.75" hidden="false" customHeight="false" outlineLevel="0" collapsed="false">
      <c r="D8179" s="138"/>
      <c r="E8179" s="138"/>
      <c r="F8179" s="143" t="e">
        <f aca="false">IF(REF_DT&lt;=LastDay,INDEX(IntraMonth_Buckets,MATCH($A8179,IntraSumMonths,0),1),INDEX(BucketTable,MATCH($A8179,SumMonths,0),1))</f>
        <v>#N/A</v>
      </c>
      <c r="G8179" s="138" t="e">
        <f aca="false">INDEX(Book_Type,MATCH($B8179,Book,0),1)</f>
        <v>#N/A</v>
      </c>
      <c r="H8179" s="138" t="e">
        <f aca="false">$F8179&amp;$C8179</f>
        <v>#N/A</v>
      </c>
    </row>
    <row r="8180" customFormat="false" ht="12.75" hidden="false" customHeight="false" outlineLevel="0" collapsed="false">
      <c r="D8180" s="138"/>
      <c r="E8180" s="138"/>
      <c r="F8180" s="143" t="e">
        <f aca="false">IF(REF_DT&lt;=LastDay,INDEX(IntraMonth_Buckets,MATCH($A8180,IntraSumMonths,0),1),INDEX(BucketTable,MATCH($A8180,SumMonths,0),1))</f>
        <v>#N/A</v>
      </c>
      <c r="G8180" s="138" t="e">
        <f aca="false">INDEX(Book_Type,MATCH($B8180,Book,0),1)</f>
        <v>#N/A</v>
      </c>
      <c r="H8180" s="138" t="e">
        <f aca="false">$F8180&amp;$C8180</f>
        <v>#N/A</v>
      </c>
    </row>
    <row r="8181" customFormat="false" ht="12.75" hidden="false" customHeight="false" outlineLevel="0" collapsed="false">
      <c r="D8181" s="138"/>
      <c r="E8181" s="138"/>
      <c r="F8181" s="143" t="e">
        <f aca="false">IF(REF_DT&lt;=LastDay,INDEX(IntraMonth_Buckets,MATCH($A8181,IntraSumMonths,0),1),INDEX(BucketTable,MATCH($A8181,SumMonths,0),1))</f>
        <v>#N/A</v>
      </c>
      <c r="G8181" s="138" t="e">
        <f aca="false">INDEX(Book_Type,MATCH($B8181,Book,0),1)</f>
        <v>#N/A</v>
      </c>
      <c r="H8181" s="138" t="e">
        <f aca="false">$F8181&amp;$C8181</f>
        <v>#N/A</v>
      </c>
    </row>
    <row r="8182" customFormat="false" ht="12.75" hidden="false" customHeight="false" outlineLevel="0" collapsed="false">
      <c r="D8182" s="138"/>
      <c r="E8182" s="138"/>
      <c r="F8182" s="143" t="e">
        <f aca="false">IF(REF_DT&lt;=LastDay,INDEX(IntraMonth_Buckets,MATCH($A8182,IntraSumMonths,0),1),INDEX(BucketTable,MATCH($A8182,SumMonths,0),1))</f>
        <v>#N/A</v>
      </c>
      <c r="G8182" s="138" t="e">
        <f aca="false">INDEX(Book_Type,MATCH($B8182,Book,0),1)</f>
        <v>#N/A</v>
      </c>
      <c r="H8182" s="138" t="e">
        <f aca="false">$F8182&amp;$C8182</f>
        <v>#N/A</v>
      </c>
    </row>
    <row r="8183" customFormat="false" ht="12.75" hidden="false" customHeight="false" outlineLevel="0" collapsed="false">
      <c r="D8183" s="138"/>
      <c r="E8183" s="138"/>
      <c r="F8183" s="143" t="e">
        <f aca="false">IF(REF_DT&lt;=LastDay,INDEX(IntraMonth_Buckets,MATCH($A8183,IntraSumMonths,0),1),INDEX(BucketTable,MATCH($A8183,SumMonths,0),1))</f>
        <v>#N/A</v>
      </c>
      <c r="G8183" s="138" t="e">
        <f aca="false">INDEX(Book_Type,MATCH($B8183,Book,0),1)</f>
        <v>#N/A</v>
      </c>
      <c r="H8183" s="138" t="e">
        <f aca="false">$F8183&amp;$C8183</f>
        <v>#N/A</v>
      </c>
    </row>
    <row r="8184" customFormat="false" ht="12.75" hidden="false" customHeight="false" outlineLevel="0" collapsed="false">
      <c r="D8184" s="138"/>
      <c r="E8184" s="138"/>
      <c r="F8184" s="143" t="e">
        <f aca="false">IF(REF_DT&lt;=LastDay,INDEX(IntraMonth_Buckets,MATCH($A8184,IntraSumMonths,0),1),INDEX(BucketTable,MATCH($A8184,SumMonths,0),1))</f>
        <v>#N/A</v>
      </c>
      <c r="G8184" s="138" t="e">
        <f aca="false">INDEX(Book_Type,MATCH($B8184,Book,0),1)</f>
        <v>#N/A</v>
      </c>
      <c r="H8184" s="138" t="e">
        <f aca="false">$F8184&amp;$C8184</f>
        <v>#N/A</v>
      </c>
    </row>
    <row r="8185" customFormat="false" ht="12.75" hidden="false" customHeight="false" outlineLevel="0" collapsed="false">
      <c r="D8185" s="138"/>
      <c r="E8185" s="138"/>
      <c r="F8185" s="143" t="e">
        <f aca="false">IF(REF_DT&lt;=LastDay,INDEX(IntraMonth_Buckets,MATCH($A8185,IntraSumMonths,0),1),INDEX(BucketTable,MATCH($A8185,SumMonths,0),1))</f>
        <v>#N/A</v>
      </c>
      <c r="G8185" s="138" t="e">
        <f aca="false">INDEX(Book_Type,MATCH($B8185,Book,0),1)</f>
        <v>#N/A</v>
      </c>
      <c r="H8185" s="138" t="e">
        <f aca="false">$F8185&amp;$C8185</f>
        <v>#N/A</v>
      </c>
    </row>
    <row r="8186" customFormat="false" ht="12.75" hidden="false" customHeight="false" outlineLevel="0" collapsed="false">
      <c r="D8186" s="138"/>
      <c r="E8186" s="138"/>
      <c r="F8186" s="143" t="e">
        <f aca="false">IF(REF_DT&lt;=LastDay,INDEX(IntraMonth_Buckets,MATCH($A8186,IntraSumMonths,0),1),INDEX(BucketTable,MATCH($A8186,SumMonths,0),1))</f>
        <v>#N/A</v>
      </c>
      <c r="G8186" s="138" t="e">
        <f aca="false">INDEX(Book_Type,MATCH($B8186,Book,0),1)</f>
        <v>#N/A</v>
      </c>
      <c r="H8186" s="138" t="e">
        <f aca="false">$F8186&amp;$C8186</f>
        <v>#N/A</v>
      </c>
    </row>
    <row r="8187" customFormat="false" ht="12.75" hidden="false" customHeight="false" outlineLevel="0" collapsed="false">
      <c r="D8187" s="138"/>
      <c r="E8187" s="138"/>
      <c r="F8187" s="143" t="e">
        <f aca="false">IF(REF_DT&lt;=LastDay,INDEX(IntraMonth_Buckets,MATCH($A8187,IntraSumMonths,0),1),INDEX(BucketTable,MATCH($A8187,SumMonths,0),1))</f>
        <v>#N/A</v>
      </c>
      <c r="G8187" s="138" t="e">
        <f aca="false">INDEX(Book_Type,MATCH($B8187,Book,0),1)</f>
        <v>#N/A</v>
      </c>
      <c r="H8187" s="138" t="e">
        <f aca="false">$F8187&amp;$C8187</f>
        <v>#N/A</v>
      </c>
    </row>
    <row r="8188" customFormat="false" ht="12.75" hidden="false" customHeight="false" outlineLevel="0" collapsed="false">
      <c r="D8188" s="138"/>
      <c r="E8188" s="138"/>
      <c r="F8188" s="143" t="e">
        <f aca="false">IF(REF_DT&lt;=LastDay,INDEX(IntraMonth_Buckets,MATCH($A8188,IntraSumMonths,0),1),INDEX(BucketTable,MATCH($A8188,SumMonths,0),1))</f>
        <v>#N/A</v>
      </c>
      <c r="G8188" s="138" t="e">
        <f aca="false">INDEX(Book_Type,MATCH($B8188,Book,0),1)</f>
        <v>#N/A</v>
      </c>
      <c r="H8188" s="138" t="e">
        <f aca="false">$F8188&amp;$C8188</f>
        <v>#N/A</v>
      </c>
    </row>
    <row r="8189" customFormat="false" ht="12.75" hidden="false" customHeight="false" outlineLevel="0" collapsed="false">
      <c r="D8189" s="138"/>
      <c r="E8189" s="138"/>
      <c r="F8189" s="143" t="e">
        <f aca="false">IF(REF_DT&lt;=LastDay,INDEX(IntraMonth_Buckets,MATCH($A8189,IntraSumMonths,0),1),INDEX(BucketTable,MATCH($A8189,SumMonths,0),1))</f>
        <v>#N/A</v>
      </c>
      <c r="G8189" s="138" t="e">
        <f aca="false">INDEX(Book_Type,MATCH($B8189,Book,0),1)</f>
        <v>#N/A</v>
      </c>
      <c r="H8189" s="138" t="e">
        <f aca="false">$F8189&amp;$C8189</f>
        <v>#N/A</v>
      </c>
    </row>
    <row r="8190" customFormat="false" ht="12.75" hidden="false" customHeight="false" outlineLevel="0" collapsed="false">
      <c r="D8190" s="138"/>
      <c r="E8190" s="138"/>
      <c r="F8190" s="143" t="e">
        <f aca="false">IF(REF_DT&lt;=LastDay,INDEX(IntraMonth_Buckets,MATCH($A8190,IntraSumMonths,0),1),INDEX(BucketTable,MATCH($A8190,SumMonths,0),1))</f>
        <v>#N/A</v>
      </c>
      <c r="G8190" s="138" t="e">
        <f aca="false">INDEX(Book_Type,MATCH($B8190,Book,0),1)</f>
        <v>#N/A</v>
      </c>
      <c r="H8190" s="138" t="e">
        <f aca="false">$F8190&amp;$C8190</f>
        <v>#N/A</v>
      </c>
    </row>
    <row r="8191" customFormat="false" ht="12.75" hidden="false" customHeight="false" outlineLevel="0" collapsed="false">
      <c r="D8191" s="138"/>
      <c r="E8191" s="138"/>
      <c r="F8191" s="143" t="e">
        <f aca="false">IF(REF_DT&lt;=LastDay,INDEX(IntraMonth_Buckets,MATCH($A8191,IntraSumMonths,0),1),INDEX(BucketTable,MATCH($A8191,SumMonths,0),1))</f>
        <v>#N/A</v>
      </c>
      <c r="G8191" s="138" t="e">
        <f aca="false">INDEX(Book_Type,MATCH($B8191,Book,0),1)</f>
        <v>#N/A</v>
      </c>
      <c r="H8191" s="138" t="e">
        <f aca="false">$F8191&amp;$C8191</f>
        <v>#N/A</v>
      </c>
    </row>
    <row r="8192" customFormat="false" ht="12.75" hidden="false" customHeight="false" outlineLevel="0" collapsed="false">
      <c r="D8192" s="138"/>
      <c r="E8192" s="138"/>
      <c r="F8192" s="143" t="e">
        <f aca="false">IF(REF_DT&lt;=LastDay,INDEX(IntraMonth_Buckets,MATCH($A8192,IntraSumMonths,0),1),INDEX(BucketTable,MATCH($A8192,SumMonths,0),1))</f>
        <v>#N/A</v>
      </c>
      <c r="G8192" s="138" t="e">
        <f aca="false">INDEX(Book_Type,MATCH($B8192,Book,0),1)</f>
        <v>#N/A</v>
      </c>
      <c r="H8192" s="138" t="e">
        <f aca="false">$F8192&amp;$C8192</f>
        <v>#N/A</v>
      </c>
    </row>
    <row r="8193" customFormat="false" ht="12.75" hidden="false" customHeight="false" outlineLevel="0" collapsed="false">
      <c r="D8193" s="138"/>
      <c r="E8193" s="138"/>
      <c r="F8193" s="143" t="e">
        <f aca="false">IF(REF_DT&lt;=LastDay,INDEX(IntraMonth_Buckets,MATCH($A8193,IntraSumMonths,0),1),INDEX(BucketTable,MATCH($A8193,SumMonths,0),1))</f>
        <v>#N/A</v>
      </c>
      <c r="G8193" s="138" t="e">
        <f aca="false">INDEX(Book_Type,MATCH($B8193,Book,0),1)</f>
        <v>#N/A</v>
      </c>
      <c r="H8193" s="138" t="e">
        <f aca="false">$F8193&amp;$C8193</f>
        <v>#N/A</v>
      </c>
    </row>
    <row r="8194" customFormat="false" ht="12.75" hidden="false" customHeight="false" outlineLevel="0" collapsed="false">
      <c r="D8194" s="138"/>
      <c r="E8194" s="138"/>
      <c r="F8194" s="143" t="e">
        <f aca="false">IF(REF_DT&lt;=LastDay,INDEX(IntraMonth_Buckets,MATCH($A8194,IntraSumMonths,0),1),INDEX(BucketTable,MATCH($A8194,SumMonths,0),1))</f>
        <v>#N/A</v>
      </c>
      <c r="G8194" s="138" t="e">
        <f aca="false">INDEX(Book_Type,MATCH($B8194,Book,0),1)</f>
        <v>#N/A</v>
      </c>
      <c r="H8194" s="138" t="e">
        <f aca="false">$F8194&amp;$C8194</f>
        <v>#N/A</v>
      </c>
    </row>
    <row r="8195" customFormat="false" ht="12.75" hidden="false" customHeight="false" outlineLevel="0" collapsed="false">
      <c r="D8195" s="138"/>
      <c r="E8195" s="138"/>
      <c r="F8195" s="143" t="e">
        <f aca="false">IF(REF_DT&lt;=LastDay,INDEX(IntraMonth_Buckets,MATCH($A8195,IntraSumMonths,0),1),INDEX(BucketTable,MATCH($A8195,SumMonths,0),1))</f>
        <v>#N/A</v>
      </c>
      <c r="G8195" s="138" t="e">
        <f aca="false">INDEX(Book_Type,MATCH($B8195,Book,0),1)</f>
        <v>#N/A</v>
      </c>
      <c r="H8195" s="138" t="e">
        <f aca="false">$F8195&amp;$C8195</f>
        <v>#N/A</v>
      </c>
    </row>
    <row r="8196" customFormat="false" ht="12.75" hidden="false" customHeight="false" outlineLevel="0" collapsed="false">
      <c r="D8196" s="138"/>
      <c r="E8196" s="138"/>
      <c r="F8196" s="143" t="e">
        <f aca="false">IF(REF_DT&lt;=LastDay,INDEX(IntraMonth_Buckets,MATCH($A8196,IntraSumMonths,0),1),INDEX(BucketTable,MATCH($A8196,SumMonths,0),1))</f>
        <v>#N/A</v>
      </c>
      <c r="G8196" s="138" t="e">
        <f aca="false">INDEX(Book_Type,MATCH($B8196,Book,0),1)</f>
        <v>#N/A</v>
      </c>
      <c r="H8196" s="138" t="e">
        <f aca="false">$F8196&amp;$C8196</f>
        <v>#N/A</v>
      </c>
    </row>
    <row r="8197" customFormat="false" ht="12.75" hidden="false" customHeight="false" outlineLevel="0" collapsed="false">
      <c r="D8197" s="138"/>
      <c r="E8197" s="138"/>
      <c r="F8197" s="143" t="e">
        <f aca="false">IF(REF_DT&lt;=LastDay,INDEX(IntraMonth_Buckets,MATCH($A8197,IntraSumMonths,0),1),INDEX(BucketTable,MATCH($A8197,SumMonths,0),1))</f>
        <v>#N/A</v>
      </c>
      <c r="G8197" s="138" t="e">
        <f aca="false">INDEX(Book_Type,MATCH($B8197,Book,0),1)</f>
        <v>#N/A</v>
      </c>
      <c r="H8197" s="138" t="e">
        <f aca="false">$F8197&amp;$C8197</f>
        <v>#N/A</v>
      </c>
    </row>
    <row r="8198" customFormat="false" ht="12.75" hidden="false" customHeight="false" outlineLevel="0" collapsed="false">
      <c r="D8198" s="138"/>
      <c r="E8198" s="138"/>
      <c r="F8198" s="143" t="e">
        <f aca="false">IF(REF_DT&lt;=LastDay,INDEX(IntraMonth_Buckets,MATCH($A8198,IntraSumMonths,0),1),INDEX(BucketTable,MATCH($A8198,SumMonths,0),1))</f>
        <v>#N/A</v>
      </c>
      <c r="G8198" s="138" t="e">
        <f aca="false">INDEX(Book_Type,MATCH($B8198,Book,0),1)</f>
        <v>#N/A</v>
      </c>
      <c r="H8198" s="138" t="e">
        <f aca="false">$F8198&amp;$C8198</f>
        <v>#N/A</v>
      </c>
    </row>
    <row r="8199" customFormat="false" ht="12.75" hidden="false" customHeight="false" outlineLevel="0" collapsed="false">
      <c r="D8199" s="138"/>
      <c r="E8199" s="138"/>
      <c r="F8199" s="143" t="e">
        <f aca="false">IF(REF_DT&lt;=LastDay,INDEX(IntraMonth_Buckets,MATCH($A8199,IntraSumMonths,0),1),INDEX(BucketTable,MATCH($A8199,SumMonths,0),1))</f>
        <v>#N/A</v>
      </c>
      <c r="G8199" s="138" t="e">
        <f aca="false">INDEX(Book_Type,MATCH($B8199,Book,0),1)</f>
        <v>#N/A</v>
      </c>
      <c r="H8199" s="138" t="e">
        <f aca="false">$F8199&amp;$C8199</f>
        <v>#N/A</v>
      </c>
    </row>
    <row r="8200" customFormat="false" ht="12.75" hidden="false" customHeight="false" outlineLevel="0" collapsed="false">
      <c r="D8200" s="138"/>
      <c r="E8200" s="138"/>
      <c r="F8200" s="143" t="e">
        <f aca="false">IF(REF_DT&lt;=LastDay,INDEX(IntraMonth_Buckets,MATCH($A8200,IntraSumMonths,0),1),INDEX(BucketTable,MATCH($A8200,SumMonths,0),1))</f>
        <v>#N/A</v>
      </c>
      <c r="G8200" s="138" t="e">
        <f aca="false">INDEX(Book_Type,MATCH($B8200,Book,0),1)</f>
        <v>#N/A</v>
      </c>
      <c r="H8200" s="138" t="e">
        <f aca="false">$F8200&amp;$C8200</f>
        <v>#N/A</v>
      </c>
    </row>
    <row r="8201" customFormat="false" ht="12.75" hidden="false" customHeight="false" outlineLevel="0" collapsed="false">
      <c r="D8201" s="138"/>
      <c r="E8201" s="138"/>
      <c r="F8201" s="143" t="e">
        <f aca="false">IF(REF_DT&lt;=LastDay,INDEX(IntraMonth_Buckets,MATCH($A8201,IntraSumMonths,0),1),INDEX(BucketTable,MATCH($A8201,SumMonths,0),1))</f>
        <v>#N/A</v>
      </c>
      <c r="G8201" s="138" t="e">
        <f aca="false">INDEX(Book_Type,MATCH($B8201,Book,0),1)</f>
        <v>#N/A</v>
      </c>
      <c r="H8201" s="138" t="e">
        <f aca="false">$F8201&amp;$C8201</f>
        <v>#N/A</v>
      </c>
    </row>
    <row r="8202" customFormat="false" ht="12.75" hidden="false" customHeight="false" outlineLevel="0" collapsed="false">
      <c r="D8202" s="138"/>
      <c r="E8202" s="138"/>
      <c r="F8202" s="143" t="e">
        <f aca="false">IF(REF_DT&lt;=LastDay,INDEX(IntraMonth_Buckets,MATCH($A8202,IntraSumMonths,0),1),INDEX(BucketTable,MATCH($A8202,SumMonths,0),1))</f>
        <v>#N/A</v>
      </c>
      <c r="G8202" s="138" t="e">
        <f aca="false">INDEX(Book_Type,MATCH($B8202,Book,0),1)</f>
        <v>#N/A</v>
      </c>
      <c r="H8202" s="138" t="e">
        <f aca="false">$F8202&amp;$C8202</f>
        <v>#N/A</v>
      </c>
    </row>
    <row r="8203" customFormat="false" ht="12.75" hidden="false" customHeight="false" outlineLevel="0" collapsed="false">
      <c r="D8203" s="138"/>
      <c r="E8203" s="138"/>
      <c r="F8203" s="143" t="e">
        <f aca="false">IF(REF_DT&lt;=LastDay,INDEX(IntraMonth_Buckets,MATCH($A8203,IntraSumMonths,0),1),INDEX(BucketTable,MATCH($A8203,SumMonths,0),1))</f>
        <v>#N/A</v>
      </c>
      <c r="G8203" s="138" t="e">
        <f aca="false">INDEX(Book_Type,MATCH($B8203,Book,0),1)</f>
        <v>#N/A</v>
      </c>
      <c r="H8203" s="138" t="e">
        <f aca="false">$F8203&amp;$C8203</f>
        <v>#N/A</v>
      </c>
    </row>
    <row r="8204" customFormat="false" ht="12.75" hidden="false" customHeight="false" outlineLevel="0" collapsed="false">
      <c r="D8204" s="138"/>
      <c r="E8204" s="138"/>
      <c r="F8204" s="143" t="e">
        <f aca="false">IF(REF_DT&lt;=LastDay,INDEX(IntraMonth_Buckets,MATCH($A8204,IntraSumMonths,0),1),INDEX(BucketTable,MATCH($A8204,SumMonths,0),1))</f>
        <v>#N/A</v>
      </c>
      <c r="G8204" s="138" t="e">
        <f aca="false">INDEX(Book_Type,MATCH($B8204,Book,0),1)</f>
        <v>#N/A</v>
      </c>
      <c r="H8204" s="138" t="e">
        <f aca="false">$F8204&amp;$C8204</f>
        <v>#N/A</v>
      </c>
    </row>
    <row r="8205" customFormat="false" ht="12.75" hidden="false" customHeight="false" outlineLevel="0" collapsed="false">
      <c r="D8205" s="138"/>
      <c r="E8205" s="138"/>
      <c r="F8205" s="143" t="e">
        <f aca="false">IF(REF_DT&lt;=LastDay,INDEX(IntraMonth_Buckets,MATCH($A8205,IntraSumMonths,0),1),INDEX(BucketTable,MATCH($A8205,SumMonths,0),1))</f>
        <v>#N/A</v>
      </c>
      <c r="G8205" s="138" t="e">
        <f aca="false">INDEX(Book_Type,MATCH($B8205,Book,0),1)</f>
        <v>#N/A</v>
      </c>
      <c r="H8205" s="138" t="e">
        <f aca="false">$F8205&amp;$C8205</f>
        <v>#N/A</v>
      </c>
    </row>
    <row r="8206" customFormat="false" ht="12.75" hidden="false" customHeight="false" outlineLevel="0" collapsed="false">
      <c r="D8206" s="138"/>
      <c r="E8206" s="138"/>
      <c r="F8206" s="143" t="e">
        <f aca="false">IF(REF_DT&lt;=LastDay,INDEX(IntraMonth_Buckets,MATCH($A8206,IntraSumMonths,0),1),INDEX(BucketTable,MATCH($A8206,SumMonths,0),1))</f>
        <v>#N/A</v>
      </c>
      <c r="G8206" s="138" t="e">
        <f aca="false">INDEX(Book_Type,MATCH($B8206,Book,0),1)</f>
        <v>#N/A</v>
      </c>
      <c r="H8206" s="138" t="e">
        <f aca="false">$F8206&amp;$C8206</f>
        <v>#N/A</v>
      </c>
    </row>
    <row r="8207" customFormat="false" ht="12.75" hidden="false" customHeight="false" outlineLevel="0" collapsed="false">
      <c r="D8207" s="138"/>
      <c r="E8207" s="138"/>
      <c r="F8207" s="143" t="e">
        <f aca="false">IF(REF_DT&lt;=LastDay,INDEX(IntraMonth_Buckets,MATCH($A8207,IntraSumMonths,0),1),INDEX(BucketTable,MATCH($A8207,SumMonths,0),1))</f>
        <v>#N/A</v>
      </c>
      <c r="G8207" s="138" t="e">
        <f aca="false">INDEX(Book_Type,MATCH($B8207,Book,0),1)</f>
        <v>#N/A</v>
      </c>
      <c r="H8207" s="138" t="e">
        <f aca="false">$F8207&amp;$C8207</f>
        <v>#N/A</v>
      </c>
    </row>
    <row r="8208" customFormat="false" ht="12.75" hidden="false" customHeight="false" outlineLevel="0" collapsed="false">
      <c r="D8208" s="138"/>
      <c r="E8208" s="138"/>
      <c r="F8208" s="143" t="e">
        <f aca="false">IF(REF_DT&lt;=LastDay,INDEX(IntraMonth_Buckets,MATCH($A8208,IntraSumMonths,0),1),INDEX(BucketTable,MATCH($A8208,SumMonths,0),1))</f>
        <v>#N/A</v>
      </c>
      <c r="G8208" s="138" t="e">
        <f aca="false">INDEX(Book_Type,MATCH($B8208,Book,0),1)</f>
        <v>#N/A</v>
      </c>
      <c r="H8208" s="138" t="e">
        <f aca="false">$F8208&amp;$C8208</f>
        <v>#N/A</v>
      </c>
    </row>
    <row r="8209" customFormat="false" ht="12.75" hidden="false" customHeight="false" outlineLevel="0" collapsed="false">
      <c r="D8209" s="138"/>
      <c r="E8209" s="138"/>
      <c r="F8209" s="143" t="e">
        <f aca="false">IF(REF_DT&lt;=LastDay,INDEX(IntraMonth_Buckets,MATCH($A8209,IntraSumMonths,0),1),INDEX(BucketTable,MATCH($A8209,SumMonths,0),1))</f>
        <v>#N/A</v>
      </c>
      <c r="G8209" s="138" t="e">
        <f aca="false">INDEX(Book_Type,MATCH($B8209,Book,0),1)</f>
        <v>#N/A</v>
      </c>
      <c r="H8209" s="138" t="e">
        <f aca="false">$F8209&amp;$C8209</f>
        <v>#N/A</v>
      </c>
    </row>
    <row r="8210" customFormat="false" ht="12.75" hidden="false" customHeight="false" outlineLevel="0" collapsed="false">
      <c r="D8210" s="138"/>
      <c r="E8210" s="138"/>
      <c r="F8210" s="143" t="e">
        <f aca="false">IF(REF_DT&lt;=LastDay,INDEX(IntraMonth_Buckets,MATCH($A8210,IntraSumMonths,0),1),INDEX(BucketTable,MATCH($A8210,SumMonths,0),1))</f>
        <v>#N/A</v>
      </c>
      <c r="G8210" s="138" t="e">
        <f aca="false">INDEX(Book_Type,MATCH($B8210,Book,0),1)</f>
        <v>#N/A</v>
      </c>
      <c r="H8210" s="138" t="e">
        <f aca="false">$F8210&amp;$C8210</f>
        <v>#N/A</v>
      </c>
    </row>
    <row r="8211" customFormat="false" ht="12.75" hidden="false" customHeight="false" outlineLevel="0" collapsed="false">
      <c r="D8211" s="138"/>
      <c r="E8211" s="138"/>
      <c r="F8211" s="143" t="e">
        <f aca="false">IF(REF_DT&lt;=LastDay,INDEX(IntraMonth_Buckets,MATCH($A8211,IntraSumMonths,0),1),INDEX(BucketTable,MATCH($A8211,SumMonths,0),1))</f>
        <v>#N/A</v>
      </c>
      <c r="G8211" s="138" t="e">
        <f aca="false">INDEX(Book_Type,MATCH($B8211,Book,0),1)</f>
        <v>#N/A</v>
      </c>
      <c r="H8211" s="138" t="e">
        <f aca="false">$F8211&amp;$C8211</f>
        <v>#N/A</v>
      </c>
    </row>
    <row r="8212" customFormat="false" ht="12.75" hidden="false" customHeight="false" outlineLevel="0" collapsed="false">
      <c r="D8212" s="138"/>
      <c r="E8212" s="138"/>
      <c r="F8212" s="143" t="e">
        <f aca="false">IF(REF_DT&lt;=LastDay,INDEX(IntraMonth_Buckets,MATCH($A8212,IntraSumMonths,0),1),INDEX(BucketTable,MATCH($A8212,SumMonths,0),1))</f>
        <v>#N/A</v>
      </c>
      <c r="G8212" s="138" t="e">
        <f aca="false">INDEX(Book_Type,MATCH($B8212,Book,0),1)</f>
        <v>#N/A</v>
      </c>
      <c r="H8212" s="138" t="e">
        <f aca="false">$F8212&amp;$C8212</f>
        <v>#N/A</v>
      </c>
    </row>
    <row r="8213" customFormat="false" ht="12.75" hidden="false" customHeight="false" outlineLevel="0" collapsed="false">
      <c r="D8213" s="138"/>
      <c r="E8213" s="138"/>
      <c r="F8213" s="143" t="e">
        <f aca="false">IF(REF_DT&lt;=LastDay,INDEX(IntraMonth_Buckets,MATCH($A8213,IntraSumMonths,0),1),INDEX(BucketTable,MATCH($A8213,SumMonths,0),1))</f>
        <v>#N/A</v>
      </c>
      <c r="G8213" s="138" t="e">
        <f aca="false">INDEX(Book_Type,MATCH($B8213,Book,0),1)</f>
        <v>#N/A</v>
      </c>
      <c r="H8213" s="138" t="e">
        <f aca="false">$F8213&amp;$C8213</f>
        <v>#N/A</v>
      </c>
    </row>
    <row r="8214" customFormat="false" ht="12.75" hidden="false" customHeight="false" outlineLevel="0" collapsed="false">
      <c r="D8214" s="138"/>
      <c r="E8214" s="138"/>
      <c r="F8214" s="143" t="e">
        <f aca="false">IF(REF_DT&lt;=LastDay,INDEX(IntraMonth_Buckets,MATCH($A8214,IntraSumMonths,0),1),INDEX(BucketTable,MATCH($A8214,SumMonths,0),1))</f>
        <v>#N/A</v>
      </c>
      <c r="G8214" s="138" t="e">
        <f aca="false">INDEX(Book_Type,MATCH($B8214,Book,0),1)</f>
        <v>#N/A</v>
      </c>
      <c r="H8214" s="138" t="e">
        <f aca="false">$F8214&amp;$C8214</f>
        <v>#N/A</v>
      </c>
    </row>
    <row r="8215" customFormat="false" ht="12.75" hidden="false" customHeight="false" outlineLevel="0" collapsed="false">
      <c r="D8215" s="138"/>
      <c r="E8215" s="138"/>
      <c r="F8215" s="143" t="e">
        <f aca="false">IF(REF_DT&lt;=LastDay,INDEX(IntraMonth_Buckets,MATCH($A8215,IntraSumMonths,0),1),INDEX(BucketTable,MATCH($A8215,SumMonths,0),1))</f>
        <v>#N/A</v>
      </c>
      <c r="G8215" s="138" t="e">
        <f aca="false">INDEX(Book_Type,MATCH($B8215,Book,0),1)</f>
        <v>#N/A</v>
      </c>
      <c r="H8215" s="138" t="e">
        <f aca="false">$F8215&amp;$C8215</f>
        <v>#N/A</v>
      </c>
    </row>
    <row r="8216" customFormat="false" ht="12.75" hidden="false" customHeight="false" outlineLevel="0" collapsed="false">
      <c r="D8216" s="138"/>
      <c r="E8216" s="138"/>
      <c r="F8216" s="143" t="e">
        <f aca="false">IF(REF_DT&lt;=LastDay,INDEX(IntraMonth_Buckets,MATCH($A8216,IntraSumMonths,0),1),INDEX(BucketTable,MATCH($A8216,SumMonths,0),1))</f>
        <v>#N/A</v>
      </c>
      <c r="G8216" s="138" t="e">
        <f aca="false">INDEX(Book_Type,MATCH($B8216,Book,0),1)</f>
        <v>#N/A</v>
      </c>
      <c r="H8216" s="138" t="e">
        <f aca="false">$F8216&amp;$C8216</f>
        <v>#N/A</v>
      </c>
    </row>
    <row r="8217" customFormat="false" ht="12.75" hidden="false" customHeight="false" outlineLevel="0" collapsed="false">
      <c r="D8217" s="138"/>
      <c r="E8217" s="138"/>
      <c r="F8217" s="143" t="e">
        <f aca="false">IF(REF_DT&lt;=LastDay,INDEX(IntraMonth_Buckets,MATCH($A8217,IntraSumMonths,0),1),INDEX(BucketTable,MATCH($A8217,SumMonths,0),1))</f>
        <v>#N/A</v>
      </c>
      <c r="G8217" s="138" t="e">
        <f aca="false">INDEX(Book_Type,MATCH($B8217,Book,0),1)</f>
        <v>#N/A</v>
      </c>
      <c r="H8217" s="138" t="e">
        <f aca="false">$F8217&amp;$C8217</f>
        <v>#N/A</v>
      </c>
    </row>
    <row r="8218" customFormat="false" ht="12.75" hidden="false" customHeight="false" outlineLevel="0" collapsed="false">
      <c r="D8218" s="138"/>
      <c r="E8218" s="138"/>
      <c r="F8218" s="143" t="e">
        <f aca="false">IF(REF_DT&lt;=LastDay,INDEX(IntraMonth_Buckets,MATCH($A8218,IntraSumMonths,0),1),INDEX(BucketTable,MATCH($A8218,SumMonths,0),1))</f>
        <v>#N/A</v>
      </c>
      <c r="G8218" s="138" t="e">
        <f aca="false">INDEX(Book_Type,MATCH($B8218,Book,0),1)</f>
        <v>#N/A</v>
      </c>
      <c r="H8218" s="138" t="e">
        <f aca="false">$F8218&amp;$C8218</f>
        <v>#N/A</v>
      </c>
    </row>
    <row r="8219" customFormat="false" ht="12.75" hidden="false" customHeight="false" outlineLevel="0" collapsed="false">
      <c r="D8219" s="138"/>
      <c r="E8219" s="138"/>
      <c r="F8219" s="143" t="e">
        <f aca="false">IF(REF_DT&lt;=LastDay,INDEX(IntraMonth_Buckets,MATCH($A8219,IntraSumMonths,0),1),INDEX(BucketTable,MATCH($A8219,SumMonths,0),1))</f>
        <v>#N/A</v>
      </c>
      <c r="G8219" s="138" t="e">
        <f aca="false">INDEX(Book_Type,MATCH($B8219,Book,0),1)</f>
        <v>#N/A</v>
      </c>
      <c r="H8219" s="138" t="e">
        <f aca="false">$F8219&amp;$C8219</f>
        <v>#N/A</v>
      </c>
    </row>
    <row r="8220" customFormat="false" ht="12.75" hidden="false" customHeight="false" outlineLevel="0" collapsed="false">
      <c r="D8220" s="138"/>
      <c r="E8220" s="138"/>
      <c r="F8220" s="143" t="e">
        <f aca="false">IF(REF_DT&lt;=LastDay,INDEX(IntraMonth_Buckets,MATCH($A8220,IntraSumMonths,0),1),INDEX(BucketTable,MATCH($A8220,SumMonths,0),1))</f>
        <v>#N/A</v>
      </c>
      <c r="G8220" s="138" t="e">
        <f aca="false">INDEX(Book_Type,MATCH($B8220,Book,0),1)</f>
        <v>#N/A</v>
      </c>
      <c r="H8220" s="138" t="e">
        <f aca="false">$F8220&amp;$C8220</f>
        <v>#N/A</v>
      </c>
    </row>
    <row r="8221" customFormat="false" ht="12.75" hidden="false" customHeight="false" outlineLevel="0" collapsed="false">
      <c r="D8221" s="138"/>
      <c r="E8221" s="138"/>
      <c r="F8221" s="143" t="e">
        <f aca="false">IF(REF_DT&lt;=LastDay,INDEX(IntraMonth_Buckets,MATCH($A8221,IntraSumMonths,0),1),INDEX(BucketTable,MATCH($A8221,SumMonths,0),1))</f>
        <v>#N/A</v>
      </c>
      <c r="G8221" s="138" t="e">
        <f aca="false">INDEX(Book_Type,MATCH($B8221,Book,0),1)</f>
        <v>#N/A</v>
      </c>
      <c r="H8221" s="138" t="e">
        <f aca="false">$F8221&amp;$C8221</f>
        <v>#N/A</v>
      </c>
    </row>
    <row r="8222" customFormat="false" ht="12.75" hidden="false" customHeight="false" outlineLevel="0" collapsed="false">
      <c r="D8222" s="138"/>
      <c r="E8222" s="138"/>
      <c r="F8222" s="143" t="e">
        <f aca="false">IF(REF_DT&lt;=LastDay,INDEX(IntraMonth_Buckets,MATCH($A8222,IntraSumMonths,0),1),INDEX(BucketTable,MATCH($A8222,SumMonths,0),1))</f>
        <v>#N/A</v>
      </c>
      <c r="G8222" s="138" t="e">
        <f aca="false">INDEX(Book_Type,MATCH($B8222,Book,0),1)</f>
        <v>#N/A</v>
      </c>
      <c r="H8222" s="138" t="e">
        <f aca="false">$F8222&amp;$C8222</f>
        <v>#N/A</v>
      </c>
    </row>
    <row r="8223" customFormat="false" ht="12.75" hidden="false" customHeight="false" outlineLevel="0" collapsed="false">
      <c r="D8223" s="138"/>
      <c r="E8223" s="138"/>
      <c r="F8223" s="143" t="e">
        <f aca="false">IF(REF_DT&lt;=LastDay,INDEX(IntraMonth_Buckets,MATCH($A8223,IntraSumMonths,0),1),INDEX(BucketTable,MATCH($A8223,SumMonths,0),1))</f>
        <v>#N/A</v>
      </c>
      <c r="G8223" s="138" t="e">
        <f aca="false">INDEX(Book_Type,MATCH($B8223,Book,0),1)</f>
        <v>#N/A</v>
      </c>
      <c r="H8223" s="138" t="e">
        <f aca="false">$F8223&amp;$C8223</f>
        <v>#N/A</v>
      </c>
    </row>
    <row r="8224" customFormat="false" ht="12.75" hidden="false" customHeight="false" outlineLevel="0" collapsed="false">
      <c r="D8224" s="138"/>
      <c r="E8224" s="138"/>
      <c r="F8224" s="143" t="e">
        <f aca="false">IF(REF_DT&lt;=LastDay,INDEX(IntraMonth_Buckets,MATCH($A8224,IntraSumMonths,0),1),INDEX(BucketTable,MATCH($A8224,SumMonths,0),1))</f>
        <v>#N/A</v>
      </c>
      <c r="G8224" s="138" t="e">
        <f aca="false">INDEX(Book_Type,MATCH($B8224,Book,0),1)</f>
        <v>#N/A</v>
      </c>
      <c r="H8224" s="138" t="e">
        <f aca="false">$F8224&amp;$C8224</f>
        <v>#N/A</v>
      </c>
    </row>
    <row r="8225" customFormat="false" ht="12.75" hidden="false" customHeight="false" outlineLevel="0" collapsed="false">
      <c r="D8225" s="138"/>
      <c r="E8225" s="138"/>
      <c r="F8225" s="143" t="e">
        <f aca="false">IF(REF_DT&lt;=LastDay,INDEX(IntraMonth_Buckets,MATCH($A8225,IntraSumMonths,0),1),INDEX(BucketTable,MATCH($A8225,SumMonths,0),1))</f>
        <v>#N/A</v>
      </c>
      <c r="G8225" s="138" t="e">
        <f aca="false">INDEX(Book_Type,MATCH($B8225,Book,0),1)</f>
        <v>#N/A</v>
      </c>
      <c r="H8225" s="138" t="e">
        <f aca="false">$F8225&amp;$C8225</f>
        <v>#N/A</v>
      </c>
    </row>
    <row r="8226" customFormat="false" ht="12.75" hidden="false" customHeight="false" outlineLevel="0" collapsed="false">
      <c r="D8226" s="138"/>
      <c r="E8226" s="138"/>
      <c r="F8226" s="143" t="e">
        <f aca="false">IF(REF_DT&lt;=LastDay,INDEX(IntraMonth_Buckets,MATCH($A8226,IntraSumMonths,0),1),INDEX(BucketTable,MATCH($A8226,SumMonths,0),1))</f>
        <v>#N/A</v>
      </c>
      <c r="G8226" s="138" t="e">
        <f aca="false">INDEX(Book_Type,MATCH($B8226,Book,0),1)</f>
        <v>#N/A</v>
      </c>
      <c r="H8226" s="138" t="e">
        <f aca="false">$F8226&amp;$C8226</f>
        <v>#N/A</v>
      </c>
    </row>
    <row r="8227" customFormat="false" ht="12.75" hidden="false" customHeight="false" outlineLevel="0" collapsed="false">
      <c r="D8227" s="138"/>
      <c r="E8227" s="138"/>
      <c r="F8227" s="143" t="e">
        <f aca="false">IF(REF_DT&lt;=LastDay,INDEX(IntraMonth_Buckets,MATCH($A8227,IntraSumMonths,0),1),INDEX(BucketTable,MATCH($A8227,SumMonths,0),1))</f>
        <v>#N/A</v>
      </c>
      <c r="G8227" s="138" t="e">
        <f aca="false">INDEX(Book_Type,MATCH($B8227,Book,0),1)</f>
        <v>#N/A</v>
      </c>
      <c r="H8227" s="138" t="e">
        <f aca="false">$F8227&amp;$C8227</f>
        <v>#N/A</v>
      </c>
    </row>
    <row r="8228" customFormat="false" ht="12.75" hidden="false" customHeight="false" outlineLevel="0" collapsed="false">
      <c r="D8228" s="138"/>
      <c r="E8228" s="138"/>
      <c r="F8228" s="143" t="e">
        <f aca="false">IF(REF_DT&lt;=LastDay,INDEX(IntraMonth_Buckets,MATCH($A8228,IntraSumMonths,0),1),INDEX(BucketTable,MATCH($A8228,SumMonths,0),1))</f>
        <v>#N/A</v>
      </c>
      <c r="G8228" s="138" t="e">
        <f aca="false">INDEX(Book_Type,MATCH($B8228,Book,0),1)</f>
        <v>#N/A</v>
      </c>
      <c r="H8228" s="138" t="e">
        <f aca="false">$F8228&amp;$C8228</f>
        <v>#N/A</v>
      </c>
    </row>
    <row r="8229" customFormat="false" ht="12.75" hidden="false" customHeight="false" outlineLevel="0" collapsed="false">
      <c r="D8229" s="138"/>
      <c r="E8229" s="138"/>
      <c r="F8229" s="143" t="e">
        <f aca="false">IF(REF_DT&lt;=LastDay,INDEX(IntraMonth_Buckets,MATCH($A8229,IntraSumMonths,0),1),INDEX(BucketTable,MATCH($A8229,SumMonths,0),1))</f>
        <v>#N/A</v>
      </c>
      <c r="G8229" s="138" t="e">
        <f aca="false">INDEX(Book_Type,MATCH($B8229,Book,0),1)</f>
        <v>#N/A</v>
      </c>
      <c r="H8229" s="138" t="e">
        <f aca="false">$F8229&amp;$C8229</f>
        <v>#N/A</v>
      </c>
    </row>
    <row r="8230" customFormat="false" ht="12.75" hidden="false" customHeight="false" outlineLevel="0" collapsed="false">
      <c r="D8230" s="138"/>
      <c r="E8230" s="138"/>
      <c r="F8230" s="143" t="e">
        <f aca="false">IF(REF_DT&lt;=LastDay,INDEX(IntraMonth_Buckets,MATCH($A8230,IntraSumMonths,0),1),INDEX(BucketTable,MATCH($A8230,SumMonths,0),1))</f>
        <v>#N/A</v>
      </c>
      <c r="G8230" s="138" t="e">
        <f aca="false">INDEX(Book_Type,MATCH($B8230,Book,0),1)</f>
        <v>#N/A</v>
      </c>
      <c r="H8230" s="138" t="e">
        <f aca="false">$F8230&amp;$C8230</f>
        <v>#N/A</v>
      </c>
    </row>
    <row r="8231" customFormat="false" ht="12.75" hidden="false" customHeight="false" outlineLevel="0" collapsed="false">
      <c r="D8231" s="138"/>
      <c r="E8231" s="138"/>
      <c r="F8231" s="143" t="e">
        <f aca="false">IF(REF_DT&lt;=LastDay,INDEX(IntraMonth_Buckets,MATCH($A8231,IntraSumMonths,0),1),INDEX(BucketTable,MATCH($A8231,SumMonths,0),1))</f>
        <v>#N/A</v>
      </c>
      <c r="G8231" s="138" t="e">
        <f aca="false">INDEX(Book_Type,MATCH($B8231,Book,0),1)</f>
        <v>#N/A</v>
      </c>
      <c r="H8231" s="138" t="e">
        <f aca="false">$F8231&amp;$C8231</f>
        <v>#N/A</v>
      </c>
    </row>
    <row r="8232" customFormat="false" ht="12.75" hidden="false" customHeight="false" outlineLevel="0" collapsed="false">
      <c r="D8232" s="138"/>
      <c r="E8232" s="138"/>
      <c r="F8232" s="143" t="e">
        <f aca="false">IF(REF_DT&lt;=LastDay,INDEX(IntraMonth_Buckets,MATCH($A8232,IntraSumMonths,0),1),INDEX(BucketTable,MATCH($A8232,SumMonths,0),1))</f>
        <v>#N/A</v>
      </c>
      <c r="G8232" s="138" t="e">
        <f aca="false">INDEX(Book_Type,MATCH($B8232,Book,0),1)</f>
        <v>#N/A</v>
      </c>
      <c r="H8232" s="138" t="e">
        <f aca="false">$F8232&amp;$C8232</f>
        <v>#N/A</v>
      </c>
    </row>
    <row r="8233" customFormat="false" ht="12.75" hidden="false" customHeight="false" outlineLevel="0" collapsed="false">
      <c r="D8233" s="138"/>
      <c r="E8233" s="138"/>
      <c r="F8233" s="143" t="e">
        <f aca="false">IF(REF_DT&lt;=LastDay,INDEX(IntraMonth_Buckets,MATCH($A8233,IntraSumMonths,0),1),INDEX(BucketTable,MATCH($A8233,SumMonths,0),1))</f>
        <v>#N/A</v>
      </c>
      <c r="G8233" s="138" t="e">
        <f aca="false">INDEX(Book_Type,MATCH($B8233,Book,0),1)</f>
        <v>#N/A</v>
      </c>
      <c r="H8233" s="138" t="e">
        <f aca="false">$F8233&amp;$C8233</f>
        <v>#N/A</v>
      </c>
    </row>
    <row r="8234" customFormat="false" ht="12.75" hidden="false" customHeight="false" outlineLevel="0" collapsed="false">
      <c r="D8234" s="138"/>
      <c r="E8234" s="138"/>
      <c r="F8234" s="143" t="e">
        <f aca="false">IF(REF_DT&lt;=LastDay,INDEX(IntraMonth_Buckets,MATCH($A8234,IntraSumMonths,0),1),INDEX(BucketTable,MATCH($A8234,SumMonths,0),1))</f>
        <v>#N/A</v>
      </c>
      <c r="G8234" s="138" t="e">
        <f aca="false">INDEX(Book_Type,MATCH($B8234,Book,0),1)</f>
        <v>#N/A</v>
      </c>
      <c r="H8234" s="138" t="e">
        <f aca="false">$F8234&amp;$C8234</f>
        <v>#N/A</v>
      </c>
    </row>
    <row r="8235" customFormat="false" ht="12.75" hidden="false" customHeight="false" outlineLevel="0" collapsed="false">
      <c r="D8235" s="138"/>
      <c r="E8235" s="138"/>
      <c r="F8235" s="143" t="e">
        <f aca="false">IF(REF_DT&lt;=LastDay,INDEX(IntraMonth_Buckets,MATCH($A8235,IntraSumMonths,0),1),INDEX(BucketTable,MATCH($A8235,SumMonths,0),1))</f>
        <v>#N/A</v>
      </c>
      <c r="G8235" s="138" t="e">
        <f aca="false">INDEX(Book_Type,MATCH($B8235,Book,0),1)</f>
        <v>#N/A</v>
      </c>
      <c r="H8235" s="138" t="e">
        <f aca="false">$F8235&amp;$C8235</f>
        <v>#N/A</v>
      </c>
    </row>
    <row r="8236" customFormat="false" ht="12.75" hidden="false" customHeight="false" outlineLevel="0" collapsed="false">
      <c r="D8236" s="138"/>
      <c r="E8236" s="138"/>
      <c r="F8236" s="143" t="e">
        <f aca="false">IF(REF_DT&lt;=LastDay,INDEX(IntraMonth_Buckets,MATCH($A8236,IntraSumMonths,0),1),INDEX(BucketTable,MATCH($A8236,SumMonths,0),1))</f>
        <v>#N/A</v>
      </c>
      <c r="G8236" s="138" t="e">
        <f aca="false">INDEX(Book_Type,MATCH($B8236,Book,0),1)</f>
        <v>#N/A</v>
      </c>
      <c r="H8236" s="138" t="e">
        <f aca="false">$F8236&amp;$C8236</f>
        <v>#N/A</v>
      </c>
    </row>
    <row r="8237" customFormat="false" ht="12.75" hidden="false" customHeight="false" outlineLevel="0" collapsed="false">
      <c r="D8237" s="138"/>
      <c r="E8237" s="138"/>
      <c r="F8237" s="143" t="e">
        <f aca="false">IF(REF_DT&lt;=LastDay,INDEX(IntraMonth_Buckets,MATCH($A8237,IntraSumMonths,0),1),INDEX(BucketTable,MATCH($A8237,SumMonths,0),1))</f>
        <v>#N/A</v>
      </c>
      <c r="G8237" s="138" t="e">
        <f aca="false">INDEX(Book_Type,MATCH($B8237,Book,0),1)</f>
        <v>#N/A</v>
      </c>
      <c r="H8237" s="138" t="e">
        <f aca="false">$F8237&amp;$C8237</f>
        <v>#N/A</v>
      </c>
    </row>
    <row r="8238" customFormat="false" ht="12.75" hidden="false" customHeight="false" outlineLevel="0" collapsed="false">
      <c r="D8238" s="138"/>
      <c r="E8238" s="138"/>
      <c r="F8238" s="143" t="e">
        <f aca="false">IF(REF_DT&lt;=LastDay,INDEX(IntraMonth_Buckets,MATCH($A8238,IntraSumMonths,0),1),INDEX(BucketTable,MATCH($A8238,SumMonths,0),1))</f>
        <v>#N/A</v>
      </c>
      <c r="G8238" s="138" t="e">
        <f aca="false">INDEX(Book_Type,MATCH($B8238,Book,0),1)</f>
        <v>#N/A</v>
      </c>
      <c r="H8238" s="138" t="e">
        <f aca="false">$F8238&amp;$C8238</f>
        <v>#N/A</v>
      </c>
    </row>
    <row r="8239" customFormat="false" ht="12.75" hidden="false" customHeight="false" outlineLevel="0" collapsed="false">
      <c r="D8239" s="138"/>
      <c r="E8239" s="138"/>
      <c r="F8239" s="143" t="e">
        <f aca="false">IF(REF_DT&lt;=LastDay,INDEX(IntraMonth_Buckets,MATCH($A8239,IntraSumMonths,0),1),INDEX(BucketTable,MATCH($A8239,SumMonths,0),1))</f>
        <v>#N/A</v>
      </c>
      <c r="G8239" s="138" t="e">
        <f aca="false">INDEX(Book_Type,MATCH($B8239,Book,0),1)</f>
        <v>#N/A</v>
      </c>
      <c r="H8239" s="138" t="e">
        <f aca="false">$F8239&amp;$C8239</f>
        <v>#N/A</v>
      </c>
    </row>
    <row r="8240" customFormat="false" ht="12.75" hidden="false" customHeight="false" outlineLevel="0" collapsed="false">
      <c r="D8240" s="138"/>
      <c r="E8240" s="138"/>
      <c r="F8240" s="143" t="e">
        <f aca="false">IF(REF_DT&lt;=LastDay,INDEX(IntraMonth_Buckets,MATCH($A8240,IntraSumMonths,0),1),INDEX(BucketTable,MATCH($A8240,SumMonths,0),1))</f>
        <v>#N/A</v>
      </c>
      <c r="G8240" s="138" t="e">
        <f aca="false">INDEX(Book_Type,MATCH($B8240,Book,0),1)</f>
        <v>#N/A</v>
      </c>
      <c r="H8240" s="138" t="e">
        <f aca="false">$F8240&amp;$C8240</f>
        <v>#N/A</v>
      </c>
    </row>
    <row r="8241" customFormat="false" ht="12.75" hidden="false" customHeight="false" outlineLevel="0" collapsed="false">
      <c r="D8241" s="138"/>
      <c r="E8241" s="138"/>
      <c r="F8241" s="143" t="e">
        <f aca="false">IF(REF_DT&lt;=LastDay,INDEX(IntraMonth_Buckets,MATCH($A8241,IntraSumMonths,0),1),INDEX(BucketTable,MATCH($A8241,SumMonths,0),1))</f>
        <v>#N/A</v>
      </c>
      <c r="G8241" s="138" t="e">
        <f aca="false">INDEX(Book_Type,MATCH($B8241,Book,0),1)</f>
        <v>#N/A</v>
      </c>
      <c r="H8241" s="138" t="e">
        <f aca="false">$F8241&amp;$C8241</f>
        <v>#N/A</v>
      </c>
    </row>
    <row r="8242" customFormat="false" ht="12.75" hidden="false" customHeight="false" outlineLevel="0" collapsed="false">
      <c r="D8242" s="138"/>
      <c r="E8242" s="138"/>
      <c r="F8242" s="143" t="e">
        <f aca="false">IF(REF_DT&lt;=LastDay,INDEX(IntraMonth_Buckets,MATCH($A8242,IntraSumMonths,0),1),INDEX(BucketTable,MATCH($A8242,SumMonths,0),1))</f>
        <v>#N/A</v>
      </c>
      <c r="G8242" s="138" t="e">
        <f aca="false">INDEX(Book_Type,MATCH($B8242,Book,0),1)</f>
        <v>#N/A</v>
      </c>
      <c r="H8242" s="138" t="e">
        <f aca="false">$F8242&amp;$C8242</f>
        <v>#N/A</v>
      </c>
    </row>
    <row r="8243" customFormat="false" ht="12.75" hidden="false" customHeight="false" outlineLevel="0" collapsed="false">
      <c r="D8243" s="138"/>
      <c r="E8243" s="138"/>
      <c r="F8243" s="143" t="e">
        <f aca="false">IF(REF_DT&lt;=LastDay,INDEX(IntraMonth_Buckets,MATCH($A8243,IntraSumMonths,0),1),INDEX(BucketTable,MATCH($A8243,SumMonths,0),1))</f>
        <v>#N/A</v>
      </c>
      <c r="G8243" s="138" t="e">
        <f aca="false">INDEX(Book_Type,MATCH($B8243,Book,0),1)</f>
        <v>#N/A</v>
      </c>
      <c r="H8243" s="138" t="e">
        <f aca="false">$F8243&amp;$C8243</f>
        <v>#N/A</v>
      </c>
    </row>
    <row r="8244" customFormat="false" ht="12.75" hidden="false" customHeight="false" outlineLevel="0" collapsed="false">
      <c r="D8244" s="138"/>
      <c r="E8244" s="138"/>
      <c r="F8244" s="143" t="e">
        <f aca="false">IF(REF_DT&lt;=LastDay,INDEX(IntraMonth_Buckets,MATCH($A8244,IntraSumMonths,0),1),INDEX(BucketTable,MATCH($A8244,SumMonths,0),1))</f>
        <v>#N/A</v>
      </c>
      <c r="G8244" s="138" t="e">
        <f aca="false">INDEX(Book_Type,MATCH($B8244,Book,0),1)</f>
        <v>#N/A</v>
      </c>
      <c r="H8244" s="138" t="e">
        <f aca="false">$F8244&amp;$C8244</f>
        <v>#N/A</v>
      </c>
    </row>
    <row r="8245" customFormat="false" ht="12.75" hidden="false" customHeight="false" outlineLevel="0" collapsed="false">
      <c r="D8245" s="138"/>
      <c r="E8245" s="138"/>
      <c r="F8245" s="143" t="e">
        <f aca="false">IF(REF_DT&lt;=LastDay,INDEX(IntraMonth_Buckets,MATCH($A8245,IntraSumMonths,0),1),INDEX(BucketTable,MATCH($A8245,SumMonths,0),1))</f>
        <v>#N/A</v>
      </c>
      <c r="G8245" s="138" t="e">
        <f aca="false">INDEX(Book_Type,MATCH($B8245,Book,0),1)</f>
        <v>#N/A</v>
      </c>
      <c r="H8245" s="138" t="e">
        <f aca="false">$F8245&amp;$C8245</f>
        <v>#N/A</v>
      </c>
    </row>
    <row r="8246" customFormat="false" ht="12.75" hidden="false" customHeight="false" outlineLevel="0" collapsed="false">
      <c r="D8246" s="138"/>
      <c r="E8246" s="138"/>
      <c r="F8246" s="143" t="e">
        <f aca="false">IF(REF_DT&lt;=LastDay,INDEX(IntraMonth_Buckets,MATCH($A8246,IntraSumMonths,0),1),INDEX(BucketTable,MATCH($A8246,SumMonths,0),1))</f>
        <v>#N/A</v>
      </c>
      <c r="G8246" s="138" t="e">
        <f aca="false">INDEX(Book_Type,MATCH($B8246,Book,0),1)</f>
        <v>#N/A</v>
      </c>
      <c r="H8246" s="138" t="e">
        <f aca="false">$F8246&amp;$C8246</f>
        <v>#N/A</v>
      </c>
    </row>
    <row r="8247" customFormat="false" ht="12.75" hidden="false" customHeight="false" outlineLevel="0" collapsed="false">
      <c r="D8247" s="138"/>
      <c r="E8247" s="138"/>
      <c r="F8247" s="143" t="e">
        <f aca="false">IF(REF_DT&lt;=LastDay,INDEX(IntraMonth_Buckets,MATCH($A8247,IntraSumMonths,0),1),INDEX(BucketTable,MATCH($A8247,SumMonths,0),1))</f>
        <v>#N/A</v>
      </c>
      <c r="G8247" s="138" t="e">
        <f aca="false">INDEX(Book_Type,MATCH($B8247,Book,0),1)</f>
        <v>#N/A</v>
      </c>
      <c r="H8247" s="138" t="e">
        <f aca="false">$F8247&amp;$C8247</f>
        <v>#N/A</v>
      </c>
    </row>
    <row r="8248" customFormat="false" ht="12.75" hidden="false" customHeight="false" outlineLevel="0" collapsed="false">
      <c r="D8248" s="138"/>
      <c r="E8248" s="138"/>
      <c r="F8248" s="143" t="e">
        <f aca="false">IF(REF_DT&lt;=LastDay,INDEX(IntraMonth_Buckets,MATCH($A8248,IntraSumMonths,0),1),INDEX(BucketTable,MATCH($A8248,SumMonths,0),1))</f>
        <v>#N/A</v>
      </c>
      <c r="G8248" s="138" t="e">
        <f aca="false">INDEX(Book_Type,MATCH($B8248,Book,0),1)</f>
        <v>#N/A</v>
      </c>
      <c r="H8248" s="138" t="e">
        <f aca="false">$F8248&amp;$C8248</f>
        <v>#N/A</v>
      </c>
    </row>
    <row r="8249" customFormat="false" ht="12.75" hidden="false" customHeight="false" outlineLevel="0" collapsed="false">
      <c r="D8249" s="138"/>
      <c r="E8249" s="138"/>
      <c r="F8249" s="143" t="e">
        <f aca="false">IF(REF_DT&lt;=LastDay,INDEX(IntraMonth_Buckets,MATCH($A8249,IntraSumMonths,0),1),INDEX(BucketTable,MATCH($A8249,SumMonths,0),1))</f>
        <v>#N/A</v>
      </c>
      <c r="G8249" s="138" t="e">
        <f aca="false">INDEX(Book_Type,MATCH($B8249,Book,0),1)</f>
        <v>#N/A</v>
      </c>
      <c r="H8249" s="138" t="e">
        <f aca="false">$F8249&amp;$C8249</f>
        <v>#N/A</v>
      </c>
    </row>
    <row r="8250" customFormat="false" ht="12.75" hidden="false" customHeight="false" outlineLevel="0" collapsed="false">
      <c r="D8250" s="138"/>
      <c r="E8250" s="138"/>
      <c r="F8250" s="143" t="e">
        <f aca="false">IF(REF_DT&lt;=LastDay,INDEX(IntraMonth_Buckets,MATCH($A8250,IntraSumMonths,0),1),INDEX(BucketTable,MATCH($A8250,SumMonths,0),1))</f>
        <v>#N/A</v>
      </c>
      <c r="G8250" s="138" t="e">
        <f aca="false">INDEX(Book_Type,MATCH($B8250,Book,0),1)</f>
        <v>#N/A</v>
      </c>
      <c r="H8250" s="138" t="e">
        <f aca="false">$F8250&amp;$C8250</f>
        <v>#N/A</v>
      </c>
    </row>
    <row r="8251" customFormat="false" ht="12.75" hidden="false" customHeight="false" outlineLevel="0" collapsed="false">
      <c r="D8251" s="138"/>
      <c r="E8251" s="138"/>
      <c r="F8251" s="143" t="e">
        <f aca="false">IF(REF_DT&lt;=LastDay,INDEX(IntraMonth_Buckets,MATCH($A8251,IntraSumMonths,0),1),INDEX(BucketTable,MATCH($A8251,SumMonths,0),1))</f>
        <v>#N/A</v>
      </c>
      <c r="G8251" s="138" t="e">
        <f aca="false">INDEX(Book_Type,MATCH($B8251,Book,0),1)</f>
        <v>#N/A</v>
      </c>
      <c r="H8251" s="138" t="e">
        <f aca="false">$F8251&amp;$C8251</f>
        <v>#N/A</v>
      </c>
    </row>
    <row r="8252" customFormat="false" ht="12.75" hidden="false" customHeight="false" outlineLevel="0" collapsed="false">
      <c r="D8252" s="138"/>
      <c r="E8252" s="138"/>
      <c r="F8252" s="143" t="e">
        <f aca="false">IF(REF_DT&lt;=LastDay,INDEX(IntraMonth_Buckets,MATCH($A8252,IntraSumMonths,0),1),INDEX(BucketTable,MATCH($A8252,SumMonths,0),1))</f>
        <v>#N/A</v>
      </c>
      <c r="G8252" s="138" t="e">
        <f aca="false">INDEX(Book_Type,MATCH($B8252,Book,0),1)</f>
        <v>#N/A</v>
      </c>
      <c r="H8252" s="138" t="e">
        <f aca="false">$F8252&amp;$C8252</f>
        <v>#N/A</v>
      </c>
    </row>
    <row r="8253" customFormat="false" ht="12.75" hidden="false" customHeight="false" outlineLevel="0" collapsed="false">
      <c r="D8253" s="138"/>
      <c r="E8253" s="138"/>
      <c r="F8253" s="143" t="e">
        <f aca="false">IF(REF_DT&lt;=LastDay,INDEX(IntraMonth_Buckets,MATCH($A8253,IntraSumMonths,0),1),INDEX(BucketTable,MATCH($A8253,SumMonths,0),1))</f>
        <v>#N/A</v>
      </c>
      <c r="G8253" s="138" t="e">
        <f aca="false">INDEX(Book_Type,MATCH($B8253,Book,0),1)</f>
        <v>#N/A</v>
      </c>
      <c r="H8253" s="138" t="e">
        <f aca="false">$F8253&amp;$C8253</f>
        <v>#N/A</v>
      </c>
    </row>
    <row r="8254" customFormat="false" ht="12.75" hidden="false" customHeight="false" outlineLevel="0" collapsed="false">
      <c r="D8254" s="138"/>
      <c r="E8254" s="138"/>
      <c r="F8254" s="143" t="e">
        <f aca="false">IF(REF_DT&lt;=LastDay,INDEX(IntraMonth_Buckets,MATCH($A8254,IntraSumMonths,0),1),INDEX(BucketTable,MATCH($A8254,SumMonths,0),1))</f>
        <v>#N/A</v>
      </c>
      <c r="G8254" s="138" t="e">
        <f aca="false">INDEX(Book_Type,MATCH($B8254,Book,0),1)</f>
        <v>#N/A</v>
      </c>
      <c r="H8254" s="138" t="e">
        <f aca="false">$F8254&amp;$C8254</f>
        <v>#N/A</v>
      </c>
    </row>
    <row r="8255" customFormat="false" ht="12.75" hidden="false" customHeight="false" outlineLevel="0" collapsed="false">
      <c r="D8255" s="138"/>
      <c r="E8255" s="138"/>
      <c r="F8255" s="143" t="e">
        <f aca="false">IF(REF_DT&lt;=LastDay,INDEX(IntraMonth_Buckets,MATCH($A8255,IntraSumMonths,0),1),INDEX(BucketTable,MATCH($A8255,SumMonths,0),1))</f>
        <v>#N/A</v>
      </c>
      <c r="G8255" s="138" t="e">
        <f aca="false">INDEX(Book_Type,MATCH($B8255,Book,0),1)</f>
        <v>#N/A</v>
      </c>
      <c r="H8255" s="138" t="e">
        <f aca="false">$F8255&amp;$C8255</f>
        <v>#N/A</v>
      </c>
    </row>
    <row r="8256" customFormat="false" ht="12.75" hidden="false" customHeight="false" outlineLevel="0" collapsed="false">
      <c r="D8256" s="138"/>
      <c r="E8256" s="138"/>
      <c r="F8256" s="143" t="e">
        <f aca="false">IF(REF_DT&lt;=LastDay,INDEX(IntraMonth_Buckets,MATCH($A8256,IntraSumMonths,0),1),INDEX(BucketTable,MATCH($A8256,SumMonths,0),1))</f>
        <v>#N/A</v>
      </c>
      <c r="G8256" s="138" t="e">
        <f aca="false">INDEX(Book_Type,MATCH($B8256,Book,0),1)</f>
        <v>#N/A</v>
      </c>
      <c r="H8256" s="138" t="e">
        <f aca="false">$F8256&amp;$C8256</f>
        <v>#N/A</v>
      </c>
    </row>
    <row r="8257" customFormat="false" ht="12.75" hidden="false" customHeight="false" outlineLevel="0" collapsed="false">
      <c r="D8257" s="138"/>
      <c r="E8257" s="138"/>
      <c r="F8257" s="143" t="e">
        <f aca="false">IF(REF_DT&lt;=LastDay,INDEX(IntraMonth_Buckets,MATCH($A8257,IntraSumMonths,0),1),INDEX(BucketTable,MATCH($A8257,SumMonths,0),1))</f>
        <v>#N/A</v>
      </c>
      <c r="G8257" s="138" t="e">
        <f aca="false">INDEX(Book_Type,MATCH($B8257,Book,0),1)</f>
        <v>#N/A</v>
      </c>
      <c r="H8257" s="138" t="e">
        <f aca="false">$F8257&amp;$C8257</f>
        <v>#N/A</v>
      </c>
    </row>
    <row r="8258" customFormat="false" ht="12.75" hidden="false" customHeight="false" outlineLevel="0" collapsed="false">
      <c r="D8258" s="138"/>
      <c r="E8258" s="138"/>
      <c r="F8258" s="143" t="e">
        <f aca="false">IF(REF_DT&lt;=LastDay,INDEX(IntraMonth_Buckets,MATCH($A8258,IntraSumMonths,0),1),INDEX(BucketTable,MATCH($A8258,SumMonths,0),1))</f>
        <v>#N/A</v>
      </c>
      <c r="G8258" s="138" t="e">
        <f aca="false">INDEX(Book_Type,MATCH($B8258,Book,0),1)</f>
        <v>#N/A</v>
      </c>
      <c r="H8258" s="138" t="e">
        <f aca="false">$F8258&amp;$C8258</f>
        <v>#N/A</v>
      </c>
    </row>
    <row r="8259" customFormat="false" ht="12.75" hidden="false" customHeight="false" outlineLevel="0" collapsed="false">
      <c r="D8259" s="138"/>
      <c r="E8259" s="138"/>
      <c r="F8259" s="143" t="e">
        <f aca="false">IF(REF_DT&lt;=LastDay,INDEX(IntraMonth_Buckets,MATCH($A8259,IntraSumMonths,0),1),INDEX(BucketTable,MATCH($A8259,SumMonths,0),1))</f>
        <v>#N/A</v>
      </c>
      <c r="G8259" s="138" t="e">
        <f aca="false">INDEX(Book_Type,MATCH($B8259,Book,0),1)</f>
        <v>#N/A</v>
      </c>
      <c r="H8259" s="138" t="e">
        <f aca="false">$F8259&amp;$C8259</f>
        <v>#N/A</v>
      </c>
    </row>
    <row r="8260" customFormat="false" ht="12.75" hidden="false" customHeight="false" outlineLevel="0" collapsed="false">
      <c r="D8260" s="138"/>
      <c r="E8260" s="138"/>
      <c r="F8260" s="143" t="e">
        <f aca="false">IF(REF_DT&lt;=LastDay,INDEX(IntraMonth_Buckets,MATCH($A8260,IntraSumMonths,0),1),INDEX(BucketTable,MATCH($A8260,SumMonths,0),1))</f>
        <v>#N/A</v>
      </c>
      <c r="G8260" s="138" t="e">
        <f aca="false">INDEX(Book_Type,MATCH($B8260,Book,0),1)</f>
        <v>#N/A</v>
      </c>
      <c r="H8260" s="138" t="e">
        <f aca="false">$F8260&amp;$C8260</f>
        <v>#N/A</v>
      </c>
    </row>
    <row r="8261" customFormat="false" ht="12.75" hidden="false" customHeight="false" outlineLevel="0" collapsed="false">
      <c r="D8261" s="138"/>
      <c r="E8261" s="138"/>
      <c r="F8261" s="143" t="e">
        <f aca="false">IF(REF_DT&lt;=LastDay,INDEX(IntraMonth_Buckets,MATCH($A8261,IntraSumMonths,0),1),INDEX(BucketTable,MATCH($A8261,SumMonths,0),1))</f>
        <v>#N/A</v>
      </c>
      <c r="G8261" s="138" t="e">
        <f aca="false">INDEX(Book_Type,MATCH($B8261,Book,0),1)</f>
        <v>#N/A</v>
      </c>
      <c r="H8261" s="138" t="e">
        <f aca="false">$F8261&amp;$C8261</f>
        <v>#N/A</v>
      </c>
    </row>
    <row r="8262" customFormat="false" ht="12.75" hidden="false" customHeight="false" outlineLevel="0" collapsed="false">
      <c r="D8262" s="138"/>
      <c r="E8262" s="138"/>
      <c r="F8262" s="143" t="e">
        <f aca="false">IF(REF_DT&lt;=LastDay,INDEX(IntraMonth_Buckets,MATCH($A8262,IntraSumMonths,0),1),INDEX(BucketTable,MATCH($A8262,SumMonths,0),1))</f>
        <v>#N/A</v>
      </c>
      <c r="G8262" s="138" t="e">
        <f aca="false">INDEX(Book_Type,MATCH($B8262,Book,0),1)</f>
        <v>#N/A</v>
      </c>
      <c r="H8262" s="138" t="e">
        <f aca="false">$F8262&amp;$C8262</f>
        <v>#N/A</v>
      </c>
    </row>
    <row r="8263" customFormat="false" ht="12.75" hidden="false" customHeight="false" outlineLevel="0" collapsed="false">
      <c r="D8263" s="138"/>
      <c r="E8263" s="138"/>
      <c r="F8263" s="143" t="e">
        <f aca="false">IF(REF_DT&lt;=LastDay,INDEX(IntraMonth_Buckets,MATCH($A8263,IntraSumMonths,0),1),INDEX(BucketTable,MATCH($A8263,SumMonths,0),1))</f>
        <v>#N/A</v>
      </c>
      <c r="G8263" s="138" t="e">
        <f aca="false">INDEX(Book_Type,MATCH($B8263,Book,0),1)</f>
        <v>#N/A</v>
      </c>
      <c r="H8263" s="138" t="e">
        <f aca="false">$F8263&amp;$C8263</f>
        <v>#N/A</v>
      </c>
    </row>
    <row r="8264" customFormat="false" ht="12.75" hidden="false" customHeight="false" outlineLevel="0" collapsed="false">
      <c r="D8264" s="138"/>
      <c r="E8264" s="138"/>
      <c r="F8264" s="143" t="e">
        <f aca="false">IF(REF_DT&lt;=LastDay,INDEX(IntraMonth_Buckets,MATCH($A8264,IntraSumMonths,0),1),INDEX(BucketTable,MATCH($A8264,SumMonths,0),1))</f>
        <v>#N/A</v>
      </c>
      <c r="G8264" s="138" t="e">
        <f aca="false">INDEX(Book_Type,MATCH($B8264,Book,0),1)</f>
        <v>#N/A</v>
      </c>
      <c r="H8264" s="138" t="e">
        <f aca="false">$F8264&amp;$C8264</f>
        <v>#N/A</v>
      </c>
    </row>
    <row r="8265" customFormat="false" ht="12.75" hidden="false" customHeight="false" outlineLevel="0" collapsed="false">
      <c r="D8265" s="138"/>
      <c r="E8265" s="138"/>
      <c r="F8265" s="143" t="e">
        <f aca="false">IF(REF_DT&lt;=LastDay,INDEX(IntraMonth_Buckets,MATCH($A8265,IntraSumMonths,0),1),INDEX(BucketTable,MATCH($A8265,SumMonths,0),1))</f>
        <v>#N/A</v>
      </c>
      <c r="G8265" s="138" t="e">
        <f aca="false">INDEX(Book_Type,MATCH($B8265,Book,0),1)</f>
        <v>#N/A</v>
      </c>
      <c r="H8265" s="138" t="e">
        <f aca="false">$F8265&amp;$C8265</f>
        <v>#N/A</v>
      </c>
    </row>
    <row r="8266" customFormat="false" ht="12.75" hidden="false" customHeight="false" outlineLevel="0" collapsed="false">
      <c r="D8266" s="138"/>
      <c r="E8266" s="138"/>
      <c r="F8266" s="143" t="e">
        <f aca="false">IF(REF_DT&lt;=LastDay,INDEX(IntraMonth_Buckets,MATCH($A8266,IntraSumMonths,0),1),INDEX(BucketTable,MATCH($A8266,SumMonths,0),1))</f>
        <v>#N/A</v>
      </c>
      <c r="G8266" s="138" t="e">
        <f aca="false">INDEX(Book_Type,MATCH($B8266,Book,0),1)</f>
        <v>#N/A</v>
      </c>
      <c r="H8266" s="138" t="e">
        <f aca="false">$F8266&amp;$C8266</f>
        <v>#N/A</v>
      </c>
    </row>
    <row r="8267" customFormat="false" ht="12.75" hidden="false" customHeight="false" outlineLevel="0" collapsed="false">
      <c r="D8267" s="138"/>
      <c r="E8267" s="138"/>
      <c r="F8267" s="143" t="e">
        <f aca="false">IF(REF_DT&lt;=LastDay,INDEX(IntraMonth_Buckets,MATCH($A8267,IntraSumMonths,0),1),INDEX(BucketTable,MATCH($A8267,SumMonths,0),1))</f>
        <v>#N/A</v>
      </c>
      <c r="G8267" s="138" t="e">
        <f aca="false">INDEX(Book_Type,MATCH($B8267,Book,0),1)</f>
        <v>#N/A</v>
      </c>
      <c r="H8267" s="138" t="e">
        <f aca="false">$F8267&amp;$C8267</f>
        <v>#N/A</v>
      </c>
    </row>
    <row r="8268" customFormat="false" ht="12.75" hidden="false" customHeight="false" outlineLevel="0" collapsed="false">
      <c r="D8268" s="138"/>
      <c r="E8268" s="138"/>
      <c r="F8268" s="143" t="e">
        <f aca="false">IF(REF_DT&lt;=LastDay,INDEX(IntraMonth_Buckets,MATCH($A8268,IntraSumMonths,0),1),INDEX(BucketTable,MATCH($A8268,SumMonths,0),1))</f>
        <v>#N/A</v>
      </c>
      <c r="G8268" s="138" t="e">
        <f aca="false">INDEX(Book_Type,MATCH($B8268,Book,0),1)</f>
        <v>#N/A</v>
      </c>
      <c r="H8268" s="138" t="e">
        <f aca="false">$F8268&amp;$C8268</f>
        <v>#N/A</v>
      </c>
    </row>
    <row r="8269" customFormat="false" ht="12.75" hidden="false" customHeight="false" outlineLevel="0" collapsed="false">
      <c r="D8269" s="138"/>
      <c r="E8269" s="138"/>
      <c r="F8269" s="143" t="e">
        <f aca="false">IF(REF_DT&lt;=LastDay,INDEX(IntraMonth_Buckets,MATCH($A8269,IntraSumMonths,0),1),INDEX(BucketTable,MATCH($A8269,SumMonths,0),1))</f>
        <v>#N/A</v>
      </c>
      <c r="G8269" s="138" t="e">
        <f aca="false">INDEX(Book_Type,MATCH($B8269,Book,0),1)</f>
        <v>#N/A</v>
      </c>
      <c r="H8269" s="138" t="e">
        <f aca="false">$F8269&amp;$C8269</f>
        <v>#N/A</v>
      </c>
    </row>
    <row r="8270" customFormat="false" ht="12.75" hidden="false" customHeight="false" outlineLevel="0" collapsed="false">
      <c r="D8270" s="138"/>
      <c r="E8270" s="138"/>
      <c r="F8270" s="143" t="e">
        <f aca="false">IF(REF_DT&lt;=LastDay,INDEX(IntraMonth_Buckets,MATCH($A8270,IntraSumMonths,0),1),INDEX(BucketTable,MATCH($A8270,SumMonths,0),1))</f>
        <v>#N/A</v>
      </c>
      <c r="G8270" s="138" t="e">
        <f aca="false">INDEX(Book_Type,MATCH($B8270,Book,0),1)</f>
        <v>#N/A</v>
      </c>
      <c r="H8270" s="138" t="e">
        <f aca="false">$F8270&amp;$C8270</f>
        <v>#N/A</v>
      </c>
    </row>
    <row r="8271" customFormat="false" ht="12.75" hidden="false" customHeight="false" outlineLevel="0" collapsed="false">
      <c r="D8271" s="138"/>
      <c r="E8271" s="138"/>
      <c r="F8271" s="143" t="e">
        <f aca="false">IF(REF_DT&lt;=LastDay,INDEX(IntraMonth_Buckets,MATCH($A8271,IntraSumMonths,0),1),INDEX(BucketTable,MATCH($A8271,SumMonths,0),1))</f>
        <v>#N/A</v>
      </c>
      <c r="G8271" s="138" t="e">
        <f aca="false">INDEX(Book_Type,MATCH($B8271,Book,0),1)</f>
        <v>#N/A</v>
      </c>
      <c r="H8271" s="138" t="e">
        <f aca="false">$F8271&amp;$C8271</f>
        <v>#N/A</v>
      </c>
    </row>
    <row r="8272" customFormat="false" ht="12.75" hidden="false" customHeight="false" outlineLevel="0" collapsed="false">
      <c r="D8272" s="138"/>
      <c r="E8272" s="138"/>
      <c r="F8272" s="143" t="e">
        <f aca="false">IF(REF_DT&lt;=LastDay,INDEX(IntraMonth_Buckets,MATCH($A8272,IntraSumMonths,0),1),INDEX(BucketTable,MATCH($A8272,SumMonths,0),1))</f>
        <v>#N/A</v>
      </c>
      <c r="G8272" s="138" t="e">
        <f aca="false">INDEX(Book_Type,MATCH($B8272,Book,0),1)</f>
        <v>#N/A</v>
      </c>
      <c r="H8272" s="138" t="e">
        <f aca="false">$F8272&amp;$C8272</f>
        <v>#N/A</v>
      </c>
    </row>
    <row r="8273" customFormat="false" ht="12.75" hidden="false" customHeight="false" outlineLevel="0" collapsed="false">
      <c r="D8273" s="138"/>
      <c r="E8273" s="138"/>
      <c r="F8273" s="143" t="e">
        <f aca="false">IF(REF_DT&lt;=LastDay,INDEX(IntraMonth_Buckets,MATCH($A8273,IntraSumMonths,0),1),INDEX(BucketTable,MATCH($A8273,SumMonths,0),1))</f>
        <v>#N/A</v>
      </c>
      <c r="G8273" s="138" t="e">
        <f aca="false">INDEX(Book_Type,MATCH($B8273,Book,0),1)</f>
        <v>#N/A</v>
      </c>
      <c r="H8273" s="138" t="e">
        <f aca="false">$F8273&amp;$C8273</f>
        <v>#N/A</v>
      </c>
    </row>
    <row r="8274" customFormat="false" ht="12.75" hidden="false" customHeight="false" outlineLevel="0" collapsed="false">
      <c r="D8274" s="138"/>
      <c r="E8274" s="138"/>
      <c r="F8274" s="143" t="e">
        <f aca="false">IF(REF_DT&lt;=LastDay,INDEX(IntraMonth_Buckets,MATCH($A8274,IntraSumMonths,0),1),INDEX(BucketTable,MATCH($A8274,SumMonths,0),1))</f>
        <v>#N/A</v>
      </c>
      <c r="G8274" s="138" t="e">
        <f aca="false">INDEX(Book_Type,MATCH($B8274,Book,0),1)</f>
        <v>#N/A</v>
      </c>
      <c r="H8274" s="138" t="e">
        <f aca="false">$F8274&amp;$C8274</f>
        <v>#N/A</v>
      </c>
    </row>
    <row r="8275" customFormat="false" ht="12.75" hidden="false" customHeight="false" outlineLevel="0" collapsed="false">
      <c r="D8275" s="138"/>
      <c r="E8275" s="138"/>
      <c r="F8275" s="143" t="e">
        <f aca="false">IF(REF_DT&lt;=LastDay,INDEX(IntraMonth_Buckets,MATCH($A8275,IntraSumMonths,0),1),INDEX(BucketTable,MATCH($A8275,SumMonths,0),1))</f>
        <v>#N/A</v>
      </c>
      <c r="G8275" s="138" t="e">
        <f aca="false">INDEX(Book_Type,MATCH($B8275,Book,0),1)</f>
        <v>#N/A</v>
      </c>
      <c r="H8275" s="138" t="e">
        <f aca="false">$F8275&amp;$C8275</f>
        <v>#N/A</v>
      </c>
    </row>
    <row r="8276" customFormat="false" ht="12.75" hidden="false" customHeight="false" outlineLevel="0" collapsed="false">
      <c r="D8276" s="138"/>
      <c r="E8276" s="138"/>
      <c r="F8276" s="143" t="e">
        <f aca="false">IF(REF_DT&lt;=LastDay,INDEX(IntraMonth_Buckets,MATCH($A8276,IntraSumMonths,0),1),INDEX(BucketTable,MATCH($A8276,SumMonths,0),1))</f>
        <v>#N/A</v>
      </c>
      <c r="G8276" s="138" t="e">
        <f aca="false">INDEX(Book_Type,MATCH($B8276,Book,0),1)</f>
        <v>#N/A</v>
      </c>
      <c r="H8276" s="138" t="e">
        <f aca="false">$F8276&amp;$C8276</f>
        <v>#N/A</v>
      </c>
    </row>
    <row r="8277" customFormat="false" ht="12.75" hidden="false" customHeight="false" outlineLevel="0" collapsed="false">
      <c r="D8277" s="138"/>
      <c r="E8277" s="138"/>
      <c r="F8277" s="143" t="e">
        <f aca="false">IF(REF_DT&lt;=LastDay,INDEX(IntraMonth_Buckets,MATCH($A8277,IntraSumMonths,0),1),INDEX(BucketTable,MATCH($A8277,SumMonths,0),1))</f>
        <v>#N/A</v>
      </c>
      <c r="G8277" s="138" t="e">
        <f aca="false">INDEX(Book_Type,MATCH($B8277,Book,0),1)</f>
        <v>#N/A</v>
      </c>
      <c r="H8277" s="138" t="e">
        <f aca="false">$F8277&amp;$C8277</f>
        <v>#N/A</v>
      </c>
    </row>
    <row r="8278" customFormat="false" ht="12.75" hidden="false" customHeight="false" outlineLevel="0" collapsed="false">
      <c r="D8278" s="138"/>
      <c r="E8278" s="138"/>
      <c r="F8278" s="143" t="e">
        <f aca="false">IF(REF_DT&lt;=LastDay,INDEX(IntraMonth_Buckets,MATCH($A8278,IntraSumMonths,0),1),INDEX(BucketTable,MATCH($A8278,SumMonths,0),1))</f>
        <v>#N/A</v>
      </c>
      <c r="G8278" s="138" t="e">
        <f aca="false">INDEX(Book_Type,MATCH($B8278,Book,0),1)</f>
        <v>#N/A</v>
      </c>
      <c r="H8278" s="138" t="e">
        <f aca="false">$F8278&amp;$C8278</f>
        <v>#N/A</v>
      </c>
    </row>
    <row r="8279" customFormat="false" ht="12.75" hidden="false" customHeight="false" outlineLevel="0" collapsed="false">
      <c r="D8279" s="138"/>
      <c r="E8279" s="138"/>
      <c r="F8279" s="143" t="e">
        <f aca="false">IF(REF_DT&lt;=LastDay,INDEX(IntraMonth_Buckets,MATCH($A8279,IntraSumMonths,0),1),INDEX(BucketTable,MATCH($A8279,SumMonths,0),1))</f>
        <v>#N/A</v>
      </c>
      <c r="G8279" s="138" t="e">
        <f aca="false">INDEX(Book_Type,MATCH($B8279,Book,0),1)</f>
        <v>#N/A</v>
      </c>
      <c r="H8279" s="138" t="e">
        <f aca="false">$F8279&amp;$C8279</f>
        <v>#N/A</v>
      </c>
    </row>
    <row r="8280" customFormat="false" ht="12.75" hidden="false" customHeight="false" outlineLevel="0" collapsed="false">
      <c r="D8280" s="138"/>
      <c r="E8280" s="138"/>
      <c r="F8280" s="143" t="e">
        <f aca="false">IF(REF_DT&lt;=LastDay,INDEX(IntraMonth_Buckets,MATCH($A8280,IntraSumMonths,0),1),INDEX(BucketTable,MATCH($A8280,SumMonths,0),1))</f>
        <v>#N/A</v>
      </c>
      <c r="G8280" s="138" t="e">
        <f aca="false">INDEX(Book_Type,MATCH($B8280,Book,0),1)</f>
        <v>#N/A</v>
      </c>
      <c r="H8280" s="138" t="e">
        <f aca="false">$F8280&amp;$C8280</f>
        <v>#N/A</v>
      </c>
    </row>
    <row r="8281" customFormat="false" ht="12.75" hidden="false" customHeight="false" outlineLevel="0" collapsed="false">
      <c r="D8281" s="138"/>
      <c r="E8281" s="138"/>
      <c r="F8281" s="143" t="e">
        <f aca="false">IF(REF_DT&lt;=LastDay,INDEX(IntraMonth_Buckets,MATCH($A8281,IntraSumMonths,0),1),INDEX(BucketTable,MATCH($A8281,SumMonths,0),1))</f>
        <v>#N/A</v>
      </c>
      <c r="G8281" s="138" t="e">
        <f aca="false">INDEX(Book_Type,MATCH($B8281,Book,0),1)</f>
        <v>#N/A</v>
      </c>
      <c r="H8281" s="138" t="e">
        <f aca="false">$F8281&amp;$C8281</f>
        <v>#N/A</v>
      </c>
    </row>
    <row r="8282" customFormat="false" ht="12.75" hidden="false" customHeight="false" outlineLevel="0" collapsed="false">
      <c r="D8282" s="138"/>
      <c r="E8282" s="138"/>
      <c r="F8282" s="143" t="e">
        <f aca="false">IF(REF_DT&lt;=LastDay,INDEX(IntraMonth_Buckets,MATCH($A8282,IntraSumMonths,0),1),INDEX(BucketTable,MATCH($A8282,SumMonths,0),1))</f>
        <v>#N/A</v>
      </c>
      <c r="G8282" s="138" t="e">
        <f aca="false">INDEX(Book_Type,MATCH($B8282,Book,0),1)</f>
        <v>#N/A</v>
      </c>
      <c r="H8282" s="138" t="e">
        <f aca="false">$F8282&amp;$C8282</f>
        <v>#N/A</v>
      </c>
    </row>
    <row r="8283" customFormat="false" ht="12.75" hidden="false" customHeight="false" outlineLevel="0" collapsed="false">
      <c r="D8283" s="138"/>
      <c r="E8283" s="138"/>
      <c r="F8283" s="143" t="e">
        <f aca="false">IF(REF_DT&lt;=LastDay,INDEX(IntraMonth_Buckets,MATCH($A8283,IntraSumMonths,0),1),INDEX(BucketTable,MATCH($A8283,SumMonths,0),1))</f>
        <v>#N/A</v>
      </c>
      <c r="G8283" s="138" t="e">
        <f aca="false">INDEX(Book_Type,MATCH($B8283,Book,0),1)</f>
        <v>#N/A</v>
      </c>
      <c r="H8283" s="138" t="e">
        <f aca="false">$F8283&amp;$C8283</f>
        <v>#N/A</v>
      </c>
    </row>
    <row r="8284" customFormat="false" ht="12.75" hidden="false" customHeight="false" outlineLevel="0" collapsed="false">
      <c r="D8284" s="138"/>
      <c r="E8284" s="138"/>
      <c r="F8284" s="143" t="e">
        <f aca="false">IF(REF_DT&lt;=LastDay,INDEX(IntraMonth_Buckets,MATCH($A8284,IntraSumMonths,0),1),INDEX(BucketTable,MATCH($A8284,SumMonths,0),1))</f>
        <v>#N/A</v>
      </c>
      <c r="G8284" s="138" t="e">
        <f aca="false">INDEX(Book_Type,MATCH($B8284,Book,0),1)</f>
        <v>#N/A</v>
      </c>
      <c r="H8284" s="138" t="e">
        <f aca="false">$F8284&amp;$C8284</f>
        <v>#N/A</v>
      </c>
    </row>
    <row r="8285" customFormat="false" ht="12.75" hidden="false" customHeight="false" outlineLevel="0" collapsed="false">
      <c r="D8285" s="138"/>
      <c r="E8285" s="138"/>
      <c r="F8285" s="143" t="e">
        <f aca="false">IF(REF_DT&lt;=LastDay,INDEX(IntraMonth_Buckets,MATCH($A8285,IntraSumMonths,0),1),INDEX(BucketTable,MATCH($A8285,SumMonths,0),1))</f>
        <v>#N/A</v>
      </c>
      <c r="G8285" s="138" t="e">
        <f aca="false">INDEX(Book_Type,MATCH($B8285,Book,0),1)</f>
        <v>#N/A</v>
      </c>
      <c r="H8285" s="138" t="e">
        <f aca="false">$F8285&amp;$C8285</f>
        <v>#N/A</v>
      </c>
    </row>
    <row r="8286" customFormat="false" ht="12.75" hidden="false" customHeight="false" outlineLevel="0" collapsed="false">
      <c r="D8286" s="138"/>
      <c r="E8286" s="138"/>
      <c r="F8286" s="143" t="e">
        <f aca="false">IF(REF_DT&lt;=LastDay,INDEX(IntraMonth_Buckets,MATCH($A8286,IntraSumMonths,0),1),INDEX(BucketTable,MATCH($A8286,SumMonths,0),1))</f>
        <v>#N/A</v>
      </c>
      <c r="G8286" s="138" t="e">
        <f aca="false">INDEX(Book_Type,MATCH($B8286,Book,0),1)</f>
        <v>#N/A</v>
      </c>
      <c r="H8286" s="138" t="e">
        <f aca="false">$F8286&amp;$C8286</f>
        <v>#N/A</v>
      </c>
    </row>
    <row r="8287" customFormat="false" ht="12.75" hidden="false" customHeight="false" outlineLevel="0" collapsed="false">
      <c r="D8287" s="138"/>
      <c r="E8287" s="138"/>
      <c r="F8287" s="143" t="e">
        <f aca="false">IF(REF_DT&lt;=LastDay,INDEX(IntraMonth_Buckets,MATCH($A8287,IntraSumMonths,0),1),INDEX(BucketTable,MATCH($A8287,SumMonths,0),1))</f>
        <v>#N/A</v>
      </c>
      <c r="G8287" s="138" t="e">
        <f aca="false">INDEX(Book_Type,MATCH($B8287,Book,0),1)</f>
        <v>#N/A</v>
      </c>
      <c r="H8287" s="138" t="e">
        <f aca="false">$F8287&amp;$C8287</f>
        <v>#N/A</v>
      </c>
    </row>
    <row r="8288" customFormat="false" ht="12.75" hidden="false" customHeight="false" outlineLevel="0" collapsed="false">
      <c r="D8288" s="138"/>
      <c r="E8288" s="138"/>
      <c r="F8288" s="143" t="e">
        <f aca="false">IF(REF_DT&lt;=LastDay,INDEX(IntraMonth_Buckets,MATCH($A8288,IntraSumMonths,0),1),INDEX(BucketTable,MATCH($A8288,SumMonths,0),1))</f>
        <v>#N/A</v>
      </c>
      <c r="G8288" s="138" t="e">
        <f aca="false">INDEX(Book_Type,MATCH($B8288,Book,0),1)</f>
        <v>#N/A</v>
      </c>
      <c r="H8288" s="138" t="e">
        <f aca="false">$F8288&amp;$C8288</f>
        <v>#N/A</v>
      </c>
    </row>
    <row r="8289" customFormat="false" ht="12.75" hidden="false" customHeight="false" outlineLevel="0" collapsed="false">
      <c r="D8289" s="138"/>
      <c r="E8289" s="138"/>
      <c r="F8289" s="143" t="e">
        <f aca="false">IF(REF_DT&lt;=LastDay,INDEX(IntraMonth_Buckets,MATCH($A8289,IntraSumMonths,0),1),INDEX(BucketTable,MATCH($A8289,SumMonths,0),1))</f>
        <v>#N/A</v>
      </c>
      <c r="G8289" s="138" t="e">
        <f aca="false">INDEX(Book_Type,MATCH($B8289,Book,0),1)</f>
        <v>#N/A</v>
      </c>
      <c r="H8289" s="138" t="e">
        <f aca="false">$F8289&amp;$C8289</f>
        <v>#N/A</v>
      </c>
    </row>
    <row r="8290" customFormat="false" ht="12.75" hidden="false" customHeight="false" outlineLevel="0" collapsed="false">
      <c r="D8290" s="138"/>
      <c r="E8290" s="138"/>
      <c r="F8290" s="143" t="e">
        <f aca="false">IF(REF_DT&lt;=LastDay,INDEX(IntraMonth_Buckets,MATCH($A8290,IntraSumMonths,0),1),INDEX(BucketTable,MATCH($A8290,SumMonths,0),1))</f>
        <v>#N/A</v>
      </c>
      <c r="G8290" s="138" t="e">
        <f aca="false">INDEX(Book_Type,MATCH($B8290,Book,0),1)</f>
        <v>#N/A</v>
      </c>
      <c r="H8290" s="138" t="e">
        <f aca="false">$F8290&amp;$C8290</f>
        <v>#N/A</v>
      </c>
    </row>
    <row r="8291" customFormat="false" ht="12.75" hidden="false" customHeight="false" outlineLevel="0" collapsed="false">
      <c r="D8291" s="138"/>
      <c r="E8291" s="138"/>
      <c r="F8291" s="143" t="e">
        <f aca="false">IF(REF_DT&lt;=LastDay,INDEX(IntraMonth_Buckets,MATCH($A8291,IntraSumMonths,0),1),INDEX(BucketTable,MATCH($A8291,SumMonths,0),1))</f>
        <v>#N/A</v>
      </c>
      <c r="G8291" s="138" t="e">
        <f aca="false">INDEX(Book_Type,MATCH($B8291,Book,0),1)</f>
        <v>#N/A</v>
      </c>
      <c r="H8291" s="138" t="e">
        <f aca="false">$F8291&amp;$C8291</f>
        <v>#N/A</v>
      </c>
    </row>
    <row r="8292" customFormat="false" ht="12.75" hidden="false" customHeight="false" outlineLevel="0" collapsed="false">
      <c r="D8292" s="138"/>
      <c r="E8292" s="138"/>
      <c r="F8292" s="143" t="e">
        <f aca="false">IF(REF_DT&lt;=LastDay,INDEX(IntraMonth_Buckets,MATCH($A8292,IntraSumMonths,0),1),INDEX(BucketTable,MATCH($A8292,SumMonths,0),1))</f>
        <v>#N/A</v>
      </c>
      <c r="G8292" s="138" t="e">
        <f aca="false">INDEX(Book_Type,MATCH($B8292,Book,0),1)</f>
        <v>#N/A</v>
      </c>
      <c r="H8292" s="138" t="e">
        <f aca="false">$F8292&amp;$C8292</f>
        <v>#N/A</v>
      </c>
    </row>
    <row r="8293" customFormat="false" ht="12.75" hidden="false" customHeight="false" outlineLevel="0" collapsed="false">
      <c r="D8293" s="138"/>
      <c r="E8293" s="138"/>
      <c r="F8293" s="143" t="e">
        <f aca="false">IF(REF_DT&lt;=LastDay,INDEX(IntraMonth_Buckets,MATCH($A8293,IntraSumMonths,0),1),INDEX(BucketTable,MATCH($A8293,SumMonths,0),1))</f>
        <v>#N/A</v>
      </c>
      <c r="G8293" s="138" t="e">
        <f aca="false">INDEX(Book_Type,MATCH($B8293,Book,0),1)</f>
        <v>#N/A</v>
      </c>
      <c r="H8293" s="138" t="e">
        <f aca="false">$F8293&amp;$C8293</f>
        <v>#N/A</v>
      </c>
    </row>
    <row r="8294" customFormat="false" ht="12.75" hidden="false" customHeight="false" outlineLevel="0" collapsed="false">
      <c r="D8294" s="138"/>
      <c r="E8294" s="138"/>
      <c r="F8294" s="143" t="e">
        <f aca="false">IF(REF_DT&lt;=LastDay,INDEX(IntraMonth_Buckets,MATCH($A8294,IntraSumMonths,0),1),INDEX(BucketTable,MATCH($A8294,SumMonths,0),1))</f>
        <v>#N/A</v>
      </c>
      <c r="G8294" s="138" t="e">
        <f aca="false">INDEX(Book_Type,MATCH($B8294,Book,0),1)</f>
        <v>#N/A</v>
      </c>
      <c r="H8294" s="138" t="e">
        <f aca="false">$F8294&amp;$C8294</f>
        <v>#N/A</v>
      </c>
    </row>
    <row r="8295" customFormat="false" ht="12.75" hidden="false" customHeight="false" outlineLevel="0" collapsed="false">
      <c r="D8295" s="138"/>
      <c r="E8295" s="138"/>
      <c r="F8295" s="143" t="e">
        <f aca="false">IF(REF_DT&lt;=LastDay,INDEX(IntraMonth_Buckets,MATCH($A8295,IntraSumMonths,0),1),INDEX(BucketTable,MATCH($A8295,SumMonths,0),1))</f>
        <v>#N/A</v>
      </c>
      <c r="G8295" s="138" t="e">
        <f aca="false">INDEX(Book_Type,MATCH($B8295,Book,0),1)</f>
        <v>#N/A</v>
      </c>
      <c r="H8295" s="138" t="e">
        <f aca="false">$F8295&amp;$C8295</f>
        <v>#N/A</v>
      </c>
    </row>
    <row r="8296" customFormat="false" ht="12.75" hidden="false" customHeight="false" outlineLevel="0" collapsed="false">
      <c r="D8296" s="138"/>
      <c r="E8296" s="138"/>
      <c r="F8296" s="143" t="e">
        <f aca="false">IF(REF_DT&lt;=LastDay,INDEX(IntraMonth_Buckets,MATCH($A8296,IntraSumMonths,0),1),INDEX(BucketTable,MATCH($A8296,SumMonths,0),1))</f>
        <v>#N/A</v>
      </c>
      <c r="G8296" s="138" t="e">
        <f aca="false">INDEX(Book_Type,MATCH($B8296,Book,0),1)</f>
        <v>#N/A</v>
      </c>
      <c r="H8296" s="138" t="e">
        <f aca="false">$F8296&amp;$C8296</f>
        <v>#N/A</v>
      </c>
    </row>
    <row r="8297" customFormat="false" ht="12.75" hidden="false" customHeight="false" outlineLevel="0" collapsed="false">
      <c r="D8297" s="138"/>
      <c r="E8297" s="138"/>
      <c r="F8297" s="143" t="e">
        <f aca="false">IF(REF_DT&lt;=LastDay,INDEX(IntraMonth_Buckets,MATCH($A8297,IntraSumMonths,0),1),INDEX(BucketTable,MATCH($A8297,SumMonths,0),1))</f>
        <v>#N/A</v>
      </c>
      <c r="G8297" s="138" t="e">
        <f aca="false">INDEX(Book_Type,MATCH($B8297,Book,0),1)</f>
        <v>#N/A</v>
      </c>
      <c r="H8297" s="138" t="e">
        <f aca="false">$F8297&amp;$C8297</f>
        <v>#N/A</v>
      </c>
    </row>
    <row r="8298" customFormat="false" ht="12.75" hidden="false" customHeight="false" outlineLevel="0" collapsed="false">
      <c r="D8298" s="138"/>
      <c r="E8298" s="138"/>
      <c r="F8298" s="143" t="e">
        <f aca="false">IF(REF_DT&lt;=LastDay,INDEX(IntraMonth_Buckets,MATCH($A8298,IntraSumMonths,0),1),INDEX(BucketTable,MATCH($A8298,SumMonths,0),1))</f>
        <v>#N/A</v>
      </c>
      <c r="G8298" s="138" t="e">
        <f aca="false">INDEX(Book_Type,MATCH($B8298,Book,0),1)</f>
        <v>#N/A</v>
      </c>
      <c r="H8298" s="138" t="e">
        <f aca="false">$F8298&amp;$C8298</f>
        <v>#N/A</v>
      </c>
    </row>
    <row r="8299" customFormat="false" ht="12.75" hidden="false" customHeight="false" outlineLevel="0" collapsed="false">
      <c r="D8299" s="138"/>
      <c r="E8299" s="138"/>
      <c r="F8299" s="143" t="e">
        <f aca="false">IF(REF_DT&lt;=LastDay,INDEX(IntraMonth_Buckets,MATCH($A8299,IntraSumMonths,0),1),INDEX(BucketTable,MATCH($A8299,SumMonths,0),1))</f>
        <v>#N/A</v>
      </c>
      <c r="G8299" s="138" t="e">
        <f aca="false">INDEX(Book_Type,MATCH($B8299,Book,0),1)</f>
        <v>#N/A</v>
      </c>
      <c r="H8299" s="138" t="e">
        <f aca="false">$F8299&amp;$C8299</f>
        <v>#N/A</v>
      </c>
    </row>
    <row r="8300" customFormat="false" ht="12.75" hidden="false" customHeight="false" outlineLevel="0" collapsed="false">
      <c r="D8300" s="138"/>
      <c r="E8300" s="138"/>
      <c r="F8300" s="143" t="e">
        <f aca="false">IF(REF_DT&lt;=LastDay,INDEX(IntraMonth_Buckets,MATCH($A8300,IntraSumMonths,0),1),INDEX(BucketTable,MATCH($A8300,SumMonths,0),1))</f>
        <v>#N/A</v>
      </c>
      <c r="G8300" s="138" t="e">
        <f aca="false">INDEX(Book_Type,MATCH($B8300,Book,0),1)</f>
        <v>#N/A</v>
      </c>
      <c r="H8300" s="138" t="e">
        <f aca="false">$F8300&amp;$C8300</f>
        <v>#N/A</v>
      </c>
    </row>
    <row r="8301" customFormat="false" ht="12.75" hidden="false" customHeight="false" outlineLevel="0" collapsed="false">
      <c r="D8301" s="138"/>
      <c r="E8301" s="138"/>
      <c r="F8301" s="143" t="e">
        <f aca="false">IF(REF_DT&lt;=LastDay,INDEX(IntraMonth_Buckets,MATCH($A8301,IntraSumMonths,0),1),INDEX(BucketTable,MATCH($A8301,SumMonths,0),1))</f>
        <v>#N/A</v>
      </c>
      <c r="G8301" s="138" t="e">
        <f aca="false">INDEX(Book_Type,MATCH($B8301,Book,0),1)</f>
        <v>#N/A</v>
      </c>
      <c r="H8301" s="138" t="e">
        <f aca="false">$F8301&amp;$C8301</f>
        <v>#N/A</v>
      </c>
    </row>
    <row r="8302" customFormat="false" ht="12.75" hidden="false" customHeight="false" outlineLevel="0" collapsed="false">
      <c r="D8302" s="138"/>
      <c r="E8302" s="138"/>
      <c r="F8302" s="143" t="e">
        <f aca="false">IF(REF_DT&lt;=LastDay,INDEX(IntraMonth_Buckets,MATCH($A8302,IntraSumMonths,0),1),INDEX(BucketTable,MATCH($A8302,SumMonths,0),1))</f>
        <v>#N/A</v>
      </c>
      <c r="G8302" s="138" t="e">
        <f aca="false">INDEX(Book_Type,MATCH($B8302,Book,0),1)</f>
        <v>#N/A</v>
      </c>
      <c r="H8302" s="138" t="e">
        <f aca="false">$F8302&amp;$C8302</f>
        <v>#N/A</v>
      </c>
    </row>
    <row r="8303" customFormat="false" ht="12.75" hidden="false" customHeight="false" outlineLevel="0" collapsed="false">
      <c r="D8303" s="138"/>
      <c r="E8303" s="138"/>
      <c r="F8303" s="143" t="e">
        <f aca="false">IF(REF_DT&lt;=LastDay,INDEX(IntraMonth_Buckets,MATCH($A8303,IntraSumMonths,0),1),INDEX(BucketTable,MATCH($A8303,SumMonths,0),1))</f>
        <v>#N/A</v>
      </c>
      <c r="G8303" s="138" t="e">
        <f aca="false">INDEX(Book_Type,MATCH($B8303,Book,0),1)</f>
        <v>#N/A</v>
      </c>
      <c r="H8303" s="138" t="e">
        <f aca="false">$F8303&amp;$C8303</f>
        <v>#N/A</v>
      </c>
    </row>
    <row r="8304" customFormat="false" ht="12.75" hidden="false" customHeight="false" outlineLevel="0" collapsed="false">
      <c r="D8304" s="138"/>
      <c r="E8304" s="138"/>
      <c r="F8304" s="143" t="e">
        <f aca="false">IF(REF_DT&lt;=LastDay,INDEX(IntraMonth_Buckets,MATCH($A8304,IntraSumMonths,0),1),INDEX(BucketTable,MATCH($A8304,SumMonths,0),1))</f>
        <v>#N/A</v>
      </c>
      <c r="G8304" s="138" t="e">
        <f aca="false">INDEX(Book_Type,MATCH($B8304,Book,0),1)</f>
        <v>#N/A</v>
      </c>
      <c r="H8304" s="138" t="e">
        <f aca="false">$F8304&amp;$C8304</f>
        <v>#N/A</v>
      </c>
    </row>
    <row r="8305" customFormat="false" ht="12.75" hidden="false" customHeight="false" outlineLevel="0" collapsed="false">
      <c r="D8305" s="138"/>
      <c r="E8305" s="138"/>
      <c r="F8305" s="143" t="e">
        <f aca="false">IF(REF_DT&lt;=LastDay,INDEX(IntraMonth_Buckets,MATCH($A8305,IntraSumMonths,0),1),INDEX(BucketTable,MATCH($A8305,SumMonths,0),1))</f>
        <v>#N/A</v>
      </c>
      <c r="G8305" s="138" t="e">
        <f aca="false">INDEX(Book_Type,MATCH($B8305,Book,0),1)</f>
        <v>#N/A</v>
      </c>
      <c r="H8305" s="138" t="e">
        <f aca="false">$F8305&amp;$C8305</f>
        <v>#N/A</v>
      </c>
    </row>
    <row r="8306" customFormat="false" ht="12.75" hidden="false" customHeight="false" outlineLevel="0" collapsed="false">
      <c r="D8306" s="138"/>
      <c r="E8306" s="138"/>
      <c r="F8306" s="143" t="e">
        <f aca="false">IF(REF_DT&lt;=LastDay,INDEX(IntraMonth_Buckets,MATCH($A8306,IntraSumMonths,0),1),INDEX(BucketTable,MATCH($A8306,SumMonths,0),1))</f>
        <v>#N/A</v>
      </c>
      <c r="G8306" s="138" t="e">
        <f aca="false">INDEX(Book_Type,MATCH($B8306,Book,0),1)</f>
        <v>#N/A</v>
      </c>
      <c r="H8306" s="138" t="e">
        <f aca="false">$F8306&amp;$C8306</f>
        <v>#N/A</v>
      </c>
    </row>
    <row r="8307" customFormat="false" ht="12.75" hidden="false" customHeight="false" outlineLevel="0" collapsed="false">
      <c r="D8307" s="138"/>
      <c r="E8307" s="138"/>
      <c r="F8307" s="143" t="e">
        <f aca="false">IF(REF_DT&lt;=LastDay,INDEX(IntraMonth_Buckets,MATCH($A8307,IntraSumMonths,0),1),INDEX(BucketTable,MATCH($A8307,SumMonths,0),1))</f>
        <v>#N/A</v>
      </c>
      <c r="G8307" s="138" t="e">
        <f aca="false">INDEX(Book_Type,MATCH($B8307,Book,0),1)</f>
        <v>#N/A</v>
      </c>
      <c r="H8307" s="138" t="e">
        <f aca="false">$F8307&amp;$C8307</f>
        <v>#N/A</v>
      </c>
    </row>
    <row r="8308" customFormat="false" ht="12.75" hidden="false" customHeight="false" outlineLevel="0" collapsed="false">
      <c r="D8308" s="138"/>
      <c r="E8308" s="138"/>
      <c r="F8308" s="143" t="e">
        <f aca="false">IF(REF_DT&lt;=LastDay,INDEX(IntraMonth_Buckets,MATCH($A8308,IntraSumMonths,0),1),INDEX(BucketTable,MATCH($A8308,SumMonths,0),1))</f>
        <v>#N/A</v>
      </c>
      <c r="G8308" s="138" t="e">
        <f aca="false">INDEX(Book_Type,MATCH($B8308,Book,0),1)</f>
        <v>#N/A</v>
      </c>
      <c r="H8308" s="138" t="e">
        <f aca="false">$F8308&amp;$C8308</f>
        <v>#N/A</v>
      </c>
    </row>
    <row r="8309" customFormat="false" ht="12.75" hidden="false" customHeight="false" outlineLevel="0" collapsed="false">
      <c r="D8309" s="138"/>
      <c r="E8309" s="138"/>
      <c r="F8309" s="143" t="e">
        <f aca="false">IF(REF_DT&lt;=LastDay,INDEX(IntraMonth_Buckets,MATCH($A8309,IntraSumMonths,0),1),INDEX(BucketTable,MATCH($A8309,SumMonths,0),1))</f>
        <v>#N/A</v>
      </c>
      <c r="G8309" s="138" t="e">
        <f aca="false">INDEX(Book_Type,MATCH($B8309,Book,0),1)</f>
        <v>#N/A</v>
      </c>
      <c r="H8309" s="138" t="e">
        <f aca="false">$F8309&amp;$C8309</f>
        <v>#N/A</v>
      </c>
    </row>
    <row r="8310" customFormat="false" ht="12.75" hidden="false" customHeight="false" outlineLevel="0" collapsed="false">
      <c r="D8310" s="138"/>
      <c r="E8310" s="138"/>
      <c r="F8310" s="143" t="e">
        <f aca="false">IF(REF_DT&lt;=LastDay,INDEX(IntraMonth_Buckets,MATCH($A8310,IntraSumMonths,0),1),INDEX(BucketTable,MATCH($A8310,SumMonths,0),1))</f>
        <v>#N/A</v>
      </c>
      <c r="G8310" s="138" t="e">
        <f aca="false">INDEX(Book_Type,MATCH($B8310,Book,0),1)</f>
        <v>#N/A</v>
      </c>
      <c r="H8310" s="138" t="e">
        <f aca="false">$F8310&amp;$C8310</f>
        <v>#N/A</v>
      </c>
    </row>
    <row r="8311" customFormat="false" ht="12.75" hidden="false" customHeight="false" outlineLevel="0" collapsed="false">
      <c r="D8311" s="138"/>
      <c r="E8311" s="138"/>
      <c r="F8311" s="143" t="e">
        <f aca="false">IF(REF_DT&lt;=LastDay,INDEX(IntraMonth_Buckets,MATCH($A8311,IntraSumMonths,0),1),INDEX(BucketTable,MATCH($A8311,SumMonths,0),1))</f>
        <v>#N/A</v>
      </c>
      <c r="G8311" s="138" t="e">
        <f aca="false">INDEX(Book_Type,MATCH($B8311,Book,0),1)</f>
        <v>#N/A</v>
      </c>
      <c r="H8311" s="138" t="e">
        <f aca="false">$F8311&amp;$C8311</f>
        <v>#N/A</v>
      </c>
    </row>
    <row r="8312" customFormat="false" ht="12.75" hidden="false" customHeight="false" outlineLevel="0" collapsed="false">
      <c r="D8312" s="138"/>
      <c r="E8312" s="138"/>
      <c r="F8312" s="143" t="e">
        <f aca="false">IF(REF_DT&lt;=LastDay,INDEX(IntraMonth_Buckets,MATCH($A8312,IntraSumMonths,0),1),INDEX(BucketTable,MATCH($A8312,SumMonths,0),1))</f>
        <v>#N/A</v>
      </c>
      <c r="G8312" s="138" t="e">
        <f aca="false">INDEX(Book_Type,MATCH($B8312,Book,0),1)</f>
        <v>#N/A</v>
      </c>
      <c r="H8312" s="138" t="e">
        <f aca="false">$F8312&amp;$C8312</f>
        <v>#N/A</v>
      </c>
    </row>
    <row r="8313" customFormat="false" ht="12.75" hidden="false" customHeight="false" outlineLevel="0" collapsed="false">
      <c r="D8313" s="138"/>
      <c r="E8313" s="138"/>
      <c r="F8313" s="143" t="e">
        <f aca="false">IF(REF_DT&lt;=LastDay,INDEX(IntraMonth_Buckets,MATCH($A8313,IntraSumMonths,0),1),INDEX(BucketTable,MATCH($A8313,SumMonths,0),1))</f>
        <v>#N/A</v>
      </c>
      <c r="G8313" s="138" t="e">
        <f aca="false">INDEX(Book_Type,MATCH($B8313,Book,0),1)</f>
        <v>#N/A</v>
      </c>
      <c r="H8313" s="138" t="e">
        <f aca="false">$F8313&amp;$C8313</f>
        <v>#N/A</v>
      </c>
    </row>
    <row r="8314" customFormat="false" ht="12.75" hidden="false" customHeight="false" outlineLevel="0" collapsed="false">
      <c r="D8314" s="138"/>
      <c r="E8314" s="138"/>
      <c r="F8314" s="143" t="e">
        <f aca="false">IF(REF_DT&lt;=LastDay,INDEX(IntraMonth_Buckets,MATCH($A8314,IntraSumMonths,0),1),INDEX(BucketTable,MATCH($A8314,SumMonths,0),1))</f>
        <v>#N/A</v>
      </c>
      <c r="G8314" s="138" t="e">
        <f aca="false">INDEX(Book_Type,MATCH($B8314,Book,0),1)</f>
        <v>#N/A</v>
      </c>
      <c r="H8314" s="138" t="e">
        <f aca="false">$F8314&amp;$C8314</f>
        <v>#N/A</v>
      </c>
    </row>
    <row r="8315" customFormat="false" ht="12.75" hidden="false" customHeight="false" outlineLevel="0" collapsed="false">
      <c r="D8315" s="138"/>
      <c r="E8315" s="138"/>
      <c r="F8315" s="143" t="e">
        <f aca="false">IF(REF_DT&lt;=LastDay,INDEX(IntraMonth_Buckets,MATCH($A8315,IntraSumMonths,0),1),INDEX(BucketTable,MATCH($A8315,SumMonths,0),1))</f>
        <v>#N/A</v>
      </c>
      <c r="G8315" s="138" t="e">
        <f aca="false">INDEX(Book_Type,MATCH($B8315,Book,0),1)</f>
        <v>#N/A</v>
      </c>
      <c r="H8315" s="138" t="e">
        <f aca="false">$F8315&amp;$C8315</f>
        <v>#N/A</v>
      </c>
    </row>
    <row r="8316" customFormat="false" ht="12.75" hidden="false" customHeight="false" outlineLevel="0" collapsed="false">
      <c r="D8316" s="138"/>
      <c r="E8316" s="138"/>
      <c r="F8316" s="143" t="e">
        <f aca="false">IF(REF_DT&lt;=LastDay,INDEX(IntraMonth_Buckets,MATCH($A8316,IntraSumMonths,0),1),INDEX(BucketTable,MATCH($A8316,SumMonths,0),1))</f>
        <v>#N/A</v>
      </c>
      <c r="G8316" s="138" t="e">
        <f aca="false">INDEX(Book_Type,MATCH($B8316,Book,0),1)</f>
        <v>#N/A</v>
      </c>
      <c r="H8316" s="138" t="e">
        <f aca="false">$F8316&amp;$C8316</f>
        <v>#N/A</v>
      </c>
    </row>
    <row r="8317" customFormat="false" ht="12.75" hidden="false" customHeight="false" outlineLevel="0" collapsed="false">
      <c r="D8317" s="138"/>
      <c r="E8317" s="138"/>
      <c r="F8317" s="143" t="e">
        <f aca="false">IF(REF_DT&lt;=LastDay,INDEX(IntraMonth_Buckets,MATCH($A8317,IntraSumMonths,0),1),INDEX(BucketTable,MATCH($A8317,SumMonths,0),1))</f>
        <v>#N/A</v>
      </c>
      <c r="G8317" s="138" t="e">
        <f aca="false">INDEX(Book_Type,MATCH($B8317,Book,0),1)</f>
        <v>#N/A</v>
      </c>
      <c r="H8317" s="138" t="e">
        <f aca="false">$F8317&amp;$C8317</f>
        <v>#N/A</v>
      </c>
    </row>
    <row r="8318" customFormat="false" ht="12.75" hidden="false" customHeight="false" outlineLevel="0" collapsed="false">
      <c r="D8318" s="138"/>
      <c r="E8318" s="138"/>
      <c r="F8318" s="143" t="e">
        <f aca="false">IF(REF_DT&lt;=LastDay,INDEX(IntraMonth_Buckets,MATCH($A8318,IntraSumMonths,0),1),INDEX(BucketTable,MATCH($A8318,SumMonths,0),1))</f>
        <v>#N/A</v>
      </c>
      <c r="G8318" s="138" t="e">
        <f aca="false">INDEX(Book_Type,MATCH($B8318,Book,0),1)</f>
        <v>#N/A</v>
      </c>
      <c r="H8318" s="138" t="e">
        <f aca="false">$F8318&amp;$C8318</f>
        <v>#N/A</v>
      </c>
    </row>
    <row r="8319" customFormat="false" ht="12.75" hidden="false" customHeight="false" outlineLevel="0" collapsed="false">
      <c r="D8319" s="138"/>
      <c r="E8319" s="138"/>
      <c r="F8319" s="143" t="e">
        <f aca="false">IF(REF_DT&lt;=LastDay,INDEX(IntraMonth_Buckets,MATCH($A8319,IntraSumMonths,0),1),INDEX(BucketTable,MATCH($A8319,SumMonths,0),1))</f>
        <v>#N/A</v>
      </c>
      <c r="G8319" s="138" t="e">
        <f aca="false">INDEX(Book_Type,MATCH($B8319,Book,0),1)</f>
        <v>#N/A</v>
      </c>
      <c r="H8319" s="138" t="e">
        <f aca="false">$F8319&amp;$C8319</f>
        <v>#N/A</v>
      </c>
    </row>
    <row r="8320" customFormat="false" ht="12.75" hidden="false" customHeight="false" outlineLevel="0" collapsed="false">
      <c r="D8320" s="138"/>
      <c r="E8320" s="138"/>
      <c r="F8320" s="143" t="e">
        <f aca="false">IF(REF_DT&lt;=LastDay,INDEX(IntraMonth_Buckets,MATCH($A8320,IntraSumMonths,0),1),INDEX(BucketTable,MATCH($A8320,SumMonths,0),1))</f>
        <v>#N/A</v>
      </c>
      <c r="G8320" s="138" t="e">
        <f aca="false">INDEX(Book_Type,MATCH($B8320,Book,0),1)</f>
        <v>#N/A</v>
      </c>
      <c r="H8320" s="138" t="e">
        <f aca="false">$F8320&amp;$C8320</f>
        <v>#N/A</v>
      </c>
    </row>
    <row r="8321" customFormat="false" ht="12.75" hidden="false" customHeight="false" outlineLevel="0" collapsed="false">
      <c r="D8321" s="138"/>
      <c r="E8321" s="138"/>
      <c r="F8321" s="143" t="e">
        <f aca="false">IF(REF_DT&lt;=LastDay,INDEX(IntraMonth_Buckets,MATCH($A8321,IntraSumMonths,0),1),INDEX(BucketTable,MATCH($A8321,SumMonths,0),1))</f>
        <v>#N/A</v>
      </c>
      <c r="G8321" s="138" t="e">
        <f aca="false">INDEX(Book_Type,MATCH($B8321,Book,0),1)</f>
        <v>#N/A</v>
      </c>
      <c r="H8321" s="138" t="e">
        <f aca="false">$F8321&amp;$C8321</f>
        <v>#N/A</v>
      </c>
    </row>
    <row r="8322" customFormat="false" ht="12.75" hidden="false" customHeight="false" outlineLevel="0" collapsed="false">
      <c r="D8322" s="138"/>
      <c r="E8322" s="138"/>
      <c r="F8322" s="143" t="e">
        <f aca="false">IF(REF_DT&lt;=LastDay,INDEX(IntraMonth_Buckets,MATCH($A8322,IntraSumMonths,0),1),INDEX(BucketTable,MATCH($A8322,SumMonths,0),1))</f>
        <v>#N/A</v>
      </c>
      <c r="G8322" s="138" t="e">
        <f aca="false">INDEX(Book_Type,MATCH($B8322,Book,0),1)</f>
        <v>#N/A</v>
      </c>
      <c r="H8322" s="138" t="e">
        <f aca="false">$F8322&amp;$C8322</f>
        <v>#N/A</v>
      </c>
    </row>
    <row r="8323" customFormat="false" ht="12.75" hidden="false" customHeight="false" outlineLevel="0" collapsed="false">
      <c r="D8323" s="138"/>
      <c r="E8323" s="138"/>
      <c r="F8323" s="143" t="e">
        <f aca="false">IF(REF_DT&lt;=LastDay,INDEX(IntraMonth_Buckets,MATCH($A8323,IntraSumMonths,0),1),INDEX(BucketTable,MATCH($A8323,SumMonths,0),1))</f>
        <v>#N/A</v>
      </c>
      <c r="G8323" s="138" t="e">
        <f aca="false">INDEX(Book_Type,MATCH($B8323,Book,0),1)</f>
        <v>#N/A</v>
      </c>
      <c r="H8323" s="138" t="e">
        <f aca="false">$F8323&amp;$C8323</f>
        <v>#N/A</v>
      </c>
    </row>
    <row r="8324" customFormat="false" ht="12.75" hidden="false" customHeight="false" outlineLevel="0" collapsed="false">
      <c r="D8324" s="138"/>
      <c r="E8324" s="138"/>
      <c r="F8324" s="143" t="e">
        <f aca="false">IF(REF_DT&lt;=LastDay,INDEX(IntraMonth_Buckets,MATCH($A8324,IntraSumMonths,0),1),INDEX(BucketTable,MATCH($A8324,SumMonths,0),1))</f>
        <v>#N/A</v>
      </c>
      <c r="G8324" s="138" t="e">
        <f aca="false">INDEX(Book_Type,MATCH($B8324,Book,0),1)</f>
        <v>#N/A</v>
      </c>
      <c r="H8324" s="138" t="e">
        <f aca="false">$F8324&amp;$C8324</f>
        <v>#N/A</v>
      </c>
    </row>
    <row r="8325" customFormat="false" ht="12.75" hidden="false" customHeight="false" outlineLevel="0" collapsed="false">
      <c r="D8325" s="138"/>
      <c r="E8325" s="138"/>
      <c r="F8325" s="143" t="e">
        <f aca="false">IF(REF_DT&lt;=LastDay,INDEX(IntraMonth_Buckets,MATCH($A8325,IntraSumMonths,0),1),INDEX(BucketTable,MATCH($A8325,SumMonths,0),1))</f>
        <v>#N/A</v>
      </c>
      <c r="G8325" s="138" t="e">
        <f aca="false">INDEX(Book_Type,MATCH($B8325,Book,0),1)</f>
        <v>#N/A</v>
      </c>
      <c r="H8325" s="138" t="e">
        <f aca="false">$F8325&amp;$C8325</f>
        <v>#N/A</v>
      </c>
    </row>
    <row r="8326" customFormat="false" ht="12.75" hidden="false" customHeight="false" outlineLevel="0" collapsed="false">
      <c r="D8326" s="138"/>
      <c r="E8326" s="138"/>
      <c r="F8326" s="143" t="e">
        <f aca="false">IF(REF_DT&lt;=LastDay,INDEX(IntraMonth_Buckets,MATCH($A8326,IntraSumMonths,0),1),INDEX(BucketTable,MATCH($A8326,SumMonths,0),1))</f>
        <v>#N/A</v>
      </c>
      <c r="G8326" s="138" t="e">
        <f aca="false">INDEX(Book_Type,MATCH($B8326,Book,0),1)</f>
        <v>#N/A</v>
      </c>
      <c r="H8326" s="138" t="e">
        <f aca="false">$F8326&amp;$C8326</f>
        <v>#N/A</v>
      </c>
    </row>
    <row r="8327" customFormat="false" ht="12.75" hidden="false" customHeight="false" outlineLevel="0" collapsed="false">
      <c r="D8327" s="138"/>
      <c r="E8327" s="138"/>
      <c r="F8327" s="143" t="e">
        <f aca="false">IF(REF_DT&lt;=LastDay,INDEX(IntraMonth_Buckets,MATCH($A8327,IntraSumMonths,0),1),INDEX(BucketTable,MATCH($A8327,SumMonths,0),1))</f>
        <v>#N/A</v>
      </c>
      <c r="G8327" s="138" t="e">
        <f aca="false">INDEX(Book_Type,MATCH($B8327,Book,0),1)</f>
        <v>#N/A</v>
      </c>
      <c r="H8327" s="138" t="e">
        <f aca="false">$F8327&amp;$C8327</f>
        <v>#N/A</v>
      </c>
    </row>
    <row r="8328" customFormat="false" ht="12.75" hidden="false" customHeight="false" outlineLevel="0" collapsed="false">
      <c r="D8328" s="138"/>
      <c r="E8328" s="138"/>
      <c r="F8328" s="143" t="e">
        <f aca="false">IF(REF_DT&lt;=LastDay,INDEX(IntraMonth_Buckets,MATCH($A8328,IntraSumMonths,0),1),INDEX(BucketTable,MATCH($A8328,SumMonths,0),1))</f>
        <v>#N/A</v>
      </c>
      <c r="G8328" s="138" t="e">
        <f aca="false">INDEX(Book_Type,MATCH($B8328,Book,0),1)</f>
        <v>#N/A</v>
      </c>
      <c r="H8328" s="138" t="e">
        <f aca="false">$F8328&amp;$C8328</f>
        <v>#N/A</v>
      </c>
    </row>
    <row r="8329" customFormat="false" ht="12.75" hidden="false" customHeight="false" outlineLevel="0" collapsed="false">
      <c r="D8329" s="138"/>
      <c r="E8329" s="138"/>
      <c r="F8329" s="143" t="e">
        <f aca="false">IF(REF_DT&lt;=LastDay,INDEX(IntraMonth_Buckets,MATCH($A8329,IntraSumMonths,0),1),INDEX(BucketTable,MATCH($A8329,SumMonths,0),1))</f>
        <v>#N/A</v>
      </c>
      <c r="G8329" s="138" t="e">
        <f aca="false">INDEX(Book_Type,MATCH($B8329,Book,0),1)</f>
        <v>#N/A</v>
      </c>
      <c r="H8329" s="138" t="e">
        <f aca="false">$F8329&amp;$C8329</f>
        <v>#N/A</v>
      </c>
    </row>
    <row r="8330" customFormat="false" ht="12.75" hidden="false" customHeight="false" outlineLevel="0" collapsed="false">
      <c r="D8330" s="138"/>
      <c r="E8330" s="138"/>
      <c r="F8330" s="143" t="e">
        <f aca="false">IF(REF_DT&lt;=LastDay,INDEX(IntraMonth_Buckets,MATCH($A8330,IntraSumMonths,0),1),INDEX(BucketTable,MATCH($A8330,SumMonths,0),1))</f>
        <v>#N/A</v>
      </c>
      <c r="G8330" s="138" t="e">
        <f aca="false">INDEX(Book_Type,MATCH($B8330,Book,0),1)</f>
        <v>#N/A</v>
      </c>
      <c r="H8330" s="138" t="e">
        <f aca="false">$F8330&amp;$C8330</f>
        <v>#N/A</v>
      </c>
    </row>
    <row r="8331" customFormat="false" ht="12.75" hidden="false" customHeight="false" outlineLevel="0" collapsed="false">
      <c r="D8331" s="138"/>
      <c r="E8331" s="138"/>
      <c r="F8331" s="143" t="e">
        <f aca="false">IF(REF_DT&lt;=LastDay,INDEX(IntraMonth_Buckets,MATCH($A8331,IntraSumMonths,0),1),INDEX(BucketTable,MATCH($A8331,SumMonths,0),1))</f>
        <v>#N/A</v>
      </c>
      <c r="G8331" s="138" t="e">
        <f aca="false">INDEX(Book_Type,MATCH($B8331,Book,0),1)</f>
        <v>#N/A</v>
      </c>
      <c r="H8331" s="138" t="e">
        <f aca="false">$F8331&amp;$C8331</f>
        <v>#N/A</v>
      </c>
    </row>
    <row r="8332" customFormat="false" ht="12.75" hidden="false" customHeight="false" outlineLevel="0" collapsed="false">
      <c r="D8332" s="138"/>
      <c r="E8332" s="138"/>
      <c r="F8332" s="143" t="e">
        <f aca="false">IF(REF_DT&lt;=LastDay,INDEX(IntraMonth_Buckets,MATCH($A8332,IntraSumMonths,0),1),INDEX(BucketTable,MATCH($A8332,SumMonths,0),1))</f>
        <v>#N/A</v>
      </c>
      <c r="G8332" s="138" t="e">
        <f aca="false">INDEX(Book_Type,MATCH($B8332,Book,0),1)</f>
        <v>#N/A</v>
      </c>
      <c r="H8332" s="138" t="e">
        <f aca="false">$F8332&amp;$C8332</f>
        <v>#N/A</v>
      </c>
    </row>
    <row r="8333" customFormat="false" ht="12.75" hidden="false" customHeight="false" outlineLevel="0" collapsed="false">
      <c r="D8333" s="138"/>
      <c r="E8333" s="138"/>
      <c r="F8333" s="143" t="e">
        <f aca="false">IF(REF_DT&lt;=LastDay,INDEX(IntraMonth_Buckets,MATCH($A8333,IntraSumMonths,0),1),INDEX(BucketTable,MATCH($A8333,SumMonths,0),1))</f>
        <v>#N/A</v>
      </c>
      <c r="G8333" s="138" t="e">
        <f aca="false">INDEX(Book_Type,MATCH($B8333,Book,0),1)</f>
        <v>#N/A</v>
      </c>
      <c r="H8333" s="138" t="e">
        <f aca="false">$F8333&amp;$C8333</f>
        <v>#N/A</v>
      </c>
    </row>
    <row r="8334" customFormat="false" ht="12.75" hidden="false" customHeight="false" outlineLevel="0" collapsed="false">
      <c r="D8334" s="138"/>
      <c r="E8334" s="138"/>
      <c r="F8334" s="143" t="e">
        <f aca="false">IF(REF_DT&lt;=LastDay,INDEX(IntraMonth_Buckets,MATCH($A8334,IntraSumMonths,0),1),INDEX(BucketTable,MATCH($A8334,SumMonths,0),1))</f>
        <v>#N/A</v>
      </c>
      <c r="G8334" s="138" t="e">
        <f aca="false">INDEX(Book_Type,MATCH($B8334,Book,0),1)</f>
        <v>#N/A</v>
      </c>
      <c r="H8334" s="138" t="e">
        <f aca="false">$F8334&amp;$C8334</f>
        <v>#N/A</v>
      </c>
    </row>
    <row r="8335" customFormat="false" ht="12.75" hidden="false" customHeight="false" outlineLevel="0" collapsed="false">
      <c r="D8335" s="138"/>
      <c r="E8335" s="138"/>
      <c r="F8335" s="143" t="e">
        <f aca="false">IF(REF_DT&lt;=LastDay,INDEX(IntraMonth_Buckets,MATCH($A8335,IntraSumMonths,0),1),INDEX(BucketTable,MATCH($A8335,SumMonths,0),1))</f>
        <v>#N/A</v>
      </c>
      <c r="G8335" s="138" t="e">
        <f aca="false">INDEX(Book_Type,MATCH($B8335,Book,0),1)</f>
        <v>#N/A</v>
      </c>
      <c r="H8335" s="138" t="e">
        <f aca="false">$F8335&amp;$C8335</f>
        <v>#N/A</v>
      </c>
    </row>
    <row r="8336" customFormat="false" ht="12.75" hidden="false" customHeight="false" outlineLevel="0" collapsed="false">
      <c r="D8336" s="138"/>
      <c r="E8336" s="138"/>
      <c r="F8336" s="143" t="e">
        <f aca="false">IF(REF_DT&lt;=LastDay,INDEX(IntraMonth_Buckets,MATCH($A8336,IntraSumMonths,0),1),INDEX(BucketTable,MATCH($A8336,SumMonths,0),1))</f>
        <v>#N/A</v>
      </c>
      <c r="G8336" s="138" t="e">
        <f aca="false">INDEX(Book_Type,MATCH($B8336,Book,0),1)</f>
        <v>#N/A</v>
      </c>
      <c r="H8336" s="138" t="e">
        <f aca="false">$F8336&amp;$C8336</f>
        <v>#N/A</v>
      </c>
    </row>
    <row r="8337" customFormat="false" ht="12.75" hidden="false" customHeight="false" outlineLevel="0" collapsed="false">
      <c r="D8337" s="138"/>
      <c r="E8337" s="138"/>
      <c r="F8337" s="143" t="e">
        <f aca="false">IF(REF_DT&lt;=LastDay,INDEX(IntraMonth_Buckets,MATCH($A8337,IntraSumMonths,0),1),INDEX(BucketTable,MATCH($A8337,SumMonths,0),1))</f>
        <v>#N/A</v>
      </c>
      <c r="G8337" s="138" t="e">
        <f aca="false">INDEX(Book_Type,MATCH($B8337,Book,0),1)</f>
        <v>#N/A</v>
      </c>
      <c r="H8337" s="138" t="e">
        <f aca="false">$F8337&amp;$C8337</f>
        <v>#N/A</v>
      </c>
    </row>
    <row r="8338" customFormat="false" ht="12.75" hidden="false" customHeight="false" outlineLevel="0" collapsed="false">
      <c r="D8338" s="138"/>
      <c r="E8338" s="138"/>
      <c r="F8338" s="143" t="e">
        <f aca="false">IF(REF_DT&lt;=LastDay,INDEX(IntraMonth_Buckets,MATCH($A8338,IntraSumMonths,0),1),INDEX(BucketTable,MATCH($A8338,SumMonths,0),1))</f>
        <v>#N/A</v>
      </c>
      <c r="G8338" s="138" t="e">
        <f aca="false">INDEX(Book_Type,MATCH($B8338,Book,0),1)</f>
        <v>#N/A</v>
      </c>
      <c r="H8338" s="138" t="e">
        <f aca="false">$F8338&amp;$C8338</f>
        <v>#N/A</v>
      </c>
    </row>
    <row r="8339" customFormat="false" ht="12.75" hidden="false" customHeight="false" outlineLevel="0" collapsed="false">
      <c r="D8339" s="138"/>
      <c r="E8339" s="138"/>
      <c r="F8339" s="143" t="e">
        <f aca="false">IF(REF_DT&lt;=LastDay,INDEX(IntraMonth_Buckets,MATCH($A8339,IntraSumMonths,0),1),INDEX(BucketTable,MATCH($A8339,SumMonths,0),1))</f>
        <v>#N/A</v>
      </c>
      <c r="G8339" s="138" t="e">
        <f aca="false">INDEX(Book_Type,MATCH($B8339,Book,0),1)</f>
        <v>#N/A</v>
      </c>
      <c r="H8339" s="138" t="e">
        <f aca="false">$F8339&amp;$C8339</f>
        <v>#N/A</v>
      </c>
    </row>
    <row r="8340" customFormat="false" ht="12.75" hidden="false" customHeight="false" outlineLevel="0" collapsed="false">
      <c r="D8340" s="138"/>
      <c r="E8340" s="138"/>
      <c r="F8340" s="143" t="e">
        <f aca="false">IF(REF_DT&lt;=LastDay,INDEX(IntraMonth_Buckets,MATCH($A8340,IntraSumMonths,0),1),INDEX(BucketTable,MATCH($A8340,SumMonths,0),1))</f>
        <v>#N/A</v>
      </c>
      <c r="G8340" s="138" t="e">
        <f aca="false">INDEX(Book_Type,MATCH($B8340,Book,0),1)</f>
        <v>#N/A</v>
      </c>
      <c r="H8340" s="138" t="e">
        <f aca="false">$F8340&amp;$C8340</f>
        <v>#N/A</v>
      </c>
    </row>
    <row r="8341" customFormat="false" ht="12.75" hidden="false" customHeight="false" outlineLevel="0" collapsed="false">
      <c r="D8341" s="138"/>
      <c r="E8341" s="138"/>
      <c r="F8341" s="143" t="e">
        <f aca="false">IF(REF_DT&lt;=LastDay,INDEX(IntraMonth_Buckets,MATCH($A8341,IntraSumMonths,0),1),INDEX(BucketTable,MATCH($A8341,SumMonths,0),1))</f>
        <v>#N/A</v>
      </c>
      <c r="G8341" s="138" t="e">
        <f aca="false">INDEX(Book_Type,MATCH($B8341,Book,0),1)</f>
        <v>#N/A</v>
      </c>
      <c r="H8341" s="138" t="e">
        <f aca="false">$F8341&amp;$C8341</f>
        <v>#N/A</v>
      </c>
    </row>
    <row r="8342" customFormat="false" ht="12.75" hidden="false" customHeight="false" outlineLevel="0" collapsed="false">
      <c r="D8342" s="138"/>
      <c r="E8342" s="138"/>
      <c r="F8342" s="143" t="e">
        <f aca="false">IF(REF_DT&lt;=LastDay,INDEX(IntraMonth_Buckets,MATCH($A8342,IntraSumMonths,0),1),INDEX(BucketTable,MATCH($A8342,SumMonths,0),1))</f>
        <v>#N/A</v>
      </c>
      <c r="G8342" s="138" t="e">
        <f aca="false">INDEX(Book_Type,MATCH($B8342,Book,0),1)</f>
        <v>#N/A</v>
      </c>
      <c r="H8342" s="138" t="e">
        <f aca="false">$F8342&amp;$C8342</f>
        <v>#N/A</v>
      </c>
    </row>
    <row r="8343" customFormat="false" ht="12.75" hidden="false" customHeight="false" outlineLevel="0" collapsed="false">
      <c r="D8343" s="138"/>
      <c r="E8343" s="138"/>
      <c r="F8343" s="143" t="e">
        <f aca="false">IF(REF_DT&lt;=LastDay,INDEX(IntraMonth_Buckets,MATCH($A8343,IntraSumMonths,0),1),INDEX(BucketTable,MATCH($A8343,SumMonths,0),1))</f>
        <v>#N/A</v>
      </c>
      <c r="G8343" s="138" t="e">
        <f aca="false">INDEX(Book_Type,MATCH($B8343,Book,0),1)</f>
        <v>#N/A</v>
      </c>
      <c r="H8343" s="138" t="e">
        <f aca="false">$F8343&amp;$C8343</f>
        <v>#N/A</v>
      </c>
    </row>
    <row r="8344" customFormat="false" ht="12.75" hidden="false" customHeight="false" outlineLevel="0" collapsed="false">
      <c r="D8344" s="138"/>
      <c r="E8344" s="138"/>
      <c r="F8344" s="143" t="e">
        <f aca="false">IF(REF_DT&lt;=LastDay,INDEX(IntraMonth_Buckets,MATCH($A8344,IntraSumMonths,0),1),INDEX(BucketTable,MATCH($A8344,SumMonths,0),1))</f>
        <v>#N/A</v>
      </c>
      <c r="G8344" s="138" t="e">
        <f aca="false">INDEX(Book_Type,MATCH($B8344,Book,0),1)</f>
        <v>#N/A</v>
      </c>
      <c r="H8344" s="138" t="e">
        <f aca="false">$F8344&amp;$C8344</f>
        <v>#N/A</v>
      </c>
    </row>
    <row r="8345" customFormat="false" ht="12.75" hidden="false" customHeight="false" outlineLevel="0" collapsed="false">
      <c r="D8345" s="138"/>
      <c r="E8345" s="138"/>
      <c r="F8345" s="143" t="e">
        <f aca="false">IF(REF_DT&lt;=LastDay,INDEX(IntraMonth_Buckets,MATCH($A8345,IntraSumMonths,0),1),INDEX(BucketTable,MATCH($A8345,SumMonths,0),1))</f>
        <v>#N/A</v>
      </c>
      <c r="G8345" s="138" t="e">
        <f aca="false">INDEX(Book_Type,MATCH($B8345,Book,0),1)</f>
        <v>#N/A</v>
      </c>
      <c r="H8345" s="138" t="e">
        <f aca="false">$F8345&amp;$C8345</f>
        <v>#N/A</v>
      </c>
    </row>
    <row r="8346" customFormat="false" ht="12.75" hidden="false" customHeight="false" outlineLevel="0" collapsed="false">
      <c r="D8346" s="138"/>
      <c r="E8346" s="138"/>
      <c r="F8346" s="143" t="e">
        <f aca="false">IF(REF_DT&lt;=LastDay,INDEX(IntraMonth_Buckets,MATCH($A8346,IntraSumMonths,0),1),INDEX(BucketTable,MATCH($A8346,SumMonths,0),1))</f>
        <v>#N/A</v>
      </c>
      <c r="G8346" s="138" t="e">
        <f aca="false">INDEX(Book_Type,MATCH($B8346,Book,0),1)</f>
        <v>#N/A</v>
      </c>
      <c r="H8346" s="138" t="e">
        <f aca="false">$F8346&amp;$C8346</f>
        <v>#N/A</v>
      </c>
    </row>
    <row r="8347" customFormat="false" ht="12.75" hidden="false" customHeight="false" outlineLevel="0" collapsed="false">
      <c r="D8347" s="138"/>
      <c r="E8347" s="138"/>
      <c r="F8347" s="143" t="e">
        <f aca="false">IF(REF_DT&lt;=LastDay,INDEX(IntraMonth_Buckets,MATCH($A8347,IntraSumMonths,0),1),INDEX(BucketTable,MATCH($A8347,SumMonths,0),1))</f>
        <v>#N/A</v>
      </c>
      <c r="G8347" s="138" t="e">
        <f aca="false">INDEX(Book_Type,MATCH($B8347,Book,0),1)</f>
        <v>#N/A</v>
      </c>
      <c r="H8347" s="138" t="e">
        <f aca="false">$F8347&amp;$C8347</f>
        <v>#N/A</v>
      </c>
    </row>
    <row r="8348" customFormat="false" ht="12.75" hidden="false" customHeight="false" outlineLevel="0" collapsed="false">
      <c r="D8348" s="138"/>
      <c r="E8348" s="138"/>
      <c r="F8348" s="143" t="e">
        <f aca="false">IF(REF_DT&lt;=LastDay,INDEX(IntraMonth_Buckets,MATCH($A8348,IntraSumMonths,0),1),INDEX(BucketTable,MATCH($A8348,SumMonths,0),1))</f>
        <v>#N/A</v>
      </c>
      <c r="G8348" s="138" t="e">
        <f aca="false">INDEX(Book_Type,MATCH($B8348,Book,0),1)</f>
        <v>#N/A</v>
      </c>
      <c r="H8348" s="138" t="e">
        <f aca="false">$F8348&amp;$C8348</f>
        <v>#N/A</v>
      </c>
    </row>
    <row r="8349" customFormat="false" ht="12.75" hidden="false" customHeight="false" outlineLevel="0" collapsed="false">
      <c r="D8349" s="138"/>
      <c r="E8349" s="138"/>
      <c r="F8349" s="143" t="e">
        <f aca="false">IF(REF_DT&lt;=LastDay,INDEX(IntraMonth_Buckets,MATCH($A8349,IntraSumMonths,0),1),INDEX(BucketTable,MATCH($A8349,SumMonths,0),1))</f>
        <v>#N/A</v>
      </c>
      <c r="G8349" s="138" t="e">
        <f aca="false">INDEX(Book_Type,MATCH($B8349,Book,0),1)</f>
        <v>#N/A</v>
      </c>
      <c r="H8349" s="138" t="e">
        <f aca="false">$F8349&amp;$C8349</f>
        <v>#N/A</v>
      </c>
    </row>
    <row r="8350" customFormat="false" ht="12.75" hidden="false" customHeight="false" outlineLevel="0" collapsed="false">
      <c r="D8350" s="138"/>
      <c r="E8350" s="138"/>
      <c r="F8350" s="143" t="e">
        <f aca="false">IF(REF_DT&lt;=LastDay,INDEX(IntraMonth_Buckets,MATCH($A8350,IntraSumMonths,0),1),INDEX(BucketTable,MATCH($A8350,SumMonths,0),1))</f>
        <v>#N/A</v>
      </c>
      <c r="G8350" s="138" t="e">
        <f aca="false">INDEX(Book_Type,MATCH($B8350,Book,0),1)</f>
        <v>#N/A</v>
      </c>
      <c r="H8350" s="138" t="e">
        <f aca="false">$F8350&amp;$C8350</f>
        <v>#N/A</v>
      </c>
    </row>
    <row r="8351" customFormat="false" ht="12.75" hidden="false" customHeight="false" outlineLevel="0" collapsed="false">
      <c r="D8351" s="138"/>
      <c r="E8351" s="138"/>
      <c r="F8351" s="143" t="e">
        <f aca="false">IF(REF_DT&lt;=LastDay,INDEX(IntraMonth_Buckets,MATCH($A8351,IntraSumMonths,0),1),INDEX(BucketTable,MATCH($A8351,SumMonths,0),1))</f>
        <v>#N/A</v>
      </c>
      <c r="G8351" s="138" t="e">
        <f aca="false">INDEX(Book_Type,MATCH($B8351,Book,0),1)</f>
        <v>#N/A</v>
      </c>
      <c r="H8351" s="138" t="e">
        <f aca="false">$F8351&amp;$C8351</f>
        <v>#N/A</v>
      </c>
    </row>
    <row r="8352" customFormat="false" ht="12.75" hidden="false" customHeight="false" outlineLevel="0" collapsed="false">
      <c r="D8352" s="138"/>
      <c r="E8352" s="138"/>
      <c r="F8352" s="143" t="e">
        <f aca="false">IF(REF_DT&lt;=LastDay,INDEX(IntraMonth_Buckets,MATCH($A8352,IntraSumMonths,0),1),INDEX(BucketTable,MATCH($A8352,SumMonths,0),1))</f>
        <v>#N/A</v>
      </c>
      <c r="G8352" s="138" t="e">
        <f aca="false">INDEX(Book_Type,MATCH($B8352,Book,0),1)</f>
        <v>#N/A</v>
      </c>
      <c r="H8352" s="138" t="e">
        <f aca="false">$F8352&amp;$C8352</f>
        <v>#N/A</v>
      </c>
    </row>
    <row r="8353" customFormat="false" ht="12.75" hidden="false" customHeight="false" outlineLevel="0" collapsed="false">
      <c r="D8353" s="138"/>
      <c r="E8353" s="138"/>
      <c r="F8353" s="143" t="e">
        <f aca="false">IF(REF_DT&lt;=LastDay,INDEX(IntraMonth_Buckets,MATCH($A8353,IntraSumMonths,0),1),INDEX(BucketTable,MATCH($A8353,SumMonths,0),1))</f>
        <v>#N/A</v>
      </c>
      <c r="G8353" s="138" t="e">
        <f aca="false">INDEX(Book_Type,MATCH($B8353,Book,0),1)</f>
        <v>#N/A</v>
      </c>
      <c r="H8353" s="138" t="e">
        <f aca="false">$F8353&amp;$C8353</f>
        <v>#N/A</v>
      </c>
    </row>
    <row r="8354" customFormat="false" ht="12.75" hidden="false" customHeight="false" outlineLevel="0" collapsed="false">
      <c r="D8354" s="138"/>
      <c r="E8354" s="138"/>
      <c r="F8354" s="143" t="e">
        <f aca="false">IF(REF_DT&lt;=LastDay,INDEX(IntraMonth_Buckets,MATCH($A8354,IntraSumMonths,0),1),INDEX(BucketTable,MATCH($A8354,SumMonths,0),1))</f>
        <v>#N/A</v>
      </c>
      <c r="G8354" s="138" t="e">
        <f aca="false">INDEX(Book_Type,MATCH($B8354,Book,0),1)</f>
        <v>#N/A</v>
      </c>
      <c r="H8354" s="138" t="e">
        <f aca="false">$F8354&amp;$C8354</f>
        <v>#N/A</v>
      </c>
    </row>
    <row r="8355" customFormat="false" ht="12.75" hidden="false" customHeight="false" outlineLevel="0" collapsed="false">
      <c r="D8355" s="138"/>
      <c r="E8355" s="138"/>
      <c r="F8355" s="143" t="e">
        <f aca="false">IF(REF_DT&lt;=LastDay,INDEX(IntraMonth_Buckets,MATCH($A8355,IntraSumMonths,0),1),INDEX(BucketTable,MATCH($A8355,SumMonths,0),1))</f>
        <v>#N/A</v>
      </c>
      <c r="G8355" s="138" t="e">
        <f aca="false">INDEX(Book_Type,MATCH($B8355,Book,0),1)</f>
        <v>#N/A</v>
      </c>
      <c r="H8355" s="138" t="e">
        <f aca="false">$F8355&amp;$C8355</f>
        <v>#N/A</v>
      </c>
    </row>
    <row r="8356" customFormat="false" ht="12.75" hidden="false" customHeight="false" outlineLevel="0" collapsed="false">
      <c r="D8356" s="138"/>
      <c r="E8356" s="138"/>
      <c r="F8356" s="143" t="e">
        <f aca="false">IF(REF_DT&lt;=LastDay,INDEX(IntraMonth_Buckets,MATCH($A8356,IntraSumMonths,0),1),INDEX(BucketTable,MATCH($A8356,SumMonths,0),1))</f>
        <v>#N/A</v>
      </c>
      <c r="G8356" s="138" t="e">
        <f aca="false">INDEX(Book_Type,MATCH($B8356,Book,0),1)</f>
        <v>#N/A</v>
      </c>
      <c r="H8356" s="138" t="e">
        <f aca="false">$F8356&amp;$C8356</f>
        <v>#N/A</v>
      </c>
    </row>
    <row r="8357" customFormat="false" ht="12.75" hidden="false" customHeight="false" outlineLevel="0" collapsed="false">
      <c r="D8357" s="138"/>
      <c r="E8357" s="138"/>
      <c r="F8357" s="143" t="e">
        <f aca="false">IF(REF_DT&lt;=LastDay,INDEX(IntraMonth_Buckets,MATCH($A8357,IntraSumMonths,0),1),INDEX(BucketTable,MATCH($A8357,SumMonths,0),1))</f>
        <v>#N/A</v>
      </c>
      <c r="G8357" s="138" t="e">
        <f aca="false">INDEX(Book_Type,MATCH($B8357,Book,0),1)</f>
        <v>#N/A</v>
      </c>
      <c r="H8357" s="138" t="e">
        <f aca="false">$F8357&amp;$C8357</f>
        <v>#N/A</v>
      </c>
    </row>
    <row r="8358" customFormat="false" ht="12.75" hidden="false" customHeight="false" outlineLevel="0" collapsed="false">
      <c r="D8358" s="138"/>
      <c r="E8358" s="138"/>
      <c r="F8358" s="143" t="e">
        <f aca="false">IF(REF_DT&lt;=LastDay,INDEX(IntraMonth_Buckets,MATCH($A8358,IntraSumMonths,0),1),INDEX(BucketTable,MATCH($A8358,SumMonths,0),1))</f>
        <v>#N/A</v>
      </c>
      <c r="G8358" s="138" t="e">
        <f aca="false">INDEX(Book_Type,MATCH($B8358,Book,0),1)</f>
        <v>#N/A</v>
      </c>
      <c r="H8358" s="138" t="e">
        <f aca="false">$F8358&amp;$C8358</f>
        <v>#N/A</v>
      </c>
    </row>
    <row r="8359" customFormat="false" ht="12.75" hidden="false" customHeight="false" outlineLevel="0" collapsed="false">
      <c r="D8359" s="138"/>
      <c r="E8359" s="138"/>
      <c r="F8359" s="143" t="e">
        <f aca="false">IF(REF_DT&lt;=LastDay,INDEX(IntraMonth_Buckets,MATCH($A8359,IntraSumMonths,0),1),INDEX(BucketTable,MATCH($A8359,SumMonths,0),1))</f>
        <v>#N/A</v>
      </c>
      <c r="G8359" s="138" t="e">
        <f aca="false">INDEX(Book_Type,MATCH($B8359,Book,0),1)</f>
        <v>#N/A</v>
      </c>
      <c r="H8359" s="138" t="e">
        <f aca="false">$F8359&amp;$C8359</f>
        <v>#N/A</v>
      </c>
    </row>
    <row r="8360" customFormat="false" ht="12.75" hidden="false" customHeight="false" outlineLevel="0" collapsed="false">
      <c r="D8360" s="138"/>
      <c r="E8360" s="138"/>
      <c r="F8360" s="143" t="e">
        <f aca="false">IF(REF_DT&lt;=LastDay,INDEX(IntraMonth_Buckets,MATCH($A8360,IntraSumMonths,0),1),INDEX(BucketTable,MATCH($A8360,SumMonths,0),1))</f>
        <v>#N/A</v>
      </c>
      <c r="G8360" s="138" t="e">
        <f aca="false">INDEX(Book_Type,MATCH($B8360,Book,0),1)</f>
        <v>#N/A</v>
      </c>
      <c r="H8360" s="138" t="e">
        <f aca="false">$F8360&amp;$C8360</f>
        <v>#N/A</v>
      </c>
    </row>
    <row r="8361" customFormat="false" ht="12.75" hidden="false" customHeight="false" outlineLevel="0" collapsed="false">
      <c r="D8361" s="138"/>
      <c r="E8361" s="138"/>
      <c r="F8361" s="143" t="e">
        <f aca="false">IF(REF_DT&lt;=LastDay,INDEX(IntraMonth_Buckets,MATCH($A8361,IntraSumMonths,0),1),INDEX(BucketTable,MATCH($A8361,SumMonths,0),1))</f>
        <v>#N/A</v>
      </c>
      <c r="G8361" s="138" t="e">
        <f aca="false">INDEX(Book_Type,MATCH($B8361,Book,0),1)</f>
        <v>#N/A</v>
      </c>
      <c r="H8361" s="138" t="e">
        <f aca="false">$F8361&amp;$C8361</f>
        <v>#N/A</v>
      </c>
    </row>
    <row r="8362" customFormat="false" ht="12.75" hidden="false" customHeight="false" outlineLevel="0" collapsed="false">
      <c r="D8362" s="138"/>
      <c r="E8362" s="138"/>
      <c r="F8362" s="143" t="e">
        <f aca="false">IF(REF_DT&lt;=LastDay,INDEX(IntraMonth_Buckets,MATCH($A8362,IntraSumMonths,0),1),INDEX(BucketTable,MATCH($A8362,SumMonths,0),1))</f>
        <v>#N/A</v>
      </c>
      <c r="G8362" s="138" t="e">
        <f aca="false">INDEX(Book_Type,MATCH($B8362,Book,0),1)</f>
        <v>#N/A</v>
      </c>
      <c r="H8362" s="138" t="e">
        <f aca="false">$F8362&amp;$C8362</f>
        <v>#N/A</v>
      </c>
    </row>
    <row r="8363" customFormat="false" ht="12.75" hidden="false" customHeight="false" outlineLevel="0" collapsed="false">
      <c r="D8363" s="138"/>
      <c r="E8363" s="138"/>
      <c r="F8363" s="143" t="e">
        <f aca="false">IF(REF_DT&lt;=LastDay,INDEX(IntraMonth_Buckets,MATCH($A8363,IntraSumMonths,0),1),INDEX(BucketTable,MATCH($A8363,SumMonths,0),1))</f>
        <v>#N/A</v>
      </c>
      <c r="G8363" s="138" t="e">
        <f aca="false">INDEX(Book_Type,MATCH($B8363,Book,0),1)</f>
        <v>#N/A</v>
      </c>
      <c r="H8363" s="138" t="e">
        <f aca="false">$F8363&amp;$C8363</f>
        <v>#N/A</v>
      </c>
    </row>
    <row r="8364" customFormat="false" ht="12.75" hidden="false" customHeight="false" outlineLevel="0" collapsed="false">
      <c r="D8364" s="138"/>
      <c r="E8364" s="138"/>
      <c r="F8364" s="143" t="e">
        <f aca="false">IF(REF_DT&lt;=LastDay,INDEX(IntraMonth_Buckets,MATCH($A8364,IntraSumMonths,0),1),INDEX(BucketTable,MATCH($A8364,SumMonths,0),1))</f>
        <v>#N/A</v>
      </c>
      <c r="G8364" s="138" t="e">
        <f aca="false">INDEX(Book_Type,MATCH($B8364,Book,0),1)</f>
        <v>#N/A</v>
      </c>
      <c r="H8364" s="138" t="e">
        <f aca="false">$F8364&amp;$C8364</f>
        <v>#N/A</v>
      </c>
    </row>
    <row r="8365" customFormat="false" ht="12.75" hidden="false" customHeight="false" outlineLevel="0" collapsed="false">
      <c r="D8365" s="138"/>
      <c r="E8365" s="138"/>
      <c r="F8365" s="143" t="e">
        <f aca="false">IF(REF_DT&lt;=LastDay,INDEX(IntraMonth_Buckets,MATCH($A8365,IntraSumMonths,0),1),INDEX(BucketTable,MATCH($A8365,SumMonths,0),1))</f>
        <v>#N/A</v>
      </c>
      <c r="G8365" s="138" t="e">
        <f aca="false">INDEX(Book_Type,MATCH($B8365,Book,0),1)</f>
        <v>#N/A</v>
      </c>
      <c r="H8365" s="138" t="e">
        <f aca="false">$F8365&amp;$C8365</f>
        <v>#N/A</v>
      </c>
    </row>
    <row r="8366" customFormat="false" ht="12.75" hidden="false" customHeight="false" outlineLevel="0" collapsed="false">
      <c r="D8366" s="138"/>
      <c r="E8366" s="138"/>
      <c r="F8366" s="143" t="e">
        <f aca="false">IF(REF_DT&lt;=LastDay,INDEX(IntraMonth_Buckets,MATCH($A8366,IntraSumMonths,0),1),INDEX(BucketTable,MATCH($A8366,SumMonths,0),1))</f>
        <v>#N/A</v>
      </c>
      <c r="G8366" s="138" t="e">
        <f aca="false">INDEX(Book_Type,MATCH($B8366,Book,0),1)</f>
        <v>#N/A</v>
      </c>
      <c r="H8366" s="138" t="e">
        <f aca="false">$F8366&amp;$C8366</f>
        <v>#N/A</v>
      </c>
    </row>
    <row r="8367" customFormat="false" ht="12.75" hidden="false" customHeight="false" outlineLevel="0" collapsed="false">
      <c r="D8367" s="138"/>
      <c r="E8367" s="138"/>
      <c r="F8367" s="143" t="e">
        <f aca="false">IF(REF_DT&lt;=LastDay,INDEX(IntraMonth_Buckets,MATCH($A8367,IntraSumMonths,0),1),INDEX(BucketTable,MATCH($A8367,SumMonths,0),1))</f>
        <v>#N/A</v>
      </c>
      <c r="G8367" s="138" t="e">
        <f aca="false">INDEX(Book_Type,MATCH($B8367,Book,0),1)</f>
        <v>#N/A</v>
      </c>
      <c r="H8367" s="138" t="e">
        <f aca="false">$F8367&amp;$C8367</f>
        <v>#N/A</v>
      </c>
    </row>
    <row r="8368" customFormat="false" ht="12.75" hidden="false" customHeight="false" outlineLevel="0" collapsed="false">
      <c r="D8368" s="138"/>
      <c r="E8368" s="138"/>
      <c r="F8368" s="143" t="e">
        <f aca="false">IF(REF_DT&lt;=LastDay,INDEX(IntraMonth_Buckets,MATCH($A8368,IntraSumMonths,0),1),INDEX(BucketTable,MATCH($A8368,SumMonths,0),1))</f>
        <v>#N/A</v>
      </c>
      <c r="G8368" s="138" t="e">
        <f aca="false">INDEX(Book_Type,MATCH($B8368,Book,0),1)</f>
        <v>#N/A</v>
      </c>
      <c r="H8368" s="138" t="e">
        <f aca="false">$F8368&amp;$C8368</f>
        <v>#N/A</v>
      </c>
    </row>
    <row r="8369" customFormat="false" ht="12.75" hidden="false" customHeight="false" outlineLevel="0" collapsed="false">
      <c r="D8369" s="138"/>
      <c r="E8369" s="138"/>
      <c r="F8369" s="143" t="e">
        <f aca="false">IF(REF_DT&lt;=LastDay,INDEX(IntraMonth_Buckets,MATCH($A8369,IntraSumMonths,0),1),INDEX(BucketTable,MATCH($A8369,SumMonths,0),1))</f>
        <v>#N/A</v>
      </c>
      <c r="G8369" s="138" t="e">
        <f aca="false">INDEX(Book_Type,MATCH($B8369,Book,0),1)</f>
        <v>#N/A</v>
      </c>
      <c r="H8369" s="138" t="e">
        <f aca="false">$F8369&amp;$C8369</f>
        <v>#N/A</v>
      </c>
    </row>
    <row r="8370" customFormat="false" ht="12.75" hidden="false" customHeight="false" outlineLevel="0" collapsed="false">
      <c r="D8370" s="138"/>
      <c r="E8370" s="138"/>
      <c r="F8370" s="143" t="e">
        <f aca="false">IF(REF_DT&lt;=LastDay,INDEX(IntraMonth_Buckets,MATCH($A8370,IntraSumMonths,0),1),INDEX(BucketTable,MATCH($A8370,SumMonths,0),1))</f>
        <v>#N/A</v>
      </c>
      <c r="G8370" s="138" t="e">
        <f aca="false">INDEX(Book_Type,MATCH($B8370,Book,0),1)</f>
        <v>#N/A</v>
      </c>
      <c r="H8370" s="138" t="e">
        <f aca="false">$F8370&amp;$C8370</f>
        <v>#N/A</v>
      </c>
    </row>
    <row r="8371" customFormat="false" ht="12.75" hidden="false" customHeight="false" outlineLevel="0" collapsed="false">
      <c r="D8371" s="138"/>
      <c r="E8371" s="138"/>
      <c r="F8371" s="143" t="e">
        <f aca="false">IF(REF_DT&lt;=LastDay,INDEX(IntraMonth_Buckets,MATCH($A8371,IntraSumMonths,0),1),INDEX(BucketTable,MATCH($A8371,SumMonths,0),1))</f>
        <v>#N/A</v>
      </c>
      <c r="G8371" s="138" t="e">
        <f aca="false">INDEX(Book_Type,MATCH($B8371,Book,0),1)</f>
        <v>#N/A</v>
      </c>
      <c r="H8371" s="138" t="e">
        <f aca="false">$F8371&amp;$C8371</f>
        <v>#N/A</v>
      </c>
    </row>
    <row r="8372" customFormat="false" ht="12.75" hidden="false" customHeight="false" outlineLevel="0" collapsed="false">
      <c r="D8372" s="138"/>
      <c r="E8372" s="138"/>
      <c r="F8372" s="143" t="e">
        <f aca="false">IF(REF_DT&lt;=LastDay,INDEX(IntraMonth_Buckets,MATCH($A8372,IntraSumMonths,0),1),INDEX(BucketTable,MATCH($A8372,SumMonths,0),1))</f>
        <v>#N/A</v>
      </c>
      <c r="G8372" s="138" t="e">
        <f aca="false">INDEX(Book_Type,MATCH($B8372,Book,0),1)</f>
        <v>#N/A</v>
      </c>
      <c r="H8372" s="138" t="e">
        <f aca="false">$F8372&amp;$C8372</f>
        <v>#N/A</v>
      </c>
    </row>
    <row r="8373" customFormat="false" ht="12.75" hidden="false" customHeight="false" outlineLevel="0" collapsed="false">
      <c r="D8373" s="138"/>
      <c r="E8373" s="138"/>
      <c r="F8373" s="143" t="e">
        <f aca="false">IF(REF_DT&lt;=LastDay,INDEX(IntraMonth_Buckets,MATCH($A8373,IntraSumMonths,0),1),INDEX(BucketTable,MATCH($A8373,SumMonths,0),1))</f>
        <v>#N/A</v>
      </c>
      <c r="G8373" s="138" t="e">
        <f aca="false">INDEX(Book_Type,MATCH($B8373,Book,0),1)</f>
        <v>#N/A</v>
      </c>
      <c r="H8373" s="138" t="e">
        <f aca="false">$F8373&amp;$C8373</f>
        <v>#N/A</v>
      </c>
    </row>
    <row r="8374" customFormat="false" ht="12.75" hidden="false" customHeight="false" outlineLevel="0" collapsed="false">
      <c r="D8374" s="138"/>
      <c r="E8374" s="138"/>
      <c r="F8374" s="143" t="e">
        <f aca="false">IF(REF_DT&lt;=LastDay,INDEX(IntraMonth_Buckets,MATCH($A8374,IntraSumMonths,0),1),INDEX(BucketTable,MATCH($A8374,SumMonths,0),1))</f>
        <v>#N/A</v>
      </c>
      <c r="G8374" s="138" t="e">
        <f aca="false">INDEX(Book_Type,MATCH($B8374,Book,0),1)</f>
        <v>#N/A</v>
      </c>
      <c r="H8374" s="138" t="e">
        <f aca="false">$F8374&amp;$C8374</f>
        <v>#N/A</v>
      </c>
    </row>
    <row r="8375" customFormat="false" ht="12.75" hidden="false" customHeight="false" outlineLevel="0" collapsed="false">
      <c r="D8375" s="138"/>
      <c r="E8375" s="138"/>
      <c r="F8375" s="143" t="e">
        <f aca="false">IF(REF_DT&lt;=LastDay,INDEX(IntraMonth_Buckets,MATCH($A8375,IntraSumMonths,0),1),INDEX(BucketTable,MATCH($A8375,SumMonths,0),1))</f>
        <v>#N/A</v>
      </c>
      <c r="G8375" s="138" t="e">
        <f aca="false">INDEX(Book_Type,MATCH($B8375,Book,0),1)</f>
        <v>#N/A</v>
      </c>
      <c r="H8375" s="138" t="e">
        <f aca="false">$F8375&amp;$C8375</f>
        <v>#N/A</v>
      </c>
    </row>
    <row r="8376" customFormat="false" ht="12.75" hidden="false" customHeight="false" outlineLevel="0" collapsed="false">
      <c r="D8376" s="138"/>
      <c r="E8376" s="138"/>
      <c r="F8376" s="143" t="e">
        <f aca="false">IF(REF_DT&lt;=LastDay,INDEX(IntraMonth_Buckets,MATCH($A8376,IntraSumMonths,0),1),INDEX(BucketTable,MATCH($A8376,SumMonths,0),1))</f>
        <v>#N/A</v>
      </c>
      <c r="G8376" s="138" t="e">
        <f aca="false">INDEX(Book_Type,MATCH($B8376,Book,0),1)</f>
        <v>#N/A</v>
      </c>
      <c r="H8376" s="138" t="e">
        <f aca="false">$F8376&amp;$C8376</f>
        <v>#N/A</v>
      </c>
    </row>
    <row r="8377" customFormat="false" ht="12.75" hidden="false" customHeight="false" outlineLevel="0" collapsed="false">
      <c r="D8377" s="138"/>
      <c r="E8377" s="138"/>
      <c r="F8377" s="143" t="e">
        <f aca="false">IF(REF_DT&lt;=LastDay,INDEX(IntraMonth_Buckets,MATCH($A8377,IntraSumMonths,0),1),INDEX(BucketTable,MATCH($A8377,SumMonths,0),1))</f>
        <v>#N/A</v>
      </c>
      <c r="G8377" s="138" t="e">
        <f aca="false">INDEX(Book_Type,MATCH($B8377,Book,0),1)</f>
        <v>#N/A</v>
      </c>
      <c r="H8377" s="138" t="e">
        <f aca="false">$F8377&amp;$C8377</f>
        <v>#N/A</v>
      </c>
    </row>
    <row r="8378" customFormat="false" ht="12.75" hidden="false" customHeight="false" outlineLevel="0" collapsed="false">
      <c r="D8378" s="138"/>
      <c r="E8378" s="138"/>
      <c r="F8378" s="143" t="e">
        <f aca="false">IF(REF_DT&lt;=LastDay,INDEX(IntraMonth_Buckets,MATCH($A8378,IntraSumMonths,0),1),INDEX(BucketTable,MATCH($A8378,SumMonths,0),1))</f>
        <v>#N/A</v>
      </c>
      <c r="G8378" s="138" t="e">
        <f aca="false">INDEX(Book_Type,MATCH($B8378,Book,0),1)</f>
        <v>#N/A</v>
      </c>
      <c r="H8378" s="138" t="e">
        <f aca="false">$F8378&amp;$C8378</f>
        <v>#N/A</v>
      </c>
    </row>
    <row r="8379" customFormat="false" ht="12.75" hidden="false" customHeight="false" outlineLevel="0" collapsed="false">
      <c r="D8379" s="138"/>
      <c r="E8379" s="138"/>
      <c r="F8379" s="143" t="e">
        <f aca="false">IF(REF_DT&lt;=LastDay,INDEX(IntraMonth_Buckets,MATCH($A8379,IntraSumMonths,0),1),INDEX(BucketTable,MATCH($A8379,SumMonths,0),1))</f>
        <v>#N/A</v>
      </c>
      <c r="G8379" s="138" t="e">
        <f aca="false">INDEX(Book_Type,MATCH($B8379,Book,0),1)</f>
        <v>#N/A</v>
      </c>
      <c r="H8379" s="138" t="e">
        <f aca="false">$F8379&amp;$C8379</f>
        <v>#N/A</v>
      </c>
    </row>
    <row r="8380" customFormat="false" ht="12.75" hidden="false" customHeight="false" outlineLevel="0" collapsed="false">
      <c r="D8380" s="138"/>
      <c r="E8380" s="138"/>
      <c r="F8380" s="143" t="e">
        <f aca="false">IF(REF_DT&lt;=LastDay,INDEX(IntraMonth_Buckets,MATCH($A8380,IntraSumMonths,0),1),INDEX(BucketTable,MATCH($A8380,SumMonths,0),1))</f>
        <v>#N/A</v>
      </c>
      <c r="G8380" s="138" t="e">
        <f aca="false">INDEX(Book_Type,MATCH($B8380,Book,0),1)</f>
        <v>#N/A</v>
      </c>
      <c r="H8380" s="138" t="e">
        <f aca="false">$F8380&amp;$C8380</f>
        <v>#N/A</v>
      </c>
    </row>
    <row r="8381" customFormat="false" ht="12.75" hidden="false" customHeight="false" outlineLevel="0" collapsed="false">
      <c r="D8381" s="138"/>
      <c r="E8381" s="138"/>
      <c r="F8381" s="143" t="e">
        <f aca="false">IF(REF_DT&lt;=LastDay,INDEX(IntraMonth_Buckets,MATCH($A8381,IntraSumMonths,0),1),INDEX(BucketTable,MATCH($A8381,SumMonths,0),1))</f>
        <v>#N/A</v>
      </c>
      <c r="G8381" s="138" t="e">
        <f aca="false">INDEX(Book_Type,MATCH($B8381,Book,0),1)</f>
        <v>#N/A</v>
      </c>
      <c r="H8381" s="138" t="e">
        <f aca="false">$F8381&amp;$C8381</f>
        <v>#N/A</v>
      </c>
    </row>
    <row r="8382" customFormat="false" ht="12.75" hidden="false" customHeight="false" outlineLevel="0" collapsed="false">
      <c r="D8382" s="138"/>
      <c r="E8382" s="138"/>
      <c r="F8382" s="143" t="e">
        <f aca="false">IF(REF_DT&lt;=LastDay,INDEX(IntraMonth_Buckets,MATCH($A8382,IntraSumMonths,0),1),INDEX(BucketTable,MATCH($A8382,SumMonths,0),1))</f>
        <v>#N/A</v>
      </c>
      <c r="G8382" s="138" t="e">
        <f aca="false">INDEX(Book_Type,MATCH($B8382,Book,0),1)</f>
        <v>#N/A</v>
      </c>
      <c r="H8382" s="138" t="e">
        <f aca="false">$F8382&amp;$C8382</f>
        <v>#N/A</v>
      </c>
    </row>
    <row r="8383" customFormat="false" ht="12.75" hidden="false" customHeight="false" outlineLevel="0" collapsed="false">
      <c r="D8383" s="138"/>
      <c r="E8383" s="138"/>
      <c r="F8383" s="143" t="e">
        <f aca="false">IF(REF_DT&lt;=LastDay,INDEX(IntraMonth_Buckets,MATCH($A8383,IntraSumMonths,0),1),INDEX(BucketTable,MATCH($A8383,SumMonths,0),1))</f>
        <v>#N/A</v>
      </c>
      <c r="G8383" s="138" t="e">
        <f aca="false">INDEX(Book_Type,MATCH($B8383,Book,0),1)</f>
        <v>#N/A</v>
      </c>
      <c r="H8383" s="138" t="e">
        <f aca="false">$F8383&amp;$C8383</f>
        <v>#N/A</v>
      </c>
    </row>
    <row r="8384" customFormat="false" ht="12.75" hidden="false" customHeight="false" outlineLevel="0" collapsed="false">
      <c r="D8384" s="138"/>
      <c r="E8384" s="138"/>
      <c r="F8384" s="143" t="e">
        <f aca="false">IF(REF_DT&lt;=LastDay,INDEX(IntraMonth_Buckets,MATCH($A8384,IntraSumMonths,0),1),INDEX(BucketTable,MATCH($A8384,SumMonths,0),1))</f>
        <v>#N/A</v>
      </c>
      <c r="G8384" s="138" t="e">
        <f aca="false">INDEX(Book_Type,MATCH($B8384,Book,0),1)</f>
        <v>#N/A</v>
      </c>
      <c r="H8384" s="138" t="e">
        <f aca="false">$F8384&amp;$C8384</f>
        <v>#N/A</v>
      </c>
    </row>
    <row r="8385" customFormat="false" ht="12.75" hidden="false" customHeight="false" outlineLevel="0" collapsed="false">
      <c r="D8385" s="138"/>
      <c r="E8385" s="138"/>
      <c r="F8385" s="143" t="e">
        <f aca="false">IF(REF_DT&lt;=LastDay,INDEX(IntraMonth_Buckets,MATCH($A8385,IntraSumMonths,0),1),INDEX(BucketTable,MATCH($A8385,SumMonths,0),1))</f>
        <v>#N/A</v>
      </c>
      <c r="G8385" s="138" t="e">
        <f aca="false">INDEX(Book_Type,MATCH($B8385,Book,0),1)</f>
        <v>#N/A</v>
      </c>
      <c r="H8385" s="138" t="e">
        <f aca="false">$F8385&amp;$C8385</f>
        <v>#N/A</v>
      </c>
    </row>
    <row r="8386" customFormat="false" ht="12.75" hidden="false" customHeight="false" outlineLevel="0" collapsed="false">
      <c r="D8386" s="138"/>
      <c r="E8386" s="138"/>
      <c r="F8386" s="143" t="e">
        <f aca="false">IF(REF_DT&lt;=LastDay,INDEX(IntraMonth_Buckets,MATCH($A8386,IntraSumMonths,0),1),INDEX(BucketTable,MATCH($A8386,SumMonths,0),1))</f>
        <v>#N/A</v>
      </c>
      <c r="G8386" s="138" t="e">
        <f aca="false">INDEX(Book_Type,MATCH($B8386,Book,0),1)</f>
        <v>#N/A</v>
      </c>
      <c r="H8386" s="138" t="e">
        <f aca="false">$F8386&amp;$C8386</f>
        <v>#N/A</v>
      </c>
    </row>
    <row r="8387" customFormat="false" ht="12.75" hidden="false" customHeight="false" outlineLevel="0" collapsed="false">
      <c r="D8387" s="138"/>
      <c r="E8387" s="138"/>
      <c r="F8387" s="143" t="e">
        <f aca="false">IF(REF_DT&lt;=LastDay,INDEX(IntraMonth_Buckets,MATCH($A8387,IntraSumMonths,0),1),INDEX(BucketTable,MATCH($A8387,SumMonths,0),1))</f>
        <v>#N/A</v>
      </c>
      <c r="G8387" s="138" t="e">
        <f aca="false">INDEX(Book_Type,MATCH($B8387,Book,0),1)</f>
        <v>#N/A</v>
      </c>
      <c r="H8387" s="138" t="e">
        <f aca="false">$F8387&amp;$C8387</f>
        <v>#N/A</v>
      </c>
    </row>
    <row r="8388" customFormat="false" ht="12.75" hidden="false" customHeight="false" outlineLevel="0" collapsed="false">
      <c r="D8388" s="138"/>
      <c r="E8388" s="138"/>
      <c r="F8388" s="143" t="e">
        <f aca="false">IF(REF_DT&lt;=LastDay,INDEX(IntraMonth_Buckets,MATCH($A8388,IntraSumMonths,0),1),INDEX(BucketTable,MATCH($A8388,SumMonths,0),1))</f>
        <v>#N/A</v>
      </c>
      <c r="G8388" s="138" t="e">
        <f aca="false">INDEX(Book_Type,MATCH($B8388,Book,0),1)</f>
        <v>#N/A</v>
      </c>
      <c r="H8388" s="138" t="e">
        <f aca="false">$F8388&amp;$C8388</f>
        <v>#N/A</v>
      </c>
    </row>
    <row r="8389" customFormat="false" ht="12.75" hidden="false" customHeight="false" outlineLevel="0" collapsed="false">
      <c r="D8389" s="138"/>
      <c r="E8389" s="138"/>
      <c r="F8389" s="143" t="e">
        <f aca="false">IF(REF_DT&lt;=LastDay,INDEX(IntraMonth_Buckets,MATCH($A8389,IntraSumMonths,0),1),INDEX(BucketTable,MATCH($A8389,SumMonths,0),1))</f>
        <v>#N/A</v>
      </c>
      <c r="G8389" s="138" t="e">
        <f aca="false">INDEX(Book_Type,MATCH($B8389,Book,0),1)</f>
        <v>#N/A</v>
      </c>
      <c r="H8389" s="138" t="e">
        <f aca="false">$F8389&amp;$C8389</f>
        <v>#N/A</v>
      </c>
    </row>
    <row r="8390" customFormat="false" ht="12.75" hidden="false" customHeight="false" outlineLevel="0" collapsed="false">
      <c r="D8390" s="138"/>
      <c r="E8390" s="138"/>
      <c r="F8390" s="143" t="e">
        <f aca="false">IF(REF_DT&lt;=LastDay,INDEX(IntraMonth_Buckets,MATCH($A8390,IntraSumMonths,0),1),INDEX(BucketTable,MATCH($A8390,SumMonths,0),1))</f>
        <v>#N/A</v>
      </c>
      <c r="G8390" s="138" t="e">
        <f aca="false">INDEX(Book_Type,MATCH($B8390,Book,0),1)</f>
        <v>#N/A</v>
      </c>
      <c r="H8390" s="138" t="e">
        <f aca="false">$F8390&amp;$C8390</f>
        <v>#N/A</v>
      </c>
    </row>
    <row r="8391" customFormat="false" ht="12.75" hidden="false" customHeight="false" outlineLevel="0" collapsed="false">
      <c r="D8391" s="138"/>
      <c r="E8391" s="138"/>
      <c r="F8391" s="143" t="e">
        <f aca="false">IF(REF_DT&lt;=LastDay,INDEX(IntraMonth_Buckets,MATCH($A8391,IntraSumMonths,0),1),INDEX(BucketTable,MATCH($A8391,SumMonths,0),1))</f>
        <v>#N/A</v>
      </c>
      <c r="G8391" s="138" t="e">
        <f aca="false">INDEX(Book_Type,MATCH($B8391,Book,0),1)</f>
        <v>#N/A</v>
      </c>
      <c r="H8391" s="138" t="e">
        <f aca="false">$F8391&amp;$C8391</f>
        <v>#N/A</v>
      </c>
    </row>
    <row r="8392" customFormat="false" ht="12.75" hidden="false" customHeight="false" outlineLevel="0" collapsed="false">
      <c r="D8392" s="138"/>
      <c r="E8392" s="138"/>
      <c r="F8392" s="143" t="e">
        <f aca="false">IF(REF_DT&lt;=LastDay,INDEX(IntraMonth_Buckets,MATCH($A8392,IntraSumMonths,0),1),INDEX(BucketTable,MATCH($A8392,SumMonths,0),1))</f>
        <v>#N/A</v>
      </c>
      <c r="G8392" s="138" t="e">
        <f aca="false">INDEX(Book_Type,MATCH($B8392,Book,0),1)</f>
        <v>#N/A</v>
      </c>
      <c r="H8392" s="138" t="e">
        <f aca="false">$F8392&amp;$C8392</f>
        <v>#N/A</v>
      </c>
    </row>
    <row r="8393" customFormat="false" ht="12.75" hidden="false" customHeight="false" outlineLevel="0" collapsed="false">
      <c r="D8393" s="138"/>
      <c r="E8393" s="138"/>
      <c r="F8393" s="143" t="e">
        <f aca="false">IF(REF_DT&lt;=LastDay,INDEX(IntraMonth_Buckets,MATCH($A8393,IntraSumMonths,0),1),INDEX(BucketTable,MATCH($A8393,SumMonths,0),1))</f>
        <v>#N/A</v>
      </c>
      <c r="G8393" s="138" t="e">
        <f aca="false">INDEX(Book_Type,MATCH($B8393,Book,0),1)</f>
        <v>#N/A</v>
      </c>
      <c r="H8393" s="138" t="e">
        <f aca="false">$F8393&amp;$C8393</f>
        <v>#N/A</v>
      </c>
    </row>
    <row r="8394" customFormat="false" ht="12.75" hidden="false" customHeight="false" outlineLevel="0" collapsed="false">
      <c r="D8394" s="138"/>
      <c r="E8394" s="138"/>
      <c r="F8394" s="143" t="e">
        <f aca="false">IF(REF_DT&lt;=LastDay,INDEX(IntraMonth_Buckets,MATCH($A8394,IntraSumMonths,0),1),INDEX(BucketTable,MATCH($A8394,SumMonths,0),1))</f>
        <v>#N/A</v>
      </c>
      <c r="G8394" s="138" t="e">
        <f aca="false">INDEX(Book_Type,MATCH($B8394,Book,0),1)</f>
        <v>#N/A</v>
      </c>
      <c r="H8394" s="138" t="e">
        <f aca="false">$F8394&amp;$C8394</f>
        <v>#N/A</v>
      </c>
    </row>
    <row r="8395" customFormat="false" ht="12.75" hidden="false" customHeight="false" outlineLevel="0" collapsed="false">
      <c r="D8395" s="138"/>
      <c r="E8395" s="138"/>
      <c r="F8395" s="143" t="e">
        <f aca="false">IF(REF_DT&lt;=LastDay,INDEX(IntraMonth_Buckets,MATCH($A8395,IntraSumMonths,0),1),INDEX(BucketTable,MATCH($A8395,SumMonths,0),1))</f>
        <v>#N/A</v>
      </c>
      <c r="G8395" s="138" t="e">
        <f aca="false">INDEX(Book_Type,MATCH($B8395,Book,0),1)</f>
        <v>#N/A</v>
      </c>
      <c r="H8395" s="138" t="e">
        <f aca="false">$F8395&amp;$C8395</f>
        <v>#N/A</v>
      </c>
    </row>
    <row r="8396" customFormat="false" ht="12.75" hidden="false" customHeight="false" outlineLevel="0" collapsed="false">
      <c r="D8396" s="138"/>
      <c r="E8396" s="138"/>
      <c r="F8396" s="143" t="e">
        <f aca="false">IF(REF_DT&lt;=LastDay,INDEX(IntraMonth_Buckets,MATCH($A8396,IntraSumMonths,0),1),INDEX(BucketTable,MATCH($A8396,SumMonths,0),1))</f>
        <v>#N/A</v>
      </c>
      <c r="G8396" s="138" t="e">
        <f aca="false">INDEX(Book_Type,MATCH($B8396,Book,0),1)</f>
        <v>#N/A</v>
      </c>
      <c r="H8396" s="138" t="e">
        <f aca="false">$F8396&amp;$C8396</f>
        <v>#N/A</v>
      </c>
    </row>
    <row r="8397" customFormat="false" ht="12.75" hidden="false" customHeight="false" outlineLevel="0" collapsed="false">
      <c r="D8397" s="138"/>
      <c r="E8397" s="138"/>
      <c r="F8397" s="143" t="e">
        <f aca="false">IF(REF_DT&lt;=LastDay,INDEX(IntraMonth_Buckets,MATCH($A8397,IntraSumMonths,0),1),INDEX(BucketTable,MATCH($A8397,SumMonths,0),1))</f>
        <v>#N/A</v>
      </c>
      <c r="G8397" s="138" t="e">
        <f aca="false">INDEX(Book_Type,MATCH($B8397,Book,0),1)</f>
        <v>#N/A</v>
      </c>
      <c r="H8397" s="138" t="e">
        <f aca="false">$F8397&amp;$C8397</f>
        <v>#N/A</v>
      </c>
    </row>
    <row r="8398" customFormat="false" ht="12.75" hidden="false" customHeight="false" outlineLevel="0" collapsed="false">
      <c r="D8398" s="138"/>
      <c r="E8398" s="138"/>
      <c r="F8398" s="143" t="e">
        <f aca="false">IF(REF_DT&lt;=LastDay,INDEX(IntraMonth_Buckets,MATCH($A8398,IntraSumMonths,0),1),INDEX(BucketTable,MATCH($A8398,SumMonths,0),1))</f>
        <v>#N/A</v>
      </c>
      <c r="G8398" s="138" t="e">
        <f aca="false">INDEX(Book_Type,MATCH($B8398,Book,0),1)</f>
        <v>#N/A</v>
      </c>
      <c r="H8398" s="138" t="e">
        <f aca="false">$F8398&amp;$C8398</f>
        <v>#N/A</v>
      </c>
    </row>
    <row r="8399" customFormat="false" ht="12.75" hidden="false" customHeight="false" outlineLevel="0" collapsed="false">
      <c r="D8399" s="138"/>
      <c r="E8399" s="138"/>
      <c r="F8399" s="143" t="e">
        <f aca="false">IF(REF_DT&lt;=LastDay,INDEX(IntraMonth_Buckets,MATCH($A8399,IntraSumMonths,0),1),INDEX(BucketTable,MATCH($A8399,SumMonths,0),1))</f>
        <v>#N/A</v>
      </c>
      <c r="G8399" s="138" t="e">
        <f aca="false">INDEX(Book_Type,MATCH($B8399,Book,0),1)</f>
        <v>#N/A</v>
      </c>
      <c r="H8399" s="138" t="e">
        <f aca="false">$F8399&amp;$C8399</f>
        <v>#N/A</v>
      </c>
    </row>
    <row r="8400" customFormat="false" ht="12.75" hidden="false" customHeight="false" outlineLevel="0" collapsed="false">
      <c r="D8400" s="138"/>
      <c r="E8400" s="138"/>
      <c r="F8400" s="143" t="e">
        <f aca="false">IF(REF_DT&lt;=LastDay,INDEX(IntraMonth_Buckets,MATCH($A8400,IntraSumMonths,0),1),INDEX(BucketTable,MATCH($A8400,SumMonths,0),1))</f>
        <v>#N/A</v>
      </c>
      <c r="G8400" s="138" t="e">
        <f aca="false">INDEX(Book_Type,MATCH($B8400,Book,0),1)</f>
        <v>#N/A</v>
      </c>
      <c r="H8400" s="138" t="e">
        <f aca="false">$F8400&amp;$C8400</f>
        <v>#N/A</v>
      </c>
    </row>
    <row r="8401" customFormat="false" ht="12.75" hidden="false" customHeight="false" outlineLevel="0" collapsed="false">
      <c r="D8401" s="138"/>
      <c r="E8401" s="138"/>
      <c r="F8401" s="143" t="e">
        <f aca="false">IF(REF_DT&lt;=LastDay,INDEX(IntraMonth_Buckets,MATCH($A8401,IntraSumMonths,0),1),INDEX(BucketTable,MATCH($A8401,SumMonths,0),1))</f>
        <v>#N/A</v>
      </c>
      <c r="G8401" s="138" t="e">
        <f aca="false">INDEX(Book_Type,MATCH($B8401,Book,0),1)</f>
        <v>#N/A</v>
      </c>
      <c r="H8401" s="138" t="e">
        <f aca="false">$F8401&amp;$C8401</f>
        <v>#N/A</v>
      </c>
    </row>
    <row r="8402" customFormat="false" ht="12.75" hidden="false" customHeight="false" outlineLevel="0" collapsed="false">
      <c r="D8402" s="138"/>
      <c r="E8402" s="138"/>
      <c r="F8402" s="143" t="e">
        <f aca="false">IF(REF_DT&lt;=LastDay,INDEX(IntraMonth_Buckets,MATCH($A8402,IntraSumMonths,0),1),INDEX(BucketTable,MATCH($A8402,SumMonths,0),1))</f>
        <v>#N/A</v>
      </c>
      <c r="G8402" s="138" t="e">
        <f aca="false">INDEX(Book_Type,MATCH($B8402,Book,0),1)</f>
        <v>#N/A</v>
      </c>
      <c r="H8402" s="138" t="e">
        <f aca="false">$F8402&amp;$C8402</f>
        <v>#N/A</v>
      </c>
    </row>
    <row r="8403" customFormat="false" ht="12.75" hidden="false" customHeight="false" outlineLevel="0" collapsed="false">
      <c r="D8403" s="138"/>
      <c r="E8403" s="138"/>
      <c r="F8403" s="143" t="e">
        <f aca="false">IF(REF_DT&lt;=LastDay,INDEX(IntraMonth_Buckets,MATCH($A8403,IntraSumMonths,0),1),INDEX(BucketTable,MATCH($A8403,SumMonths,0),1))</f>
        <v>#N/A</v>
      </c>
      <c r="G8403" s="138" t="e">
        <f aca="false">INDEX(Book_Type,MATCH($B8403,Book,0),1)</f>
        <v>#N/A</v>
      </c>
      <c r="H8403" s="138" t="e">
        <f aca="false">$F8403&amp;$C8403</f>
        <v>#N/A</v>
      </c>
    </row>
    <row r="8404" customFormat="false" ht="12.75" hidden="false" customHeight="false" outlineLevel="0" collapsed="false">
      <c r="D8404" s="138"/>
      <c r="E8404" s="138"/>
      <c r="F8404" s="143" t="e">
        <f aca="false">IF(REF_DT&lt;=LastDay,INDEX(IntraMonth_Buckets,MATCH($A8404,IntraSumMonths,0),1),INDEX(BucketTable,MATCH($A8404,SumMonths,0),1))</f>
        <v>#N/A</v>
      </c>
      <c r="G8404" s="138" t="e">
        <f aca="false">INDEX(Book_Type,MATCH($B8404,Book,0),1)</f>
        <v>#N/A</v>
      </c>
      <c r="H8404" s="138" t="e">
        <f aca="false">$F8404&amp;$C8404</f>
        <v>#N/A</v>
      </c>
    </row>
    <row r="8405" customFormat="false" ht="12.75" hidden="false" customHeight="false" outlineLevel="0" collapsed="false">
      <c r="D8405" s="138"/>
      <c r="E8405" s="138"/>
      <c r="F8405" s="143" t="e">
        <f aca="false">IF(REF_DT&lt;=LastDay,INDEX(IntraMonth_Buckets,MATCH($A8405,IntraSumMonths,0),1),INDEX(BucketTable,MATCH($A8405,SumMonths,0),1))</f>
        <v>#N/A</v>
      </c>
      <c r="G8405" s="138" t="e">
        <f aca="false">INDEX(Book_Type,MATCH($B8405,Book,0),1)</f>
        <v>#N/A</v>
      </c>
      <c r="H8405" s="138" t="e">
        <f aca="false">$F8405&amp;$C8405</f>
        <v>#N/A</v>
      </c>
    </row>
    <row r="8406" customFormat="false" ht="12.75" hidden="false" customHeight="false" outlineLevel="0" collapsed="false">
      <c r="D8406" s="138"/>
      <c r="E8406" s="138"/>
      <c r="F8406" s="143" t="e">
        <f aca="false">IF(REF_DT&lt;=LastDay,INDEX(IntraMonth_Buckets,MATCH($A8406,IntraSumMonths,0),1),INDEX(BucketTable,MATCH($A8406,SumMonths,0),1))</f>
        <v>#N/A</v>
      </c>
      <c r="G8406" s="138" t="e">
        <f aca="false">INDEX(Book_Type,MATCH($B8406,Book,0),1)</f>
        <v>#N/A</v>
      </c>
      <c r="H8406" s="138" t="e">
        <f aca="false">$F8406&amp;$C8406</f>
        <v>#N/A</v>
      </c>
    </row>
    <row r="8407" customFormat="false" ht="12.75" hidden="false" customHeight="false" outlineLevel="0" collapsed="false">
      <c r="D8407" s="138"/>
      <c r="E8407" s="138"/>
      <c r="F8407" s="143" t="e">
        <f aca="false">IF(REF_DT&lt;=LastDay,INDEX(IntraMonth_Buckets,MATCH($A8407,IntraSumMonths,0),1),INDEX(BucketTable,MATCH($A8407,SumMonths,0),1))</f>
        <v>#N/A</v>
      </c>
      <c r="G8407" s="138" t="e">
        <f aca="false">INDEX(Book_Type,MATCH($B8407,Book,0),1)</f>
        <v>#N/A</v>
      </c>
      <c r="H8407" s="138" t="e">
        <f aca="false">$F8407&amp;$C8407</f>
        <v>#N/A</v>
      </c>
    </row>
    <row r="8408" customFormat="false" ht="12.75" hidden="false" customHeight="false" outlineLevel="0" collapsed="false">
      <c r="D8408" s="138"/>
      <c r="E8408" s="138"/>
      <c r="F8408" s="143" t="e">
        <f aca="false">IF(REF_DT&lt;=LastDay,INDEX(IntraMonth_Buckets,MATCH($A8408,IntraSumMonths,0),1),INDEX(BucketTable,MATCH($A8408,SumMonths,0),1))</f>
        <v>#N/A</v>
      </c>
      <c r="G8408" s="138" t="e">
        <f aca="false">INDEX(Book_Type,MATCH($B8408,Book,0),1)</f>
        <v>#N/A</v>
      </c>
      <c r="H8408" s="138" t="e">
        <f aca="false">$F8408&amp;$C8408</f>
        <v>#N/A</v>
      </c>
    </row>
    <row r="8409" customFormat="false" ht="12.75" hidden="false" customHeight="false" outlineLevel="0" collapsed="false">
      <c r="D8409" s="138"/>
      <c r="E8409" s="138"/>
      <c r="F8409" s="143" t="e">
        <f aca="false">IF(REF_DT&lt;=LastDay,INDEX(IntraMonth_Buckets,MATCH($A8409,IntraSumMonths,0),1),INDEX(BucketTable,MATCH($A8409,SumMonths,0),1))</f>
        <v>#N/A</v>
      </c>
      <c r="G8409" s="138" t="e">
        <f aca="false">INDEX(Book_Type,MATCH($B8409,Book,0),1)</f>
        <v>#N/A</v>
      </c>
      <c r="H8409" s="138" t="e">
        <f aca="false">$F8409&amp;$C8409</f>
        <v>#N/A</v>
      </c>
    </row>
    <row r="8410" customFormat="false" ht="12.75" hidden="false" customHeight="false" outlineLevel="0" collapsed="false">
      <c r="D8410" s="138"/>
      <c r="E8410" s="138"/>
      <c r="F8410" s="143" t="e">
        <f aca="false">IF(REF_DT&lt;=LastDay,INDEX(IntraMonth_Buckets,MATCH($A8410,IntraSumMonths,0),1),INDEX(BucketTable,MATCH($A8410,SumMonths,0),1))</f>
        <v>#N/A</v>
      </c>
      <c r="G8410" s="138" t="e">
        <f aca="false">INDEX(Book_Type,MATCH($B8410,Book,0),1)</f>
        <v>#N/A</v>
      </c>
      <c r="H8410" s="138" t="e">
        <f aca="false">$F8410&amp;$C8410</f>
        <v>#N/A</v>
      </c>
    </row>
    <row r="8411" customFormat="false" ht="12.75" hidden="false" customHeight="false" outlineLevel="0" collapsed="false">
      <c r="D8411" s="138"/>
      <c r="E8411" s="138"/>
      <c r="F8411" s="143" t="e">
        <f aca="false">IF(REF_DT&lt;=LastDay,INDEX(IntraMonth_Buckets,MATCH($A8411,IntraSumMonths,0),1),INDEX(BucketTable,MATCH($A8411,SumMonths,0),1))</f>
        <v>#N/A</v>
      </c>
      <c r="G8411" s="138" t="e">
        <f aca="false">INDEX(Book_Type,MATCH($B8411,Book,0),1)</f>
        <v>#N/A</v>
      </c>
      <c r="H8411" s="138" t="e">
        <f aca="false">$F8411&amp;$C8411</f>
        <v>#N/A</v>
      </c>
    </row>
    <row r="8412" customFormat="false" ht="12.75" hidden="false" customHeight="false" outlineLevel="0" collapsed="false">
      <c r="D8412" s="138"/>
      <c r="E8412" s="138"/>
      <c r="F8412" s="143" t="e">
        <f aca="false">IF(REF_DT&lt;=LastDay,INDEX(IntraMonth_Buckets,MATCH($A8412,IntraSumMonths,0),1),INDEX(BucketTable,MATCH($A8412,SumMonths,0),1))</f>
        <v>#N/A</v>
      </c>
      <c r="G8412" s="138" t="e">
        <f aca="false">INDEX(Book_Type,MATCH($B8412,Book,0),1)</f>
        <v>#N/A</v>
      </c>
      <c r="H8412" s="138" t="e">
        <f aca="false">$F8412&amp;$C8412</f>
        <v>#N/A</v>
      </c>
    </row>
    <row r="8413" customFormat="false" ht="12.75" hidden="false" customHeight="false" outlineLevel="0" collapsed="false">
      <c r="D8413" s="138"/>
      <c r="E8413" s="138"/>
      <c r="F8413" s="143" t="e">
        <f aca="false">IF(REF_DT&lt;=LastDay,INDEX(IntraMonth_Buckets,MATCH($A8413,IntraSumMonths,0),1),INDEX(BucketTable,MATCH($A8413,SumMonths,0),1))</f>
        <v>#N/A</v>
      </c>
      <c r="G8413" s="138" t="e">
        <f aca="false">INDEX(Book_Type,MATCH($B8413,Book,0),1)</f>
        <v>#N/A</v>
      </c>
      <c r="H8413" s="138" t="e">
        <f aca="false">$F8413&amp;$C8413</f>
        <v>#N/A</v>
      </c>
    </row>
    <row r="8414" customFormat="false" ht="12.75" hidden="false" customHeight="false" outlineLevel="0" collapsed="false">
      <c r="D8414" s="138"/>
      <c r="E8414" s="138"/>
      <c r="F8414" s="143" t="e">
        <f aca="false">IF(REF_DT&lt;=LastDay,INDEX(IntraMonth_Buckets,MATCH($A8414,IntraSumMonths,0),1),INDEX(BucketTable,MATCH($A8414,SumMonths,0),1))</f>
        <v>#N/A</v>
      </c>
      <c r="G8414" s="138" t="e">
        <f aca="false">INDEX(Book_Type,MATCH($B8414,Book,0),1)</f>
        <v>#N/A</v>
      </c>
      <c r="H8414" s="138" t="e">
        <f aca="false">$F8414&amp;$C8414</f>
        <v>#N/A</v>
      </c>
    </row>
    <row r="8415" customFormat="false" ht="12.75" hidden="false" customHeight="false" outlineLevel="0" collapsed="false">
      <c r="D8415" s="138"/>
      <c r="E8415" s="138"/>
      <c r="F8415" s="143" t="e">
        <f aca="false">IF(REF_DT&lt;=LastDay,INDEX(IntraMonth_Buckets,MATCH($A8415,IntraSumMonths,0),1),INDEX(BucketTable,MATCH($A8415,SumMonths,0),1))</f>
        <v>#N/A</v>
      </c>
      <c r="G8415" s="138" t="e">
        <f aca="false">INDEX(Book_Type,MATCH($B8415,Book,0),1)</f>
        <v>#N/A</v>
      </c>
      <c r="H8415" s="138" t="e">
        <f aca="false">$F8415&amp;$C8415</f>
        <v>#N/A</v>
      </c>
    </row>
    <row r="8416" customFormat="false" ht="12.75" hidden="false" customHeight="false" outlineLevel="0" collapsed="false">
      <c r="D8416" s="138"/>
      <c r="E8416" s="138"/>
      <c r="F8416" s="143" t="e">
        <f aca="false">IF(REF_DT&lt;=LastDay,INDEX(IntraMonth_Buckets,MATCH($A8416,IntraSumMonths,0),1),INDEX(BucketTable,MATCH($A8416,SumMonths,0),1))</f>
        <v>#N/A</v>
      </c>
      <c r="G8416" s="138" t="e">
        <f aca="false">INDEX(Book_Type,MATCH($B8416,Book,0),1)</f>
        <v>#N/A</v>
      </c>
      <c r="H8416" s="138" t="e">
        <f aca="false">$F8416&amp;$C8416</f>
        <v>#N/A</v>
      </c>
    </row>
    <row r="8417" customFormat="false" ht="12.75" hidden="false" customHeight="false" outlineLevel="0" collapsed="false">
      <c r="D8417" s="138"/>
      <c r="E8417" s="138"/>
      <c r="F8417" s="143" t="e">
        <f aca="false">IF(REF_DT&lt;=LastDay,INDEX(IntraMonth_Buckets,MATCH($A8417,IntraSumMonths,0),1),INDEX(BucketTable,MATCH($A8417,SumMonths,0),1))</f>
        <v>#N/A</v>
      </c>
      <c r="G8417" s="138" t="e">
        <f aca="false">INDEX(Book_Type,MATCH($B8417,Book,0),1)</f>
        <v>#N/A</v>
      </c>
      <c r="H8417" s="138" t="e">
        <f aca="false">$F8417&amp;$C8417</f>
        <v>#N/A</v>
      </c>
    </row>
    <row r="8418" customFormat="false" ht="12.75" hidden="false" customHeight="false" outlineLevel="0" collapsed="false">
      <c r="D8418" s="138"/>
      <c r="E8418" s="138"/>
      <c r="F8418" s="143" t="e">
        <f aca="false">IF(REF_DT&lt;=LastDay,INDEX(IntraMonth_Buckets,MATCH($A8418,IntraSumMonths,0),1),INDEX(BucketTable,MATCH($A8418,SumMonths,0),1))</f>
        <v>#N/A</v>
      </c>
      <c r="G8418" s="138" t="e">
        <f aca="false">INDEX(Book_Type,MATCH($B8418,Book,0),1)</f>
        <v>#N/A</v>
      </c>
      <c r="H8418" s="138" t="e">
        <f aca="false">$F8418&amp;$C8418</f>
        <v>#N/A</v>
      </c>
    </row>
    <row r="8419" customFormat="false" ht="12.75" hidden="false" customHeight="false" outlineLevel="0" collapsed="false">
      <c r="D8419" s="138"/>
      <c r="E8419" s="138"/>
      <c r="F8419" s="143" t="e">
        <f aca="false">IF(REF_DT&lt;=LastDay,INDEX(IntraMonth_Buckets,MATCH($A8419,IntraSumMonths,0),1),INDEX(BucketTable,MATCH($A8419,SumMonths,0),1))</f>
        <v>#N/A</v>
      </c>
      <c r="G8419" s="138" t="e">
        <f aca="false">INDEX(Book_Type,MATCH($B8419,Book,0),1)</f>
        <v>#N/A</v>
      </c>
      <c r="H8419" s="138" t="e">
        <f aca="false">$F8419&amp;$C8419</f>
        <v>#N/A</v>
      </c>
    </row>
    <row r="8420" customFormat="false" ht="12.75" hidden="false" customHeight="false" outlineLevel="0" collapsed="false">
      <c r="D8420" s="138"/>
      <c r="E8420" s="138"/>
      <c r="F8420" s="143" t="e">
        <f aca="false">IF(REF_DT&lt;=LastDay,INDEX(IntraMonth_Buckets,MATCH($A8420,IntraSumMonths,0),1),INDEX(BucketTable,MATCH($A8420,SumMonths,0),1))</f>
        <v>#N/A</v>
      </c>
      <c r="G8420" s="138" t="e">
        <f aca="false">INDEX(Book_Type,MATCH($B8420,Book,0),1)</f>
        <v>#N/A</v>
      </c>
      <c r="H8420" s="138" t="e">
        <f aca="false">$F8420&amp;$C8420</f>
        <v>#N/A</v>
      </c>
    </row>
    <row r="8421" customFormat="false" ht="12.75" hidden="false" customHeight="false" outlineLevel="0" collapsed="false">
      <c r="D8421" s="138"/>
      <c r="E8421" s="138"/>
      <c r="F8421" s="143" t="e">
        <f aca="false">IF(REF_DT&lt;=LastDay,INDEX(IntraMonth_Buckets,MATCH($A8421,IntraSumMonths,0),1),INDEX(BucketTable,MATCH($A8421,SumMonths,0),1))</f>
        <v>#N/A</v>
      </c>
      <c r="G8421" s="138" t="e">
        <f aca="false">INDEX(Book_Type,MATCH($B8421,Book,0),1)</f>
        <v>#N/A</v>
      </c>
      <c r="H8421" s="138" t="e">
        <f aca="false">$F8421&amp;$C8421</f>
        <v>#N/A</v>
      </c>
    </row>
    <row r="8422" customFormat="false" ht="12.75" hidden="false" customHeight="false" outlineLevel="0" collapsed="false">
      <c r="D8422" s="138"/>
      <c r="E8422" s="138"/>
      <c r="F8422" s="143" t="e">
        <f aca="false">IF(REF_DT&lt;=LastDay,INDEX(IntraMonth_Buckets,MATCH($A8422,IntraSumMonths,0),1),INDEX(BucketTable,MATCH($A8422,SumMonths,0),1))</f>
        <v>#N/A</v>
      </c>
      <c r="G8422" s="138" t="e">
        <f aca="false">INDEX(Book_Type,MATCH($B8422,Book,0),1)</f>
        <v>#N/A</v>
      </c>
      <c r="H8422" s="138" t="e">
        <f aca="false">$F8422&amp;$C8422</f>
        <v>#N/A</v>
      </c>
    </row>
    <row r="8423" customFormat="false" ht="12.75" hidden="false" customHeight="false" outlineLevel="0" collapsed="false">
      <c r="D8423" s="138"/>
      <c r="E8423" s="138"/>
      <c r="F8423" s="143" t="e">
        <f aca="false">IF(REF_DT&lt;=LastDay,INDEX(IntraMonth_Buckets,MATCH($A8423,IntraSumMonths,0),1),INDEX(BucketTable,MATCH($A8423,SumMonths,0),1))</f>
        <v>#N/A</v>
      </c>
      <c r="G8423" s="138" t="e">
        <f aca="false">INDEX(Book_Type,MATCH($B8423,Book,0),1)</f>
        <v>#N/A</v>
      </c>
      <c r="H8423" s="138" t="e">
        <f aca="false">$F8423&amp;$C8423</f>
        <v>#N/A</v>
      </c>
    </row>
    <row r="8424" customFormat="false" ht="12.75" hidden="false" customHeight="false" outlineLevel="0" collapsed="false">
      <c r="D8424" s="138"/>
      <c r="E8424" s="138"/>
      <c r="F8424" s="143" t="e">
        <f aca="false">IF(REF_DT&lt;=LastDay,INDEX(IntraMonth_Buckets,MATCH($A8424,IntraSumMonths,0),1),INDEX(BucketTable,MATCH($A8424,SumMonths,0),1))</f>
        <v>#N/A</v>
      </c>
      <c r="G8424" s="138" t="e">
        <f aca="false">INDEX(Book_Type,MATCH($B8424,Book,0),1)</f>
        <v>#N/A</v>
      </c>
      <c r="H8424" s="138" t="e">
        <f aca="false">$F8424&amp;$C8424</f>
        <v>#N/A</v>
      </c>
    </row>
    <row r="8425" customFormat="false" ht="12.75" hidden="false" customHeight="false" outlineLevel="0" collapsed="false">
      <c r="D8425" s="138"/>
      <c r="E8425" s="138"/>
      <c r="F8425" s="143" t="e">
        <f aca="false">IF(REF_DT&lt;=LastDay,INDEX(IntraMonth_Buckets,MATCH($A8425,IntraSumMonths,0),1),INDEX(BucketTable,MATCH($A8425,SumMonths,0),1))</f>
        <v>#N/A</v>
      </c>
      <c r="G8425" s="138" t="e">
        <f aca="false">INDEX(Book_Type,MATCH($B8425,Book,0),1)</f>
        <v>#N/A</v>
      </c>
      <c r="H8425" s="138" t="e">
        <f aca="false">$F8425&amp;$C8425</f>
        <v>#N/A</v>
      </c>
    </row>
    <row r="8426" customFormat="false" ht="12.75" hidden="false" customHeight="false" outlineLevel="0" collapsed="false">
      <c r="D8426" s="138"/>
      <c r="E8426" s="138"/>
      <c r="F8426" s="143" t="e">
        <f aca="false">IF(REF_DT&lt;=LastDay,INDEX(IntraMonth_Buckets,MATCH($A8426,IntraSumMonths,0),1),INDEX(BucketTable,MATCH($A8426,SumMonths,0),1))</f>
        <v>#N/A</v>
      </c>
      <c r="G8426" s="138" t="e">
        <f aca="false">INDEX(Book_Type,MATCH($B8426,Book,0),1)</f>
        <v>#N/A</v>
      </c>
      <c r="H8426" s="138" t="e">
        <f aca="false">$F8426&amp;$C8426</f>
        <v>#N/A</v>
      </c>
    </row>
    <row r="8427" customFormat="false" ht="12.75" hidden="false" customHeight="false" outlineLevel="0" collapsed="false">
      <c r="D8427" s="138"/>
      <c r="E8427" s="138"/>
      <c r="F8427" s="143" t="e">
        <f aca="false">IF(REF_DT&lt;=LastDay,INDEX(IntraMonth_Buckets,MATCH($A8427,IntraSumMonths,0),1),INDEX(BucketTable,MATCH($A8427,SumMonths,0),1))</f>
        <v>#N/A</v>
      </c>
      <c r="G8427" s="138" t="e">
        <f aca="false">INDEX(Book_Type,MATCH($B8427,Book,0),1)</f>
        <v>#N/A</v>
      </c>
      <c r="H8427" s="138" t="e">
        <f aca="false">$F8427&amp;$C8427</f>
        <v>#N/A</v>
      </c>
    </row>
    <row r="8428" customFormat="false" ht="12.75" hidden="false" customHeight="false" outlineLevel="0" collapsed="false">
      <c r="D8428" s="138"/>
      <c r="E8428" s="138"/>
      <c r="F8428" s="143" t="e">
        <f aca="false">IF(REF_DT&lt;=LastDay,INDEX(IntraMonth_Buckets,MATCH($A8428,IntraSumMonths,0),1),INDEX(BucketTable,MATCH($A8428,SumMonths,0),1))</f>
        <v>#N/A</v>
      </c>
      <c r="G8428" s="138" t="e">
        <f aca="false">INDEX(Book_Type,MATCH($B8428,Book,0),1)</f>
        <v>#N/A</v>
      </c>
      <c r="H8428" s="138" t="e">
        <f aca="false">$F8428&amp;$C8428</f>
        <v>#N/A</v>
      </c>
    </row>
    <row r="8429" customFormat="false" ht="12.75" hidden="false" customHeight="false" outlineLevel="0" collapsed="false">
      <c r="D8429" s="138"/>
      <c r="E8429" s="138"/>
      <c r="F8429" s="143" t="e">
        <f aca="false">IF(REF_DT&lt;=LastDay,INDEX(IntraMonth_Buckets,MATCH($A8429,IntraSumMonths,0),1),INDEX(BucketTable,MATCH($A8429,SumMonths,0),1))</f>
        <v>#N/A</v>
      </c>
      <c r="G8429" s="138" t="e">
        <f aca="false">INDEX(Book_Type,MATCH($B8429,Book,0),1)</f>
        <v>#N/A</v>
      </c>
      <c r="H8429" s="138" t="e">
        <f aca="false">$F8429&amp;$C8429</f>
        <v>#N/A</v>
      </c>
    </row>
    <row r="8430" customFormat="false" ht="12.75" hidden="false" customHeight="false" outlineLevel="0" collapsed="false">
      <c r="D8430" s="138"/>
      <c r="E8430" s="138"/>
      <c r="F8430" s="143" t="e">
        <f aca="false">IF(REF_DT&lt;=LastDay,INDEX(IntraMonth_Buckets,MATCH($A8430,IntraSumMonths,0),1),INDEX(BucketTable,MATCH($A8430,SumMonths,0),1))</f>
        <v>#N/A</v>
      </c>
      <c r="G8430" s="138" t="e">
        <f aca="false">INDEX(Book_Type,MATCH($B8430,Book,0),1)</f>
        <v>#N/A</v>
      </c>
      <c r="H8430" s="138" t="e">
        <f aca="false">$F8430&amp;$C8430</f>
        <v>#N/A</v>
      </c>
    </row>
    <row r="8431" customFormat="false" ht="12.75" hidden="false" customHeight="false" outlineLevel="0" collapsed="false">
      <c r="D8431" s="138"/>
      <c r="E8431" s="138"/>
      <c r="F8431" s="143" t="e">
        <f aca="false">IF(REF_DT&lt;=LastDay,INDEX(IntraMonth_Buckets,MATCH($A8431,IntraSumMonths,0),1),INDEX(BucketTable,MATCH($A8431,SumMonths,0),1))</f>
        <v>#N/A</v>
      </c>
      <c r="G8431" s="138" t="e">
        <f aca="false">INDEX(Book_Type,MATCH($B8431,Book,0),1)</f>
        <v>#N/A</v>
      </c>
      <c r="H8431" s="138" t="e">
        <f aca="false">$F8431&amp;$C8431</f>
        <v>#N/A</v>
      </c>
    </row>
    <row r="8432" customFormat="false" ht="12.75" hidden="false" customHeight="false" outlineLevel="0" collapsed="false">
      <c r="D8432" s="138"/>
      <c r="E8432" s="138"/>
      <c r="F8432" s="143" t="e">
        <f aca="false">IF(REF_DT&lt;=LastDay,INDEX(IntraMonth_Buckets,MATCH($A8432,IntraSumMonths,0),1),INDEX(BucketTable,MATCH($A8432,SumMonths,0),1))</f>
        <v>#N/A</v>
      </c>
      <c r="G8432" s="138" t="e">
        <f aca="false">INDEX(Book_Type,MATCH($B8432,Book,0),1)</f>
        <v>#N/A</v>
      </c>
      <c r="H8432" s="138" t="e">
        <f aca="false">$F8432&amp;$C8432</f>
        <v>#N/A</v>
      </c>
    </row>
    <row r="8433" customFormat="false" ht="12.75" hidden="false" customHeight="false" outlineLevel="0" collapsed="false">
      <c r="D8433" s="138"/>
      <c r="E8433" s="138"/>
      <c r="F8433" s="143" t="e">
        <f aca="false">IF(REF_DT&lt;=LastDay,INDEX(IntraMonth_Buckets,MATCH($A8433,IntraSumMonths,0),1),INDEX(BucketTable,MATCH($A8433,SumMonths,0),1))</f>
        <v>#N/A</v>
      </c>
      <c r="G8433" s="138" t="e">
        <f aca="false">INDEX(Book_Type,MATCH($B8433,Book,0),1)</f>
        <v>#N/A</v>
      </c>
      <c r="H8433" s="138" t="e">
        <f aca="false">$F8433&amp;$C8433</f>
        <v>#N/A</v>
      </c>
    </row>
    <row r="8434" customFormat="false" ht="12.75" hidden="false" customHeight="false" outlineLevel="0" collapsed="false">
      <c r="D8434" s="138"/>
      <c r="E8434" s="138"/>
      <c r="F8434" s="143" t="e">
        <f aca="false">IF(REF_DT&lt;=LastDay,INDEX(IntraMonth_Buckets,MATCH($A8434,IntraSumMonths,0),1),INDEX(BucketTable,MATCH($A8434,SumMonths,0),1))</f>
        <v>#N/A</v>
      </c>
      <c r="G8434" s="138" t="e">
        <f aca="false">INDEX(Book_Type,MATCH($B8434,Book,0),1)</f>
        <v>#N/A</v>
      </c>
      <c r="H8434" s="138" t="e">
        <f aca="false">$F8434&amp;$C8434</f>
        <v>#N/A</v>
      </c>
    </row>
    <row r="8435" customFormat="false" ht="12.75" hidden="false" customHeight="false" outlineLevel="0" collapsed="false">
      <c r="D8435" s="138"/>
      <c r="E8435" s="138"/>
      <c r="F8435" s="143" t="e">
        <f aca="false">IF(REF_DT&lt;=LastDay,INDEX(IntraMonth_Buckets,MATCH($A8435,IntraSumMonths,0),1),INDEX(BucketTable,MATCH($A8435,SumMonths,0),1))</f>
        <v>#N/A</v>
      </c>
      <c r="G8435" s="138" t="e">
        <f aca="false">INDEX(Book_Type,MATCH($B8435,Book,0),1)</f>
        <v>#N/A</v>
      </c>
      <c r="H8435" s="138" t="e">
        <f aca="false">$F8435&amp;$C8435</f>
        <v>#N/A</v>
      </c>
    </row>
    <row r="8436" customFormat="false" ht="12.75" hidden="false" customHeight="false" outlineLevel="0" collapsed="false">
      <c r="D8436" s="138"/>
      <c r="E8436" s="138"/>
      <c r="F8436" s="143" t="e">
        <f aca="false">IF(REF_DT&lt;=LastDay,INDEX(IntraMonth_Buckets,MATCH($A8436,IntraSumMonths,0),1),INDEX(BucketTable,MATCH($A8436,SumMonths,0),1))</f>
        <v>#N/A</v>
      </c>
      <c r="G8436" s="138" t="e">
        <f aca="false">INDEX(Book_Type,MATCH($B8436,Book,0),1)</f>
        <v>#N/A</v>
      </c>
      <c r="H8436" s="138" t="e">
        <f aca="false">$F8436&amp;$C8436</f>
        <v>#N/A</v>
      </c>
    </row>
    <row r="8437" customFormat="false" ht="12.75" hidden="false" customHeight="false" outlineLevel="0" collapsed="false">
      <c r="D8437" s="138"/>
      <c r="E8437" s="138"/>
      <c r="F8437" s="143" t="e">
        <f aca="false">IF(REF_DT&lt;=LastDay,INDEX(IntraMonth_Buckets,MATCH($A8437,IntraSumMonths,0),1),INDEX(BucketTable,MATCH($A8437,SumMonths,0),1))</f>
        <v>#N/A</v>
      </c>
      <c r="G8437" s="138" t="e">
        <f aca="false">INDEX(Book_Type,MATCH($B8437,Book,0),1)</f>
        <v>#N/A</v>
      </c>
      <c r="H8437" s="138" t="e">
        <f aca="false">$F8437&amp;$C8437</f>
        <v>#N/A</v>
      </c>
    </row>
    <row r="8438" customFormat="false" ht="12.75" hidden="false" customHeight="false" outlineLevel="0" collapsed="false">
      <c r="D8438" s="138"/>
      <c r="E8438" s="138"/>
      <c r="F8438" s="143" t="e">
        <f aca="false">IF(REF_DT&lt;=LastDay,INDEX(IntraMonth_Buckets,MATCH($A8438,IntraSumMonths,0),1),INDEX(BucketTable,MATCH($A8438,SumMonths,0),1))</f>
        <v>#N/A</v>
      </c>
      <c r="G8438" s="138" t="e">
        <f aca="false">INDEX(Book_Type,MATCH($B8438,Book,0),1)</f>
        <v>#N/A</v>
      </c>
      <c r="H8438" s="138" t="e">
        <f aca="false">$F8438&amp;$C8438</f>
        <v>#N/A</v>
      </c>
    </row>
    <row r="8439" customFormat="false" ht="12.75" hidden="false" customHeight="false" outlineLevel="0" collapsed="false">
      <c r="D8439" s="138"/>
      <c r="E8439" s="138"/>
      <c r="F8439" s="143" t="e">
        <f aca="false">IF(REF_DT&lt;=LastDay,INDEX(IntraMonth_Buckets,MATCH($A8439,IntraSumMonths,0),1),INDEX(BucketTable,MATCH($A8439,SumMonths,0),1))</f>
        <v>#N/A</v>
      </c>
      <c r="G8439" s="138" t="e">
        <f aca="false">INDEX(Book_Type,MATCH($B8439,Book,0),1)</f>
        <v>#N/A</v>
      </c>
      <c r="H8439" s="138" t="e">
        <f aca="false">$F8439&amp;$C8439</f>
        <v>#N/A</v>
      </c>
    </row>
    <row r="8440" customFormat="false" ht="12.75" hidden="false" customHeight="false" outlineLevel="0" collapsed="false">
      <c r="D8440" s="138"/>
      <c r="E8440" s="138"/>
      <c r="F8440" s="143" t="e">
        <f aca="false">IF(REF_DT&lt;=LastDay,INDEX(IntraMonth_Buckets,MATCH($A8440,IntraSumMonths,0),1),INDEX(BucketTable,MATCH($A8440,SumMonths,0),1))</f>
        <v>#N/A</v>
      </c>
      <c r="G8440" s="138" t="e">
        <f aca="false">INDEX(Book_Type,MATCH($B8440,Book,0),1)</f>
        <v>#N/A</v>
      </c>
      <c r="H8440" s="138" t="e">
        <f aca="false">$F8440&amp;$C8440</f>
        <v>#N/A</v>
      </c>
    </row>
    <row r="8441" customFormat="false" ht="12.75" hidden="false" customHeight="false" outlineLevel="0" collapsed="false">
      <c r="D8441" s="138"/>
      <c r="E8441" s="138"/>
      <c r="F8441" s="143" t="e">
        <f aca="false">IF(REF_DT&lt;=LastDay,INDEX(IntraMonth_Buckets,MATCH($A8441,IntraSumMonths,0),1),INDEX(BucketTable,MATCH($A8441,SumMonths,0),1))</f>
        <v>#N/A</v>
      </c>
      <c r="G8441" s="138" t="e">
        <f aca="false">INDEX(Book_Type,MATCH($B8441,Book,0),1)</f>
        <v>#N/A</v>
      </c>
      <c r="H8441" s="138" t="e">
        <f aca="false">$F8441&amp;$C8441</f>
        <v>#N/A</v>
      </c>
    </row>
    <row r="8442" customFormat="false" ht="12.75" hidden="false" customHeight="false" outlineLevel="0" collapsed="false">
      <c r="D8442" s="138"/>
      <c r="E8442" s="138"/>
      <c r="F8442" s="143" t="e">
        <f aca="false">IF(REF_DT&lt;=LastDay,INDEX(IntraMonth_Buckets,MATCH($A8442,IntraSumMonths,0),1),INDEX(BucketTable,MATCH($A8442,SumMonths,0),1))</f>
        <v>#N/A</v>
      </c>
      <c r="G8442" s="138" t="e">
        <f aca="false">INDEX(Book_Type,MATCH($B8442,Book,0),1)</f>
        <v>#N/A</v>
      </c>
      <c r="H8442" s="138" t="e">
        <f aca="false">$F8442&amp;$C8442</f>
        <v>#N/A</v>
      </c>
    </row>
    <row r="8443" customFormat="false" ht="12.75" hidden="false" customHeight="false" outlineLevel="0" collapsed="false">
      <c r="D8443" s="138"/>
      <c r="E8443" s="138"/>
      <c r="F8443" s="143" t="e">
        <f aca="false">IF(REF_DT&lt;=LastDay,INDEX(IntraMonth_Buckets,MATCH($A8443,IntraSumMonths,0),1),INDEX(BucketTable,MATCH($A8443,SumMonths,0),1))</f>
        <v>#N/A</v>
      </c>
      <c r="G8443" s="138" t="e">
        <f aca="false">INDEX(Book_Type,MATCH($B8443,Book,0),1)</f>
        <v>#N/A</v>
      </c>
      <c r="H8443" s="138" t="e">
        <f aca="false">$F8443&amp;$C8443</f>
        <v>#N/A</v>
      </c>
    </row>
    <row r="8444" customFormat="false" ht="12.75" hidden="false" customHeight="false" outlineLevel="0" collapsed="false">
      <c r="D8444" s="138"/>
      <c r="E8444" s="138"/>
      <c r="F8444" s="143" t="e">
        <f aca="false">IF(REF_DT&lt;=LastDay,INDEX(IntraMonth_Buckets,MATCH($A8444,IntraSumMonths,0),1),INDEX(BucketTable,MATCH($A8444,SumMonths,0),1))</f>
        <v>#N/A</v>
      </c>
      <c r="G8444" s="138" t="e">
        <f aca="false">INDEX(Book_Type,MATCH($B8444,Book,0),1)</f>
        <v>#N/A</v>
      </c>
      <c r="H8444" s="138" t="e">
        <f aca="false">$F8444&amp;$C8444</f>
        <v>#N/A</v>
      </c>
    </row>
    <row r="8445" customFormat="false" ht="12.75" hidden="false" customHeight="false" outlineLevel="0" collapsed="false">
      <c r="D8445" s="138"/>
      <c r="E8445" s="138"/>
      <c r="F8445" s="143" t="e">
        <f aca="false">IF(REF_DT&lt;=LastDay,INDEX(IntraMonth_Buckets,MATCH($A8445,IntraSumMonths,0),1),INDEX(BucketTable,MATCH($A8445,SumMonths,0),1))</f>
        <v>#N/A</v>
      </c>
      <c r="G8445" s="138" t="e">
        <f aca="false">INDEX(Book_Type,MATCH($B8445,Book,0),1)</f>
        <v>#N/A</v>
      </c>
      <c r="H8445" s="138" t="e">
        <f aca="false">$F8445&amp;$C8445</f>
        <v>#N/A</v>
      </c>
    </row>
    <row r="8446" customFormat="false" ht="12.75" hidden="false" customHeight="false" outlineLevel="0" collapsed="false">
      <c r="D8446" s="138"/>
      <c r="E8446" s="138"/>
      <c r="F8446" s="143" t="e">
        <f aca="false">IF(REF_DT&lt;=LastDay,INDEX(IntraMonth_Buckets,MATCH($A8446,IntraSumMonths,0),1),INDEX(BucketTable,MATCH($A8446,SumMonths,0),1))</f>
        <v>#N/A</v>
      </c>
      <c r="G8446" s="138" t="e">
        <f aca="false">INDEX(Book_Type,MATCH($B8446,Book,0),1)</f>
        <v>#N/A</v>
      </c>
      <c r="H8446" s="138" t="e">
        <f aca="false">$F8446&amp;$C8446</f>
        <v>#N/A</v>
      </c>
    </row>
    <row r="8447" customFormat="false" ht="12.75" hidden="false" customHeight="false" outlineLevel="0" collapsed="false">
      <c r="D8447" s="138"/>
      <c r="E8447" s="138"/>
      <c r="F8447" s="143" t="e">
        <f aca="false">IF(REF_DT&lt;=LastDay,INDEX(IntraMonth_Buckets,MATCH($A8447,IntraSumMonths,0),1),INDEX(BucketTable,MATCH($A8447,SumMonths,0),1))</f>
        <v>#N/A</v>
      </c>
      <c r="G8447" s="138" t="e">
        <f aca="false">INDEX(Book_Type,MATCH($B8447,Book,0),1)</f>
        <v>#N/A</v>
      </c>
      <c r="H8447" s="138" t="e">
        <f aca="false">$F8447&amp;$C8447</f>
        <v>#N/A</v>
      </c>
    </row>
    <row r="8448" customFormat="false" ht="12.75" hidden="false" customHeight="false" outlineLevel="0" collapsed="false">
      <c r="D8448" s="138"/>
      <c r="E8448" s="138"/>
      <c r="F8448" s="143" t="e">
        <f aca="false">IF(REF_DT&lt;=LastDay,INDEX(IntraMonth_Buckets,MATCH($A8448,IntraSumMonths,0),1),INDEX(BucketTable,MATCH($A8448,SumMonths,0),1))</f>
        <v>#N/A</v>
      </c>
      <c r="G8448" s="138" t="e">
        <f aca="false">INDEX(Book_Type,MATCH($B8448,Book,0),1)</f>
        <v>#N/A</v>
      </c>
      <c r="H8448" s="138" t="e">
        <f aca="false">$F8448&amp;$C8448</f>
        <v>#N/A</v>
      </c>
    </row>
    <row r="8449" customFormat="false" ht="12.75" hidden="false" customHeight="false" outlineLevel="0" collapsed="false">
      <c r="D8449" s="138"/>
      <c r="E8449" s="138"/>
      <c r="F8449" s="143" t="e">
        <f aca="false">IF(REF_DT&lt;=LastDay,INDEX(IntraMonth_Buckets,MATCH($A8449,IntraSumMonths,0),1),INDEX(BucketTable,MATCH($A8449,SumMonths,0),1))</f>
        <v>#N/A</v>
      </c>
      <c r="G8449" s="138" t="e">
        <f aca="false">INDEX(Book_Type,MATCH($B8449,Book,0),1)</f>
        <v>#N/A</v>
      </c>
      <c r="H8449" s="138" t="e">
        <f aca="false">$F8449&amp;$C8449</f>
        <v>#N/A</v>
      </c>
    </row>
    <row r="8450" customFormat="false" ht="12.75" hidden="false" customHeight="false" outlineLevel="0" collapsed="false">
      <c r="D8450" s="138"/>
      <c r="E8450" s="138"/>
      <c r="F8450" s="143" t="e">
        <f aca="false">IF(REF_DT&lt;=LastDay,INDEX(IntraMonth_Buckets,MATCH($A8450,IntraSumMonths,0),1),INDEX(BucketTable,MATCH($A8450,SumMonths,0),1))</f>
        <v>#N/A</v>
      </c>
      <c r="G8450" s="138" t="e">
        <f aca="false">INDEX(Book_Type,MATCH($B8450,Book,0),1)</f>
        <v>#N/A</v>
      </c>
      <c r="H8450" s="138" t="e">
        <f aca="false">$F8450&amp;$C8450</f>
        <v>#N/A</v>
      </c>
    </row>
    <row r="8451" customFormat="false" ht="12.75" hidden="false" customHeight="false" outlineLevel="0" collapsed="false">
      <c r="D8451" s="138"/>
      <c r="E8451" s="138"/>
      <c r="F8451" s="143" t="e">
        <f aca="false">IF(REF_DT&lt;=LastDay,INDEX(IntraMonth_Buckets,MATCH($A8451,IntraSumMonths,0),1),INDEX(BucketTable,MATCH($A8451,SumMonths,0),1))</f>
        <v>#N/A</v>
      </c>
      <c r="G8451" s="138" t="e">
        <f aca="false">INDEX(Book_Type,MATCH($B8451,Book,0),1)</f>
        <v>#N/A</v>
      </c>
      <c r="H8451" s="138" t="e">
        <f aca="false">$F8451&amp;$C8451</f>
        <v>#N/A</v>
      </c>
    </row>
    <row r="8452" customFormat="false" ht="12.75" hidden="false" customHeight="false" outlineLevel="0" collapsed="false">
      <c r="D8452" s="138"/>
      <c r="E8452" s="138"/>
      <c r="F8452" s="143" t="e">
        <f aca="false">IF(REF_DT&lt;=LastDay,INDEX(IntraMonth_Buckets,MATCH($A8452,IntraSumMonths,0),1),INDEX(BucketTable,MATCH($A8452,SumMonths,0),1))</f>
        <v>#N/A</v>
      </c>
      <c r="G8452" s="138" t="e">
        <f aca="false">INDEX(Book_Type,MATCH($B8452,Book,0),1)</f>
        <v>#N/A</v>
      </c>
      <c r="H8452" s="138" t="e">
        <f aca="false">$F8452&amp;$C8452</f>
        <v>#N/A</v>
      </c>
    </row>
    <row r="8453" customFormat="false" ht="12.75" hidden="false" customHeight="false" outlineLevel="0" collapsed="false">
      <c r="D8453" s="138"/>
      <c r="E8453" s="138"/>
      <c r="F8453" s="143" t="e">
        <f aca="false">IF(REF_DT&lt;=LastDay,INDEX(IntraMonth_Buckets,MATCH($A8453,IntraSumMonths,0),1),INDEX(BucketTable,MATCH($A8453,SumMonths,0),1))</f>
        <v>#N/A</v>
      </c>
      <c r="G8453" s="138" t="e">
        <f aca="false">INDEX(Book_Type,MATCH($B8453,Book,0),1)</f>
        <v>#N/A</v>
      </c>
      <c r="H8453" s="138" t="e">
        <f aca="false">$F8453&amp;$C8453</f>
        <v>#N/A</v>
      </c>
    </row>
    <row r="8454" customFormat="false" ht="12.75" hidden="false" customHeight="false" outlineLevel="0" collapsed="false">
      <c r="D8454" s="138"/>
      <c r="E8454" s="138"/>
      <c r="F8454" s="143" t="e">
        <f aca="false">IF(REF_DT&lt;=LastDay,INDEX(IntraMonth_Buckets,MATCH($A8454,IntraSumMonths,0),1),INDEX(BucketTable,MATCH($A8454,SumMonths,0),1))</f>
        <v>#N/A</v>
      </c>
      <c r="G8454" s="138" t="e">
        <f aca="false">INDEX(Book_Type,MATCH($B8454,Book,0),1)</f>
        <v>#N/A</v>
      </c>
      <c r="H8454" s="138" t="e">
        <f aca="false">$F8454&amp;$C8454</f>
        <v>#N/A</v>
      </c>
    </row>
    <row r="8455" customFormat="false" ht="12.75" hidden="false" customHeight="false" outlineLevel="0" collapsed="false">
      <c r="D8455" s="138"/>
      <c r="E8455" s="138"/>
      <c r="F8455" s="143" t="e">
        <f aca="false">IF(REF_DT&lt;=LastDay,INDEX(IntraMonth_Buckets,MATCH($A8455,IntraSumMonths,0),1),INDEX(BucketTable,MATCH($A8455,SumMonths,0),1))</f>
        <v>#N/A</v>
      </c>
      <c r="G8455" s="138" t="e">
        <f aca="false">INDEX(Book_Type,MATCH($B8455,Book,0),1)</f>
        <v>#N/A</v>
      </c>
      <c r="H8455" s="138" t="e">
        <f aca="false">$F8455&amp;$C8455</f>
        <v>#N/A</v>
      </c>
    </row>
    <row r="8456" customFormat="false" ht="12.75" hidden="false" customHeight="false" outlineLevel="0" collapsed="false">
      <c r="D8456" s="138"/>
      <c r="E8456" s="138"/>
      <c r="F8456" s="143" t="e">
        <f aca="false">IF(REF_DT&lt;=LastDay,INDEX(IntraMonth_Buckets,MATCH($A8456,IntraSumMonths,0),1),INDEX(BucketTable,MATCH($A8456,SumMonths,0),1))</f>
        <v>#N/A</v>
      </c>
      <c r="G8456" s="138" t="e">
        <f aca="false">INDEX(Book_Type,MATCH($B8456,Book,0),1)</f>
        <v>#N/A</v>
      </c>
      <c r="H8456" s="138" t="e">
        <f aca="false">$F8456&amp;$C8456</f>
        <v>#N/A</v>
      </c>
    </row>
    <row r="8457" customFormat="false" ht="12.75" hidden="false" customHeight="false" outlineLevel="0" collapsed="false">
      <c r="D8457" s="138"/>
      <c r="E8457" s="138"/>
      <c r="F8457" s="143" t="e">
        <f aca="false">IF(REF_DT&lt;=LastDay,INDEX(IntraMonth_Buckets,MATCH($A8457,IntraSumMonths,0),1),INDEX(BucketTable,MATCH($A8457,SumMonths,0),1))</f>
        <v>#N/A</v>
      </c>
      <c r="G8457" s="138" t="e">
        <f aca="false">INDEX(Book_Type,MATCH($B8457,Book,0),1)</f>
        <v>#N/A</v>
      </c>
      <c r="H8457" s="138" t="e">
        <f aca="false">$F8457&amp;$C8457</f>
        <v>#N/A</v>
      </c>
    </row>
    <row r="8458" customFormat="false" ht="12.75" hidden="false" customHeight="false" outlineLevel="0" collapsed="false">
      <c r="D8458" s="138"/>
      <c r="E8458" s="138"/>
      <c r="F8458" s="143" t="e">
        <f aca="false">IF(REF_DT&lt;=LastDay,INDEX(IntraMonth_Buckets,MATCH($A8458,IntraSumMonths,0),1),INDEX(BucketTable,MATCH($A8458,SumMonths,0),1))</f>
        <v>#N/A</v>
      </c>
      <c r="G8458" s="138" t="e">
        <f aca="false">INDEX(Book_Type,MATCH($B8458,Book,0),1)</f>
        <v>#N/A</v>
      </c>
      <c r="H8458" s="138" t="e">
        <f aca="false">$F8458&amp;$C8458</f>
        <v>#N/A</v>
      </c>
    </row>
    <row r="8459" customFormat="false" ht="12.75" hidden="false" customHeight="false" outlineLevel="0" collapsed="false">
      <c r="D8459" s="138"/>
      <c r="E8459" s="138"/>
      <c r="F8459" s="143" t="e">
        <f aca="false">IF(REF_DT&lt;=LastDay,INDEX(IntraMonth_Buckets,MATCH($A8459,IntraSumMonths,0),1),INDEX(BucketTable,MATCH($A8459,SumMonths,0),1))</f>
        <v>#N/A</v>
      </c>
      <c r="G8459" s="138" t="e">
        <f aca="false">INDEX(Book_Type,MATCH($B8459,Book,0),1)</f>
        <v>#N/A</v>
      </c>
      <c r="H8459" s="138" t="e">
        <f aca="false">$F8459&amp;$C8459</f>
        <v>#N/A</v>
      </c>
    </row>
    <row r="8460" customFormat="false" ht="12.75" hidden="false" customHeight="false" outlineLevel="0" collapsed="false">
      <c r="D8460" s="138"/>
      <c r="E8460" s="138"/>
      <c r="F8460" s="143" t="e">
        <f aca="false">IF(REF_DT&lt;=LastDay,INDEX(IntraMonth_Buckets,MATCH($A8460,IntraSumMonths,0),1),INDEX(BucketTable,MATCH($A8460,SumMonths,0),1))</f>
        <v>#N/A</v>
      </c>
      <c r="G8460" s="138" t="e">
        <f aca="false">INDEX(Book_Type,MATCH($B8460,Book,0),1)</f>
        <v>#N/A</v>
      </c>
      <c r="H8460" s="138" t="e">
        <f aca="false">$F8460&amp;$C8460</f>
        <v>#N/A</v>
      </c>
    </row>
    <row r="8461" customFormat="false" ht="12.75" hidden="false" customHeight="false" outlineLevel="0" collapsed="false">
      <c r="D8461" s="138"/>
      <c r="E8461" s="138"/>
      <c r="F8461" s="143" t="e">
        <f aca="false">IF(REF_DT&lt;=LastDay,INDEX(IntraMonth_Buckets,MATCH($A8461,IntraSumMonths,0),1),INDEX(BucketTable,MATCH($A8461,SumMonths,0),1))</f>
        <v>#N/A</v>
      </c>
      <c r="G8461" s="138" t="e">
        <f aca="false">INDEX(Book_Type,MATCH($B8461,Book,0),1)</f>
        <v>#N/A</v>
      </c>
      <c r="H8461" s="138" t="e">
        <f aca="false">$F8461&amp;$C8461</f>
        <v>#N/A</v>
      </c>
    </row>
    <row r="8462" customFormat="false" ht="12.75" hidden="false" customHeight="false" outlineLevel="0" collapsed="false">
      <c r="D8462" s="138"/>
      <c r="E8462" s="138"/>
      <c r="F8462" s="143" t="e">
        <f aca="false">IF(REF_DT&lt;=LastDay,INDEX(IntraMonth_Buckets,MATCH($A8462,IntraSumMonths,0),1),INDEX(BucketTable,MATCH($A8462,SumMonths,0),1))</f>
        <v>#N/A</v>
      </c>
      <c r="G8462" s="138" t="e">
        <f aca="false">INDEX(Book_Type,MATCH($B8462,Book,0),1)</f>
        <v>#N/A</v>
      </c>
      <c r="H8462" s="138" t="e">
        <f aca="false">$F8462&amp;$C8462</f>
        <v>#N/A</v>
      </c>
    </row>
    <row r="8463" customFormat="false" ht="12.75" hidden="false" customHeight="false" outlineLevel="0" collapsed="false">
      <c r="D8463" s="138"/>
      <c r="E8463" s="138"/>
      <c r="F8463" s="143" t="e">
        <f aca="false">IF(REF_DT&lt;=LastDay,INDEX(IntraMonth_Buckets,MATCH($A8463,IntraSumMonths,0),1),INDEX(BucketTable,MATCH($A8463,SumMonths,0),1))</f>
        <v>#N/A</v>
      </c>
      <c r="G8463" s="138" t="e">
        <f aca="false">INDEX(Book_Type,MATCH($B8463,Book,0),1)</f>
        <v>#N/A</v>
      </c>
      <c r="H8463" s="138" t="e">
        <f aca="false">$F8463&amp;$C8463</f>
        <v>#N/A</v>
      </c>
    </row>
    <row r="8464" customFormat="false" ht="12.75" hidden="false" customHeight="false" outlineLevel="0" collapsed="false">
      <c r="D8464" s="138"/>
      <c r="E8464" s="138"/>
      <c r="F8464" s="143" t="e">
        <f aca="false">IF(REF_DT&lt;=LastDay,INDEX(IntraMonth_Buckets,MATCH($A8464,IntraSumMonths,0),1),INDEX(BucketTable,MATCH($A8464,SumMonths,0),1))</f>
        <v>#N/A</v>
      </c>
      <c r="G8464" s="138" t="e">
        <f aca="false">INDEX(Book_Type,MATCH($B8464,Book,0),1)</f>
        <v>#N/A</v>
      </c>
      <c r="H8464" s="138" t="e">
        <f aca="false">$F8464&amp;$C8464</f>
        <v>#N/A</v>
      </c>
    </row>
    <row r="8465" customFormat="false" ht="12.75" hidden="false" customHeight="false" outlineLevel="0" collapsed="false">
      <c r="D8465" s="138"/>
      <c r="E8465" s="138"/>
      <c r="F8465" s="143" t="e">
        <f aca="false">IF(REF_DT&lt;=LastDay,INDEX(IntraMonth_Buckets,MATCH($A8465,IntraSumMonths,0),1),INDEX(BucketTable,MATCH($A8465,SumMonths,0),1))</f>
        <v>#N/A</v>
      </c>
      <c r="G8465" s="138" t="e">
        <f aca="false">INDEX(Book_Type,MATCH($B8465,Book,0),1)</f>
        <v>#N/A</v>
      </c>
      <c r="H8465" s="138" t="e">
        <f aca="false">$F8465&amp;$C8465</f>
        <v>#N/A</v>
      </c>
    </row>
    <row r="8466" customFormat="false" ht="12.75" hidden="false" customHeight="false" outlineLevel="0" collapsed="false">
      <c r="D8466" s="138"/>
      <c r="E8466" s="138"/>
      <c r="F8466" s="143" t="e">
        <f aca="false">IF(REF_DT&lt;=LastDay,INDEX(IntraMonth_Buckets,MATCH($A8466,IntraSumMonths,0),1),INDEX(BucketTable,MATCH($A8466,SumMonths,0),1))</f>
        <v>#N/A</v>
      </c>
      <c r="G8466" s="138" t="e">
        <f aca="false">INDEX(Book_Type,MATCH($B8466,Book,0),1)</f>
        <v>#N/A</v>
      </c>
      <c r="H8466" s="138" t="e">
        <f aca="false">$F8466&amp;$C8466</f>
        <v>#N/A</v>
      </c>
    </row>
    <row r="8467" customFormat="false" ht="12.75" hidden="false" customHeight="false" outlineLevel="0" collapsed="false">
      <c r="D8467" s="138"/>
      <c r="E8467" s="138"/>
      <c r="F8467" s="143" t="e">
        <f aca="false">IF(REF_DT&lt;=LastDay,INDEX(IntraMonth_Buckets,MATCH($A8467,IntraSumMonths,0),1),INDEX(BucketTable,MATCH($A8467,SumMonths,0),1))</f>
        <v>#N/A</v>
      </c>
      <c r="G8467" s="138" t="e">
        <f aca="false">INDEX(Book_Type,MATCH($B8467,Book,0),1)</f>
        <v>#N/A</v>
      </c>
      <c r="H8467" s="138" t="e">
        <f aca="false">$F8467&amp;$C8467</f>
        <v>#N/A</v>
      </c>
    </row>
    <row r="8468" customFormat="false" ht="12.75" hidden="false" customHeight="false" outlineLevel="0" collapsed="false">
      <c r="D8468" s="138"/>
      <c r="E8468" s="138"/>
      <c r="F8468" s="143" t="e">
        <f aca="false">IF(REF_DT&lt;=LastDay,INDEX(IntraMonth_Buckets,MATCH($A8468,IntraSumMonths,0),1),INDEX(BucketTable,MATCH($A8468,SumMonths,0),1))</f>
        <v>#N/A</v>
      </c>
      <c r="G8468" s="138" t="e">
        <f aca="false">INDEX(Book_Type,MATCH($B8468,Book,0),1)</f>
        <v>#N/A</v>
      </c>
      <c r="H8468" s="138" t="e">
        <f aca="false">$F8468&amp;$C8468</f>
        <v>#N/A</v>
      </c>
    </row>
    <row r="8469" customFormat="false" ht="12.75" hidden="false" customHeight="false" outlineLevel="0" collapsed="false">
      <c r="D8469" s="138"/>
      <c r="E8469" s="138"/>
      <c r="F8469" s="143" t="e">
        <f aca="false">IF(REF_DT&lt;=LastDay,INDEX(IntraMonth_Buckets,MATCH($A8469,IntraSumMonths,0),1),INDEX(BucketTable,MATCH($A8469,SumMonths,0),1))</f>
        <v>#N/A</v>
      </c>
      <c r="G8469" s="138" t="e">
        <f aca="false">INDEX(Book_Type,MATCH($B8469,Book,0),1)</f>
        <v>#N/A</v>
      </c>
      <c r="H8469" s="138" t="e">
        <f aca="false">$F8469&amp;$C8469</f>
        <v>#N/A</v>
      </c>
    </row>
    <row r="8470" customFormat="false" ht="12.75" hidden="false" customHeight="false" outlineLevel="0" collapsed="false">
      <c r="D8470" s="138"/>
      <c r="E8470" s="138"/>
      <c r="F8470" s="143" t="e">
        <f aca="false">IF(REF_DT&lt;=LastDay,INDEX(IntraMonth_Buckets,MATCH($A8470,IntraSumMonths,0),1),INDEX(BucketTable,MATCH($A8470,SumMonths,0),1))</f>
        <v>#N/A</v>
      </c>
      <c r="G8470" s="138" t="e">
        <f aca="false">INDEX(Book_Type,MATCH($B8470,Book,0),1)</f>
        <v>#N/A</v>
      </c>
      <c r="H8470" s="138" t="e">
        <f aca="false">$F8470&amp;$C8470</f>
        <v>#N/A</v>
      </c>
    </row>
    <row r="8471" customFormat="false" ht="12.75" hidden="false" customHeight="false" outlineLevel="0" collapsed="false">
      <c r="D8471" s="138"/>
      <c r="E8471" s="138"/>
      <c r="F8471" s="143" t="e">
        <f aca="false">IF(REF_DT&lt;=LastDay,INDEX(IntraMonth_Buckets,MATCH($A8471,IntraSumMonths,0),1),INDEX(BucketTable,MATCH($A8471,SumMonths,0),1))</f>
        <v>#N/A</v>
      </c>
      <c r="G8471" s="138" t="e">
        <f aca="false">INDEX(Book_Type,MATCH($B8471,Book,0),1)</f>
        <v>#N/A</v>
      </c>
      <c r="H8471" s="138" t="e">
        <f aca="false">$F8471&amp;$C8471</f>
        <v>#N/A</v>
      </c>
    </row>
    <row r="8472" customFormat="false" ht="12.75" hidden="false" customHeight="false" outlineLevel="0" collapsed="false">
      <c r="D8472" s="138"/>
      <c r="E8472" s="138"/>
      <c r="F8472" s="143" t="e">
        <f aca="false">IF(REF_DT&lt;=LastDay,INDEX(IntraMonth_Buckets,MATCH($A8472,IntraSumMonths,0),1),INDEX(BucketTable,MATCH($A8472,SumMonths,0),1))</f>
        <v>#N/A</v>
      </c>
      <c r="G8472" s="138" t="e">
        <f aca="false">INDEX(Book_Type,MATCH($B8472,Book,0),1)</f>
        <v>#N/A</v>
      </c>
      <c r="H8472" s="138" t="e">
        <f aca="false">$F8472&amp;$C8472</f>
        <v>#N/A</v>
      </c>
    </row>
    <row r="8473" customFormat="false" ht="12.75" hidden="false" customHeight="false" outlineLevel="0" collapsed="false">
      <c r="D8473" s="138"/>
      <c r="E8473" s="138"/>
      <c r="F8473" s="143" t="e">
        <f aca="false">IF(REF_DT&lt;=LastDay,INDEX(IntraMonth_Buckets,MATCH($A8473,IntraSumMonths,0),1),INDEX(BucketTable,MATCH($A8473,SumMonths,0),1))</f>
        <v>#N/A</v>
      </c>
      <c r="G8473" s="138" t="e">
        <f aca="false">INDEX(Book_Type,MATCH($B8473,Book,0),1)</f>
        <v>#N/A</v>
      </c>
      <c r="H8473" s="138" t="e">
        <f aca="false">$F8473&amp;$C8473</f>
        <v>#N/A</v>
      </c>
    </row>
    <row r="8474" customFormat="false" ht="12.75" hidden="false" customHeight="false" outlineLevel="0" collapsed="false">
      <c r="D8474" s="138"/>
      <c r="E8474" s="138"/>
      <c r="F8474" s="143" t="e">
        <f aca="false">IF(REF_DT&lt;=LastDay,INDEX(IntraMonth_Buckets,MATCH($A8474,IntraSumMonths,0),1),INDEX(BucketTable,MATCH($A8474,SumMonths,0),1))</f>
        <v>#N/A</v>
      </c>
      <c r="G8474" s="138" t="e">
        <f aca="false">INDEX(Book_Type,MATCH($B8474,Book,0),1)</f>
        <v>#N/A</v>
      </c>
      <c r="H8474" s="138" t="e">
        <f aca="false">$F8474&amp;$C8474</f>
        <v>#N/A</v>
      </c>
    </row>
    <row r="8475" customFormat="false" ht="12.75" hidden="false" customHeight="false" outlineLevel="0" collapsed="false">
      <c r="D8475" s="138"/>
      <c r="E8475" s="138"/>
      <c r="F8475" s="143" t="e">
        <f aca="false">IF(REF_DT&lt;=LastDay,INDEX(IntraMonth_Buckets,MATCH($A8475,IntraSumMonths,0),1),INDEX(BucketTable,MATCH($A8475,SumMonths,0),1))</f>
        <v>#N/A</v>
      </c>
      <c r="G8475" s="138" t="e">
        <f aca="false">INDEX(Book_Type,MATCH($B8475,Book,0),1)</f>
        <v>#N/A</v>
      </c>
      <c r="H8475" s="138" t="e">
        <f aca="false">$F8475&amp;$C8475</f>
        <v>#N/A</v>
      </c>
    </row>
    <row r="8476" customFormat="false" ht="12.75" hidden="false" customHeight="false" outlineLevel="0" collapsed="false">
      <c r="D8476" s="138"/>
      <c r="E8476" s="138"/>
      <c r="F8476" s="143" t="e">
        <f aca="false">IF(REF_DT&lt;=LastDay,INDEX(IntraMonth_Buckets,MATCH($A8476,IntraSumMonths,0),1),INDEX(BucketTable,MATCH($A8476,SumMonths,0),1))</f>
        <v>#N/A</v>
      </c>
      <c r="G8476" s="138" t="e">
        <f aca="false">INDEX(Book_Type,MATCH($B8476,Book,0),1)</f>
        <v>#N/A</v>
      </c>
      <c r="H8476" s="138" t="e">
        <f aca="false">$F8476&amp;$C8476</f>
        <v>#N/A</v>
      </c>
    </row>
    <row r="8477" customFormat="false" ht="12.75" hidden="false" customHeight="false" outlineLevel="0" collapsed="false">
      <c r="D8477" s="138"/>
      <c r="E8477" s="138"/>
      <c r="F8477" s="143" t="e">
        <f aca="false">IF(REF_DT&lt;=LastDay,INDEX(IntraMonth_Buckets,MATCH($A8477,IntraSumMonths,0),1),INDEX(BucketTable,MATCH($A8477,SumMonths,0),1))</f>
        <v>#N/A</v>
      </c>
      <c r="G8477" s="138" t="e">
        <f aca="false">INDEX(Book_Type,MATCH($B8477,Book,0),1)</f>
        <v>#N/A</v>
      </c>
      <c r="H8477" s="138" t="e">
        <f aca="false">$F8477&amp;$C8477</f>
        <v>#N/A</v>
      </c>
    </row>
    <row r="8478" customFormat="false" ht="12.75" hidden="false" customHeight="false" outlineLevel="0" collapsed="false">
      <c r="D8478" s="138"/>
      <c r="E8478" s="138"/>
      <c r="F8478" s="143" t="e">
        <f aca="false">IF(REF_DT&lt;=LastDay,INDEX(IntraMonth_Buckets,MATCH($A8478,IntraSumMonths,0),1),INDEX(BucketTable,MATCH($A8478,SumMonths,0),1))</f>
        <v>#N/A</v>
      </c>
      <c r="G8478" s="138" t="e">
        <f aca="false">INDEX(Book_Type,MATCH($B8478,Book,0),1)</f>
        <v>#N/A</v>
      </c>
      <c r="H8478" s="138" t="e">
        <f aca="false">$F8478&amp;$C8478</f>
        <v>#N/A</v>
      </c>
    </row>
    <row r="8479" customFormat="false" ht="12.75" hidden="false" customHeight="false" outlineLevel="0" collapsed="false">
      <c r="D8479" s="138"/>
      <c r="E8479" s="138"/>
      <c r="F8479" s="143" t="e">
        <f aca="false">IF(REF_DT&lt;=LastDay,INDEX(IntraMonth_Buckets,MATCH($A8479,IntraSumMonths,0),1),INDEX(BucketTable,MATCH($A8479,SumMonths,0),1))</f>
        <v>#N/A</v>
      </c>
      <c r="G8479" s="138" t="e">
        <f aca="false">INDEX(Book_Type,MATCH($B8479,Book,0),1)</f>
        <v>#N/A</v>
      </c>
      <c r="H8479" s="138" t="e">
        <f aca="false">$F8479&amp;$C8479</f>
        <v>#N/A</v>
      </c>
    </row>
    <row r="8480" customFormat="false" ht="12.75" hidden="false" customHeight="false" outlineLevel="0" collapsed="false">
      <c r="D8480" s="138"/>
      <c r="E8480" s="138"/>
      <c r="F8480" s="143" t="e">
        <f aca="false">IF(REF_DT&lt;=LastDay,INDEX(IntraMonth_Buckets,MATCH($A8480,IntraSumMonths,0),1),INDEX(BucketTable,MATCH($A8480,SumMonths,0),1))</f>
        <v>#N/A</v>
      </c>
      <c r="G8480" s="138" t="e">
        <f aca="false">INDEX(Book_Type,MATCH($B8480,Book,0),1)</f>
        <v>#N/A</v>
      </c>
      <c r="H8480" s="138" t="e">
        <f aca="false">$F8480&amp;$C8480</f>
        <v>#N/A</v>
      </c>
    </row>
    <row r="8481" customFormat="false" ht="12.75" hidden="false" customHeight="false" outlineLevel="0" collapsed="false">
      <c r="D8481" s="138"/>
      <c r="E8481" s="138"/>
      <c r="F8481" s="143" t="e">
        <f aca="false">IF(REF_DT&lt;=LastDay,INDEX(IntraMonth_Buckets,MATCH($A8481,IntraSumMonths,0),1),INDEX(BucketTable,MATCH($A8481,SumMonths,0),1))</f>
        <v>#N/A</v>
      </c>
      <c r="G8481" s="138" t="e">
        <f aca="false">INDEX(Book_Type,MATCH($B8481,Book,0),1)</f>
        <v>#N/A</v>
      </c>
      <c r="H8481" s="138" t="e">
        <f aca="false">$F8481&amp;$C8481</f>
        <v>#N/A</v>
      </c>
    </row>
    <row r="8482" customFormat="false" ht="12.75" hidden="false" customHeight="false" outlineLevel="0" collapsed="false">
      <c r="D8482" s="138"/>
      <c r="E8482" s="138"/>
      <c r="F8482" s="143" t="e">
        <f aca="false">IF(REF_DT&lt;=LastDay,INDEX(IntraMonth_Buckets,MATCH($A8482,IntraSumMonths,0),1),INDEX(BucketTable,MATCH($A8482,SumMonths,0),1))</f>
        <v>#N/A</v>
      </c>
      <c r="G8482" s="138" t="e">
        <f aca="false">INDEX(Book_Type,MATCH($B8482,Book,0),1)</f>
        <v>#N/A</v>
      </c>
      <c r="H8482" s="138" t="e">
        <f aca="false">$F8482&amp;$C8482</f>
        <v>#N/A</v>
      </c>
    </row>
    <row r="8483" customFormat="false" ht="12.75" hidden="false" customHeight="false" outlineLevel="0" collapsed="false">
      <c r="D8483" s="138"/>
      <c r="E8483" s="138"/>
      <c r="F8483" s="143" t="e">
        <f aca="false">IF(REF_DT&lt;=LastDay,INDEX(IntraMonth_Buckets,MATCH($A8483,IntraSumMonths,0),1),INDEX(BucketTable,MATCH($A8483,SumMonths,0),1))</f>
        <v>#N/A</v>
      </c>
      <c r="G8483" s="138" t="e">
        <f aca="false">INDEX(Book_Type,MATCH($B8483,Book,0),1)</f>
        <v>#N/A</v>
      </c>
      <c r="H8483" s="138" t="e">
        <f aca="false">$F8483&amp;$C8483</f>
        <v>#N/A</v>
      </c>
    </row>
    <row r="8484" customFormat="false" ht="12.75" hidden="false" customHeight="false" outlineLevel="0" collapsed="false">
      <c r="D8484" s="138"/>
      <c r="E8484" s="138"/>
      <c r="F8484" s="143" t="e">
        <f aca="false">IF(REF_DT&lt;=LastDay,INDEX(IntraMonth_Buckets,MATCH($A8484,IntraSumMonths,0),1),INDEX(BucketTable,MATCH($A8484,SumMonths,0),1))</f>
        <v>#N/A</v>
      </c>
      <c r="G8484" s="138" t="e">
        <f aca="false">INDEX(Book_Type,MATCH($B8484,Book,0),1)</f>
        <v>#N/A</v>
      </c>
      <c r="H8484" s="138" t="e">
        <f aca="false">$F8484&amp;$C8484</f>
        <v>#N/A</v>
      </c>
    </row>
    <row r="8485" customFormat="false" ht="12.75" hidden="false" customHeight="false" outlineLevel="0" collapsed="false">
      <c r="D8485" s="138"/>
      <c r="E8485" s="138"/>
      <c r="F8485" s="143" t="e">
        <f aca="false">IF(REF_DT&lt;=LastDay,INDEX(IntraMonth_Buckets,MATCH($A8485,IntraSumMonths,0),1),INDEX(BucketTable,MATCH($A8485,SumMonths,0),1))</f>
        <v>#N/A</v>
      </c>
      <c r="G8485" s="138" t="e">
        <f aca="false">INDEX(Book_Type,MATCH($B8485,Book,0),1)</f>
        <v>#N/A</v>
      </c>
      <c r="H8485" s="138" t="e">
        <f aca="false">$F8485&amp;$C8485</f>
        <v>#N/A</v>
      </c>
    </row>
    <row r="8486" customFormat="false" ht="12.75" hidden="false" customHeight="false" outlineLevel="0" collapsed="false">
      <c r="D8486" s="138"/>
      <c r="E8486" s="138"/>
      <c r="F8486" s="143" t="e">
        <f aca="false">IF(REF_DT&lt;=LastDay,INDEX(IntraMonth_Buckets,MATCH($A8486,IntraSumMonths,0),1),INDEX(BucketTable,MATCH($A8486,SumMonths,0),1))</f>
        <v>#N/A</v>
      </c>
      <c r="G8486" s="138" t="e">
        <f aca="false">INDEX(Book_Type,MATCH($B8486,Book,0),1)</f>
        <v>#N/A</v>
      </c>
      <c r="H8486" s="138" t="e">
        <f aca="false">$F8486&amp;$C8486</f>
        <v>#N/A</v>
      </c>
    </row>
    <row r="8487" customFormat="false" ht="12.75" hidden="false" customHeight="false" outlineLevel="0" collapsed="false">
      <c r="D8487" s="138"/>
      <c r="E8487" s="138"/>
      <c r="F8487" s="143" t="e">
        <f aca="false">IF(REF_DT&lt;=LastDay,INDEX(IntraMonth_Buckets,MATCH($A8487,IntraSumMonths,0),1),INDEX(BucketTable,MATCH($A8487,SumMonths,0),1))</f>
        <v>#N/A</v>
      </c>
      <c r="G8487" s="138" t="e">
        <f aca="false">INDEX(Book_Type,MATCH($B8487,Book,0),1)</f>
        <v>#N/A</v>
      </c>
      <c r="H8487" s="138" t="e">
        <f aca="false">$F8487&amp;$C8487</f>
        <v>#N/A</v>
      </c>
    </row>
    <row r="8488" customFormat="false" ht="12.75" hidden="false" customHeight="false" outlineLevel="0" collapsed="false">
      <c r="D8488" s="138"/>
      <c r="E8488" s="138"/>
      <c r="F8488" s="143" t="e">
        <f aca="false">IF(REF_DT&lt;=LastDay,INDEX(IntraMonth_Buckets,MATCH($A8488,IntraSumMonths,0),1),INDEX(BucketTable,MATCH($A8488,SumMonths,0),1))</f>
        <v>#N/A</v>
      </c>
      <c r="G8488" s="138" t="e">
        <f aca="false">INDEX(Book_Type,MATCH($B8488,Book,0),1)</f>
        <v>#N/A</v>
      </c>
      <c r="H8488" s="138" t="e">
        <f aca="false">$F8488&amp;$C8488</f>
        <v>#N/A</v>
      </c>
    </row>
    <row r="8489" customFormat="false" ht="12.75" hidden="false" customHeight="false" outlineLevel="0" collapsed="false">
      <c r="D8489" s="138"/>
      <c r="E8489" s="138"/>
      <c r="F8489" s="143" t="e">
        <f aca="false">IF(REF_DT&lt;=LastDay,INDEX(IntraMonth_Buckets,MATCH($A8489,IntraSumMonths,0),1),INDEX(BucketTable,MATCH($A8489,SumMonths,0),1))</f>
        <v>#N/A</v>
      </c>
      <c r="G8489" s="138" t="e">
        <f aca="false">INDEX(Book_Type,MATCH($B8489,Book,0),1)</f>
        <v>#N/A</v>
      </c>
      <c r="H8489" s="138" t="e">
        <f aca="false">$F8489&amp;$C8489</f>
        <v>#N/A</v>
      </c>
    </row>
    <row r="8490" customFormat="false" ht="12.75" hidden="false" customHeight="false" outlineLevel="0" collapsed="false">
      <c r="D8490" s="138"/>
      <c r="E8490" s="138"/>
      <c r="F8490" s="143" t="e">
        <f aca="false">IF(REF_DT&lt;=LastDay,INDEX(IntraMonth_Buckets,MATCH($A8490,IntraSumMonths,0),1),INDEX(BucketTable,MATCH($A8490,SumMonths,0),1))</f>
        <v>#N/A</v>
      </c>
      <c r="G8490" s="138" t="e">
        <f aca="false">INDEX(Book_Type,MATCH($B8490,Book,0),1)</f>
        <v>#N/A</v>
      </c>
      <c r="H8490" s="138" t="e">
        <f aca="false">$F8490&amp;$C8490</f>
        <v>#N/A</v>
      </c>
    </row>
    <row r="8491" customFormat="false" ht="12.75" hidden="false" customHeight="false" outlineLevel="0" collapsed="false">
      <c r="D8491" s="138"/>
      <c r="E8491" s="138"/>
      <c r="F8491" s="143" t="e">
        <f aca="false">IF(REF_DT&lt;=LastDay,INDEX(IntraMonth_Buckets,MATCH($A8491,IntraSumMonths,0),1),INDEX(BucketTable,MATCH($A8491,SumMonths,0),1))</f>
        <v>#N/A</v>
      </c>
      <c r="G8491" s="138" t="e">
        <f aca="false">INDEX(Book_Type,MATCH($B8491,Book,0),1)</f>
        <v>#N/A</v>
      </c>
      <c r="H8491" s="138" t="e">
        <f aca="false">$F8491&amp;$C8491</f>
        <v>#N/A</v>
      </c>
    </row>
    <row r="8492" customFormat="false" ht="12.75" hidden="false" customHeight="false" outlineLevel="0" collapsed="false">
      <c r="D8492" s="138"/>
      <c r="E8492" s="138"/>
      <c r="F8492" s="143" t="e">
        <f aca="false">IF(REF_DT&lt;=LastDay,INDEX(IntraMonth_Buckets,MATCH($A8492,IntraSumMonths,0),1),INDEX(BucketTable,MATCH($A8492,SumMonths,0),1))</f>
        <v>#N/A</v>
      </c>
      <c r="G8492" s="138" t="e">
        <f aca="false">INDEX(Book_Type,MATCH($B8492,Book,0),1)</f>
        <v>#N/A</v>
      </c>
      <c r="H8492" s="138" t="e">
        <f aca="false">$F8492&amp;$C8492</f>
        <v>#N/A</v>
      </c>
    </row>
    <row r="8493" customFormat="false" ht="12.75" hidden="false" customHeight="false" outlineLevel="0" collapsed="false">
      <c r="D8493" s="138"/>
      <c r="E8493" s="138"/>
      <c r="F8493" s="143" t="e">
        <f aca="false">IF(REF_DT&lt;=LastDay,INDEX(IntraMonth_Buckets,MATCH($A8493,IntraSumMonths,0),1),INDEX(BucketTable,MATCH($A8493,SumMonths,0),1))</f>
        <v>#N/A</v>
      </c>
      <c r="G8493" s="138" t="e">
        <f aca="false">INDEX(Book_Type,MATCH($B8493,Book,0),1)</f>
        <v>#N/A</v>
      </c>
      <c r="H8493" s="138" t="e">
        <f aca="false">$F8493&amp;$C8493</f>
        <v>#N/A</v>
      </c>
    </row>
    <row r="8494" customFormat="false" ht="12.75" hidden="false" customHeight="false" outlineLevel="0" collapsed="false">
      <c r="D8494" s="138"/>
      <c r="E8494" s="138"/>
      <c r="F8494" s="143" t="e">
        <f aca="false">IF(REF_DT&lt;=LastDay,INDEX(IntraMonth_Buckets,MATCH($A8494,IntraSumMonths,0),1),INDEX(BucketTable,MATCH($A8494,SumMonths,0),1))</f>
        <v>#N/A</v>
      </c>
      <c r="G8494" s="138" t="e">
        <f aca="false">INDEX(Book_Type,MATCH($B8494,Book,0),1)</f>
        <v>#N/A</v>
      </c>
      <c r="H8494" s="138" t="e">
        <f aca="false">$F8494&amp;$C8494</f>
        <v>#N/A</v>
      </c>
    </row>
    <row r="8495" customFormat="false" ht="12.75" hidden="false" customHeight="false" outlineLevel="0" collapsed="false">
      <c r="D8495" s="138"/>
      <c r="E8495" s="138"/>
      <c r="F8495" s="143" t="e">
        <f aca="false">IF(REF_DT&lt;=LastDay,INDEX(IntraMonth_Buckets,MATCH($A8495,IntraSumMonths,0),1),INDEX(BucketTable,MATCH($A8495,SumMonths,0),1))</f>
        <v>#N/A</v>
      </c>
      <c r="G8495" s="138" t="e">
        <f aca="false">INDEX(Book_Type,MATCH($B8495,Book,0),1)</f>
        <v>#N/A</v>
      </c>
      <c r="H8495" s="138" t="e">
        <f aca="false">$F8495&amp;$C8495</f>
        <v>#N/A</v>
      </c>
    </row>
    <row r="8496" customFormat="false" ht="12.75" hidden="false" customHeight="false" outlineLevel="0" collapsed="false">
      <c r="D8496" s="138"/>
      <c r="E8496" s="138"/>
      <c r="F8496" s="143" t="e">
        <f aca="false">IF(REF_DT&lt;=LastDay,INDEX(IntraMonth_Buckets,MATCH($A8496,IntraSumMonths,0),1),INDEX(BucketTable,MATCH($A8496,SumMonths,0),1))</f>
        <v>#N/A</v>
      </c>
      <c r="G8496" s="138" t="e">
        <f aca="false">INDEX(Book_Type,MATCH($B8496,Book,0),1)</f>
        <v>#N/A</v>
      </c>
      <c r="H8496" s="138" t="e">
        <f aca="false">$F8496&amp;$C8496</f>
        <v>#N/A</v>
      </c>
    </row>
    <row r="8497" customFormat="false" ht="12.75" hidden="false" customHeight="false" outlineLevel="0" collapsed="false">
      <c r="D8497" s="138"/>
      <c r="E8497" s="138"/>
      <c r="F8497" s="143" t="e">
        <f aca="false">IF(REF_DT&lt;=LastDay,INDEX(IntraMonth_Buckets,MATCH($A8497,IntraSumMonths,0),1),INDEX(BucketTable,MATCH($A8497,SumMonths,0),1))</f>
        <v>#N/A</v>
      </c>
      <c r="G8497" s="138" t="e">
        <f aca="false">INDEX(Book_Type,MATCH($B8497,Book,0),1)</f>
        <v>#N/A</v>
      </c>
      <c r="H8497" s="138" t="e">
        <f aca="false">$F8497&amp;$C8497</f>
        <v>#N/A</v>
      </c>
    </row>
    <row r="8498" customFormat="false" ht="12.75" hidden="false" customHeight="false" outlineLevel="0" collapsed="false">
      <c r="D8498" s="138"/>
      <c r="E8498" s="138"/>
      <c r="F8498" s="143" t="e">
        <f aca="false">IF(REF_DT&lt;=LastDay,INDEX(IntraMonth_Buckets,MATCH($A8498,IntraSumMonths,0),1),INDEX(BucketTable,MATCH($A8498,SumMonths,0),1))</f>
        <v>#N/A</v>
      </c>
      <c r="G8498" s="138" t="e">
        <f aca="false">INDEX(Book_Type,MATCH($B8498,Book,0),1)</f>
        <v>#N/A</v>
      </c>
      <c r="H8498" s="138" t="e">
        <f aca="false">$F8498&amp;$C8498</f>
        <v>#N/A</v>
      </c>
    </row>
    <row r="8499" customFormat="false" ht="12.75" hidden="false" customHeight="false" outlineLevel="0" collapsed="false">
      <c r="D8499" s="138"/>
      <c r="E8499" s="138"/>
      <c r="F8499" s="143" t="e">
        <f aca="false">IF(REF_DT&lt;=LastDay,INDEX(IntraMonth_Buckets,MATCH($A8499,IntraSumMonths,0),1),INDEX(BucketTable,MATCH($A8499,SumMonths,0),1))</f>
        <v>#N/A</v>
      </c>
      <c r="G8499" s="138" t="e">
        <f aca="false">INDEX(Book_Type,MATCH($B8499,Book,0),1)</f>
        <v>#N/A</v>
      </c>
      <c r="H8499" s="138" t="e">
        <f aca="false">$F8499&amp;$C8499</f>
        <v>#N/A</v>
      </c>
    </row>
    <row r="8500" customFormat="false" ht="12.75" hidden="false" customHeight="false" outlineLevel="0" collapsed="false">
      <c r="D8500" s="138"/>
      <c r="E8500" s="138"/>
      <c r="F8500" s="143" t="e">
        <f aca="false">IF(REF_DT&lt;=LastDay,INDEX(IntraMonth_Buckets,MATCH($A8500,IntraSumMonths,0),1),INDEX(BucketTable,MATCH($A8500,SumMonths,0),1))</f>
        <v>#N/A</v>
      </c>
      <c r="G8500" s="138" t="e">
        <f aca="false">INDEX(Book_Type,MATCH($B8500,Book,0),1)</f>
        <v>#N/A</v>
      </c>
      <c r="H8500" s="138" t="e">
        <f aca="false">$F8500&amp;$C8500</f>
        <v>#N/A</v>
      </c>
    </row>
    <row r="8501" customFormat="false" ht="12.75" hidden="false" customHeight="false" outlineLevel="0" collapsed="false">
      <c r="D8501" s="138"/>
      <c r="E8501" s="138"/>
      <c r="F8501" s="143" t="e">
        <f aca="false">IF(REF_DT&lt;=LastDay,INDEX(IntraMonth_Buckets,MATCH($A8501,IntraSumMonths,0),1),INDEX(BucketTable,MATCH($A8501,SumMonths,0),1))</f>
        <v>#N/A</v>
      </c>
      <c r="G8501" s="138" t="e">
        <f aca="false">INDEX(Book_Type,MATCH($B8501,Book,0),1)</f>
        <v>#N/A</v>
      </c>
      <c r="H8501" s="138" t="e">
        <f aca="false">$F8501&amp;$C8501</f>
        <v>#N/A</v>
      </c>
    </row>
    <row r="8502" customFormat="false" ht="12.75" hidden="false" customHeight="false" outlineLevel="0" collapsed="false">
      <c r="D8502" s="138"/>
      <c r="E8502" s="138"/>
      <c r="F8502" s="143" t="e">
        <f aca="false">IF(REF_DT&lt;=LastDay,INDEX(IntraMonth_Buckets,MATCH($A8502,IntraSumMonths,0),1),INDEX(BucketTable,MATCH($A8502,SumMonths,0),1))</f>
        <v>#N/A</v>
      </c>
      <c r="G8502" s="138" t="e">
        <f aca="false">INDEX(Book_Type,MATCH($B8502,Book,0),1)</f>
        <v>#N/A</v>
      </c>
      <c r="H8502" s="138" t="e">
        <f aca="false">$F8502&amp;$C8502</f>
        <v>#N/A</v>
      </c>
    </row>
    <row r="8503" customFormat="false" ht="12.75" hidden="false" customHeight="false" outlineLevel="0" collapsed="false">
      <c r="D8503" s="138"/>
      <c r="E8503" s="138"/>
      <c r="F8503" s="143" t="e">
        <f aca="false">IF(REF_DT&lt;=LastDay,INDEX(IntraMonth_Buckets,MATCH($A8503,IntraSumMonths,0),1),INDEX(BucketTable,MATCH($A8503,SumMonths,0),1))</f>
        <v>#N/A</v>
      </c>
      <c r="G8503" s="138" t="e">
        <f aca="false">INDEX(Book_Type,MATCH($B8503,Book,0),1)</f>
        <v>#N/A</v>
      </c>
      <c r="H8503" s="138" t="e">
        <f aca="false">$F8503&amp;$C8503</f>
        <v>#N/A</v>
      </c>
    </row>
    <row r="8504" customFormat="false" ht="12.75" hidden="false" customHeight="false" outlineLevel="0" collapsed="false">
      <c r="D8504" s="138"/>
      <c r="E8504" s="138"/>
      <c r="F8504" s="143" t="e">
        <f aca="false">IF(REF_DT&lt;=LastDay,INDEX(IntraMonth_Buckets,MATCH($A8504,IntraSumMonths,0),1),INDEX(BucketTable,MATCH($A8504,SumMonths,0),1))</f>
        <v>#N/A</v>
      </c>
      <c r="G8504" s="138" t="e">
        <f aca="false">INDEX(Book_Type,MATCH($B8504,Book,0),1)</f>
        <v>#N/A</v>
      </c>
      <c r="H8504" s="138" t="e">
        <f aca="false">$F8504&amp;$C8504</f>
        <v>#N/A</v>
      </c>
    </row>
    <row r="8505" customFormat="false" ht="12.75" hidden="false" customHeight="false" outlineLevel="0" collapsed="false">
      <c r="D8505" s="138"/>
      <c r="E8505" s="138"/>
      <c r="F8505" s="143" t="e">
        <f aca="false">IF(REF_DT&lt;=LastDay,INDEX(IntraMonth_Buckets,MATCH($A8505,IntraSumMonths,0),1),INDEX(BucketTable,MATCH($A8505,SumMonths,0),1))</f>
        <v>#N/A</v>
      </c>
      <c r="G8505" s="138" t="e">
        <f aca="false">INDEX(Book_Type,MATCH($B8505,Book,0),1)</f>
        <v>#N/A</v>
      </c>
      <c r="H8505" s="138" t="e">
        <f aca="false">$F8505&amp;$C8505</f>
        <v>#N/A</v>
      </c>
    </row>
    <row r="8506" customFormat="false" ht="12.75" hidden="false" customHeight="false" outlineLevel="0" collapsed="false">
      <c r="D8506" s="138"/>
      <c r="E8506" s="138"/>
      <c r="F8506" s="143" t="e">
        <f aca="false">IF(REF_DT&lt;=LastDay,INDEX(IntraMonth_Buckets,MATCH($A8506,IntraSumMonths,0),1),INDEX(BucketTable,MATCH($A8506,SumMonths,0),1))</f>
        <v>#N/A</v>
      </c>
      <c r="G8506" s="138" t="e">
        <f aca="false">INDEX(Book_Type,MATCH($B8506,Book,0),1)</f>
        <v>#N/A</v>
      </c>
      <c r="H8506" s="138" t="e">
        <f aca="false">$F8506&amp;$C8506</f>
        <v>#N/A</v>
      </c>
    </row>
    <row r="8507" customFormat="false" ht="12.75" hidden="false" customHeight="false" outlineLevel="0" collapsed="false">
      <c r="D8507" s="138"/>
      <c r="E8507" s="138"/>
      <c r="F8507" s="143" t="e">
        <f aca="false">IF(REF_DT&lt;=LastDay,INDEX(IntraMonth_Buckets,MATCH($A8507,IntraSumMonths,0),1),INDEX(BucketTable,MATCH($A8507,SumMonths,0),1))</f>
        <v>#N/A</v>
      </c>
      <c r="G8507" s="138" t="e">
        <f aca="false">INDEX(Book_Type,MATCH($B8507,Book,0),1)</f>
        <v>#N/A</v>
      </c>
      <c r="H8507" s="138" t="e">
        <f aca="false">$F8507&amp;$C8507</f>
        <v>#N/A</v>
      </c>
    </row>
    <row r="8508" customFormat="false" ht="12.75" hidden="false" customHeight="false" outlineLevel="0" collapsed="false">
      <c r="D8508" s="138"/>
      <c r="E8508" s="138"/>
      <c r="F8508" s="143" t="e">
        <f aca="false">IF(REF_DT&lt;=LastDay,INDEX(IntraMonth_Buckets,MATCH($A8508,IntraSumMonths,0),1),INDEX(BucketTable,MATCH($A8508,SumMonths,0),1))</f>
        <v>#N/A</v>
      </c>
      <c r="G8508" s="138" t="e">
        <f aca="false">INDEX(Book_Type,MATCH($B8508,Book,0),1)</f>
        <v>#N/A</v>
      </c>
      <c r="H8508" s="138" t="e">
        <f aca="false">$F8508&amp;$C8508</f>
        <v>#N/A</v>
      </c>
    </row>
    <row r="8509" customFormat="false" ht="12.75" hidden="false" customHeight="false" outlineLevel="0" collapsed="false">
      <c r="D8509" s="138"/>
      <c r="E8509" s="138"/>
      <c r="F8509" s="143" t="e">
        <f aca="false">IF(REF_DT&lt;=LastDay,INDEX(IntraMonth_Buckets,MATCH($A8509,IntraSumMonths,0),1),INDEX(BucketTable,MATCH($A8509,SumMonths,0),1))</f>
        <v>#N/A</v>
      </c>
      <c r="G8509" s="138" t="e">
        <f aca="false">INDEX(Book_Type,MATCH($B8509,Book,0),1)</f>
        <v>#N/A</v>
      </c>
      <c r="H8509" s="138" t="e">
        <f aca="false">$F8509&amp;$C8509</f>
        <v>#N/A</v>
      </c>
    </row>
    <row r="8510" customFormat="false" ht="12.75" hidden="false" customHeight="false" outlineLevel="0" collapsed="false">
      <c r="D8510" s="138"/>
      <c r="E8510" s="138"/>
      <c r="F8510" s="143" t="e">
        <f aca="false">IF(REF_DT&lt;=LastDay,INDEX(IntraMonth_Buckets,MATCH($A8510,IntraSumMonths,0),1),INDEX(BucketTable,MATCH($A8510,SumMonths,0),1))</f>
        <v>#N/A</v>
      </c>
      <c r="G8510" s="138" t="e">
        <f aca="false">INDEX(Book_Type,MATCH($B8510,Book,0),1)</f>
        <v>#N/A</v>
      </c>
      <c r="H8510" s="138" t="e">
        <f aca="false">$F8510&amp;$C8510</f>
        <v>#N/A</v>
      </c>
    </row>
    <row r="8511" customFormat="false" ht="12.75" hidden="false" customHeight="false" outlineLevel="0" collapsed="false">
      <c r="D8511" s="138"/>
      <c r="E8511" s="138"/>
      <c r="F8511" s="143" t="e">
        <f aca="false">IF(REF_DT&lt;=LastDay,INDEX(IntraMonth_Buckets,MATCH($A8511,IntraSumMonths,0),1),INDEX(BucketTable,MATCH($A8511,SumMonths,0),1))</f>
        <v>#N/A</v>
      </c>
      <c r="G8511" s="138" t="e">
        <f aca="false">INDEX(Book_Type,MATCH($B8511,Book,0),1)</f>
        <v>#N/A</v>
      </c>
      <c r="H8511" s="138" t="e">
        <f aca="false">$F8511&amp;$C8511</f>
        <v>#N/A</v>
      </c>
    </row>
    <row r="8512" customFormat="false" ht="12.75" hidden="false" customHeight="false" outlineLevel="0" collapsed="false">
      <c r="D8512" s="138"/>
      <c r="E8512" s="138"/>
      <c r="F8512" s="143" t="e">
        <f aca="false">IF(REF_DT&lt;=LastDay,INDEX(IntraMonth_Buckets,MATCH($A8512,IntraSumMonths,0),1),INDEX(BucketTable,MATCH($A8512,SumMonths,0),1))</f>
        <v>#N/A</v>
      </c>
      <c r="G8512" s="138" t="e">
        <f aca="false">INDEX(Book_Type,MATCH($B8512,Book,0),1)</f>
        <v>#N/A</v>
      </c>
      <c r="H8512" s="138" t="e">
        <f aca="false">$F8512&amp;$C8512</f>
        <v>#N/A</v>
      </c>
    </row>
    <row r="8513" customFormat="false" ht="12.75" hidden="false" customHeight="false" outlineLevel="0" collapsed="false">
      <c r="D8513" s="138"/>
      <c r="E8513" s="138"/>
      <c r="F8513" s="143" t="e">
        <f aca="false">IF(REF_DT&lt;=LastDay,INDEX(IntraMonth_Buckets,MATCH($A8513,IntraSumMonths,0),1),INDEX(BucketTable,MATCH($A8513,SumMonths,0),1))</f>
        <v>#N/A</v>
      </c>
      <c r="G8513" s="138" t="e">
        <f aca="false">INDEX(Book_Type,MATCH($B8513,Book,0),1)</f>
        <v>#N/A</v>
      </c>
      <c r="H8513" s="138" t="e">
        <f aca="false">$F8513&amp;$C8513</f>
        <v>#N/A</v>
      </c>
    </row>
    <row r="8514" customFormat="false" ht="12.75" hidden="false" customHeight="false" outlineLevel="0" collapsed="false">
      <c r="D8514" s="138"/>
      <c r="E8514" s="138"/>
      <c r="F8514" s="143" t="e">
        <f aca="false">IF(REF_DT&lt;=LastDay,INDEX(IntraMonth_Buckets,MATCH($A8514,IntraSumMonths,0),1),INDEX(BucketTable,MATCH($A8514,SumMonths,0),1))</f>
        <v>#N/A</v>
      </c>
      <c r="G8514" s="138" t="e">
        <f aca="false">INDEX(Book_Type,MATCH($B8514,Book,0),1)</f>
        <v>#N/A</v>
      </c>
      <c r="H8514" s="138" t="e">
        <f aca="false">$F8514&amp;$C8514</f>
        <v>#N/A</v>
      </c>
    </row>
    <row r="8515" customFormat="false" ht="12.75" hidden="false" customHeight="false" outlineLevel="0" collapsed="false">
      <c r="D8515" s="138"/>
      <c r="E8515" s="138"/>
      <c r="F8515" s="143" t="e">
        <f aca="false">IF(REF_DT&lt;=LastDay,INDEX(IntraMonth_Buckets,MATCH($A8515,IntraSumMonths,0),1),INDEX(BucketTable,MATCH($A8515,SumMonths,0),1))</f>
        <v>#N/A</v>
      </c>
      <c r="G8515" s="138" t="e">
        <f aca="false">INDEX(Book_Type,MATCH($B8515,Book,0),1)</f>
        <v>#N/A</v>
      </c>
      <c r="H8515" s="138" t="e">
        <f aca="false">$F8515&amp;$C8515</f>
        <v>#N/A</v>
      </c>
    </row>
    <row r="8516" customFormat="false" ht="12.75" hidden="false" customHeight="false" outlineLevel="0" collapsed="false">
      <c r="D8516" s="138"/>
      <c r="E8516" s="138"/>
      <c r="F8516" s="143" t="e">
        <f aca="false">IF(REF_DT&lt;=LastDay,INDEX(IntraMonth_Buckets,MATCH($A8516,IntraSumMonths,0),1),INDEX(BucketTable,MATCH($A8516,SumMonths,0),1))</f>
        <v>#N/A</v>
      </c>
      <c r="G8516" s="138" t="e">
        <f aca="false">INDEX(Book_Type,MATCH($B8516,Book,0),1)</f>
        <v>#N/A</v>
      </c>
      <c r="H8516" s="138" t="e">
        <f aca="false">$F8516&amp;$C8516</f>
        <v>#N/A</v>
      </c>
    </row>
    <row r="8517" customFormat="false" ht="12.75" hidden="false" customHeight="false" outlineLevel="0" collapsed="false">
      <c r="D8517" s="138"/>
      <c r="E8517" s="138"/>
      <c r="F8517" s="143" t="e">
        <f aca="false">IF(REF_DT&lt;=LastDay,INDEX(IntraMonth_Buckets,MATCH($A8517,IntraSumMonths,0),1),INDEX(BucketTable,MATCH($A8517,SumMonths,0),1))</f>
        <v>#N/A</v>
      </c>
      <c r="G8517" s="138" t="e">
        <f aca="false">INDEX(Book_Type,MATCH($B8517,Book,0),1)</f>
        <v>#N/A</v>
      </c>
      <c r="H8517" s="138" t="e">
        <f aca="false">$F8517&amp;$C8517</f>
        <v>#N/A</v>
      </c>
    </row>
    <row r="8518" customFormat="false" ht="12.75" hidden="false" customHeight="false" outlineLevel="0" collapsed="false">
      <c r="D8518" s="138"/>
      <c r="E8518" s="138"/>
      <c r="F8518" s="143" t="e">
        <f aca="false">IF(REF_DT&lt;=LastDay,INDEX(IntraMonth_Buckets,MATCH($A8518,IntraSumMonths,0),1),INDEX(BucketTable,MATCH($A8518,SumMonths,0),1))</f>
        <v>#N/A</v>
      </c>
      <c r="G8518" s="138" t="e">
        <f aca="false">INDEX(Book_Type,MATCH($B8518,Book,0),1)</f>
        <v>#N/A</v>
      </c>
      <c r="H8518" s="138" t="e">
        <f aca="false">$F8518&amp;$C8518</f>
        <v>#N/A</v>
      </c>
    </row>
    <row r="8519" customFormat="false" ht="12.75" hidden="false" customHeight="false" outlineLevel="0" collapsed="false">
      <c r="D8519" s="138"/>
      <c r="E8519" s="138"/>
      <c r="F8519" s="143" t="e">
        <f aca="false">IF(REF_DT&lt;=LastDay,INDEX(IntraMonth_Buckets,MATCH($A8519,IntraSumMonths,0),1),INDEX(BucketTable,MATCH($A8519,SumMonths,0),1))</f>
        <v>#N/A</v>
      </c>
      <c r="G8519" s="138" t="e">
        <f aca="false">INDEX(Book_Type,MATCH($B8519,Book,0),1)</f>
        <v>#N/A</v>
      </c>
      <c r="H8519" s="138" t="e">
        <f aca="false">$F8519&amp;$C8519</f>
        <v>#N/A</v>
      </c>
    </row>
    <row r="8520" customFormat="false" ht="12.75" hidden="false" customHeight="false" outlineLevel="0" collapsed="false">
      <c r="D8520" s="138"/>
      <c r="E8520" s="138"/>
      <c r="F8520" s="143" t="e">
        <f aca="false">IF(REF_DT&lt;=LastDay,INDEX(IntraMonth_Buckets,MATCH($A8520,IntraSumMonths,0),1),INDEX(BucketTable,MATCH($A8520,SumMonths,0),1))</f>
        <v>#N/A</v>
      </c>
      <c r="G8520" s="138" t="e">
        <f aca="false">INDEX(Book_Type,MATCH($B8520,Book,0),1)</f>
        <v>#N/A</v>
      </c>
      <c r="H8520" s="138" t="e">
        <f aca="false">$F8520&amp;$C8520</f>
        <v>#N/A</v>
      </c>
    </row>
    <row r="8521" customFormat="false" ht="12.75" hidden="false" customHeight="false" outlineLevel="0" collapsed="false">
      <c r="D8521" s="138"/>
      <c r="E8521" s="138"/>
      <c r="F8521" s="143" t="e">
        <f aca="false">IF(REF_DT&lt;=LastDay,INDEX(IntraMonth_Buckets,MATCH($A8521,IntraSumMonths,0),1),INDEX(BucketTable,MATCH($A8521,SumMonths,0),1))</f>
        <v>#N/A</v>
      </c>
      <c r="G8521" s="138" t="e">
        <f aca="false">INDEX(Book_Type,MATCH($B8521,Book,0),1)</f>
        <v>#N/A</v>
      </c>
      <c r="H8521" s="138" t="e">
        <f aca="false">$F8521&amp;$C8521</f>
        <v>#N/A</v>
      </c>
    </row>
    <row r="8522" customFormat="false" ht="12.75" hidden="false" customHeight="false" outlineLevel="0" collapsed="false">
      <c r="D8522" s="138"/>
      <c r="E8522" s="138"/>
      <c r="F8522" s="143" t="e">
        <f aca="false">IF(REF_DT&lt;=LastDay,INDEX(IntraMonth_Buckets,MATCH($A8522,IntraSumMonths,0),1),INDEX(BucketTable,MATCH($A8522,SumMonths,0),1))</f>
        <v>#N/A</v>
      </c>
      <c r="G8522" s="138" t="e">
        <f aca="false">INDEX(Book_Type,MATCH($B8522,Book,0),1)</f>
        <v>#N/A</v>
      </c>
      <c r="H8522" s="138" t="e">
        <f aca="false">$F8522&amp;$C8522</f>
        <v>#N/A</v>
      </c>
    </row>
    <row r="8523" customFormat="false" ht="12.75" hidden="false" customHeight="false" outlineLevel="0" collapsed="false">
      <c r="D8523" s="138"/>
      <c r="E8523" s="138"/>
      <c r="F8523" s="143" t="e">
        <f aca="false">IF(REF_DT&lt;=LastDay,INDEX(IntraMonth_Buckets,MATCH($A8523,IntraSumMonths,0),1),INDEX(BucketTable,MATCH($A8523,SumMonths,0),1))</f>
        <v>#N/A</v>
      </c>
      <c r="G8523" s="138" t="e">
        <f aca="false">INDEX(Book_Type,MATCH($B8523,Book,0),1)</f>
        <v>#N/A</v>
      </c>
      <c r="H8523" s="138" t="e">
        <f aca="false">$F8523&amp;$C8523</f>
        <v>#N/A</v>
      </c>
    </row>
    <row r="8524" customFormat="false" ht="12.75" hidden="false" customHeight="false" outlineLevel="0" collapsed="false">
      <c r="D8524" s="138"/>
      <c r="E8524" s="138"/>
      <c r="F8524" s="143" t="e">
        <f aca="false">IF(REF_DT&lt;=LastDay,INDEX(IntraMonth_Buckets,MATCH($A8524,IntraSumMonths,0),1),INDEX(BucketTable,MATCH($A8524,SumMonths,0),1))</f>
        <v>#N/A</v>
      </c>
      <c r="G8524" s="138" t="e">
        <f aca="false">INDEX(Book_Type,MATCH($B8524,Book,0),1)</f>
        <v>#N/A</v>
      </c>
      <c r="H8524" s="138" t="e">
        <f aca="false">$F8524&amp;$C8524</f>
        <v>#N/A</v>
      </c>
    </row>
    <row r="8525" customFormat="false" ht="12.75" hidden="false" customHeight="false" outlineLevel="0" collapsed="false">
      <c r="D8525" s="138"/>
      <c r="E8525" s="138"/>
      <c r="F8525" s="143" t="e">
        <f aca="false">IF(REF_DT&lt;=LastDay,INDEX(IntraMonth_Buckets,MATCH($A8525,IntraSumMonths,0),1),INDEX(BucketTable,MATCH($A8525,SumMonths,0),1))</f>
        <v>#N/A</v>
      </c>
      <c r="G8525" s="138" t="e">
        <f aca="false">INDEX(Book_Type,MATCH($B8525,Book,0),1)</f>
        <v>#N/A</v>
      </c>
      <c r="H8525" s="138" t="e">
        <f aca="false">$F8525&amp;$C8525</f>
        <v>#N/A</v>
      </c>
    </row>
    <row r="8526" customFormat="false" ht="12.75" hidden="false" customHeight="false" outlineLevel="0" collapsed="false">
      <c r="D8526" s="138"/>
      <c r="E8526" s="138"/>
      <c r="F8526" s="143" t="e">
        <f aca="false">IF(REF_DT&lt;=LastDay,INDEX(IntraMonth_Buckets,MATCH($A8526,IntraSumMonths,0),1),INDEX(BucketTable,MATCH($A8526,SumMonths,0),1))</f>
        <v>#N/A</v>
      </c>
      <c r="G8526" s="138" t="e">
        <f aca="false">INDEX(Book_Type,MATCH($B8526,Book,0),1)</f>
        <v>#N/A</v>
      </c>
      <c r="H8526" s="138" t="e">
        <f aca="false">$F8526&amp;$C8526</f>
        <v>#N/A</v>
      </c>
    </row>
    <row r="8527" customFormat="false" ht="12.75" hidden="false" customHeight="false" outlineLevel="0" collapsed="false">
      <c r="D8527" s="138"/>
      <c r="E8527" s="138"/>
      <c r="F8527" s="143" t="e">
        <f aca="false">IF(REF_DT&lt;=LastDay,INDEX(IntraMonth_Buckets,MATCH($A8527,IntraSumMonths,0),1),INDEX(BucketTable,MATCH($A8527,SumMonths,0),1))</f>
        <v>#N/A</v>
      </c>
      <c r="G8527" s="138" t="e">
        <f aca="false">INDEX(Book_Type,MATCH($B8527,Book,0),1)</f>
        <v>#N/A</v>
      </c>
      <c r="H8527" s="138" t="e">
        <f aca="false">$F8527&amp;$C8527</f>
        <v>#N/A</v>
      </c>
    </row>
    <row r="8528" customFormat="false" ht="12.75" hidden="false" customHeight="false" outlineLevel="0" collapsed="false">
      <c r="D8528" s="138"/>
      <c r="E8528" s="138"/>
      <c r="F8528" s="143" t="e">
        <f aca="false">IF(REF_DT&lt;=LastDay,INDEX(IntraMonth_Buckets,MATCH($A8528,IntraSumMonths,0),1),INDEX(BucketTable,MATCH($A8528,SumMonths,0),1))</f>
        <v>#N/A</v>
      </c>
      <c r="G8528" s="138" t="e">
        <f aca="false">INDEX(Book_Type,MATCH($B8528,Book,0),1)</f>
        <v>#N/A</v>
      </c>
      <c r="H8528" s="138" t="e">
        <f aca="false">$F8528&amp;$C8528</f>
        <v>#N/A</v>
      </c>
    </row>
    <row r="8529" customFormat="false" ht="12.75" hidden="false" customHeight="false" outlineLevel="0" collapsed="false">
      <c r="D8529" s="138"/>
      <c r="E8529" s="138"/>
      <c r="F8529" s="143" t="e">
        <f aca="false">IF(REF_DT&lt;=LastDay,INDEX(IntraMonth_Buckets,MATCH($A8529,IntraSumMonths,0),1),INDEX(BucketTable,MATCH($A8529,SumMonths,0),1))</f>
        <v>#N/A</v>
      </c>
      <c r="G8529" s="138" t="e">
        <f aca="false">INDEX(Book_Type,MATCH($B8529,Book,0),1)</f>
        <v>#N/A</v>
      </c>
      <c r="H8529" s="138" t="e">
        <f aca="false">$F8529&amp;$C8529</f>
        <v>#N/A</v>
      </c>
    </row>
    <row r="8530" customFormat="false" ht="12.75" hidden="false" customHeight="false" outlineLevel="0" collapsed="false">
      <c r="D8530" s="138"/>
      <c r="E8530" s="138"/>
      <c r="F8530" s="143" t="e">
        <f aca="false">IF(REF_DT&lt;=LastDay,INDEX(IntraMonth_Buckets,MATCH($A8530,IntraSumMonths,0),1),INDEX(BucketTable,MATCH($A8530,SumMonths,0),1))</f>
        <v>#N/A</v>
      </c>
      <c r="G8530" s="138" t="e">
        <f aca="false">INDEX(Book_Type,MATCH($B8530,Book,0),1)</f>
        <v>#N/A</v>
      </c>
      <c r="H8530" s="138" t="e">
        <f aca="false">$F8530&amp;$C8530</f>
        <v>#N/A</v>
      </c>
    </row>
    <row r="8531" customFormat="false" ht="12.75" hidden="false" customHeight="false" outlineLevel="0" collapsed="false">
      <c r="D8531" s="138"/>
      <c r="E8531" s="138"/>
      <c r="F8531" s="143" t="e">
        <f aca="false">IF(REF_DT&lt;=LastDay,INDEX(IntraMonth_Buckets,MATCH($A8531,IntraSumMonths,0),1),INDEX(BucketTable,MATCH($A8531,SumMonths,0),1))</f>
        <v>#N/A</v>
      </c>
      <c r="G8531" s="138" t="e">
        <f aca="false">INDEX(Book_Type,MATCH($B8531,Book,0),1)</f>
        <v>#N/A</v>
      </c>
      <c r="H8531" s="138" t="e">
        <f aca="false">$F8531&amp;$C8531</f>
        <v>#N/A</v>
      </c>
    </row>
    <row r="8532" customFormat="false" ht="12.75" hidden="false" customHeight="false" outlineLevel="0" collapsed="false">
      <c r="D8532" s="138"/>
      <c r="E8532" s="138"/>
      <c r="F8532" s="143" t="e">
        <f aca="false">IF(REF_DT&lt;=LastDay,INDEX(IntraMonth_Buckets,MATCH($A8532,IntraSumMonths,0),1),INDEX(BucketTable,MATCH($A8532,SumMonths,0),1))</f>
        <v>#N/A</v>
      </c>
      <c r="G8532" s="138" t="e">
        <f aca="false">INDEX(Book_Type,MATCH($B8532,Book,0),1)</f>
        <v>#N/A</v>
      </c>
      <c r="H8532" s="138" t="e">
        <f aca="false">$F8532&amp;$C8532</f>
        <v>#N/A</v>
      </c>
    </row>
    <row r="8533" customFormat="false" ht="12.75" hidden="false" customHeight="false" outlineLevel="0" collapsed="false">
      <c r="D8533" s="138"/>
      <c r="E8533" s="138"/>
      <c r="F8533" s="143" t="e">
        <f aca="false">IF(REF_DT&lt;=LastDay,INDEX(IntraMonth_Buckets,MATCH($A8533,IntraSumMonths,0),1),INDEX(BucketTable,MATCH($A8533,SumMonths,0),1))</f>
        <v>#N/A</v>
      </c>
      <c r="G8533" s="138" t="e">
        <f aca="false">INDEX(Book_Type,MATCH($B8533,Book,0),1)</f>
        <v>#N/A</v>
      </c>
      <c r="H8533" s="138" t="e">
        <f aca="false">$F8533&amp;$C8533</f>
        <v>#N/A</v>
      </c>
    </row>
    <row r="8534" customFormat="false" ht="12.75" hidden="false" customHeight="false" outlineLevel="0" collapsed="false">
      <c r="D8534" s="138"/>
      <c r="E8534" s="138"/>
      <c r="F8534" s="143" t="e">
        <f aca="false">IF(REF_DT&lt;=LastDay,INDEX(IntraMonth_Buckets,MATCH($A8534,IntraSumMonths,0),1),INDEX(BucketTable,MATCH($A8534,SumMonths,0),1))</f>
        <v>#N/A</v>
      </c>
      <c r="G8534" s="138" t="e">
        <f aca="false">INDEX(Book_Type,MATCH($B8534,Book,0),1)</f>
        <v>#N/A</v>
      </c>
      <c r="H8534" s="138" t="e">
        <f aca="false">$F8534&amp;$C8534</f>
        <v>#N/A</v>
      </c>
    </row>
    <row r="8535" customFormat="false" ht="12.75" hidden="false" customHeight="false" outlineLevel="0" collapsed="false">
      <c r="D8535" s="138"/>
      <c r="E8535" s="138"/>
      <c r="F8535" s="143" t="e">
        <f aca="false">IF(REF_DT&lt;=LastDay,INDEX(IntraMonth_Buckets,MATCH($A8535,IntraSumMonths,0),1),INDEX(BucketTable,MATCH($A8535,SumMonths,0),1))</f>
        <v>#N/A</v>
      </c>
      <c r="G8535" s="138" t="e">
        <f aca="false">INDEX(Book_Type,MATCH($B8535,Book,0),1)</f>
        <v>#N/A</v>
      </c>
      <c r="H8535" s="138" t="e">
        <f aca="false">$F8535&amp;$C8535</f>
        <v>#N/A</v>
      </c>
    </row>
    <row r="8536" customFormat="false" ht="12.75" hidden="false" customHeight="false" outlineLevel="0" collapsed="false">
      <c r="D8536" s="138"/>
      <c r="E8536" s="138"/>
      <c r="F8536" s="143" t="e">
        <f aca="false">IF(REF_DT&lt;=LastDay,INDEX(IntraMonth_Buckets,MATCH($A8536,IntraSumMonths,0),1),INDEX(BucketTable,MATCH($A8536,SumMonths,0),1))</f>
        <v>#N/A</v>
      </c>
      <c r="G8536" s="138" t="e">
        <f aca="false">INDEX(Book_Type,MATCH($B8536,Book,0),1)</f>
        <v>#N/A</v>
      </c>
      <c r="H8536" s="138" t="e">
        <f aca="false">$F8536&amp;$C8536</f>
        <v>#N/A</v>
      </c>
    </row>
    <row r="8537" customFormat="false" ht="12.75" hidden="false" customHeight="false" outlineLevel="0" collapsed="false">
      <c r="D8537" s="138"/>
      <c r="E8537" s="138"/>
      <c r="F8537" s="143" t="e">
        <f aca="false">IF(REF_DT&lt;=LastDay,INDEX(IntraMonth_Buckets,MATCH($A8537,IntraSumMonths,0),1),INDEX(BucketTable,MATCH($A8537,SumMonths,0),1))</f>
        <v>#N/A</v>
      </c>
      <c r="G8537" s="138" t="e">
        <f aca="false">INDEX(Book_Type,MATCH($B8537,Book,0),1)</f>
        <v>#N/A</v>
      </c>
      <c r="H8537" s="138" t="e">
        <f aca="false">$F8537&amp;$C8537</f>
        <v>#N/A</v>
      </c>
    </row>
    <row r="8538" customFormat="false" ht="12.75" hidden="false" customHeight="false" outlineLevel="0" collapsed="false">
      <c r="D8538" s="138"/>
      <c r="E8538" s="138"/>
      <c r="F8538" s="143" t="e">
        <f aca="false">IF(REF_DT&lt;=LastDay,INDEX(IntraMonth_Buckets,MATCH($A8538,IntraSumMonths,0),1),INDEX(BucketTable,MATCH($A8538,SumMonths,0),1))</f>
        <v>#N/A</v>
      </c>
      <c r="G8538" s="138" t="e">
        <f aca="false">INDEX(Book_Type,MATCH($B8538,Book,0),1)</f>
        <v>#N/A</v>
      </c>
      <c r="H8538" s="138" t="e">
        <f aca="false">$F8538&amp;$C8538</f>
        <v>#N/A</v>
      </c>
    </row>
    <row r="8539" customFormat="false" ht="12.75" hidden="false" customHeight="false" outlineLevel="0" collapsed="false">
      <c r="D8539" s="138"/>
      <c r="E8539" s="138"/>
      <c r="F8539" s="143" t="e">
        <f aca="false">IF(REF_DT&lt;=LastDay,INDEX(IntraMonth_Buckets,MATCH($A8539,IntraSumMonths,0),1),INDEX(BucketTable,MATCH($A8539,SumMonths,0),1))</f>
        <v>#N/A</v>
      </c>
      <c r="G8539" s="138" t="e">
        <f aca="false">INDEX(Book_Type,MATCH($B8539,Book,0),1)</f>
        <v>#N/A</v>
      </c>
      <c r="H8539" s="138" t="e">
        <f aca="false">$F8539&amp;$C8539</f>
        <v>#N/A</v>
      </c>
    </row>
    <row r="8540" customFormat="false" ht="12.75" hidden="false" customHeight="false" outlineLevel="0" collapsed="false">
      <c r="D8540" s="138"/>
      <c r="E8540" s="138"/>
      <c r="F8540" s="143" t="e">
        <f aca="false">IF(REF_DT&lt;=LastDay,INDEX(IntraMonth_Buckets,MATCH($A8540,IntraSumMonths,0),1),INDEX(BucketTable,MATCH($A8540,SumMonths,0),1))</f>
        <v>#N/A</v>
      </c>
      <c r="G8540" s="138" t="e">
        <f aca="false">INDEX(Book_Type,MATCH($B8540,Book,0),1)</f>
        <v>#N/A</v>
      </c>
      <c r="H8540" s="138" t="e">
        <f aca="false">$F8540&amp;$C8540</f>
        <v>#N/A</v>
      </c>
    </row>
    <row r="8541" customFormat="false" ht="12.75" hidden="false" customHeight="false" outlineLevel="0" collapsed="false">
      <c r="D8541" s="138"/>
      <c r="E8541" s="138"/>
      <c r="F8541" s="143" t="e">
        <f aca="false">IF(REF_DT&lt;=LastDay,INDEX(IntraMonth_Buckets,MATCH($A8541,IntraSumMonths,0),1),INDEX(BucketTable,MATCH($A8541,SumMonths,0),1))</f>
        <v>#N/A</v>
      </c>
      <c r="G8541" s="138" t="e">
        <f aca="false">INDEX(Book_Type,MATCH($B8541,Book,0),1)</f>
        <v>#N/A</v>
      </c>
      <c r="H8541" s="138" t="e">
        <f aca="false">$F8541&amp;$C8541</f>
        <v>#N/A</v>
      </c>
    </row>
    <row r="8542" customFormat="false" ht="12.75" hidden="false" customHeight="false" outlineLevel="0" collapsed="false">
      <c r="D8542" s="138"/>
      <c r="E8542" s="138"/>
      <c r="F8542" s="143" t="e">
        <f aca="false">IF(REF_DT&lt;=LastDay,INDEX(IntraMonth_Buckets,MATCH($A8542,IntraSumMonths,0),1),INDEX(BucketTable,MATCH($A8542,SumMonths,0),1))</f>
        <v>#N/A</v>
      </c>
      <c r="G8542" s="138" t="e">
        <f aca="false">INDEX(Book_Type,MATCH($B8542,Book,0),1)</f>
        <v>#N/A</v>
      </c>
      <c r="H8542" s="138" t="e">
        <f aca="false">$F8542&amp;$C8542</f>
        <v>#N/A</v>
      </c>
    </row>
    <row r="8543" customFormat="false" ht="12.75" hidden="false" customHeight="false" outlineLevel="0" collapsed="false">
      <c r="D8543" s="138"/>
      <c r="E8543" s="138"/>
      <c r="F8543" s="143" t="e">
        <f aca="false">IF(REF_DT&lt;=LastDay,INDEX(IntraMonth_Buckets,MATCH($A8543,IntraSumMonths,0),1),INDEX(BucketTable,MATCH($A8543,SumMonths,0),1))</f>
        <v>#N/A</v>
      </c>
      <c r="G8543" s="138" t="e">
        <f aca="false">INDEX(Book_Type,MATCH($B8543,Book,0),1)</f>
        <v>#N/A</v>
      </c>
      <c r="H8543" s="138" t="e">
        <f aca="false">$F8543&amp;$C8543</f>
        <v>#N/A</v>
      </c>
    </row>
    <row r="8544" customFormat="false" ht="12.75" hidden="false" customHeight="false" outlineLevel="0" collapsed="false">
      <c r="D8544" s="138"/>
      <c r="E8544" s="138"/>
      <c r="F8544" s="143" t="e">
        <f aca="false">IF(REF_DT&lt;=LastDay,INDEX(IntraMonth_Buckets,MATCH($A8544,IntraSumMonths,0),1),INDEX(BucketTable,MATCH($A8544,SumMonths,0),1))</f>
        <v>#N/A</v>
      </c>
      <c r="G8544" s="138" t="e">
        <f aca="false">INDEX(Book_Type,MATCH($B8544,Book,0),1)</f>
        <v>#N/A</v>
      </c>
      <c r="H8544" s="138" t="e">
        <f aca="false">$F8544&amp;$C8544</f>
        <v>#N/A</v>
      </c>
    </row>
    <row r="8545" customFormat="false" ht="12.75" hidden="false" customHeight="false" outlineLevel="0" collapsed="false">
      <c r="D8545" s="138"/>
      <c r="E8545" s="138"/>
      <c r="F8545" s="143" t="e">
        <f aca="false">IF(REF_DT&lt;=LastDay,INDEX(IntraMonth_Buckets,MATCH($A8545,IntraSumMonths,0),1),INDEX(BucketTable,MATCH($A8545,SumMonths,0),1))</f>
        <v>#N/A</v>
      </c>
      <c r="G8545" s="138" t="e">
        <f aca="false">INDEX(Book_Type,MATCH($B8545,Book,0),1)</f>
        <v>#N/A</v>
      </c>
      <c r="H8545" s="138" t="e">
        <f aca="false">$F8545&amp;$C8545</f>
        <v>#N/A</v>
      </c>
    </row>
    <row r="8546" customFormat="false" ht="12.75" hidden="false" customHeight="false" outlineLevel="0" collapsed="false">
      <c r="D8546" s="138"/>
      <c r="E8546" s="138"/>
      <c r="F8546" s="143" t="e">
        <f aca="false">IF(REF_DT&lt;=LastDay,INDEX(IntraMonth_Buckets,MATCH($A8546,IntraSumMonths,0),1),INDEX(BucketTable,MATCH($A8546,SumMonths,0),1))</f>
        <v>#N/A</v>
      </c>
      <c r="G8546" s="138" t="e">
        <f aca="false">INDEX(Book_Type,MATCH($B8546,Book,0),1)</f>
        <v>#N/A</v>
      </c>
      <c r="H8546" s="138" t="e">
        <f aca="false">$F8546&amp;$C8546</f>
        <v>#N/A</v>
      </c>
    </row>
    <row r="8547" customFormat="false" ht="12.75" hidden="false" customHeight="false" outlineLevel="0" collapsed="false">
      <c r="D8547" s="138"/>
      <c r="E8547" s="138"/>
      <c r="F8547" s="143" t="e">
        <f aca="false">IF(REF_DT&lt;=LastDay,INDEX(IntraMonth_Buckets,MATCH($A8547,IntraSumMonths,0),1),INDEX(BucketTable,MATCH($A8547,SumMonths,0),1))</f>
        <v>#N/A</v>
      </c>
      <c r="G8547" s="138" t="e">
        <f aca="false">INDEX(Book_Type,MATCH($B8547,Book,0),1)</f>
        <v>#N/A</v>
      </c>
      <c r="H8547" s="138" t="e">
        <f aca="false">$F8547&amp;$C8547</f>
        <v>#N/A</v>
      </c>
    </row>
    <row r="8548" customFormat="false" ht="12.75" hidden="false" customHeight="false" outlineLevel="0" collapsed="false">
      <c r="D8548" s="138"/>
      <c r="E8548" s="138"/>
      <c r="F8548" s="143" t="e">
        <f aca="false">IF(REF_DT&lt;=LastDay,INDEX(IntraMonth_Buckets,MATCH($A8548,IntraSumMonths,0),1),INDEX(BucketTable,MATCH($A8548,SumMonths,0),1))</f>
        <v>#N/A</v>
      </c>
      <c r="G8548" s="138" t="e">
        <f aca="false">INDEX(Book_Type,MATCH($B8548,Book,0),1)</f>
        <v>#N/A</v>
      </c>
      <c r="H8548" s="138" t="e">
        <f aca="false">$F8548&amp;$C8548</f>
        <v>#N/A</v>
      </c>
    </row>
    <row r="8549" customFormat="false" ht="12.75" hidden="false" customHeight="false" outlineLevel="0" collapsed="false">
      <c r="D8549" s="138"/>
      <c r="E8549" s="138"/>
      <c r="F8549" s="143" t="e">
        <f aca="false">IF(REF_DT&lt;=LastDay,INDEX(IntraMonth_Buckets,MATCH($A8549,IntraSumMonths,0),1),INDEX(BucketTable,MATCH($A8549,SumMonths,0),1))</f>
        <v>#N/A</v>
      </c>
      <c r="G8549" s="138" t="e">
        <f aca="false">INDEX(Book_Type,MATCH($B8549,Book,0),1)</f>
        <v>#N/A</v>
      </c>
      <c r="H8549" s="138" t="e">
        <f aca="false">$F8549&amp;$C8549</f>
        <v>#N/A</v>
      </c>
    </row>
    <row r="8550" customFormat="false" ht="12.75" hidden="false" customHeight="false" outlineLevel="0" collapsed="false">
      <c r="D8550" s="138"/>
      <c r="E8550" s="138"/>
      <c r="F8550" s="143" t="e">
        <f aca="false">IF(REF_DT&lt;=LastDay,INDEX(IntraMonth_Buckets,MATCH($A8550,IntraSumMonths,0),1),INDEX(BucketTable,MATCH($A8550,SumMonths,0),1))</f>
        <v>#N/A</v>
      </c>
      <c r="G8550" s="138" t="e">
        <f aca="false">INDEX(Book_Type,MATCH($B8550,Book,0),1)</f>
        <v>#N/A</v>
      </c>
      <c r="H8550" s="138" t="e">
        <f aca="false">$F8550&amp;$C8550</f>
        <v>#N/A</v>
      </c>
    </row>
    <row r="8551" customFormat="false" ht="12.75" hidden="false" customHeight="false" outlineLevel="0" collapsed="false">
      <c r="D8551" s="138"/>
      <c r="E8551" s="138"/>
      <c r="F8551" s="143" t="e">
        <f aca="false">IF(REF_DT&lt;=LastDay,INDEX(IntraMonth_Buckets,MATCH($A8551,IntraSumMonths,0),1),INDEX(BucketTable,MATCH($A8551,SumMonths,0),1))</f>
        <v>#N/A</v>
      </c>
      <c r="G8551" s="138" t="e">
        <f aca="false">INDEX(Book_Type,MATCH($B8551,Book,0),1)</f>
        <v>#N/A</v>
      </c>
      <c r="H8551" s="138" t="e">
        <f aca="false">$F8551&amp;$C8551</f>
        <v>#N/A</v>
      </c>
    </row>
    <row r="8552" customFormat="false" ht="12.75" hidden="false" customHeight="false" outlineLevel="0" collapsed="false">
      <c r="D8552" s="138"/>
      <c r="E8552" s="138"/>
      <c r="F8552" s="143" t="e">
        <f aca="false">IF(REF_DT&lt;=LastDay,INDEX(IntraMonth_Buckets,MATCH($A8552,IntraSumMonths,0),1),INDEX(BucketTable,MATCH($A8552,SumMonths,0),1))</f>
        <v>#N/A</v>
      </c>
      <c r="G8552" s="138" t="e">
        <f aca="false">INDEX(Book_Type,MATCH($B8552,Book,0),1)</f>
        <v>#N/A</v>
      </c>
      <c r="H8552" s="138" t="e">
        <f aca="false">$F8552&amp;$C8552</f>
        <v>#N/A</v>
      </c>
    </row>
    <row r="8553" customFormat="false" ht="12.75" hidden="false" customHeight="false" outlineLevel="0" collapsed="false">
      <c r="D8553" s="138"/>
      <c r="E8553" s="138"/>
      <c r="F8553" s="143" t="e">
        <f aca="false">IF(REF_DT&lt;=LastDay,INDEX(IntraMonth_Buckets,MATCH($A8553,IntraSumMonths,0),1),INDEX(BucketTable,MATCH($A8553,SumMonths,0),1))</f>
        <v>#N/A</v>
      </c>
      <c r="G8553" s="138" t="e">
        <f aca="false">INDEX(Book_Type,MATCH($B8553,Book,0),1)</f>
        <v>#N/A</v>
      </c>
      <c r="H8553" s="138" t="e">
        <f aca="false">$F8553&amp;$C8553</f>
        <v>#N/A</v>
      </c>
    </row>
    <row r="8554" customFormat="false" ht="12.75" hidden="false" customHeight="false" outlineLevel="0" collapsed="false">
      <c r="D8554" s="138"/>
      <c r="E8554" s="138"/>
      <c r="F8554" s="143" t="e">
        <f aca="false">IF(REF_DT&lt;=LastDay,INDEX(IntraMonth_Buckets,MATCH($A8554,IntraSumMonths,0),1),INDEX(BucketTable,MATCH($A8554,SumMonths,0),1))</f>
        <v>#N/A</v>
      </c>
      <c r="G8554" s="138" t="e">
        <f aca="false">INDEX(Book_Type,MATCH($B8554,Book,0),1)</f>
        <v>#N/A</v>
      </c>
      <c r="H8554" s="138" t="e">
        <f aca="false">$F8554&amp;$C8554</f>
        <v>#N/A</v>
      </c>
    </row>
    <row r="8555" customFormat="false" ht="12.75" hidden="false" customHeight="false" outlineLevel="0" collapsed="false">
      <c r="D8555" s="138"/>
      <c r="E8555" s="138"/>
      <c r="F8555" s="143" t="e">
        <f aca="false">IF(REF_DT&lt;=LastDay,INDEX(IntraMonth_Buckets,MATCH($A8555,IntraSumMonths,0),1),INDEX(BucketTable,MATCH($A8555,SumMonths,0),1))</f>
        <v>#N/A</v>
      </c>
      <c r="G8555" s="138" t="e">
        <f aca="false">INDEX(Book_Type,MATCH($B8555,Book,0),1)</f>
        <v>#N/A</v>
      </c>
      <c r="H8555" s="138" t="e">
        <f aca="false">$F8555&amp;$C8555</f>
        <v>#N/A</v>
      </c>
    </row>
    <row r="8556" customFormat="false" ht="12.75" hidden="false" customHeight="false" outlineLevel="0" collapsed="false">
      <c r="D8556" s="138"/>
      <c r="E8556" s="138"/>
      <c r="F8556" s="143" t="e">
        <f aca="false">IF(REF_DT&lt;=LastDay,INDEX(IntraMonth_Buckets,MATCH($A8556,IntraSumMonths,0),1),INDEX(BucketTable,MATCH($A8556,SumMonths,0),1))</f>
        <v>#N/A</v>
      </c>
      <c r="G8556" s="138" t="e">
        <f aca="false">INDEX(Book_Type,MATCH($B8556,Book,0),1)</f>
        <v>#N/A</v>
      </c>
      <c r="H8556" s="138" t="e">
        <f aca="false">$F8556&amp;$C8556</f>
        <v>#N/A</v>
      </c>
    </row>
    <row r="8557" customFormat="false" ht="12.75" hidden="false" customHeight="false" outlineLevel="0" collapsed="false">
      <c r="D8557" s="138"/>
      <c r="E8557" s="138"/>
      <c r="F8557" s="143" t="e">
        <f aca="false">IF(REF_DT&lt;=LastDay,INDEX(IntraMonth_Buckets,MATCH($A8557,IntraSumMonths,0),1),INDEX(BucketTable,MATCH($A8557,SumMonths,0),1))</f>
        <v>#N/A</v>
      </c>
      <c r="G8557" s="138" t="e">
        <f aca="false">INDEX(Book_Type,MATCH($B8557,Book,0),1)</f>
        <v>#N/A</v>
      </c>
      <c r="H8557" s="138" t="e">
        <f aca="false">$F8557&amp;$C8557</f>
        <v>#N/A</v>
      </c>
    </row>
    <row r="8558" customFormat="false" ht="12.75" hidden="false" customHeight="false" outlineLevel="0" collapsed="false">
      <c r="D8558" s="138"/>
      <c r="E8558" s="138"/>
      <c r="F8558" s="143" t="e">
        <f aca="false">IF(REF_DT&lt;=LastDay,INDEX(IntraMonth_Buckets,MATCH($A8558,IntraSumMonths,0),1),INDEX(BucketTable,MATCH($A8558,SumMonths,0),1))</f>
        <v>#N/A</v>
      </c>
      <c r="G8558" s="138" t="e">
        <f aca="false">INDEX(Book_Type,MATCH($B8558,Book,0),1)</f>
        <v>#N/A</v>
      </c>
      <c r="H8558" s="138" t="e">
        <f aca="false">$F8558&amp;$C8558</f>
        <v>#N/A</v>
      </c>
    </row>
    <row r="8559" customFormat="false" ht="12.75" hidden="false" customHeight="false" outlineLevel="0" collapsed="false">
      <c r="D8559" s="138"/>
      <c r="E8559" s="138"/>
      <c r="F8559" s="143" t="e">
        <f aca="false">IF(REF_DT&lt;=LastDay,INDEX(IntraMonth_Buckets,MATCH($A8559,IntraSumMonths,0),1),INDEX(BucketTable,MATCH($A8559,SumMonths,0),1))</f>
        <v>#N/A</v>
      </c>
      <c r="G8559" s="138" t="e">
        <f aca="false">INDEX(Book_Type,MATCH($B8559,Book,0),1)</f>
        <v>#N/A</v>
      </c>
      <c r="H8559" s="138" t="e">
        <f aca="false">$F8559&amp;$C8559</f>
        <v>#N/A</v>
      </c>
    </row>
    <row r="8560" customFormat="false" ht="12.75" hidden="false" customHeight="false" outlineLevel="0" collapsed="false">
      <c r="D8560" s="138"/>
      <c r="E8560" s="138"/>
      <c r="F8560" s="143" t="e">
        <f aca="false">IF(REF_DT&lt;=LastDay,INDEX(IntraMonth_Buckets,MATCH($A8560,IntraSumMonths,0),1),INDEX(BucketTable,MATCH($A8560,SumMonths,0),1))</f>
        <v>#N/A</v>
      </c>
      <c r="G8560" s="138" t="e">
        <f aca="false">INDEX(Book_Type,MATCH($B8560,Book,0),1)</f>
        <v>#N/A</v>
      </c>
      <c r="H8560" s="138" t="e">
        <f aca="false">$F8560&amp;$C8560</f>
        <v>#N/A</v>
      </c>
    </row>
    <row r="8561" customFormat="false" ht="12.75" hidden="false" customHeight="false" outlineLevel="0" collapsed="false">
      <c r="D8561" s="138"/>
      <c r="E8561" s="138"/>
      <c r="F8561" s="143" t="e">
        <f aca="false">IF(REF_DT&lt;=LastDay,INDEX(IntraMonth_Buckets,MATCH($A8561,IntraSumMonths,0),1),INDEX(BucketTable,MATCH($A8561,SumMonths,0),1))</f>
        <v>#N/A</v>
      </c>
      <c r="G8561" s="138" t="e">
        <f aca="false">INDEX(Book_Type,MATCH($B8561,Book,0),1)</f>
        <v>#N/A</v>
      </c>
      <c r="H8561" s="138" t="e">
        <f aca="false">$F8561&amp;$C8561</f>
        <v>#N/A</v>
      </c>
    </row>
    <row r="8562" customFormat="false" ht="12.75" hidden="false" customHeight="false" outlineLevel="0" collapsed="false">
      <c r="D8562" s="138"/>
      <c r="E8562" s="138"/>
      <c r="F8562" s="143" t="e">
        <f aca="false">IF(REF_DT&lt;=LastDay,INDEX(IntraMonth_Buckets,MATCH($A8562,IntraSumMonths,0),1),INDEX(BucketTable,MATCH($A8562,SumMonths,0),1))</f>
        <v>#N/A</v>
      </c>
      <c r="G8562" s="138" t="e">
        <f aca="false">INDEX(Book_Type,MATCH($B8562,Book,0),1)</f>
        <v>#N/A</v>
      </c>
      <c r="H8562" s="138" t="e">
        <f aca="false">$F8562&amp;$C8562</f>
        <v>#N/A</v>
      </c>
    </row>
    <row r="8563" customFormat="false" ht="12.75" hidden="false" customHeight="false" outlineLevel="0" collapsed="false">
      <c r="D8563" s="138"/>
      <c r="E8563" s="138"/>
      <c r="F8563" s="143" t="e">
        <f aca="false">IF(REF_DT&lt;=LastDay,INDEX(IntraMonth_Buckets,MATCH($A8563,IntraSumMonths,0),1),INDEX(BucketTable,MATCH($A8563,SumMonths,0),1))</f>
        <v>#N/A</v>
      </c>
      <c r="G8563" s="138" t="e">
        <f aca="false">INDEX(Book_Type,MATCH($B8563,Book,0),1)</f>
        <v>#N/A</v>
      </c>
      <c r="H8563" s="138" t="e">
        <f aca="false">$F8563&amp;$C8563</f>
        <v>#N/A</v>
      </c>
    </row>
    <row r="8564" customFormat="false" ht="12.75" hidden="false" customHeight="false" outlineLevel="0" collapsed="false">
      <c r="D8564" s="138"/>
      <c r="E8564" s="138"/>
      <c r="F8564" s="143" t="e">
        <f aca="false">IF(REF_DT&lt;=LastDay,INDEX(IntraMonth_Buckets,MATCH($A8564,IntraSumMonths,0),1),INDEX(BucketTable,MATCH($A8564,SumMonths,0),1))</f>
        <v>#N/A</v>
      </c>
      <c r="G8564" s="138" t="e">
        <f aca="false">INDEX(Book_Type,MATCH($B8564,Book,0),1)</f>
        <v>#N/A</v>
      </c>
      <c r="H8564" s="138" t="e">
        <f aca="false">$F8564&amp;$C8564</f>
        <v>#N/A</v>
      </c>
    </row>
    <row r="8565" customFormat="false" ht="12.75" hidden="false" customHeight="false" outlineLevel="0" collapsed="false">
      <c r="D8565" s="138"/>
      <c r="E8565" s="138"/>
      <c r="F8565" s="143" t="e">
        <f aca="false">IF(REF_DT&lt;=LastDay,INDEX(IntraMonth_Buckets,MATCH($A8565,IntraSumMonths,0),1),INDEX(BucketTable,MATCH($A8565,SumMonths,0),1))</f>
        <v>#N/A</v>
      </c>
      <c r="G8565" s="138" t="e">
        <f aca="false">INDEX(Book_Type,MATCH($B8565,Book,0),1)</f>
        <v>#N/A</v>
      </c>
      <c r="H8565" s="138" t="e">
        <f aca="false">$F8565&amp;$C8565</f>
        <v>#N/A</v>
      </c>
    </row>
    <row r="8566" customFormat="false" ht="12.75" hidden="false" customHeight="false" outlineLevel="0" collapsed="false">
      <c r="D8566" s="138"/>
      <c r="E8566" s="138"/>
      <c r="F8566" s="143" t="e">
        <f aca="false">IF(REF_DT&lt;=LastDay,INDEX(IntraMonth_Buckets,MATCH($A8566,IntraSumMonths,0),1),INDEX(BucketTable,MATCH($A8566,SumMonths,0),1))</f>
        <v>#N/A</v>
      </c>
      <c r="G8566" s="138" t="e">
        <f aca="false">INDEX(Book_Type,MATCH($B8566,Book,0),1)</f>
        <v>#N/A</v>
      </c>
      <c r="H8566" s="138" t="e">
        <f aca="false">$F8566&amp;$C8566</f>
        <v>#N/A</v>
      </c>
    </row>
    <row r="8567" customFormat="false" ht="12.75" hidden="false" customHeight="false" outlineLevel="0" collapsed="false">
      <c r="D8567" s="138"/>
      <c r="E8567" s="138"/>
      <c r="F8567" s="143" t="e">
        <f aca="false">IF(REF_DT&lt;=LastDay,INDEX(IntraMonth_Buckets,MATCH($A8567,IntraSumMonths,0),1),INDEX(BucketTable,MATCH($A8567,SumMonths,0),1))</f>
        <v>#N/A</v>
      </c>
      <c r="G8567" s="138" t="e">
        <f aca="false">INDEX(Book_Type,MATCH($B8567,Book,0),1)</f>
        <v>#N/A</v>
      </c>
      <c r="H8567" s="138" t="e">
        <f aca="false">$F8567&amp;$C8567</f>
        <v>#N/A</v>
      </c>
    </row>
    <row r="8568" customFormat="false" ht="12.75" hidden="false" customHeight="false" outlineLevel="0" collapsed="false">
      <c r="D8568" s="138"/>
      <c r="E8568" s="138"/>
      <c r="F8568" s="143" t="e">
        <f aca="false">IF(REF_DT&lt;=LastDay,INDEX(IntraMonth_Buckets,MATCH($A8568,IntraSumMonths,0),1),INDEX(BucketTable,MATCH($A8568,SumMonths,0),1))</f>
        <v>#N/A</v>
      </c>
      <c r="G8568" s="138" t="e">
        <f aca="false">INDEX(Book_Type,MATCH($B8568,Book,0),1)</f>
        <v>#N/A</v>
      </c>
      <c r="H8568" s="138" t="e">
        <f aca="false">$F8568&amp;$C8568</f>
        <v>#N/A</v>
      </c>
    </row>
    <row r="8569" customFormat="false" ht="12.75" hidden="false" customHeight="false" outlineLevel="0" collapsed="false">
      <c r="D8569" s="138"/>
      <c r="E8569" s="138"/>
      <c r="F8569" s="143" t="e">
        <f aca="false">IF(REF_DT&lt;=LastDay,INDEX(IntraMonth_Buckets,MATCH($A8569,IntraSumMonths,0),1),INDEX(BucketTable,MATCH($A8569,SumMonths,0),1))</f>
        <v>#N/A</v>
      </c>
      <c r="G8569" s="138" t="e">
        <f aca="false">INDEX(Book_Type,MATCH($B8569,Book,0),1)</f>
        <v>#N/A</v>
      </c>
      <c r="H8569" s="138" t="e">
        <f aca="false">$F8569&amp;$C8569</f>
        <v>#N/A</v>
      </c>
    </row>
    <row r="8570" customFormat="false" ht="12.75" hidden="false" customHeight="false" outlineLevel="0" collapsed="false">
      <c r="D8570" s="138"/>
      <c r="E8570" s="138"/>
      <c r="F8570" s="143" t="e">
        <f aca="false">IF(REF_DT&lt;=LastDay,INDEX(IntraMonth_Buckets,MATCH($A8570,IntraSumMonths,0),1),INDEX(BucketTable,MATCH($A8570,SumMonths,0),1))</f>
        <v>#N/A</v>
      </c>
      <c r="G8570" s="138" t="e">
        <f aca="false">INDEX(Book_Type,MATCH($B8570,Book,0),1)</f>
        <v>#N/A</v>
      </c>
      <c r="H8570" s="138" t="e">
        <f aca="false">$F8570&amp;$C8570</f>
        <v>#N/A</v>
      </c>
    </row>
    <row r="8571" customFormat="false" ht="12.75" hidden="false" customHeight="false" outlineLevel="0" collapsed="false">
      <c r="D8571" s="138"/>
      <c r="E8571" s="138"/>
      <c r="F8571" s="143" t="e">
        <f aca="false">IF(REF_DT&lt;=LastDay,INDEX(IntraMonth_Buckets,MATCH($A8571,IntraSumMonths,0),1),INDEX(BucketTable,MATCH($A8571,SumMonths,0),1))</f>
        <v>#N/A</v>
      </c>
      <c r="G8571" s="138" t="e">
        <f aca="false">INDEX(Book_Type,MATCH($B8571,Book,0),1)</f>
        <v>#N/A</v>
      </c>
      <c r="H8571" s="138" t="e">
        <f aca="false">$F8571&amp;$C8571</f>
        <v>#N/A</v>
      </c>
    </row>
    <row r="8572" customFormat="false" ht="12.75" hidden="false" customHeight="false" outlineLevel="0" collapsed="false">
      <c r="D8572" s="138"/>
      <c r="E8572" s="138"/>
      <c r="F8572" s="143" t="e">
        <f aca="false">IF(REF_DT&lt;=LastDay,INDEX(IntraMonth_Buckets,MATCH($A8572,IntraSumMonths,0),1),INDEX(BucketTable,MATCH($A8572,SumMonths,0),1))</f>
        <v>#N/A</v>
      </c>
      <c r="G8572" s="138" t="e">
        <f aca="false">INDEX(Book_Type,MATCH($B8572,Book,0),1)</f>
        <v>#N/A</v>
      </c>
      <c r="H8572" s="138" t="e">
        <f aca="false">$F8572&amp;$C8572</f>
        <v>#N/A</v>
      </c>
    </row>
    <row r="8573" customFormat="false" ht="12.75" hidden="false" customHeight="false" outlineLevel="0" collapsed="false">
      <c r="D8573" s="138"/>
      <c r="E8573" s="138"/>
      <c r="F8573" s="143" t="e">
        <f aca="false">IF(REF_DT&lt;=LastDay,INDEX(IntraMonth_Buckets,MATCH($A8573,IntraSumMonths,0),1),INDEX(BucketTable,MATCH($A8573,SumMonths,0),1))</f>
        <v>#N/A</v>
      </c>
      <c r="G8573" s="138" t="e">
        <f aca="false">INDEX(Book_Type,MATCH($B8573,Book,0),1)</f>
        <v>#N/A</v>
      </c>
      <c r="H8573" s="138" t="e">
        <f aca="false">$F8573&amp;$C8573</f>
        <v>#N/A</v>
      </c>
    </row>
    <row r="8574" customFormat="false" ht="12.75" hidden="false" customHeight="false" outlineLevel="0" collapsed="false">
      <c r="D8574" s="138"/>
      <c r="E8574" s="138"/>
      <c r="F8574" s="143" t="e">
        <f aca="false">IF(REF_DT&lt;=LastDay,INDEX(IntraMonth_Buckets,MATCH($A8574,IntraSumMonths,0),1),INDEX(BucketTable,MATCH($A8574,SumMonths,0),1))</f>
        <v>#N/A</v>
      </c>
      <c r="G8574" s="138" t="e">
        <f aca="false">INDEX(Book_Type,MATCH($B8574,Book,0),1)</f>
        <v>#N/A</v>
      </c>
      <c r="H8574" s="138" t="e">
        <f aca="false">$F8574&amp;$C8574</f>
        <v>#N/A</v>
      </c>
    </row>
    <row r="8575" customFormat="false" ht="12.75" hidden="false" customHeight="false" outlineLevel="0" collapsed="false">
      <c r="D8575" s="138"/>
      <c r="E8575" s="138"/>
      <c r="F8575" s="143" t="e">
        <f aca="false">IF(REF_DT&lt;=LastDay,INDEX(IntraMonth_Buckets,MATCH($A8575,IntraSumMonths,0),1),INDEX(BucketTable,MATCH($A8575,SumMonths,0),1))</f>
        <v>#N/A</v>
      </c>
      <c r="G8575" s="138" t="e">
        <f aca="false">INDEX(Book_Type,MATCH($B8575,Book,0),1)</f>
        <v>#N/A</v>
      </c>
      <c r="H8575" s="138" t="e">
        <f aca="false">$F8575&amp;$C8575</f>
        <v>#N/A</v>
      </c>
    </row>
    <row r="8576" customFormat="false" ht="12.75" hidden="false" customHeight="false" outlineLevel="0" collapsed="false">
      <c r="D8576" s="138"/>
      <c r="E8576" s="138"/>
      <c r="F8576" s="143" t="e">
        <f aca="false">IF(REF_DT&lt;=LastDay,INDEX(IntraMonth_Buckets,MATCH($A8576,IntraSumMonths,0),1),INDEX(BucketTable,MATCH($A8576,SumMonths,0),1))</f>
        <v>#N/A</v>
      </c>
      <c r="G8576" s="138" t="e">
        <f aca="false">INDEX(Book_Type,MATCH($B8576,Book,0),1)</f>
        <v>#N/A</v>
      </c>
      <c r="H8576" s="138" t="e">
        <f aca="false">$F8576&amp;$C8576</f>
        <v>#N/A</v>
      </c>
    </row>
    <row r="8577" customFormat="false" ht="12.75" hidden="false" customHeight="false" outlineLevel="0" collapsed="false">
      <c r="D8577" s="138"/>
      <c r="E8577" s="138"/>
      <c r="F8577" s="143" t="e">
        <f aca="false">IF(REF_DT&lt;=LastDay,INDEX(IntraMonth_Buckets,MATCH($A8577,IntraSumMonths,0),1),INDEX(BucketTable,MATCH($A8577,SumMonths,0),1))</f>
        <v>#N/A</v>
      </c>
      <c r="G8577" s="138" t="e">
        <f aca="false">INDEX(Book_Type,MATCH($B8577,Book,0),1)</f>
        <v>#N/A</v>
      </c>
      <c r="H8577" s="138" t="e">
        <f aca="false">$F8577&amp;$C8577</f>
        <v>#N/A</v>
      </c>
    </row>
    <row r="8578" customFormat="false" ht="12.75" hidden="false" customHeight="false" outlineLevel="0" collapsed="false">
      <c r="D8578" s="138"/>
      <c r="E8578" s="138"/>
      <c r="F8578" s="143" t="e">
        <f aca="false">IF(REF_DT&lt;=LastDay,INDEX(IntraMonth_Buckets,MATCH($A8578,IntraSumMonths,0),1),INDEX(BucketTable,MATCH($A8578,SumMonths,0),1))</f>
        <v>#N/A</v>
      </c>
      <c r="G8578" s="138" t="e">
        <f aca="false">INDEX(Book_Type,MATCH($B8578,Book,0),1)</f>
        <v>#N/A</v>
      </c>
      <c r="H8578" s="138" t="e">
        <f aca="false">$F8578&amp;$C8578</f>
        <v>#N/A</v>
      </c>
    </row>
    <row r="8579" customFormat="false" ht="12.75" hidden="false" customHeight="false" outlineLevel="0" collapsed="false">
      <c r="D8579" s="138"/>
      <c r="E8579" s="138"/>
      <c r="F8579" s="143" t="e">
        <f aca="false">IF(REF_DT&lt;=LastDay,INDEX(IntraMonth_Buckets,MATCH($A8579,IntraSumMonths,0),1),INDEX(BucketTable,MATCH($A8579,SumMonths,0),1))</f>
        <v>#N/A</v>
      </c>
      <c r="G8579" s="138" t="e">
        <f aca="false">INDEX(Book_Type,MATCH($B8579,Book,0),1)</f>
        <v>#N/A</v>
      </c>
      <c r="H8579" s="138" t="e">
        <f aca="false">$F8579&amp;$C8579</f>
        <v>#N/A</v>
      </c>
    </row>
    <row r="8580" customFormat="false" ht="12.75" hidden="false" customHeight="false" outlineLevel="0" collapsed="false">
      <c r="D8580" s="138"/>
      <c r="E8580" s="138"/>
      <c r="F8580" s="143" t="e">
        <f aca="false">IF(REF_DT&lt;=LastDay,INDEX(IntraMonth_Buckets,MATCH($A8580,IntraSumMonths,0),1),INDEX(BucketTable,MATCH($A8580,SumMonths,0),1))</f>
        <v>#N/A</v>
      </c>
      <c r="G8580" s="138" t="e">
        <f aca="false">INDEX(Book_Type,MATCH($B8580,Book,0),1)</f>
        <v>#N/A</v>
      </c>
      <c r="H8580" s="138" t="e">
        <f aca="false">$F8580&amp;$C8580</f>
        <v>#N/A</v>
      </c>
    </row>
    <row r="8581" customFormat="false" ht="12.75" hidden="false" customHeight="false" outlineLevel="0" collapsed="false">
      <c r="D8581" s="138"/>
      <c r="E8581" s="138"/>
      <c r="F8581" s="143" t="e">
        <f aca="false">IF(REF_DT&lt;=LastDay,INDEX(IntraMonth_Buckets,MATCH($A8581,IntraSumMonths,0),1),INDEX(BucketTable,MATCH($A8581,SumMonths,0),1))</f>
        <v>#N/A</v>
      </c>
      <c r="G8581" s="138" t="e">
        <f aca="false">INDEX(Book_Type,MATCH($B8581,Book,0),1)</f>
        <v>#N/A</v>
      </c>
      <c r="H8581" s="138" t="e">
        <f aca="false">$F8581&amp;$C8581</f>
        <v>#N/A</v>
      </c>
    </row>
    <row r="8582" customFormat="false" ht="12.75" hidden="false" customHeight="false" outlineLevel="0" collapsed="false">
      <c r="D8582" s="138"/>
      <c r="E8582" s="138"/>
      <c r="F8582" s="143" t="e">
        <f aca="false">IF(REF_DT&lt;=LastDay,INDEX(IntraMonth_Buckets,MATCH($A8582,IntraSumMonths,0),1),INDEX(BucketTable,MATCH($A8582,SumMonths,0),1))</f>
        <v>#N/A</v>
      </c>
      <c r="G8582" s="138" t="e">
        <f aca="false">INDEX(Book_Type,MATCH($B8582,Book,0),1)</f>
        <v>#N/A</v>
      </c>
      <c r="H8582" s="138" t="e">
        <f aca="false">$F8582&amp;$C8582</f>
        <v>#N/A</v>
      </c>
    </row>
    <row r="8583" customFormat="false" ht="12.75" hidden="false" customHeight="false" outlineLevel="0" collapsed="false">
      <c r="D8583" s="138"/>
      <c r="E8583" s="138"/>
      <c r="F8583" s="143" t="e">
        <f aca="false">IF(REF_DT&lt;=LastDay,INDEX(IntraMonth_Buckets,MATCH($A8583,IntraSumMonths,0),1),INDEX(BucketTable,MATCH($A8583,SumMonths,0),1))</f>
        <v>#N/A</v>
      </c>
      <c r="G8583" s="138" t="e">
        <f aca="false">INDEX(Book_Type,MATCH($B8583,Book,0),1)</f>
        <v>#N/A</v>
      </c>
      <c r="H8583" s="138" t="e">
        <f aca="false">$F8583&amp;$C8583</f>
        <v>#N/A</v>
      </c>
    </row>
    <row r="8584" customFormat="false" ht="12.75" hidden="false" customHeight="false" outlineLevel="0" collapsed="false">
      <c r="D8584" s="138"/>
      <c r="E8584" s="138"/>
      <c r="F8584" s="143" t="e">
        <f aca="false">IF(REF_DT&lt;=LastDay,INDEX(IntraMonth_Buckets,MATCH($A8584,IntraSumMonths,0),1),INDEX(BucketTable,MATCH($A8584,SumMonths,0),1))</f>
        <v>#N/A</v>
      </c>
      <c r="G8584" s="138" t="e">
        <f aca="false">INDEX(Book_Type,MATCH($B8584,Book,0),1)</f>
        <v>#N/A</v>
      </c>
      <c r="H8584" s="138" t="e">
        <f aca="false">$F8584&amp;$C8584</f>
        <v>#N/A</v>
      </c>
    </row>
    <row r="8585" customFormat="false" ht="12.75" hidden="false" customHeight="false" outlineLevel="0" collapsed="false">
      <c r="D8585" s="138"/>
      <c r="E8585" s="138"/>
      <c r="F8585" s="143" t="e">
        <f aca="false">IF(REF_DT&lt;=LastDay,INDEX(IntraMonth_Buckets,MATCH($A8585,IntraSumMonths,0),1),INDEX(BucketTable,MATCH($A8585,SumMonths,0),1))</f>
        <v>#N/A</v>
      </c>
      <c r="G8585" s="138" t="e">
        <f aca="false">INDEX(Book_Type,MATCH($B8585,Book,0),1)</f>
        <v>#N/A</v>
      </c>
      <c r="H8585" s="138" t="e">
        <f aca="false">$F8585&amp;$C8585</f>
        <v>#N/A</v>
      </c>
    </row>
    <row r="8586" customFormat="false" ht="12.75" hidden="false" customHeight="false" outlineLevel="0" collapsed="false">
      <c r="D8586" s="138"/>
      <c r="E8586" s="138"/>
      <c r="F8586" s="143" t="e">
        <f aca="false">IF(REF_DT&lt;=LastDay,INDEX(IntraMonth_Buckets,MATCH($A8586,IntraSumMonths,0),1),INDEX(BucketTable,MATCH($A8586,SumMonths,0),1))</f>
        <v>#N/A</v>
      </c>
      <c r="G8586" s="138" t="e">
        <f aca="false">INDEX(Book_Type,MATCH($B8586,Book,0),1)</f>
        <v>#N/A</v>
      </c>
      <c r="H8586" s="138" t="e">
        <f aca="false">$F8586&amp;$C8586</f>
        <v>#N/A</v>
      </c>
    </row>
    <row r="8587" customFormat="false" ht="12.75" hidden="false" customHeight="false" outlineLevel="0" collapsed="false">
      <c r="D8587" s="138"/>
      <c r="E8587" s="138"/>
      <c r="F8587" s="143" t="e">
        <f aca="false">IF(REF_DT&lt;=LastDay,INDEX(IntraMonth_Buckets,MATCH($A8587,IntraSumMonths,0),1),INDEX(BucketTable,MATCH($A8587,SumMonths,0),1))</f>
        <v>#N/A</v>
      </c>
      <c r="G8587" s="138" t="e">
        <f aca="false">INDEX(Book_Type,MATCH($B8587,Book,0),1)</f>
        <v>#N/A</v>
      </c>
      <c r="H8587" s="138" t="e">
        <f aca="false">$F8587&amp;$C8587</f>
        <v>#N/A</v>
      </c>
    </row>
    <row r="8588" customFormat="false" ht="12.75" hidden="false" customHeight="false" outlineLevel="0" collapsed="false">
      <c r="D8588" s="138"/>
      <c r="E8588" s="138"/>
      <c r="F8588" s="143" t="e">
        <f aca="false">IF(REF_DT&lt;=LastDay,INDEX(IntraMonth_Buckets,MATCH($A8588,IntraSumMonths,0),1),INDEX(BucketTable,MATCH($A8588,SumMonths,0),1))</f>
        <v>#N/A</v>
      </c>
      <c r="G8588" s="138" t="e">
        <f aca="false">INDEX(Book_Type,MATCH($B8588,Book,0),1)</f>
        <v>#N/A</v>
      </c>
      <c r="H8588" s="138" t="e">
        <f aca="false">$F8588&amp;$C8588</f>
        <v>#N/A</v>
      </c>
    </row>
    <row r="8589" customFormat="false" ht="12.75" hidden="false" customHeight="false" outlineLevel="0" collapsed="false">
      <c r="D8589" s="138"/>
      <c r="E8589" s="138"/>
      <c r="F8589" s="143" t="e">
        <f aca="false">IF(REF_DT&lt;=LastDay,INDEX(IntraMonth_Buckets,MATCH($A8589,IntraSumMonths,0),1),INDEX(BucketTable,MATCH($A8589,SumMonths,0),1))</f>
        <v>#N/A</v>
      </c>
      <c r="G8589" s="138" t="e">
        <f aca="false">INDEX(Book_Type,MATCH($B8589,Book,0),1)</f>
        <v>#N/A</v>
      </c>
      <c r="H8589" s="138" t="e">
        <f aca="false">$F8589&amp;$C8589</f>
        <v>#N/A</v>
      </c>
    </row>
    <row r="8590" customFormat="false" ht="12.75" hidden="false" customHeight="false" outlineLevel="0" collapsed="false">
      <c r="D8590" s="138"/>
      <c r="E8590" s="138"/>
      <c r="F8590" s="143" t="e">
        <f aca="false">IF(REF_DT&lt;=LastDay,INDEX(IntraMonth_Buckets,MATCH($A8590,IntraSumMonths,0),1),INDEX(BucketTable,MATCH($A8590,SumMonths,0),1))</f>
        <v>#N/A</v>
      </c>
      <c r="G8590" s="138" t="e">
        <f aca="false">INDEX(Book_Type,MATCH($B8590,Book,0),1)</f>
        <v>#N/A</v>
      </c>
      <c r="H8590" s="138" t="e">
        <f aca="false">$F8590&amp;$C8590</f>
        <v>#N/A</v>
      </c>
    </row>
    <row r="8591" customFormat="false" ht="12.75" hidden="false" customHeight="false" outlineLevel="0" collapsed="false">
      <c r="D8591" s="138"/>
      <c r="E8591" s="138"/>
      <c r="F8591" s="143" t="e">
        <f aca="false">IF(REF_DT&lt;=LastDay,INDEX(IntraMonth_Buckets,MATCH($A8591,IntraSumMonths,0),1),INDEX(BucketTable,MATCH($A8591,SumMonths,0),1))</f>
        <v>#N/A</v>
      </c>
      <c r="G8591" s="138" t="e">
        <f aca="false">INDEX(Book_Type,MATCH($B8591,Book,0),1)</f>
        <v>#N/A</v>
      </c>
      <c r="H8591" s="138" t="e">
        <f aca="false">$F8591&amp;$C8591</f>
        <v>#N/A</v>
      </c>
    </row>
    <row r="8592" customFormat="false" ht="12.75" hidden="false" customHeight="false" outlineLevel="0" collapsed="false">
      <c r="D8592" s="138"/>
      <c r="E8592" s="138"/>
      <c r="F8592" s="143" t="e">
        <f aca="false">IF(REF_DT&lt;=LastDay,INDEX(IntraMonth_Buckets,MATCH($A8592,IntraSumMonths,0),1),INDEX(BucketTable,MATCH($A8592,SumMonths,0),1))</f>
        <v>#N/A</v>
      </c>
      <c r="G8592" s="138" t="e">
        <f aca="false">INDEX(Book_Type,MATCH($B8592,Book,0),1)</f>
        <v>#N/A</v>
      </c>
      <c r="H8592" s="138" t="e">
        <f aca="false">$F8592&amp;$C8592</f>
        <v>#N/A</v>
      </c>
    </row>
    <row r="8593" customFormat="false" ht="12.75" hidden="false" customHeight="false" outlineLevel="0" collapsed="false">
      <c r="D8593" s="138"/>
      <c r="E8593" s="138"/>
      <c r="F8593" s="143" t="e">
        <f aca="false">IF(REF_DT&lt;=LastDay,INDEX(IntraMonth_Buckets,MATCH($A8593,IntraSumMonths,0),1),INDEX(BucketTable,MATCH($A8593,SumMonths,0),1))</f>
        <v>#N/A</v>
      </c>
      <c r="G8593" s="138" t="e">
        <f aca="false">INDEX(Book_Type,MATCH($B8593,Book,0),1)</f>
        <v>#N/A</v>
      </c>
      <c r="H8593" s="138" t="e">
        <f aca="false">$F8593&amp;$C8593</f>
        <v>#N/A</v>
      </c>
    </row>
    <row r="8594" customFormat="false" ht="12.75" hidden="false" customHeight="false" outlineLevel="0" collapsed="false">
      <c r="D8594" s="138"/>
      <c r="E8594" s="138"/>
      <c r="F8594" s="143" t="e">
        <f aca="false">IF(REF_DT&lt;=LastDay,INDEX(IntraMonth_Buckets,MATCH($A8594,IntraSumMonths,0),1),INDEX(BucketTable,MATCH($A8594,SumMonths,0),1))</f>
        <v>#N/A</v>
      </c>
      <c r="G8594" s="138" t="e">
        <f aca="false">INDEX(Book_Type,MATCH($B8594,Book,0),1)</f>
        <v>#N/A</v>
      </c>
      <c r="H8594" s="138" t="e">
        <f aca="false">$F8594&amp;$C8594</f>
        <v>#N/A</v>
      </c>
    </row>
    <row r="8595" customFormat="false" ht="12.75" hidden="false" customHeight="false" outlineLevel="0" collapsed="false">
      <c r="D8595" s="138"/>
      <c r="E8595" s="138"/>
      <c r="F8595" s="143" t="e">
        <f aca="false">IF(REF_DT&lt;=LastDay,INDEX(IntraMonth_Buckets,MATCH($A8595,IntraSumMonths,0),1),INDEX(BucketTable,MATCH($A8595,SumMonths,0),1))</f>
        <v>#N/A</v>
      </c>
      <c r="G8595" s="138" t="e">
        <f aca="false">INDEX(Book_Type,MATCH($B8595,Book,0),1)</f>
        <v>#N/A</v>
      </c>
      <c r="H8595" s="138" t="e">
        <f aca="false">$F8595&amp;$C8595</f>
        <v>#N/A</v>
      </c>
    </row>
    <row r="8596" customFormat="false" ht="12.75" hidden="false" customHeight="false" outlineLevel="0" collapsed="false">
      <c r="D8596" s="138"/>
      <c r="E8596" s="138"/>
      <c r="F8596" s="143" t="e">
        <f aca="false">IF(REF_DT&lt;=LastDay,INDEX(IntraMonth_Buckets,MATCH($A8596,IntraSumMonths,0),1),INDEX(BucketTable,MATCH($A8596,SumMonths,0),1))</f>
        <v>#N/A</v>
      </c>
      <c r="G8596" s="138" t="e">
        <f aca="false">INDEX(Book_Type,MATCH($B8596,Book,0),1)</f>
        <v>#N/A</v>
      </c>
      <c r="H8596" s="138" t="e">
        <f aca="false">$F8596&amp;$C8596</f>
        <v>#N/A</v>
      </c>
    </row>
    <row r="8597" customFormat="false" ht="12.75" hidden="false" customHeight="false" outlineLevel="0" collapsed="false">
      <c r="D8597" s="138"/>
      <c r="E8597" s="138"/>
      <c r="F8597" s="143" t="e">
        <f aca="false">IF(REF_DT&lt;=LastDay,INDEX(IntraMonth_Buckets,MATCH($A8597,IntraSumMonths,0),1),INDEX(BucketTable,MATCH($A8597,SumMonths,0),1))</f>
        <v>#N/A</v>
      </c>
      <c r="G8597" s="138" t="e">
        <f aca="false">INDEX(Book_Type,MATCH($B8597,Book,0),1)</f>
        <v>#N/A</v>
      </c>
      <c r="H8597" s="138" t="e">
        <f aca="false">$F8597&amp;$C8597</f>
        <v>#N/A</v>
      </c>
    </row>
    <row r="8598" customFormat="false" ht="12.75" hidden="false" customHeight="false" outlineLevel="0" collapsed="false">
      <c r="D8598" s="138"/>
      <c r="E8598" s="138"/>
      <c r="F8598" s="143" t="e">
        <f aca="false">IF(REF_DT&lt;=LastDay,INDEX(IntraMonth_Buckets,MATCH($A8598,IntraSumMonths,0),1),INDEX(BucketTable,MATCH($A8598,SumMonths,0),1))</f>
        <v>#N/A</v>
      </c>
      <c r="G8598" s="138" t="e">
        <f aca="false">INDEX(Book_Type,MATCH($B8598,Book,0),1)</f>
        <v>#N/A</v>
      </c>
      <c r="H8598" s="138" t="e">
        <f aca="false">$F8598&amp;$C8598</f>
        <v>#N/A</v>
      </c>
    </row>
    <row r="8599" customFormat="false" ht="12.75" hidden="false" customHeight="false" outlineLevel="0" collapsed="false">
      <c r="D8599" s="138"/>
      <c r="E8599" s="138"/>
      <c r="F8599" s="143" t="e">
        <f aca="false">IF(REF_DT&lt;=LastDay,INDEX(IntraMonth_Buckets,MATCH($A8599,IntraSumMonths,0),1),INDEX(BucketTable,MATCH($A8599,SumMonths,0),1))</f>
        <v>#N/A</v>
      </c>
      <c r="G8599" s="138" t="e">
        <f aca="false">INDEX(Book_Type,MATCH($B8599,Book,0),1)</f>
        <v>#N/A</v>
      </c>
      <c r="H8599" s="138" t="e">
        <f aca="false">$F8599&amp;$C8599</f>
        <v>#N/A</v>
      </c>
    </row>
    <row r="8600" customFormat="false" ht="12.75" hidden="false" customHeight="false" outlineLevel="0" collapsed="false">
      <c r="D8600" s="138"/>
      <c r="E8600" s="138"/>
      <c r="F8600" s="143" t="e">
        <f aca="false">IF(REF_DT&lt;=LastDay,INDEX(IntraMonth_Buckets,MATCH($A8600,IntraSumMonths,0),1),INDEX(BucketTable,MATCH($A8600,SumMonths,0),1))</f>
        <v>#N/A</v>
      </c>
      <c r="G8600" s="138" t="e">
        <f aca="false">INDEX(Book_Type,MATCH($B8600,Book,0),1)</f>
        <v>#N/A</v>
      </c>
      <c r="H8600" s="138" t="e">
        <f aca="false">$F8600&amp;$C8600</f>
        <v>#N/A</v>
      </c>
    </row>
    <row r="8601" customFormat="false" ht="12.75" hidden="false" customHeight="false" outlineLevel="0" collapsed="false">
      <c r="D8601" s="138"/>
      <c r="E8601" s="138"/>
      <c r="F8601" s="143" t="e">
        <f aca="false">IF(REF_DT&lt;=LastDay,INDEX(IntraMonth_Buckets,MATCH($A8601,IntraSumMonths,0),1),INDEX(BucketTable,MATCH($A8601,SumMonths,0),1))</f>
        <v>#N/A</v>
      </c>
      <c r="G8601" s="138" t="e">
        <f aca="false">INDEX(Book_Type,MATCH($B8601,Book,0),1)</f>
        <v>#N/A</v>
      </c>
      <c r="H8601" s="138" t="e">
        <f aca="false">$F8601&amp;$C8601</f>
        <v>#N/A</v>
      </c>
    </row>
    <row r="8602" customFormat="false" ht="12.75" hidden="false" customHeight="false" outlineLevel="0" collapsed="false">
      <c r="D8602" s="138"/>
      <c r="E8602" s="138"/>
      <c r="F8602" s="143" t="e">
        <f aca="false">IF(REF_DT&lt;=LastDay,INDEX(IntraMonth_Buckets,MATCH($A8602,IntraSumMonths,0),1),INDEX(BucketTable,MATCH($A8602,SumMonths,0),1))</f>
        <v>#N/A</v>
      </c>
      <c r="G8602" s="138" t="e">
        <f aca="false">INDEX(Book_Type,MATCH($B8602,Book,0),1)</f>
        <v>#N/A</v>
      </c>
      <c r="H8602" s="138" t="e">
        <f aca="false">$F8602&amp;$C8602</f>
        <v>#N/A</v>
      </c>
    </row>
    <row r="8603" customFormat="false" ht="12.75" hidden="false" customHeight="false" outlineLevel="0" collapsed="false">
      <c r="D8603" s="138"/>
      <c r="E8603" s="138"/>
      <c r="F8603" s="143" t="e">
        <f aca="false">IF(REF_DT&lt;=LastDay,INDEX(IntraMonth_Buckets,MATCH($A8603,IntraSumMonths,0),1),INDEX(BucketTable,MATCH($A8603,SumMonths,0),1))</f>
        <v>#N/A</v>
      </c>
      <c r="G8603" s="138" t="e">
        <f aca="false">INDEX(Book_Type,MATCH($B8603,Book,0),1)</f>
        <v>#N/A</v>
      </c>
      <c r="H8603" s="138" t="e">
        <f aca="false">$F8603&amp;$C8603</f>
        <v>#N/A</v>
      </c>
    </row>
    <row r="8604" customFormat="false" ht="12.75" hidden="false" customHeight="false" outlineLevel="0" collapsed="false">
      <c r="D8604" s="138"/>
      <c r="E8604" s="138"/>
      <c r="F8604" s="143" t="e">
        <f aca="false">IF(REF_DT&lt;=LastDay,INDEX(IntraMonth_Buckets,MATCH($A8604,IntraSumMonths,0),1),INDEX(BucketTable,MATCH($A8604,SumMonths,0),1))</f>
        <v>#N/A</v>
      </c>
      <c r="G8604" s="138" t="e">
        <f aca="false">INDEX(Book_Type,MATCH($B8604,Book,0),1)</f>
        <v>#N/A</v>
      </c>
      <c r="H8604" s="138" t="e">
        <f aca="false">$F8604&amp;$C8604</f>
        <v>#N/A</v>
      </c>
    </row>
    <row r="8605" customFormat="false" ht="12.75" hidden="false" customHeight="false" outlineLevel="0" collapsed="false">
      <c r="D8605" s="138"/>
      <c r="E8605" s="138"/>
      <c r="F8605" s="143" t="e">
        <f aca="false">IF(REF_DT&lt;=LastDay,INDEX(IntraMonth_Buckets,MATCH($A8605,IntraSumMonths,0),1),INDEX(BucketTable,MATCH($A8605,SumMonths,0),1))</f>
        <v>#N/A</v>
      </c>
      <c r="G8605" s="138" t="e">
        <f aca="false">INDEX(Book_Type,MATCH($B8605,Book,0),1)</f>
        <v>#N/A</v>
      </c>
      <c r="H8605" s="138" t="e">
        <f aca="false">$F8605&amp;$C8605</f>
        <v>#N/A</v>
      </c>
    </row>
    <row r="8606" customFormat="false" ht="12.75" hidden="false" customHeight="false" outlineLevel="0" collapsed="false">
      <c r="D8606" s="138"/>
      <c r="E8606" s="138"/>
      <c r="F8606" s="143" t="e">
        <f aca="false">IF(REF_DT&lt;=LastDay,INDEX(IntraMonth_Buckets,MATCH($A8606,IntraSumMonths,0),1),INDEX(BucketTable,MATCH($A8606,SumMonths,0),1))</f>
        <v>#N/A</v>
      </c>
      <c r="G8606" s="138" t="e">
        <f aca="false">INDEX(Book_Type,MATCH($B8606,Book,0),1)</f>
        <v>#N/A</v>
      </c>
      <c r="H8606" s="138" t="e">
        <f aca="false">$F8606&amp;$C8606</f>
        <v>#N/A</v>
      </c>
    </row>
    <row r="8607" customFormat="false" ht="12.75" hidden="false" customHeight="false" outlineLevel="0" collapsed="false">
      <c r="D8607" s="138"/>
      <c r="E8607" s="138"/>
      <c r="F8607" s="143" t="e">
        <f aca="false">IF(REF_DT&lt;=LastDay,INDEX(IntraMonth_Buckets,MATCH($A8607,IntraSumMonths,0),1),INDEX(BucketTable,MATCH($A8607,SumMonths,0),1))</f>
        <v>#N/A</v>
      </c>
      <c r="G8607" s="138" t="e">
        <f aca="false">INDEX(Book_Type,MATCH($B8607,Book,0),1)</f>
        <v>#N/A</v>
      </c>
      <c r="H8607" s="138" t="e">
        <f aca="false">$F8607&amp;$C8607</f>
        <v>#N/A</v>
      </c>
    </row>
    <row r="8608" customFormat="false" ht="12.75" hidden="false" customHeight="false" outlineLevel="0" collapsed="false">
      <c r="D8608" s="138"/>
      <c r="E8608" s="138"/>
      <c r="F8608" s="143" t="e">
        <f aca="false">IF(REF_DT&lt;=LastDay,INDEX(IntraMonth_Buckets,MATCH($A8608,IntraSumMonths,0),1),INDEX(BucketTable,MATCH($A8608,SumMonths,0),1))</f>
        <v>#N/A</v>
      </c>
      <c r="G8608" s="138" t="e">
        <f aca="false">INDEX(Book_Type,MATCH($B8608,Book,0),1)</f>
        <v>#N/A</v>
      </c>
      <c r="H8608" s="138" t="e">
        <f aca="false">$F8608&amp;$C8608</f>
        <v>#N/A</v>
      </c>
    </row>
    <row r="8609" customFormat="false" ht="12.75" hidden="false" customHeight="false" outlineLevel="0" collapsed="false">
      <c r="D8609" s="138"/>
      <c r="E8609" s="138"/>
      <c r="F8609" s="143" t="e">
        <f aca="false">IF(REF_DT&lt;=LastDay,INDEX(IntraMonth_Buckets,MATCH($A8609,IntraSumMonths,0),1),INDEX(BucketTable,MATCH($A8609,SumMonths,0),1))</f>
        <v>#N/A</v>
      </c>
      <c r="G8609" s="138" t="e">
        <f aca="false">INDEX(Book_Type,MATCH($B8609,Book,0),1)</f>
        <v>#N/A</v>
      </c>
      <c r="H8609" s="138" t="e">
        <f aca="false">$F8609&amp;$C8609</f>
        <v>#N/A</v>
      </c>
    </row>
    <row r="8610" customFormat="false" ht="12.75" hidden="false" customHeight="false" outlineLevel="0" collapsed="false">
      <c r="D8610" s="138"/>
      <c r="E8610" s="138"/>
      <c r="F8610" s="143" t="e">
        <f aca="false">IF(REF_DT&lt;=LastDay,INDEX(IntraMonth_Buckets,MATCH($A8610,IntraSumMonths,0),1),INDEX(BucketTable,MATCH($A8610,SumMonths,0),1))</f>
        <v>#N/A</v>
      </c>
      <c r="G8610" s="138" t="e">
        <f aca="false">INDEX(Book_Type,MATCH($B8610,Book,0),1)</f>
        <v>#N/A</v>
      </c>
      <c r="H8610" s="138" t="e">
        <f aca="false">$F8610&amp;$C8610</f>
        <v>#N/A</v>
      </c>
    </row>
    <row r="8611" customFormat="false" ht="12.75" hidden="false" customHeight="false" outlineLevel="0" collapsed="false">
      <c r="D8611" s="138"/>
      <c r="E8611" s="138"/>
      <c r="F8611" s="143" t="e">
        <f aca="false">IF(REF_DT&lt;=LastDay,INDEX(IntraMonth_Buckets,MATCH($A8611,IntraSumMonths,0),1),INDEX(BucketTable,MATCH($A8611,SumMonths,0),1))</f>
        <v>#N/A</v>
      </c>
      <c r="G8611" s="138" t="e">
        <f aca="false">INDEX(Book_Type,MATCH($B8611,Book,0),1)</f>
        <v>#N/A</v>
      </c>
      <c r="H8611" s="138" t="e">
        <f aca="false">$F8611&amp;$C8611</f>
        <v>#N/A</v>
      </c>
    </row>
    <row r="8612" customFormat="false" ht="12.75" hidden="false" customHeight="false" outlineLevel="0" collapsed="false">
      <c r="D8612" s="138"/>
      <c r="E8612" s="138"/>
      <c r="F8612" s="143" t="e">
        <f aca="false">IF(REF_DT&lt;=LastDay,INDEX(IntraMonth_Buckets,MATCH($A8612,IntraSumMonths,0),1),INDEX(BucketTable,MATCH($A8612,SumMonths,0),1))</f>
        <v>#N/A</v>
      </c>
      <c r="G8612" s="138" t="e">
        <f aca="false">INDEX(Book_Type,MATCH($B8612,Book,0),1)</f>
        <v>#N/A</v>
      </c>
      <c r="H8612" s="138" t="e">
        <f aca="false">$F8612&amp;$C8612</f>
        <v>#N/A</v>
      </c>
    </row>
    <row r="8613" customFormat="false" ht="12.75" hidden="false" customHeight="false" outlineLevel="0" collapsed="false">
      <c r="D8613" s="138"/>
      <c r="E8613" s="138"/>
      <c r="F8613" s="143" t="e">
        <f aca="false">IF(REF_DT&lt;=LastDay,INDEX(IntraMonth_Buckets,MATCH($A8613,IntraSumMonths,0),1),INDEX(BucketTable,MATCH($A8613,SumMonths,0),1))</f>
        <v>#N/A</v>
      </c>
      <c r="G8613" s="138" t="e">
        <f aca="false">INDEX(Book_Type,MATCH($B8613,Book,0),1)</f>
        <v>#N/A</v>
      </c>
      <c r="H8613" s="138" t="e">
        <f aca="false">$F8613&amp;$C8613</f>
        <v>#N/A</v>
      </c>
    </row>
    <row r="8614" customFormat="false" ht="12.75" hidden="false" customHeight="false" outlineLevel="0" collapsed="false">
      <c r="D8614" s="138"/>
      <c r="E8614" s="138"/>
      <c r="F8614" s="143" t="e">
        <f aca="false">IF(REF_DT&lt;=LastDay,INDEX(IntraMonth_Buckets,MATCH($A8614,IntraSumMonths,0),1),INDEX(BucketTable,MATCH($A8614,SumMonths,0),1))</f>
        <v>#N/A</v>
      </c>
      <c r="G8614" s="138" t="e">
        <f aca="false">INDEX(Book_Type,MATCH($B8614,Book,0),1)</f>
        <v>#N/A</v>
      </c>
      <c r="H8614" s="138" t="e">
        <f aca="false">$F8614&amp;$C8614</f>
        <v>#N/A</v>
      </c>
    </row>
    <row r="8615" customFormat="false" ht="12.75" hidden="false" customHeight="false" outlineLevel="0" collapsed="false">
      <c r="D8615" s="138"/>
      <c r="E8615" s="138"/>
      <c r="F8615" s="143" t="e">
        <f aca="false">IF(REF_DT&lt;=LastDay,INDEX(IntraMonth_Buckets,MATCH($A8615,IntraSumMonths,0),1),INDEX(BucketTable,MATCH($A8615,SumMonths,0),1))</f>
        <v>#N/A</v>
      </c>
      <c r="G8615" s="138" t="e">
        <f aca="false">INDEX(Book_Type,MATCH($B8615,Book,0),1)</f>
        <v>#N/A</v>
      </c>
      <c r="H8615" s="138" t="e">
        <f aca="false">$F8615&amp;$C8615</f>
        <v>#N/A</v>
      </c>
    </row>
    <row r="8616" customFormat="false" ht="12.75" hidden="false" customHeight="false" outlineLevel="0" collapsed="false">
      <c r="D8616" s="138"/>
      <c r="E8616" s="138"/>
      <c r="F8616" s="143" t="e">
        <f aca="false">IF(REF_DT&lt;=LastDay,INDEX(IntraMonth_Buckets,MATCH($A8616,IntraSumMonths,0),1),INDEX(BucketTable,MATCH($A8616,SumMonths,0),1))</f>
        <v>#N/A</v>
      </c>
      <c r="G8616" s="138" t="e">
        <f aca="false">INDEX(Book_Type,MATCH($B8616,Book,0),1)</f>
        <v>#N/A</v>
      </c>
      <c r="H8616" s="138" t="e">
        <f aca="false">$F8616&amp;$C8616</f>
        <v>#N/A</v>
      </c>
    </row>
    <row r="8617" customFormat="false" ht="12.75" hidden="false" customHeight="false" outlineLevel="0" collapsed="false">
      <c r="D8617" s="138"/>
      <c r="E8617" s="138"/>
      <c r="F8617" s="143" t="e">
        <f aca="false">IF(REF_DT&lt;=LastDay,INDEX(IntraMonth_Buckets,MATCH($A8617,IntraSumMonths,0),1),INDEX(BucketTable,MATCH($A8617,SumMonths,0),1))</f>
        <v>#N/A</v>
      </c>
      <c r="G8617" s="138" t="e">
        <f aca="false">INDEX(Book_Type,MATCH($B8617,Book,0),1)</f>
        <v>#N/A</v>
      </c>
      <c r="H8617" s="138" t="e">
        <f aca="false">$F8617&amp;$C8617</f>
        <v>#N/A</v>
      </c>
    </row>
    <row r="8618" customFormat="false" ht="12.75" hidden="false" customHeight="false" outlineLevel="0" collapsed="false">
      <c r="D8618" s="138"/>
      <c r="E8618" s="138"/>
      <c r="F8618" s="143" t="e">
        <f aca="false">IF(REF_DT&lt;=LastDay,INDEX(IntraMonth_Buckets,MATCH($A8618,IntraSumMonths,0),1),INDEX(BucketTable,MATCH($A8618,SumMonths,0),1))</f>
        <v>#N/A</v>
      </c>
      <c r="G8618" s="138" t="e">
        <f aca="false">INDEX(Book_Type,MATCH($B8618,Book,0),1)</f>
        <v>#N/A</v>
      </c>
      <c r="H8618" s="138" t="e">
        <f aca="false">$F8618&amp;$C8618</f>
        <v>#N/A</v>
      </c>
    </row>
    <row r="8619" customFormat="false" ht="12.75" hidden="false" customHeight="false" outlineLevel="0" collapsed="false">
      <c r="D8619" s="138"/>
      <c r="E8619" s="138"/>
      <c r="F8619" s="143" t="e">
        <f aca="false">IF(REF_DT&lt;=LastDay,INDEX(IntraMonth_Buckets,MATCH($A8619,IntraSumMonths,0),1),INDEX(BucketTable,MATCH($A8619,SumMonths,0),1))</f>
        <v>#N/A</v>
      </c>
      <c r="G8619" s="138" t="e">
        <f aca="false">INDEX(Book_Type,MATCH($B8619,Book,0),1)</f>
        <v>#N/A</v>
      </c>
      <c r="H8619" s="138" t="e">
        <f aca="false">$F8619&amp;$C8619</f>
        <v>#N/A</v>
      </c>
    </row>
    <row r="8620" customFormat="false" ht="12.75" hidden="false" customHeight="false" outlineLevel="0" collapsed="false">
      <c r="D8620" s="138"/>
      <c r="E8620" s="138"/>
      <c r="F8620" s="143" t="e">
        <f aca="false">IF(REF_DT&lt;=LastDay,INDEX(IntraMonth_Buckets,MATCH($A8620,IntraSumMonths,0),1),INDEX(BucketTable,MATCH($A8620,SumMonths,0),1))</f>
        <v>#N/A</v>
      </c>
      <c r="G8620" s="138" t="e">
        <f aca="false">INDEX(Book_Type,MATCH($B8620,Book,0),1)</f>
        <v>#N/A</v>
      </c>
      <c r="H8620" s="138" t="e">
        <f aca="false">$F8620&amp;$C8620</f>
        <v>#N/A</v>
      </c>
    </row>
    <row r="8621" customFormat="false" ht="12.75" hidden="false" customHeight="false" outlineLevel="0" collapsed="false">
      <c r="D8621" s="138"/>
      <c r="E8621" s="138"/>
      <c r="F8621" s="143" t="e">
        <f aca="false">IF(REF_DT&lt;=LastDay,INDEX(IntraMonth_Buckets,MATCH($A8621,IntraSumMonths,0),1),INDEX(BucketTable,MATCH($A8621,SumMonths,0),1))</f>
        <v>#N/A</v>
      </c>
      <c r="G8621" s="138" t="e">
        <f aca="false">INDEX(Book_Type,MATCH($B8621,Book,0),1)</f>
        <v>#N/A</v>
      </c>
      <c r="H8621" s="138" t="e">
        <f aca="false">$F8621&amp;$C8621</f>
        <v>#N/A</v>
      </c>
    </row>
    <row r="8622" customFormat="false" ht="12.75" hidden="false" customHeight="false" outlineLevel="0" collapsed="false">
      <c r="D8622" s="138"/>
      <c r="E8622" s="138"/>
      <c r="F8622" s="143" t="e">
        <f aca="false">IF(REF_DT&lt;=LastDay,INDEX(IntraMonth_Buckets,MATCH($A8622,IntraSumMonths,0),1),INDEX(BucketTable,MATCH($A8622,SumMonths,0),1))</f>
        <v>#N/A</v>
      </c>
      <c r="G8622" s="138" t="e">
        <f aca="false">INDEX(Book_Type,MATCH($B8622,Book,0),1)</f>
        <v>#N/A</v>
      </c>
      <c r="H8622" s="138" t="e">
        <f aca="false">$F8622&amp;$C8622</f>
        <v>#N/A</v>
      </c>
    </row>
    <row r="8623" customFormat="false" ht="12.75" hidden="false" customHeight="false" outlineLevel="0" collapsed="false">
      <c r="D8623" s="138"/>
      <c r="E8623" s="138"/>
      <c r="F8623" s="143" t="e">
        <f aca="false">IF(REF_DT&lt;=LastDay,INDEX(IntraMonth_Buckets,MATCH($A8623,IntraSumMonths,0),1),INDEX(BucketTable,MATCH($A8623,SumMonths,0),1))</f>
        <v>#N/A</v>
      </c>
      <c r="G8623" s="138" t="e">
        <f aca="false">INDEX(Book_Type,MATCH($B8623,Book,0),1)</f>
        <v>#N/A</v>
      </c>
      <c r="H8623" s="138" t="e">
        <f aca="false">$F8623&amp;$C8623</f>
        <v>#N/A</v>
      </c>
    </row>
    <row r="8624" customFormat="false" ht="12.75" hidden="false" customHeight="false" outlineLevel="0" collapsed="false">
      <c r="D8624" s="138"/>
      <c r="E8624" s="138"/>
      <c r="F8624" s="143" t="e">
        <f aca="false">IF(REF_DT&lt;=LastDay,INDEX(IntraMonth_Buckets,MATCH($A8624,IntraSumMonths,0),1),INDEX(BucketTable,MATCH($A8624,SumMonths,0),1))</f>
        <v>#N/A</v>
      </c>
      <c r="G8624" s="138" t="e">
        <f aca="false">INDEX(Book_Type,MATCH($B8624,Book,0),1)</f>
        <v>#N/A</v>
      </c>
      <c r="H8624" s="138" t="e">
        <f aca="false">$F8624&amp;$C8624</f>
        <v>#N/A</v>
      </c>
    </row>
    <row r="8625" customFormat="false" ht="12.75" hidden="false" customHeight="false" outlineLevel="0" collapsed="false">
      <c r="D8625" s="138"/>
      <c r="E8625" s="138"/>
      <c r="F8625" s="143" t="e">
        <f aca="false">IF(REF_DT&lt;=LastDay,INDEX(IntraMonth_Buckets,MATCH($A8625,IntraSumMonths,0),1),INDEX(BucketTable,MATCH($A8625,SumMonths,0),1))</f>
        <v>#N/A</v>
      </c>
      <c r="G8625" s="138" t="e">
        <f aca="false">INDEX(Book_Type,MATCH($B8625,Book,0),1)</f>
        <v>#N/A</v>
      </c>
      <c r="H8625" s="138" t="e">
        <f aca="false">$F8625&amp;$C8625</f>
        <v>#N/A</v>
      </c>
    </row>
    <row r="8626" customFormat="false" ht="12.75" hidden="false" customHeight="false" outlineLevel="0" collapsed="false">
      <c r="D8626" s="138"/>
      <c r="E8626" s="138"/>
      <c r="F8626" s="143" t="e">
        <f aca="false">IF(REF_DT&lt;=LastDay,INDEX(IntraMonth_Buckets,MATCH($A8626,IntraSumMonths,0),1),INDEX(BucketTable,MATCH($A8626,SumMonths,0),1))</f>
        <v>#N/A</v>
      </c>
      <c r="G8626" s="138" t="e">
        <f aca="false">INDEX(Book_Type,MATCH($B8626,Book,0),1)</f>
        <v>#N/A</v>
      </c>
      <c r="H8626" s="138" t="e">
        <f aca="false">$F8626&amp;$C8626</f>
        <v>#N/A</v>
      </c>
    </row>
    <row r="8627" customFormat="false" ht="12.75" hidden="false" customHeight="false" outlineLevel="0" collapsed="false">
      <c r="D8627" s="138"/>
      <c r="E8627" s="138"/>
      <c r="F8627" s="143" t="e">
        <f aca="false">IF(REF_DT&lt;=LastDay,INDEX(IntraMonth_Buckets,MATCH($A8627,IntraSumMonths,0),1),INDEX(BucketTable,MATCH($A8627,SumMonths,0),1))</f>
        <v>#N/A</v>
      </c>
      <c r="G8627" s="138" t="e">
        <f aca="false">INDEX(Book_Type,MATCH($B8627,Book,0),1)</f>
        <v>#N/A</v>
      </c>
      <c r="H8627" s="138" t="e">
        <f aca="false">$F8627&amp;$C8627</f>
        <v>#N/A</v>
      </c>
    </row>
    <row r="8628" customFormat="false" ht="12.75" hidden="false" customHeight="false" outlineLevel="0" collapsed="false">
      <c r="D8628" s="138"/>
      <c r="E8628" s="138"/>
      <c r="F8628" s="143" t="e">
        <f aca="false">IF(REF_DT&lt;=LastDay,INDEX(IntraMonth_Buckets,MATCH($A8628,IntraSumMonths,0),1),INDEX(BucketTable,MATCH($A8628,SumMonths,0),1))</f>
        <v>#N/A</v>
      </c>
      <c r="G8628" s="138" t="e">
        <f aca="false">INDEX(Book_Type,MATCH($B8628,Book,0),1)</f>
        <v>#N/A</v>
      </c>
      <c r="H8628" s="138" t="e">
        <f aca="false">$F8628&amp;$C8628</f>
        <v>#N/A</v>
      </c>
    </row>
    <row r="8629" customFormat="false" ht="12.75" hidden="false" customHeight="false" outlineLevel="0" collapsed="false">
      <c r="D8629" s="138"/>
      <c r="E8629" s="138"/>
      <c r="F8629" s="143" t="e">
        <f aca="false">IF(REF_DT&lt;=LastDay,INDEX(IntraMonth_Buckets,MATCH($A8629,IntraSumMonths,0),1),INDEX(BucketTable,MATCH($A8629,SumMonths,0),1))</f>
        <v>#N/A</v>
      </c>
      <c r="G8629" s="138" t="e">
        <f aca="false">INDEX(Book_Type,MATCH($B8629,Book,0),1)</f>
        <v>#N/A</v>
      </c>
      <c r="H8629" s="138" t="e">
        <f aca="false">$F8629&amp;$C8629</f>
        <v>#N/A</v>
      </c>
    </row>
    <row r="8630" customFormat="false" ht="12.75" hidden="false" customHeight="false" outlineLevel="0" collapsed="false">
      <c r="D8630" s="138"/>
      <c r="E8630" s="138"/>
      <c r="F8630" s="143" t="e">
        <f aca="false">IF(REF_DT&lt;=LastDay,INDEX(IntraMonth_Buckets,MATCH($A8630,IntraSumMonths,0),1),INDEX(BucketTable,MATCH($A8630,SumMonths,0),1))</f>
        <v>#N/A</v>
      </c>
      <c r="G8630" s="138" t="e">
        <f aca="false">INDEX(Book_Type,MATCH($B8630,Book,0),1)</f>
        <v>#N/A</v>
      </c>
      <c r="H8630" s="138" t="e">
        <f aca="false">$F8630&amp;$C8630</f>
        <v>#N/A</v>
      </c>
    </row>
    <row r="8631" customFormat="false" ht="12.75" hidden="false" customHeight="false" outlineLevel="0" collapsed="false">
      <c r="D8631" s="138"/>
      <c r="E8631" s="138"/>
      <c r="F8631" s="143" t="e">
        <f aca="false">IF(REF_DT&lt;=LastDay,INDEX(IntraMonth_Buckets,MATCH($A8631,IntraSumMonths,0),1),INDEX(BucketTable,MATCH($A8631,SumMonths,0),1))</f>
        <v>#N/A</v>
      </c>
      <c r="G8631" s="138" t="e">
        <f aca="false">INDEX(Book_Type,MATCH($B8631,Book,0),1)</f>
        <v>#N/A</v>
      </c>
      <c r="H8631" s="138" t="e">
        <f aca="false">$F8631&amp;$C8631</f>
        <v>#N/A</v>
      </c>
    </row>
    <row r="8632" customFormat="false" ht="12.75" hidden="false" customHeight="false" outlineLevel="0" collapsed="false">
      <c r="D8632" s="138"/>
      <c r="E8632" s="138"/>
      <c r="F8632" s="143" t="e">
        <f aca="false">IF(REF_DT&lt;=LastDay,INDEX(IntraMonth_Buckets,MATCH($A8632,IntraSumMonths,0),1),INDEX(BucketTable,MATCH($A8632,SumMonths,0),1))</f>
        <v>#N/A</v>
      </c>
      <c r="G8632" s="138" t="e">
        <f aca="false">INDEX(Book_Type,MATCH($B8632,Book,0),1)</f>
        <v>#N/A</v>
      </c>
      <c r="H8632" s="138" t="e">
        <f aca="false">$F8632&amp;$C8632</f>
        <v>#N/A</v>
      </c>
    </row>
    <row r="8633" customFormat="false" ht="12.75" hidden="false" customHeight="false" outlineLevel="0" collapsed="false">
      <c r="D8633" s="138"/>
      <c r="E8633" s="138"/>
      <c r="F8633" s="143" t="e">
        <f aca="false">IF(REF_DT&lt;=LastDay,INDEX(IntraMonth_Buckets,MATCH($A8633,IntraSumMonths,0),1),INDEX(BucketTable,MATCH($A8633,SumMonths,0),1))</f>
        <v>#N/A</v>
      </c>
      <c r="G8633" s="138" t="e">
        <f aca="false">INDEX(Book_Type,MATCH($B8633,Book,0),1)</f>
        <v>#N/A</v>
      </c>
      <c r="H8633" s="138" t="e">
        <f aca="false">$F8633&amp;$C8633</f>
        <v>#N/A</v>
      </c>
    </row>
    <row r="8634" customFormat="false" ht="12.75" hidden="false" customHeight="false" outlineLevel="0" collapsed="false">
      <c r="D8634" s="138"/>
      <c r="E8634" s="138"/>
      <c r="F8634" s="143" t="e">
        <f aca="false">IF(REF_DT&lt;=LastDay,INDEX(IntraMonth_Buckets,MATCH($A8634,IntraSumMonths,0),1),INDEX(BucketTable,MATCH($A8634,SumMonths,0),1))</f>
        <v>#N/A</v>
      </c>
      <c r="G8634" s="138" t="e">
        <f aca="false">INDEX(Book_Type,MATCH($B8634,Book,0),1)</f>
        <v>#N/A</v>
      </c>
      <c r="H8634" s="138" t="e">
        <f aca="false">$F8634&amp;$C8634</f>
        <v>#N/A</v>
      </c>
    </row>
    <row r="8635" customFormat="false" ht="12.75" hidden="false" customHeight="false" outlineLevel="0" collapsed="false">
      <c r="D8635" s="138"/>
      <c r="E8635" s="138"/>
      <c r="F8635" s="143" t="e">
        <f aca="false">IF(REF_DT&lt;=LastDay,INDEX(IntraMonth_Buckets,MATCH($A8635,IntraSumMonths,0),1),INDEX(BucketTable,MATCH($A8635,SumMonths,0),1))</f>
        <v>#N/A</v>
      </c>
      <c r="G8635" s="138" t="e">
        <f aca="false">INDEX(Book_Type,MATCH($B8635,Book,0),1)</f>
        <v>#N/A</v>
      </c>
      <c r="H8635" s="138" t="e">
        <f aca="false">$F8635&amp;$C8635</f>
        <v>#N/A</v>
      </c>
    </row>
    <row r="8636" customFormat="false" ht="12.75" hidden="false" customHeight="false" outlineLevel="0" collapsed="false">
      <c r="D8636" s="138"/>
      <c r="E8636" s="138"/>
      <c r="F8636" s="143" t="e">
        <f aca="false">IF(REF_DT&lt;=LastDay,INDEX(IntraMonth_Buckets,MATCH($A8636,IntraSumMonths,0),1),INDEX(BucketTable,MATCH($A8636,SumMonths,0),1))</f>
        <v>#N/A</v>
      </c>
      <c r="G8636" s="138" t="e">
        <f aca="false">INDEX(Book_Type,MATCH($B8636,Book,0),1)</f>
        <v>#N/A</v>
      </c>
      <c r="H8636" s="138" t="e">
        <f aca="false">$F8636&amp;$C8636</f>
        <v>#N/A</v>
      </c>
    </row>
    <row r="8637" customFormat="false" ht="12.75" hidden="false" customHeight="false" outlineLevel="0" collapsed="false">
      <c r="D8637" s="138"/>
      <c r="E8637" s="138"/>
      <c r="F8637" s="143" t="e">
        <f aca="false">IF(REF_DT&lt;=LastDay,INDEX(IntraMonth_Buckets,MATCH($A8637,IntraSumMonths,0),1),INDEX(BucketTable,MATCH($A8637,SumMonths,0),1))</f>
        <v>#N/A</v>
      </c>
      <c r="G8637" s="138" t="e">
        <f aca="false">INDEX(Book_Type,MATCH($B8637,Book,0),1)</f>
        <v>#N/A</v>
      </c>
      <c r="H8637" s="138" t="e">
        <f aca="false">$F8637&amp;$C8637</f>
        <v>#N/A</v>
      </c>
    </row>
    <row r="8638" customFormat="false" ht="12.75" hidden="false" customHeight="false" outlineLevel="0" collapsed="false">
      <c r="D8638" s="138"/>
      <c r="E8638" s="138"/>
      <c r="F8638" s="143" t="e">
        <f aca="false">IF(REF_DT&lt;=LastDay,INDEX(IntraMonth_Buckets,MATCH($A8638,IntraSumMonths,0),1),INDEX(BucketTable,MATCH($A8638,SumMonths,0),1))</f>
        <v>#N/A</v>
      </c>
      <c r="G8638" s="138" t="e">
        <f aca="false">INDEX(Book_Type,MATCH($B8638,Book,0),1)</f>
        <v>#N/A</v>
      </c>
      <c r="H8638" s="138" t="e">
        <f aca="false">$F8638&amp;$C8638</f>
        <v>#N/A</v>
      </c>
    </row>
    <row r="8639" customFormat="false" ht="12.75" hidden="false" customHeight="false" outlineLevel="0" collapsed="false">
      <c r="D8639" s="138"/>
      <c r="E8639" s="138"/>
      <c r="F8639" s="143" t="e">
        <f aca="false">IF(REF_DT&lt;=LastDay,INDEX(IntraMonth_Buckets,MATCH($A8639,IntraSumMonths,0),1),INDEX(BucketTable,MATCH($A8639,SumMonths,0),1))</f>
        <v>#N/A</v>
      </c>
      <c r="G8639" s="138" t="e">
        <f aca="false">INDEX(Book_Type,MATCH($B8639,Book,0),1)</f>
        <v>#N/A</v>
      </c>
      <c r="H8639" s="138" t="e">
        <f aca="false">$F8639&amp;$C8639</f>
        <v>#N/A</v>
      </c>
    </row>
    <row r="8640" customFormat="false" ht="12.75" hidden="false" customHeight="false" outlineLevel="0" collapsed="false">
      <c r="D8640" s="138"/>
      <c r="E8640" s="138"/>
      <c r="F8640" s="143" t="e">
        <f aca="false">IF(REF_DT&lt;=LastDay,INDEX(IntraMonth_Buckets,MATCH($A8640,IntraSumMonths,0),1),INDEX(BucketTable,MATCH($A8640,SumMonths,0),1))</f>
        <v>#N/A</v>
      </c>
      <c r="G8640" s="138" t="e">
        <f aca="false">INDEX(Book_Type,MATCH($B8640,Book,0),1)</f>
        <v>#N/A</v>
      </c>
      <c r="H8640" s="138" t="e">
        <f aca="false">$F8640&amp;$C8640</f>
        <v>#N/A</v>
      </c>
    </row>
    <row r="8641" customFormat="false" ht="12.75" hidden="false" customHeight="false" outlineLevel="0" collapsed="false">
      <c r="D8641" s="138"/>
      <c r="E8641" s="138"/>
      <c r="F8641" s="143" t="e">
        <f aca="false">IF(REF_DT&lt;=LastDay,INDEX(IntraMonth_Buckets,MATCH($A8641,IntraSumMonths,0),1),INDEX(BucketTable,MATCH($A8641,SumMonths,0),1))</f>
        <v>#N/A</v>
      </c>
      <c r="G8641" s="138" t="e">
        <f aca="false">INDEX(Book_Type,MATCH($B8641,Book,0),1)</f>
        <v>#N/A</v>
      </c>
      <c r="H8641" s="138" t="e">
        <f aca="false">$F8641&amp;$C8641</f>
        <v>#N/A</v>
      </c>
    </row>
    <row r="8642" customFormat="false" ht="12.75" hidden="false" customHeight="false" outlineLevel="0" collapsed="false">
      <c r="D8642" s="138"/>
      <c r="E8642" s="138"/>
      <c r="F8642" s="143" t="e">
        <f aca="false">IF(REF_DT&lt;=LastDay,INDEX(IntraMonth_Buckets,MATCH($A8642,IntraSumMonths,0),1),INDEX(BucketTable,MATCH($A8642,SumMonths,0),1))</f>
        <v>#N/A</v>
      </c>
      <c r="G8642" s="138" t="e">
        <f aca="false">INDEX(Book_Type,MATCH($B8642,Book,0),1)</f>
        <v>#N/A</v>
      </c>
      <c r="H8642" s="138" t="e">
        <f aca="false">$F8642&amp;$C8642</f>
        <v>#N/A</v>
      </c>
    </row>
    <row r="8643" customFormat="false" ht="12.75" hidden="false" customHeight="false" outlineLevel="0" collapsed="false">
      <c r="D8643" s="138"/>
      <c r="E8643" s="138"/>
      <c r="F8643" s="143" t="e">
        <f aca="false">IF(REF_DT&lt;=LastDay,INDEX(IntraMonth_Buckets,MATCH($A8643,IntraSumMonths,0),1),INDEX(BucketTable,MATCH($A8643,SumMonths,0),1))</f>
        <v>#N/A</v>
      </c>
      <c r="G8643" s="138" t="e">
        <f aca="false">INDEX(Book_Type,MATCH($B8643,Book,0),1)</f>
        <v>#N/A</v>
      </c>
      <c r="H8643" s="138" t="e">
        <f aca="false">$F8643&amp;$C8643</f>
        <v>#N/A</v>
      </c>
    </row>
    <row r="8644" customFormat="false" ht="12.75" hidden="false" customHeight="false" outlineLevel="0" collapsed="false">
      <c r="D8644" s="138"/>
      <c r="E8644" s="138"/>
      <c r="F8644" s="143" t="e">
        <f aca="false">IF(REF_DT&lt;=LastDay,INDEX(IntraMonth_Buckets,MATCH($A8644,IntraSumMonths,0),1),INDEX(BucketTable,MATCH($A8644,SumMonths,0),1))</f>
        <v>#N/A</v>
      </c>
      <c r="G8644" s="138" t="e">
        <f aca="false">INDEX(Book_Type,MATCH($B8644,Book,0),1)</f>
        <v>#N/A</v>
      </c>
      <c r="H8644" s="138" t="e">
        <f aca="false">$F8644&amp;$C8644</f>
        <v>#N/A</v>
      </c>
    </row>
    <row r="8645" customFormat="false" ht="12.75" hidden="false" customHeight="false" outlineLevel="0" collapsed="false">
      <c r="D8645" s="138"/>
      <c r="E8645" s="138"/>
      <c r="F8645" s="143" t="e">
        <f aca="false">IF(REF_DT&lt;=LastDay,INDEX(IntraMonth_Buckets,MATCH($A8645,IntraSumMonths,0),1),INDEX(BucketTable,MATCH($A8645,SumMonths,0),1))</f>
        <v>#N/A</v>
      </c>
      <c r="G8645" s="138" t="e">
        <f aca="false">INDEX(Book_Type,MATCH($B8645,Book,0),1)</f>
        <v>#N/A</v>
      </c>
      <c r="H8645" s="138" t="e">
        <f aca="false">$F8645&amp;$C8645</f>
        <v>#N/A</v>
      </c>
    </row>
    <row r="8646" customFormat="false" ht="12.75" hidden="false" customHeight="false" outlineLevel="0" collapsed="false">
      <c r="D8646" s="138"/>
      <c r="E8646" s="138"/>
      <c r="F8646" s="143" t="e">
        <f aca="false">IF(REF_DT&lt;=LastDay,INDEX(IntraMonth_Buckets,MATCH($A8646,IntraSumMonths,0),1),INDEX(BucketTable,MATCH($A8646,SumMonths,0),1))</f>
        <v>#N/A</v>
      </c>
      <c r="G8646" s="138" t="e">
        <f aca="false">INDEX(Book_Type,MATCH($B8646,Book,0),1)</f>
        <v>#N/A</v>
      </c>
      <c r="H8646" s="138" t="e">
        <f aca="false">$F8646&amp;$C8646</f>
        <v>#N/A</v>
      </c>
    </row>
    <row r="8647" customFormat="false" ht="12.75" hidden="false" customHeight="false" outlineLevel="0" collapsed="false">
      <c r="D8647" s="138"/>
      <c r="E8647" s="138"/>
      <c r="F8647" s="143" t="e">
        <f aca="false">IF(REF_DT&lt;=LastDay,INDEX(IntraMonth_Buckets,MATCH($A8647,IntraSumMonths,0),1),INDEX(BucketTable,MATCH($A8647,SumMonths,0),1))</f>
        <v>#N/A</v>
      </c>
      <c r="G8647" s="138" t="e">
        <f aca="false">INDEX(Book_Type,MATCH($B8647,Book,0),1)</f>
        <v>#N/A</v>
      </c>
      <c r="H8647" s="138" t="e">
        <f aca="false">$F8647&amp;$C8647</f>
        <v>#N/A</v>
      </c>
    </row>
    <row r="8648" customFormat="false" ht="12.75" hidden="false" customHeight="false" outlineLevel="0" collapsed="false">
      <c r="D8648" s="138"/>
      <c r="E8648" s="138"/>
      <c r="F8648" s="143" t="e">
        <f aca="false">IF(REF_DT&lt;=LastDay,INDEX(IntraMonth_Buckets,MATCH($A8648,IntraSumMonths,0),1),INDEX(BucketTable,MATCH($A8648,SumMonths,0),1))</f>
        <v>#N/A</v>
      </c>
      <c r="G8648" s="138" t="e">
        <f aca="false">INDEX(Book_Type,MATCH($B8648,Book,0),1)</f>
        <v>#N/A</v>
      </c>
      <c r="H8648" s="138" t="e">
        <f aca="false">$F8648&amp;$C8648</f>
        <v>#N/A</v>
      </c>
    </row>
    <row r="8649" customFormat="false" ht="12.75" hidden="false" customHeight="false" outlineLevel="0" collapsed="false">
      <c r="D8649" s="138"/>
      <c r="E8649" s="138"/>
      <c r="F8649" s="143" t="e">
        <f aca="false">IF(REF_DT&lt;=LastDay,INDEX(IntraMonth_Buckets,MATCH($A8649,IntraSumMonths,0),1),INDEX(BucketTable,MATCH($A8649,SumMonths,0),1))</f>
        <v>#N/A</v>
      </c>
      <c r="G8649" s="138" t="e">
        <f aca="false">INDEX(Book_Type,MATCH($B8649,Book,0),1)</f>
        <v>#N/A</v>
      </c>
      <c r="H8649" s="138" t="e">
        <f aca="false">$F8649&amp;$C8649</f>
        <v>#N/A</v>
      </c>
    </row>
    <row r="8650" customFormat="false" ht="12.75" hidden="false" customHeight="false" outlineLevel="0" collapsed="false">
      <c r="D8650" s="138"/>
      <c r="E8650" s="138"/>
      <c r="F8650" s="143" t="e">
        <f aca="false">IF(REF_DT&lt;=LastDay,INDEX(IntraMonth_Buckets,MATCH($A8650,IntraSumMonths,0),1),INDEX(BucketTable,MATCH($A8650,SumMonths,0),1))</f>
        <v>#N/A</v>
      </c>
      <c r="G8650" s="138" t="e">
        <f aca="false">INDEX(Book_Type,MATCH($B8650,Book,0),1)</f>
        <v>#N/A</v>
      </c>
      <c r="H8650" s="138" t="e">
        <f aca="false">$F8650&amp;$C8650</f>
        <v>#N/A</v>
      </c>
    </row>
    <row r="8651" customFormat="false" ht="12.75" hidden="false" customHeight="false" outlineLevel="0" collapsed="false">
      <c r="D8651" s="138"/>
      <c r="E8651" s="138"/>
      <c r="F8651" s="143" t="e">
        <f aca="false">IF(REF_DT&lt;=LastDay,INDEX(IntraMonth_Buckets,MATCH($A8651,IntraSumMonths,0),1),INDEX(BucketTable,MATCH($A8651,SumMonths,0),1))</f>
        <v>#N/A</v>
      </c>
      <c r="G8651" s="138" t="e">
        <f aca="false">INDEX(Book_Type,MATCH($B8651,Book,0),1)</f>
        <v>#N/A</v>
      </c>
      <c r="H8651" s="138" t="e">
        <f aca="false">$F8651&amp;$C8651</f>
        <v>#N/A</v>
      </c>
    </row>
    <row r="8652" customFormat="false" ht="12.75" hidden="false" customHeight="false" outlineLevel="0" collapsed="false">
      <c r="D8652" s="138"/>
      <c r="E8652" s="138"/>
      <c r="F8652" s="143" t="e">
        <f aca="false">IF(REF_DT&lt;=LastDay,INDEX(IntraMonth_Buckets,MATCH($A8652,IntraSumMonths,0),1),INDEX(BucketTable,MATCH($A8652,SumMonths,0),1))</f>
        <v>#N/A</v>
      </c>
      <c r="G8652" s="138" t="e">
        <f aca="false">INDEX(Book_Type,MATCH($B8652,Book,0),1)</f>
        <v>#N/A</v>
      </c>
      <c r="H8652" s="138" t="e">
        <f aca="false">$F8652&amp;$C8652</f>
        <v>#N/A</v>
      </c>
    </row>
    <row r="8653" customFormat="false" ht="12.75" hidden="false" customHeight="false" outlineLevel="0" collapsed="false">
      <c r="D8653" s="138"/>
      <c r="E8653" s="138"/>
      <c r="F8653" s="143" t="e">
        <f aca="false">IF(REF_DT&lt;=LastDay,INDEX(IntraMonth_Buckets,MATCH($A8653,IntraSumMonths,0),1),INDEX(BucketTable,MATCH($A8653,SumMonths,0),1))</f>
        <v>#N/A</v>
      </c>
      <c r="G8653" s="138" t="e">
        <f aca="false">INDEX(Book_Type,MATCH($B8653,Book,0),1)</f>
        <v>#N/A</v>
      </c>
      <c r="H8653" s="138" t="e">
        <f aca="false">$F8653&amp;$C8653</f>
        <v>#N/A</v>
      </c>
    </row>
    <row r="8654" customFormat="false" ht="12.75" hidden="false" customHeight="false" outlineLevel="0" collapsed="false">
      <c r="D8654" s="138"/>
      <c r="E8654" s="138"/>
      <c r="F8654" s="143" t="e">
        <f aca="false">IF(REF_DT&lt;=LastDay,INDEX(IntraMonth_Buckets,MATCH($A8654,IntraSumMonths,0),1),INDEX(BucketTable,MATCH($A8654,SumMonths,0),1))</f>
        <v>#N/A</v>
      </c>
      <c r="G8654" s="138" t="e">
        <f aca="false">INDEX(Book_Type,MATCH($B8654,Book,0),1)</f>
        <v>#N/A</v>
      </c>
      <c r="H8654" s="138" t="e">
        <f aca="false">$F8654&amp;$C8654</f>
        <v>#N/A</v>
      </c>
    </row>
    <row r="8655" customFormat="false" ht="12.75" hidden="false" customHeight="false" outlineLevel="0" collapsed="false">
      <c r="D8655" s="138"/>
      <c r="E8655" s="138"/>
      <c r="F8655" s="143" t="e">
        <f aca="false">IF(REF_DT&lt;=LastDay,INDEX(IntraMonth_Buckets,MATCH($A8655,IntraSumMonths,0),1),INDEX(BucketTable,MATCH($A8655,SumMonths,0),1))</f>
        <v>#N/A</v>
      </c>
      <c r="G8655" s="138" t="e">
        <f aca="false">INDEX(Book_Type,MATCH($B8655,Book,0),1)</f>
        <v>#N/A</v>
      </c>
      <c r="H8655" s="138" t="e">
        <f aca="false">$F8655&amp;$C8655</f>
        <v>#N/A</v>
      </c>
    </row>
    <row r="8656" customFormat="false" ht="12.75" hidden="false" customHeight="false" outlineLevel="0" collapsed="false">
      <c r="D8656" s="138"/>
      <c r="E8656" s="138"/>
      <c r="F8656" s="143" t="e">
        <f aca="false">IF(REF_DT&lt;=LastDay,INDEX(IntraMonth_Buckets,MATCH($A8656,IntraSumMonths,0),1),INDEX(BucketTable,MATCH($A8656,SumMonths,0),1))</f>
        <v>#N/A</v>
      </c>
      <c r="G8656" s="138" t="e">
        <f aca="false">INDEX(Book_Type,MATCH($B8656,Book,0),1)</f>
        <v>#N/A</v>
      </c>
      <c r="H8656" s="138" t="e">
        <f aca="false">$F8656&amp;$C8656</f>
        <v>#N/A</v>
      </c>
    </row>
    <row r="8657" customFormat="false" ht="12.75" hidden="false" customHeight="false" outlineLevel="0" collapsed="false">
      <c r="D8657" s="138"/>
      <c r="E8657" s="138"/>
      <c r="F8657" s="143" t="e">
        <f aca="false">IF(REF_DT&lt;=LastDay,INDEX(IntraMonth_Buckets,MATCH($A8657,IntraSumMonths,0),1),INDEX(BucketTable,MATCH($A8657,SumMonths,0),1))</f>
        <v>#N/A</v>
      </c>
      <c r="G8657" s="138" t="e">
        <f aca="false">INDEX(Book_Type,MATCH($B8657,Book,0),1)</f>
        <v>#N/A</v>
      </c>
      <c r="H8657" s="138" t="e">
        <f aca="false">$F8657&amp;$C8657</f>
        <v>#N/A</v>
      </c>
    </row>
    <row r="8658" customFormat="false" ht="12.75" hidden="false" customHeight="false" outlineLevel="0" collapsed="false">
      <c r="D8658" s="138"/>
      <c r="E8658" s="138"/>
      <c r="F8658" s="143" t="e">
        <f aca="false">IF(REF_DT&lt;=LastDay,INDEX(IntraMonth_Buckets,MATCH($A8658,IntraSumMonths,0),1),INDEX(BucketTable,MATCH($A8658,SumMonths,0),1))</f>
        <v>#N/A</v>
      </c>
      <c r="G8658" s="138" t="e">
        <f aca="false">INDEX(Book_Type,MATCH($B8658,Book,0),1)</f>
        <v>#N/A</v>
      </c>
      <c r="H8658" s="138" t="e">
        <f aca="false">$F8658&amp;$C8658</f>
        <v>#N/A</v>
      </c>
    </row>
    <row r="8659" customFormat="false" ht="12.75" hidden="false" customHeight="false" outlineLevel="0" collapsed="false">
      <c r="D8659" s="138"/>
      <c r="E8659" s="138"/>
      <c r="F8659" s="143" t="e">
        <f aca="false">IF(REF_DT&lt;=LastDay,INDEX(IntraMonth_Buckets,MATCH($A8659,IntraSumMonths,0),1),INDEX(BucketTable,MATCH($A8659,SumMonths,0),1))</f>
        <v>#N/A</v>
      </c>
      <c r="G8659" s="138" t="e">
        <f aca="false">INDEX(Book_Type,MATCH($B8659,Book,0),1)</f>
        <v>#N/A</v>
      </c>
      <c r="H8659" s="138" t="e">
        <f aca="false">$F8659&amp;$C8659</f>
        <v>#N/A</v>
      </c>
    </row>
    <row r="8660" customFormat="false" ht="12.75" hidden="false" customHeight="false" outlineLevel="0" collapsed="false">
      <c r="D8660" s="138"/>
      <c r="E8660" s="138"/>
      <c r="F8660" s="143" t="e">
        <f aca="false">IF(REF_DT&lt;=LastDay,INDEX(IntraMonth_Buckets,MATCH($A8660,IntraSumMonths,0),1),INDEX(BucketTable,MATCH($A8660,SumMonths,0),1))</f>
        <v>#N/A</v>
      </c>
      <c r="G8660" s="138" t="e">
        <f aca="false">INDEX(Book_Type,MATCH($B8660,Book,0),1)</f>
        <v>#N/A</v>
      </c>
      <c r="H8660" s="138" t="e">
        <f aca="false">$F8660&amp;$C8660</f>
        <v>#N/A</v>
      </c>
    </row>
    <row r="8661" customFormat="false" ht="12.75" hidden="false" customHeight="false" outlineLevel="0" collapsed="false">
      <c r="D8661" s="138"/>
      <c r="E8661" s="138"/>
      <c r="F8661" s="143" t="e">
        <f aca="false">IF(REF_DT&lt;=LastDay,INDEX(IntraMonth_Buckets,MATCH($A8661,IntraSumMonths,0),1),INDEX(BucketTable,MATCH($A8661,SumMonths,0),1))</f>
        <v>#N/A</v>
      </c>
      <c r="G8661" s="138" t="e">
        <f aca="false">INDEX(Book_Type,MATCH($B8661,Book,0),1)</f>
        <v>#N/A</v>
      </c>
      <c r="H8661" s="138" t="e">
        <f aca="false">$F8661&amp;$C8661</f>
        <v>#N/A</v>
      </c>
    </row>
    <row r="8662" customFormat="false" ht="12.75" hidden="false" customHeight="false" outlineLevel="0" collapsed="false">
      <c r="D8662" s="138"/>
      <c r="E8662" s="138"/>
      <c r="F8662" s="143" t="e">
        <f aca="false">IF(REF_DT&lt;=LastDay,INDEX(IntraMonth_Buckets,MATCH($A8662,IntraSumMonths,0),1),INDEX(BucketTable,MATCH($A8662,SumMonths,0),1))</f>
        <v>#N/A</v>
      </c>
      <c r="G8662" s="138" t="e">
        <f aca="false">INDEX(Book_Type,MATCH($B8662,Book,0),1)</f>
        <v>#N/A</v>
      </c>
      <c r="H8662" s="138" t="e">
        <f aca="false">$F8662&amp;$C8662</f>
        <v>#N/A</v>
      </c>
    </row>
    <row r="8663" customFormat="false" ht="12.75" hidden="false" customHeight="false" outlineLevel="0" collapsed="false">
      <c r="D8663" s="138"/>
      <c r="E8663" s="138"/>
      <c r="F8663" s="143" t="e">
        <f aca="false">IF(REF_DT&lt;=LastDay,INDEX(IntraMonth_Buckets,MATCH($A8663,IntraSumMonths,0),1),INDEX(BucketTable,MATCH($A8663,SumMonths,0),1))</f>
        <v>#N/A</v>
      </c>
      <c r="G8663" s="138" t="e">
        <f aca="false">INDEX(Book_Type,MATCH($B8663,Book,0),1)</f>
        <v>#N/A</v>
      </c>
      <c r="H8663" s="138" t="e">
        <f aca="false">$F8663&amp;$C8663</f>
        <v>#N/A</v>
      </c>
    </row>
    <row r="8664" customFormat="false" ht="12.75" hidden="false" customHeight="false" outlineLevel="0" collapsed="false">
      <c r="D8664" s="138"/>
      <c r="E8664" s="138"/>
      <c r="F8664" s="143" t="e">
        <f aca="false">IF(REF_DT&lt;=LastDay,INDEX(IntraMonth_Buckets,MATCH($A8664,IntraSumMonths,0),1),INDEX(BucketTable,MATCH($A8664,SumMonths,0),1))</f>
        <v>#N/A</v>
      </c>
      <c r="G8664" s="138" t="e">
        <f aca="false">INDEX(Book_Type,MATCH($B8664,Book,0),1)</f>
        <v>#N/A</v>
      </c>
      <c r="H8664" s="138" t="e">
        <f aca="false">$F8664&amp;$C8664</f>
        <v>#N/A</v>
      </c>
    </row>
    <row r="8665" customFormat="false" ht="12.75" hidden="false" customHeight="false" outlineLevel="0" collapsed="false">
      <c r="D8665" s="138"/>
      <c r="E8665" s="138"/>
      <c r="F8665" s="143" t="e">
        <f aca="false">IF(REF_DT&lt;=LastDay,INDEX(IntraMonth_Buckets,MATCH($A8665,IntraSumMonths,0),1),INDEX(BucketTable,MATCH($A8665,SumMonths,0),1))</f>
        <v>#N/A</v>
      </c>
      <c r="G8665" s="138" t="e">
        <f aca="false">INDEX(Book_Type,MATCH($B8665,Book,0),1)</f>
        <v>#N/A</v>
      </c>
      <c r="H8665" s="138" t="e">
        <f aca="false">$F8665&amp;$C8665</f>
        <v>#N/A</v>
      </c>
    </row>
    <row r="8666" customFormat="false" ht="12.75" hidden="false" customHeight="false" outlineLevel="0" collapsed="false">
      <c r="D8666" s="138"/>
      <c r="E8666" s="138"/>
      <c r="F8666" s="143" t="e">
        <f aca="false">IF(REF_DT&lt;=LastDay,INDEX(IntraMonth_Buckets,MATCH($A8666,IntraSumMonths,0),1),INDEX(BucketTable,MATCH($A8666,SumMonths,0),1))</f>
        <v>#N/A</v>
      </c>
      <c r="G8666" s="138" t="e">
        <f aca="false">INDEX(Book_Type,MATCH($B8666,Book,0),1)</f>
        <v>#N/A</v>
      </c>
      <c r="H8666" s="138" t="e">
        <f aca="false">$F8666&amp;$C8666</f>
        <v>#N/A</v>
      </c>
    </row>
    <row r="8667" customFormat="false" ht="12.75" hidden="false" customHeight="false" outlineLevel="0" collapsed="false">
      <c r="D8667" s="138"/>
      <c r="E8667" s="138"/>
      <c r="F8667" s="143" t="e">
        <f aca="false">IF(REF_DT&lt;=LastDay,INDEX(IntraMonth_Buckets,MATCH($A8667,IntraSumMonths,0),1),INDEX(BucketTable,MATCH($A8667,SumMonths,0),1))</f>
        <v>#N/A</v>
      </c>
      <c r="G8667" s="138" t="e">
        <f aca="false">INDEX(Book_Type,MATCH($B8667,Book,0),1)</f>
        <v>#N/A</v>
      </c>
      <c r="H8667" s="138" t="e">
        <f aca="false">$F8667&amp;$C8667</f>
        <v>#N/A</v>
      </c>
    </row>
    <row r="8668" customFormat="false" ht="12.75" hidden="false" customHeight="false" outlineLevel="0" collapsed="false">
      <c r="D8668" s="138"/>
      <c r="E8668" s="138"/>
      <c r="F8668" s="143" t="e">
        <f aca="false">IF(REF_DT&lt;=LastDay,INDEX(IntraMonth_Buckets,MATCH($A8668,IntraSumMonths,0),1),INDEX(BucketTable,MATCH($A8668,SumMonths,0),1))</f>
        <v>#N/A</v>
      </c>
      <c r="G8668" s="138" t="e">
        <f aca="false">INDEX(Book_Type,MATCH($B8668,Book,0),1)</f>
        <v>#N/A</v>
      </c>
      <c r="H8668" s="138" t="e">
        <f aca="false">$F8668&amp;$C8668</f>
        <v>#N/A</v>
      </c>
    </row>
    <row r="8669" customFormat="false" ht="12.75" hidden="false" customHeight="false" outlineLevel="0" collapsed="false">
      <c r="D8669" s="138"/>
      <c r="E8669" s="138"/>
      <c r="F8669" s="143" t="e">
        <f aca="false">IF(REF_DT&lt;=LastDay,INDEX(IntraMonth_Buckets,MATCH($A8669,IntraSumMonths,0),1),INDEX(BucketTable,MATCH($A8669,SumMonths,0),1))</f>
        <v>#N/A</v>
      </c>
      <c r="G8669" s="138" t="e">
        <f aca="false">INDEX(Book_Type,MATCH($B8669,Book,0),1)</f>
        <v>#N/A</v>
      </c>
      <c r="H8669" s="138" t="e">
        <f aca="false">$F8669&amp;$C8669</f>
        <v>#N/A</v>
      </c>
    </row>
    <row r="8670" customFormat="false" ht="12.75" hidden="false" customHeight="false" outlineLevel="0" collapsed="false">
      <c r="D8670" s="138"/>
      <c r="E8670" s="138"/>
      <c r="F8670" s="143" t="e">
        <f aca="false">IF(REF_DT&lt;=LastDay,INDEX(IntraMonth_Buckets,MATCH($A8670,IntraSumMonths,0),1),INDEX(BucketTable,MATCH($A8670,SumMonths,0),1))</f>
        <v>#N/A</v>
      </c>
      <c r="G8670" s="138" t="e">
        <f aca="false">INDEX(Book_Type,MATCH($B8670,Book,0),1)</f>
        <v>#N/A</v>
      </c>
      <c r="H8670" s="138" t="e">
        <f aca="false">$F8670&amp;$C8670</f>
        <v>#N/A</v>
      </c>
    </row>
    <row r="8671" customFormat="false" ht="12.75" hidden="false" customHeight="false" outlineLevel="0" collapsed="false">
      <c r="D8671" s="138"/>
      <c r="E8671" s="138"/>
      <c r="F8671" s="143" t="e">
        <f aca="false">IF(REF_DT&lt;=LastDay,INDEX(IntraMonth_Buckets,MATCH($A8671,IntraSumMonths,0),1),INDEX(BucketTable,MATCH($A8671,SumMonths,0),1))</f>
        <v>#N/A</v>
      </c>
      <c r="G8671" s="138" t="e">
        <f aca="false">INDEX(Book_Type,MATCH($B8671,Book,0),1)</f>
        <v>#N/A</v>
      </c>
      <c r="H8671" s="138" t="e">
        <f aca="false">$F8671&amp;$C8671</f>
        <v>#N/A</v>
      </c>
    </row>
    <row r="8672" customFormat="false" ht="12.75" hidden="false" customHeight="false" outlineLevel="0" collapsed="false">
      <c r="D8672" s="138"/>
      <c r="E8672" s="138"/>
      <c r="F8672" s="143" t="e">
        <f aca="false">IF(REF_DT&lt;=LastDay,INDEX(IntraMonth_Buckets,MATCH($A8672,IntraSumMonths,0),1),INDEX(BucketTable,MATCH($A8672,SumMonths,0),1))</f>
        <v>#N/A</v>
      </c>
      <c r="G8672" s="138" t="e">
        <f aca="false">INDEX(Book_Type,MATCH($B8672,Book,0),1)</f>
        <v>#N/A</v>
      </c>
      <c r="H8672" s="138" t="e">
        <f aca="false">$F8672&amp;$C8672</f>
        <v>#N/A</v>
      </c>
    </row>
    <row r="8673" customFormat="false" ht="12.75" hidden="false" customHeight="false" outlineLevel="0" collapsed="false">
      <c r="D8673" s="138"/>
      <c r="E8673" s="138"/>
      <c r="F8673" s="143" t="e">
        <f aca="false">IF(REF_DT&lt;=LastDay,INDEX(IntraMonth_Buckets,MATCH($A8673,IntraSumMonths,0),1),INDEX(BucketTable,MATCH($A8673,SumMonths,0),1))</f>
        <v>#N/A</v>
      </c>
      <c r="G8673" s="138" t="e">
        <f aca="false">INDEX(Book_Type,MATCH($B8673,Book,0),1)</f>
        <v>#N/A</v>
      </c>
      <c r="H8673" s="138" t="e">
        <f aca="false">$F8673&amp;$C8673</f>
        <v>#N/A</v>
      </c>
    </row>
    <row r="8674" customFormat="false" ht="12.75" hidden="false" customHeight="false" outlineLevel="0" collapsed="false">
      <c r="D8674" s="138"/>
      <c r="E8674" s="138"/>
      <c r="F8674" s="143" t="e">
        <f aca="false">IF(REF_DT&lt;=LastDay,INDEX(IntraMonth_Buckets,MATCH($A8674,IntraSumMonths,0),1),INDEX(BucketTable,MATCH($A8674,SumMonths,0),1))</f>
        <v>#N/A</v>
      </c>
      <c r="G8674" s="138" t="e">
        <f aca="false">INDEX(Book_Type,MATCH($B8674,Book,0),1)</f>
        <v>#N/A</v>
      </c>
      <c r="H8674" s="138" t="e">
        <f aca="false">$F8674&amp;$C8674</f>
        <v>#N/A</v>
      </c>
    </row>
    <row r="8675" customFormat="false" ht="12.75" hidden="false" customHeight="false" outlineLevel="0" collapsed="false">
      <c r="D8675" s="138"/>
      <c r="E8675" s="138"/>
      <c r="F8675" s="143" t="e">
        <f aca="false">IF(REF_DT&lt;=LastDay,INDEX(IntraMonth_Buckets,MATCH($A8675,IntraSumMonths,0),1),INDEX(BucketTable,MATCH($A8675,SumMonths,0),1))</f>
        <v>#N/A</v>
      </c>
      <c r="G8675" s="138" t="e">
        <f aca="false">INDEX(Book_Type,MATCH($B8675,Book,0),1)</f>
        <v>#N/A</v>
      </c>
      <c r="H8675" s="138" t="e">
        <f aca="false">$F8675&amp;$C8675</f>
        <v>#N/A</v>
      </c>
    </row>
    <row r="8676" customFormat="false" ht="12.75" hidden="false" customHeight="false" outlineLevel="0" collapsed="false">
      <c r="D8676" s="138"/>
      <c r="E8676" s="138"/>
      <c r="F8676" s="143" t="e">
        <f aca="false">IF(REF_DT&lt;=LastDay,INDEX(IntraMonth_Buckets,MATCH($A8676,IntraSumMonths,0),1),INDEX(BucketTable,MATCH($A8676,SumMonths,0),1))</f>
        <v>#N/A</v>
      </c>
      <c r="G8676" s="138" t="e">
        <f aca="false">INDEX(Book_Type,MATCH($B8676,Book,0),1)</f>
        <v>#N/A</v>
      </c>
      <c r="H8676" s="138" t="e">
        <f aca="false">$F8676&amp;$C8676</f>
        <v>#N/A</v>
      </c>
    </row>
    <row r="8677" customFormat="false" ht="12.75" hidden="false" customHeight="false" outlineLevel="0" collapsed="false">
      <c r="D8677" s="138"/>
      <c r="E8677" s="138"/>
      <c r="F8677" s="143" t="e">
        <f aca="false">IF(REF_DT&lt;=LastDay,INDEX(IntraMonth_Buckets,MATCH($A8677,IntraSumMonths,0),1),INDEX(BucketTable,MATCH($A8677,SumMonths,0),1))</f>
        <v>#N/A</v>
      </c>
      <c r="G8677" s="138" t="e">
        <f aca="false">INDEX(Book_Type,MATCH($B8677,Book,0),1)</f>
        <v>#N/A</v>
      </c>
      <c r="H8677" s="138" t="e">
        <f aca="false">$F8677&amp;$C8677</f>
        <v>#N/A</v>
      </c>
    </row>
    <row r="8678" customFormat="false" ht="12.75" hidden="false" customHeight="false" outlineLevel="0" collapsed="false">
      <c r="D8678" s="138"/>
      <c r="E8678" s="138"/>
      <c r="F8678" s="143" t="e">
        <f aca="false">IF(REF_DT&lt;=LastDay,INDEX(IntraMonth_Buckets,MATCH($A8678,IntraSumMonths,0),1),INDEX(BucketTable,MATCH($A8678,SumMonths,0),1))</f>
        <v>#N/A</v>
      </c>
      <c r="G8678" s="138" t="e">
        <f aca="false">INDEX(Book_Type,MATCH($B8678,Book,0),1)</f>
        <v>#N/A</v>
      </c>
      <c r="H8678" s="138" t="e">
        <f aca="false">$F8678&amp;$C8678</f>
        <v>#N/A</v>
      </c>
    </row>
    <row r="8679" customFormat="false" ht="12.75" hidden="false" customHeight="false" outlineLevel="0" collapsed="false">
      <c r="D8679" s="138"/>
      <c r="E8679" s="138"/>
      <c r="F8679" s="143" t="e">
        <f aca="false">IF(REF_DT&lt;=LastDay,INDEX(IntraMonth_Buckets,MATCH($A8679,IntraSumMonths,0),1),INDEX(BucketTable,MATCH($A8679,SumMonths,0),1))</f>
        <v>#N/A</v>
      </c>
      <c r="G8679" s="138" t="e">
        <f aca="false">INDEX(Book_Type,MATCH($B8679,Book,0),1)</f>
        <v>#N/A</v>
      </c>
      <c r="H8679" s="138" t="e">
        <f aca="false">$F8679&amp;$C8679</f>
        <v>#N/A</v>
      </c>
    </row>
    <row r="8680" customFormat="false" ht="12.75" hidden="false" customHeight="false" outlineLevel="0" collapsed="false">
      <c r="D8680" s="138"/>
      <c r="E8680" s="138"/>
      <c r="F8680" s="143" t="e">
        <f aca="false">IF(REF_DT&lt;=LastDay,INDEX(IntraMonth_Buckets,MATCH($A8680,IntraSumMonths,0),1),INDEX(BucketTable,MATCH($A8680,SumMonths,0),1))</f>
        <v>#N/A</v>
      </c>
      <c r="G8680" s="138" t="e">
        <f aca="false">INDEX(Book_Type,MATCH($B8680,Book,0),1)</f>
        <v>#N/A</v>
      </c>
      <c r="H8680" s="138" t="e">
        <f aca="false">$F8680&amp;$C8680</f>
        <v>#N/A</v>
      </c>
    </row>
    <row r="8681" customFormat="false" ht="12.75" hidden="false" customHeight="false" outlineLevel="0" collapsed="false">
      <c r="D8681" s="138"/>
      <c r="E8681" s="138"/>
      <c r="F8681" s="143" t="e">
        <f aca="false">IF(REF_DT&lt;=LastDay,INDEX(IntraMonth_Buckets,MATCH($A8681,IntraSumMonths,0),1),INDEX(BucketTable,MATCH($A8681,SumMonths,0),1))</f>
        <v>#N/A</v>
      </c>
      <c r="G8681" s="138" t="e">
        <f aca="false">INDEX(Book_Type,MATCH($B8681,Book,0),1)</f>
        <v>#N/A</v>
      </c>
      <c r="H8681" s="138" t="e">
        <f aca="false">$F8681&amp;$C8681</f>
        <v>#N/A</v>
      </c>
    </row>
    <row r="8682" customFormat="false" ht="12.75" hidden="false" customHeight="false" outlineLevel="0" collapsed="false">
      <c r="D8682" s="138"/>
      <c r="E8682" s="138"/>
      <c r="F8682" s="143" t="e">
        <f aca="false">IF(REF_DT&lt;=LastDay,INDEX(IntraMonth_Buckets,MATCH($A8682,IntraSumMonths,0),1),INDEX(BucketTable,MATCH($A8682,SumMonths,0),1))</f>
        <v>#N/A</v>
      </c>
      <c r="G8682" s="138" t="e">
        <f aca="false">INDEX(Book_Type,MATCH($B8682,Book,0),1)</f>
        <v>#N/A</v>
      </c>
      <c r="H8682" s="138" t="e">
        <f aca="false">$F8682&amp;$C8682</f>
        <v>#N/A</v>
      </c>
    </row>
    <row r="8683" customFormat="false" ht="12.75" hidden="false" customHeight="false" outlineLevel="0" collapsed="false">
      <c r="D8683" s="138"/>
      <c r="E8683" s="138"/>
      <c r="F8683" s="143" t="e">
        <f aca="false">IF(REF_DT&lt;=LastDay,INDEX(IntraMonth_Buckets,MATCH($A8683,IntraSumMonths,0),1),INDEX(BucketTable,MATCH($A8683,SumMonths,0),1))</f>
        <v>#N/A</v>
      </c>
      <c r="G8683" s="138" t="e">
        <f aca="false">INDEX(Book_Type,MATCH($B8683,Book,0),1)</f>
        <v>#N/A</v>
      </c>
      <c r="H8683" s="138" t="e">
        <f aca="false">$F8683&amp;$C8683</f>
        <v>#N/A</v>
      </c>
    </row>
    <row r="8684" customFormat="false" ht="12.75" hidden="false" customHeight="false" outlineLevel="0" collapsed="false">
      <c r="D8684" s="138"/>
      <c r="E8684" s="138"/>
      <c r="F8684" s="143" t="e">
        <f aca="false">IF(REF_DT&lt;=LastDay,INDEX(IntraMonth_Buckets,MATCH($A8684,IntraSumMonths,0),1),INDEX(BucketTable,MATCH($A8684,SumMonths,0),1))</f>
        <v>#N/A</v>
      </c>
      <c r="G8684" s="138" t="e">
        <f aca="false">INDEX(Book_Type,MATCH($B8684,Book,0),1)</f>
        <v>#N/A</v>
      </c>
      <c r="H8684" s="138" t="e">
        <f aca="false">$F8684&amp;$C8684</f>
        <v>#N/A</v>
      </c>
    </row>
    <row r="8685" customFormat="false" ht="12.75" hidden="false" customHeight="false" outlineLevel="0" collapsed="false">
      <c r="D8685" s="138"/>
      <c r="E8685" s="138"/>
      <c r="F8685" s="143" t="e">
        <f aca="false">IF(REF_DT&lt;=LastDay,INDEX(IntraMonth_Buckets,MATCH($A8685,IntraSumMonths,0),1),INDEX(BucketTable,MATCH($A8685,SumMonths,0),1))</f>
        <v>#N/A</v>
      </c>
      <c r="G8685" s="138" t="e">
        <f aca="false">INDEX(Book_Type,MATCH($B8685,Book,0),1)</f>
        <v>#N/A</v>
      </c>
      <c r="H8685" s="138" t="e">
        <f aca="false">$F8685&amp;$C8685</f>
        <v>#N/A</v>
      </c>
    </row>
    <row r="8686" customFormat="false" ht="12.75" hidden="false" customHeight="false" outlineLevel="0" collapsed="false">
      <c r="D8686" s="138"/>
      <c r="E8686" s="138"/>
      <c r="F8686" s="143" t="e">
        <f aca="false">IF(REF_DT&lt;=LastDay,INDEX(IntraMonth_Buckets,MATCH($A8686,IntraSumMonths,0),1),INDEX(BucketTable,MATCH($A8686,SumMonths,0),1))</f>
        <v>#N/A</v>
      </c>
      <c r="G8686" s="138" t="e">
        <f aca="false">INDEX(Book_Type,MATCH($B8686,Book,0),1)</f>
        <v>#N/A</v>
      </c>
      <c r="H8686" s="138" t="e">
        <f aca="false">$F8686&amp;$C8686</f>
        <v>#N/A</v>
      </c>
    </row>
    <row r="8687" customFormat="false" ht="12.75" hidden="false" customHeight="false" outlineLevel="0" collapsed="false">
      <c r="D8687" s="138"/>
      <c r="E8687" s="138"/>
      <c r="F8687" s="143" t="e">
        <f aca="false">IF(REF_DT&lt;=LastDay,INDEX(IntraMonth_Buckets,MATCH($A8687,IntraSumMonths,0),1),INDEX(BucketTable,MATCH($A8687,SumMonths,0),1))</f>
        <v>#N/A</v>
      </c>
      <c r="G8687" s="138" t="e">
        <f aca="false">INDEX(Book_Type,MATCH($B8687,Book,0),1)</f>
        <v>#N/A</v>
      </c>
      <c r="H8687" s="138" t="e">
        <f aca="false">$F8687&amp;$C8687</f>
        <v>#N/A</v>
      </c>
    </row>
    <row r="8688" customFormat="false" ht="12.75" hidden="false" customHeight="false" outlineLevel="0" collapsed="false">
      <c r="D8688" s="138"/>
      <c r="E8688" s="138"/>
      <c r="F8688" s="143" t="e">
        <f aca="false">IF(REF_DT&lt;=LastDay,INDEX(IntraMonth_Buckets,MATCH($A8688,IntraSumMonths,0),1),INDEX(BucketTable,MATCH($A8688,SumMonths,0),1))</f>
        <v>#N/A</v>
      </c>
      <c r="G8688" s="138" t="e">
        <f aca="false">INDEX(Book_Type,MATCH($B8688,Book,0),1)</f>
        <v>#N/A</v>
      </c>
      <c r="H8688" s="138" t="e">
        <f aca="false">$F8688&amp;$C8688</f>
        <v>#N/A</v>
      </c>
    </row>
    <row r="8689" customFormat="false" ht="12.75" hidden="false" customHeight="false" outlineLevel="0" collapsed="false">
      <c r="D8689" s="138"/>
      <c r="E8689" s="138"/>
      <c r="F8689" s="143" t="e">
        <f aca="false">IF(REF_DT&lt;=LastDay,INDEX(IntraMonth_Buckets,MATCH($A8689,IntraSumMonths,0),1),INDEX(BucketTable,MATCH($A8689,SumMonths,0),1))</f>
        <v>#N/A</v>
      </c>
      <c r="G8689" s="138" t="e">
        <f aca="false">INDEX(Book_Type,MATCH($B8689,Book,0),1)</f>
        <v>#N/A</v>
      </c>
      <c r="H8689" s="138" t="e">
        <f aca="false">$F8689&amp;$C8689</f>
        <v>#N/A</v>
      </c>
    </row>
    <row r="8690" customFormat="false" ht="12.75" hidden="false" customHeight="false" outlineLevel="0" collapsed="false">
      <c r="D8690" s="138"/>
      <c r="E8690" s="138"/>
      <c r="F8690" s="143" t="e">
        <f aca="false">IF(REF_DT&lt;=LastDay,INDEX(IntraMonth_Buckets,MATCH($A8690,IntraSumMonths,0),1),INDEX(BucketTable,MATCH($A8690,SumMonths,0),1))</f>
        <v>#N/A</v>
      </c>
      <c r="G8690" s="138" t="e">
        <f aca="false">INDEX(Book_Type,MATCH($B8690,Book,0),1)</f>
        <v>#N/A</v>
      </c>
      <c r="H8690" s="138" t="e">
        <f aca="false">$F8690&amp;$C8690</f>
        <v>#N/A</v>
      </c>
    </row>
    <row r="8691" customFormat="false" ht="12.75" hidden="false" customHeight="false" outlineLevel="0" collapsed="false">
      <c r="D8691" s="138"/>
      <c r="E8691" s="138"/>
      <c r="F8691" s="143" t="e">
        <f aca="false">IF(REF_DT&lt;=LastDay,INDEX(IntraMonth_Buckets,MATCH($A8691,IntraSumMonths,0),1),INDEX(BucketTable,MATCH($A8691,SumMonths,0),1))</f>
        <v>#N/A</v>
      </c>
      <c r="G8691" s="138" t="e">
        <f aca="false">INDEX(Book_Type,MATCH($B8691,Book,0),1)</f>
        <v>#N/A</v>
      </c>
      <c r="H8691" s="138" t="e">
        <f aca="false">$F8691&amp;$C8691</f>
        <v>#N/A</v>
      </c>
    </row>
    <row r="8692" customFormat="false" ht="12.75" hidden="false" customHeight="false" outlineLevel="0" collapsed="false">
      <c r="D8692" s="138"/>
      <c r="E8692" s="138"/>
      <c r="F8692" s="143" t="e">
        <f aca="false">IF(REF_DT&lt;=LastDay,INDEX(IntraMonth_Buckets,MATCH($A8692,IntraSumMonths,0),1),INDEX(BucketTable,MATCH($A8692,SumMonths,0),1))</f>
        <v>#N/A</v>
      </c>
      <c r="G8692" s="138" t="e">
        <f aca="false">INDEX(Book_Type,MATCH($B8692,Book,0),1)</f>
        <v>#N/A</v>
      </c>
      <c r="H8692" s="138" t="e">
        <f aca="false">$F8692&amp;$C8692</f>
        <v>#N/A</v>
      </c>
    </row>
    <row r="8693" customFormat="false" ht="12.75" hidden="false" customHeight="false" outlineLevel="0" collapsed="false">
      <c r="D8693" s="138"/>
      <c r="E8693" s="138"/>
      <c r="F8693" s="143" t="e">
        <f aca="false">IF(REF_DT&lt;=LastDay,INDEX(IntraMonth_Buckets,MATCH($A8693,IntraSumMonths,0),1),INDEX(BucketTable,MATCH($A8693,SumMonths,0),1))</f>
        <v>#N/A</v>
      </c>
      <c r="G8693" s="138" t="e">
        <f aca="false">INDEX(Book_Type,MATCH($B8693,Book,0),1)</f>
        <v>#N/A</v>
      </c>
      <c r="H8693" s="138" t="e">
        <f aca="false">$F8693&amp;$C8693</f>
        <v>#N/A</v>
      </c>
    </row>
    <row r="8694" customFormat="false" ht="12.75" hidden="false" customHeight="false" outlineLevel="0" collapsed="false">
      <c r="D8694" s="138"/>
      <c r="E8694" s="138"/>
      <c r="F8694" s="143" t="e">
        <f aca="false">IF(REF_DT&lt;=LastDay,INDEX(IntraMonth_Buckets,MATCH($A8694,IntraSumMonths,0),1),INDEX(BucketTable,MATCH($A8694,SumMonths,0),1))</f>
        <v>#N/A</v>
      </c>
      <c r="G8694" s="138" t="e">
        <f aca="false">INDEX(Book_Type,MATCH($B8694,Book,0),1)</f>
        <v>#N/A</v>
      </c>
      <c r="H8694" s="138" t="e">
        <f aca="false">$F8694&amp;$C8694</f>
        <v>#N/A</v>
      </c>
    </row>
    <row r="8695" customFormat="false" ht="12.75" hidden="false" customHeight="false" outlineLevel="0" collapsed="false">
      <c r="D8695" s="138"/>
      <c r="E8695" s="138"/>
      <c r="F8695" s="143" t="e">
        <f aca="false">IF(REF_DT&lt;=LastDay,INDEX(IntraMonth_Buckets,MATCH($A8695,IntraSumMonths,0),1),INDEX(BucketTable,MATCH($A8695,SumMonths,0),1))</f>
        <v>#N/A</v>
      </c>
      <c r="G8695" s="138" t="e">
        <f aca="false">INDEX(Book_Type,MATCH($B8695,Book,0),1)</f>
        <v>#N/A</v>
      </c>
      <c r="H8695" s="138" t="e">
        <f aca="false">$F8695&amp;$C8695</f>
        <v>#N/A</v>
      </c>
    </row>
    <row r="8696" customFormat="false" ht="12.75" hidden="false" customHeight="false" outlineLevel="0" collapsed="false">
      <c r="D8696" s="138"/>
      <c r="E8696" s="138"/>
      <c r="F8696" s="143" t="e">
        <f aca="false">IF(REF_DT&lt;=LastDay,INDEX(IntraMonth_Buckets,MATCH($A8696,IntraSumMonths,0),1),INDEX(BucketTable,MATCH($A8696,SumMonths,0),1))</f>
        <v>#N/A</v>
      </c>
      <c r="G8696" s="138" t="e">
        <f aca="false">INDEX(Book_Type,MATCH($B8696,Book,0),1)</f>
        <v>#N/A</v>
      </c>
      <c r="H8696" s="138" t="e">
        <f aca="false">$F8696&amp;$C8696</f>
        <v>#N/A</v>
      </c>
    </row>
    <row r="8697" customFormat="false" ht="12.75" hidden="false" customHeight="false" outlineLevel="0" collapsed="false">
      <c r="D8697" s="138"/>
      <c r="E8697" s="138"/>
      <c r="F8697" s="143" t="e">
        <f aca="false">IF(REF_DT&lt;=LastDay,INDEX(IntraMonth_Buckets,MATCH($A8697,IntraSumMonths,0),1),INDEX(BucketTable,MATCH($A8697,SumMonths,0),1))</f>
        <v>#N/A</v>
      </c>
      <c r="G8697" s="138" t="e">
        <f aca="false">INDEX(Book_Type,MATCH($B8697,Book,0),1)</f>
        <v>#N/A</v>
      </c>
      <c r="H8697" s="138" t="e">
        <f aca="false">$F8697&amp;$C8697</f>
        <v>#N/A</v>
      </c>
    </row>
    <row r="8698" customFormat="false" ht="12.75" hidden="false" customHeight="false" outlineLevel="0" collapsed="false">
      <c r="D8698" s="138"/>
      <c r="E8698" s="138"/>
      <c r="F8698" s="143" t="e">
        <f aca="false">IF(REF_DT&lt;=LastDay,INDEX(IntraMonth_Buckets,MATCH($A8698,IntraSumMonths,0),1),INDEX(BucketTable,MATCH($A8698,SumMonths,0),1))</f>
        <v>#N/A</v>
      </c>
      <c r="G8698" s="138" t="e">
        <f aca="false">INDEX(Book_Type,MATCH($B8698,Book,0),1)</f>
        <v>#N/A</v>
      </c>
      <c r="H8698" s="138" t="e">
        <f aca="false">$F8698&amp;$C8698</f>
        <v>#N/A</v>
      </c>
    </row>
    <row r="8699" customFormat="false" ht="12.75" hidden="false" customHeight="false" outlineLevel="0" collapsed="false">
      <c r="D8699" s="138"/>
      <c r="E8699" s="138"/>
      <c r="F8699" s="143" t="e">
        <f aca="false">IF(REF_DT&lt;=LastDay,INDEX(IntraMonth_Buckets,MATCH($A8699,IntraSumMonths,0),1),INDEX(BucketTable,MATCH($A8699,SumMonths,0),1))</f>
        <v>#N/A</v>
      </c>
      <c r="G8699" s="138" t="e">
        <f aca="false">INDEX(Book_Type,MATCH($B8699,Book,0),1)</f>
        <v>#N/A</v>
      </c>
      <c r="H8699" s="138" t="e">
        <f aca="false">$F8699&amp;$C8699</f>
        <v>#N/A</v>
      </c>
    </row>
    <row r="8700" customFormat="false" ht="12.75" hidden="false" customHeight="false" outlineLevel="0" collapsed="false">
      <c r="D8700" s="138"/>
      <c r="E8700" s="138"/>
      <c r="F8700" s="143" t="e">
        <f aca="false">IF(REF_DT&lt;=LastDay,INDEX(IntraMonth_Buckets,MATCH($A8700,IntraSumMonths,0),1),INDEX(BucketTable,MATCH($A8700,SumMonths,0),1))</f>
        <v>#N/A</v>
      </c>
      <c r="G8700" s="138" t="e">
        <f aca="false">INDEX(Book_Type,MATCH($B8700,Book,0),1)</f>
        <v>#N/A</v>
      </c>
      <c r="H8700" s="138" t="e">
        <f aca="false">$F8700&amp;$C8700</f>
        <v>#N/A</v>
      </c>
    </row>
    <row r="8701" customFormat="false" ht="12.75" hidden="false" customHeight="false" outlineLevel="0" collapsed="false">
      <c r="D8701" s="138"/>
      <c r="E8701" s="138"/>
      <c r="F8701" s="143" t="e">
        <f aca="false">IF(REF_DT&lt;=LastDay,INDEX(IntraMonth_Buckets,MATCH($A8701,IntraSumMonths,0),1),INDEX(BucketTable,MATCH($A8701,SumMonths,0),1))</f>
        <v>#N/A</v>
      </c>
      <c r="G8701" s="138" t="e">
        <f aca="false">INDEX(Book_Type,MATCH($B8701,Book,0),1)</f>
        <v>#N/A</v>
      </c>
      <c r="H8701" s="138" t="e">
        <f aca="false">$F8701&amp;$C8701</f>
        <v>#N/A</v>
      </c>
    </row>
    <row r="8702" customFormat="false" ht="12.75" hidden="false" customHeight="false" outlineLevel="0" collapsed="false">
      <c r="D8702" s="138"/>
      <c r="E8702" s="138"/>
      <c r="F8702" s="143" t="e">
        <f aca="false">IF(REF_DT&lt;=LastDay,INDEX(IntraMonth_Buckets,MATCH($A8702,IntraSumMonths,0),1),INDEX(BucketTable,MATCH($A8702,SumMonths,0),1))</f>
        <v>#N/A</v>
      </c>
      <c r="G8702" s="138" t="e">
        <f aca="false">INDEX(Book_Type,MATCH($B8702,Book,0),1)</f>
        <v>#N/A</v>
      </c>
      <c r="H8702" s="138" t="e">
        <f aca="false">$F8702&amp;$C8702</f>
        <v>#N/A</v>
      </c>
    </row>
    <row r="8703" customFormat="false" ht="12.75" hidden="false" customHeight="false" outlineLevel="0" collapsed="false">
      <c r="D8703" s="138"/>
      <c r="E8703" s="138"/>
      <c r="F8703" s="143" t="e">
        <f aca="false">IF(REF_DT&lt;=LastDay,INDEX(IntraMonth_Buckets,MATCH($A8703,IntraSumMonths,0),1),INDEX(BucketTable,MATCH($A8703,SumMonths,0),1))</f>
        <v>#N/A</v>
      </c>
      <c r="G8703" s="138" t="e">
        <f aca="false">INDEX(Book_Type,MATCH($B8703,Book,0),1)</f>
        <v>#N/A</v>
      </c>
      <c r="H8703" s="138" t="e">
        <f aca="false">$F8703&amp;$C8703</f>
        <v>#N/A</v>
      </c>
    </row>
    <row r="8704" customFormat="false" ht="12.75" hidden="false" customHeight="false" outlineLevel="0" collapsed="false">
      <c r="D8704" s="138"/>
      <c r="E8704" s="138"/>
      <c r="F8704" s="143" t="e">
        <f aca="false">IF(REF_DT&lt;=LastDay,INDEX(IntraMonth_Buckets,MATCH($A8704,IntraSumMonths,0),1),INDEX(BucketTable,MATCH($A8704,SumMonths,0),1))</f>
        <v>#N/A</v>
      </c>
      <c r="G8704" s="138" t="e">
        <f aca="false">INDEX(Book_Type,MATCH($B8704,Book,0),1)</f>
        <v>#N/A</v>
      </c>
      <c r="H8704" s="138" t="e">
        <f aca="false">$F8704&amp;$C8704</f>
        <v>#N/A</v>
      </c>
    </row>
    <row r="8705" customFormat="false" ht="12.75" hidden="false" customHeight="false" outlineLevel="0" collapsed="false">
      <c r="D8705" s="138"/>
      <c r="E8705" s="138"/>
      <c r="F8705" s="143" t="e">
        <f aca="false">IF(REF_DT&lt;=LastDay,INDEX(IntraMonth_Buckets,MATCH($A8705,IntraSumMonths,0),1),INDEX(BucketTable,MATCH($A8705,SumMonths,0),1))</f>
        <v>#N/A</v>
      </c>
      <c r="G8705" s="138" t="e">
        <f aca="false">INDEX(Book_Type,MATCH($B8705,Book,0),1)</f>
        <v>#N/A</v>
      </c>
      <c r="H8705" s="138" t="e">
        <f aca="false">$F8705&amp;$C8705</f>
        <v>#N/A</v>
      </c>
    </row>
    <row r="8706" customFormat="false" ht="12.75" hidden="false" customHeight="false" outlineLevel="0" collapsed="false">
      <c r="D8706" s="138"/>
      <c r="E8706" s="138"/>
      <c r="F8706" s="143" t="e">
        <f aca="false">IF(REF_DT&lt;=LastDay,INDEX(IntraMonth_Buckets,MATCH($A8706,IntraSumMonths,0),1),INDEX(BucketTable,MATCH($A8706,SumMonths,0),1))</f>
        <v>#N/A</v>
      </c>
      <c r="G8706" s="138" t="e">
        <f aca="false">INDEX(Book_Type,MATCH($B8706,Book,0),1)</f>
        <v>#N/A</v>
      </c>
      <c r="H8706" s="138" t="e">
        <f aca="false">$F8706&amp;$C8706</f>
        <v>#N/A</v>
      </c>
    </row>
    <row r="8707" customFormat="false" ht="12.75" hidden="false" customHeight="false" outlineLevel="0" collapsed="false">
      <c r="D8707" s="138"/>
      <c r="E8707" s="138"/>
      <c r="F8707" s="143" t="e">
        <f aca="false">IF(REF_DT&lt;=LastDay,INDEX(IntraMonth_Buckets,MATCH($A8707,IntraSumMonths,0),1),INDEX(BucketTable,MATCH($A8707,SumMonths,0),1))</f>
        <v>#N/A</v>
      </c>
      <c r="G8707" s="138" t="e">
        <f aca="false">INDEX(Book_Type,MATCH($B8707,Book,0),1)</f>
        <v>#N/A</v>
      </c>
      <c r="H8707" s="138" t="e">
        <f aca="false">$F8707&amp;$C8707</f>
        <v>#N/A</v>
      </c>
    </row>
    <row r="8708" customFormat="false" ht="12.75" hidden="false" customHeight="false" outlineLevel="0" collapsed="false">
      <c r="D8708" s="138"/>
      <c r="E8708" s="138"/>
      <c r="F8708" s="143" t="e">
        <f aca="false">IF(REF_DT&lt;=LastDay,INDEX(IntraMonth_Buckets,MATCH($A8708,IntraSumMonths,0),1),INDEX(BucketTable,MATCH($A8708,SumMonths,0),1))</f>
        <v>#N/A</v>
      </c>
      <c r="G8708" s="138" t="e">
        <f aca="false">INDEX(Book_Type,MATCH($B8708,Book,0),1)</f>
        <v>#N/A</v>
      </c>
      <c r="H8708" s="138" t="e">
        <f aca="false">$F8708&amp;$C8708</f>
        <v>#N/A</v>
      </c>
    </row>
    <row r="8709" customFormat="false" ht="12.75" hidden="false" customHeight="false" outlineLevel="0" collapsed="false">
      <c r="D8709" s="138"/>
      <c r="E8709" s="138"/>
      <c r="F8709" s="143" t="e">
        <f aca="false">IF(REF_DT&lt;=LastDay,INDEX(IntraMonth_Buckets,MATCH($A8709,IntraSumMonths,0),1),INDEX(BucketTable,MATCH($A8709,SumMonths,0),1))</f>
        <v>#N/A</v>
      </c>
      <c r="G8709" s="138" t="e">
        <f aca="false">INDEX(Book_Type,MATCH($B8709,Book,0),1)</f>
        <v>#N/A</v>
      </c>
      <c r="H8709" s="138" t="e">
        <f aca="false">$F8709&amp;$C8709</f>
        <v>#N/A</v>
      </c>
    </row>
    <row r="8710" customFormat="false" ht="12.75" hidden="false" customHeight="false" outlineLevel="0" collapsed="false">
      <c r="D8710" s="138"/>
      <c r="E8710" s="138"/>
      <c r="F8710" s="143" t="e">
        <f aca="false">IF(REF_DT&lt;=LastDay,INDEX(IntraMonth_Buckets,MATCH($A8710,IntraSumMonths,0),1),INDEX(BucketTable,MATCH($A8710,SumMonths,0),1))</f>
        <v>#N/A</v>
      </c>
      <c r="G8710" s="138" t="e">
        <f aca="false">INDEX(Book_Type,MATCH($B8710,Book,0),1)</f>
        <v>#N/A</v>
      </c>
      <c r="H8710" s="138" t="e">
        <f aca="false">$F8710&amp;$C8710</f>
        <v>#N/A</v>
      </c>
    </row>
    <row r="8711" customFormat="false" ht="12.75" hidden="false" customHeight="false" outlineLevel="0" collapsed="false">
      <c r="D8711" s="138"/>
      <c r="E8711" s="138"/>
      <c r="F8711" s="143" t="e">
        <f aca="false">IF(REF_DT&lt;=LastDay,INDEX(IntraMonth_Buckets,MATCH($A8711,IntraSumMonths,0),1),INDEX(BucketTable,MATCH($A8711,SumMonths,0),1))</f>
        <v>#N/A</v>
      </c>
      <c r="G8711" s="138" t="e">
        <f aca="false">INDEX(Book_Type,MATCH($B8711,Book,0),1)</f>
        <v>#N/A</v>
      </c>
      <c r="H8711" s="138" t="e">
        <f aca="false">$F8711&amp;$C8711</f>
        <v>#N/A</v>
      </c>
    </row>
    <row r="8712" customFormat="false" ht="12.75" hidden="false" customHeight="false" outlineLevel="0" collapsed="false">
      <c r="D8712" s="138"/>
      <c r="E8712" s="138"/>
      <c r="F8712" s="143" t="e">
        <f aca="false">IF(REF_DT&lt;=LastDay,INDEX(IntraMonth_Buckets,MATCH($A8712,IntraSumMonths,0),1),INDEX(BucketTable,MATCH($A8712,SumMonths,0),1))</f>
        <v>#N/A</v>
      </c>
      <c r="G8712" s="138" t="e">
        <f aca="false">INDEX(Book_Type,MATCH($B8712,Book,0),1)</f>
        <v>#N/A</v>
      </c>
      <c r="H8712" s="138" t="e">
        <f aca="false">$F8712&amp;$C8712</f>
        <v>#N/A</v>
      </c>
    </row>
    <row r="8713" customFormat="false" ht="12.75" hidden="false" customHeight="false" outlineLevel="0" collapsed="false">
      <c r="D8713" s="138"/>
      <c r="E8713" s="138"/>
      <c r="F8713" s="143" t="e">
        <f aca="false">IF(REF_DT&lt;=LastDay,INDEX(IntraMonth_Buckets,MATCH($A8713,IntraSumMonths,0),1),INDEX(BucketTable,MATCH($A8713,SumMonths,0),1))</f>
        <v>#N/A</v>
      </c>
      <c r="G8713" s="138" t="e">
        <f aca="false">INDEX(Book_Type,MATCH($B8713,Book,0),1)</f>
        <v>#N/A</v>
      </c>
      <c r="H8713" s="138" t="e">
        <f aca="false">$F8713&amp;$C8713</f>
        <v>#N/A</v>
      </c>
    </row>
    <row r="8714" customFormat="false" ht="12.75" hidden="false" customHeight="false" outlineLevel="0" collapsed="false">
      <c r="D8714" s="138"/>
      <c r="E8714" s="138"/>
      <c r="F8714" s="143" t="e">
        <f aca="false">IF(REF_DT&lt;=LastDay,INDEX(IntraMonth_Buckets,MATCH($A8714,IntraSumMonths,0),1),INDEX(BucketTable,MATCH($A8714,SumMonths,0),1))</f>
        <v>#N/A</v>
      </c>
      <c r="G8714" s="138" t="e">
        <f aca="false">INDEX(Book_Type,MATCH($B8714,Book,0),1)</f>
        <v>#N/A</v>
      </c>
      <c r="H8714" s="138" t="e">
        <f aca="false">$F8714&amp;$C8714</f>
        <v>#N/A</v>
      </c>
    </row>
    <row r="8715" customFormat="false" ht="12.75" hidden="false" customHeight="false" outlineLevel="0" collapsed="false">
      <c r="D8715" s="138"/>
      <c r="E8715" s="138"/>
      <c r="F8715" s="143" t="e">
        <f aca="false">IF(REF_DT&lt;=LastDay,INDEX(IntraMonth_Buckets,MATCH($A8715,IntraSumMonths,0),1),INDEX(BucketTable,MATCH($A8715,SumMonths,0),1))</f>
        <v>#N/A</v>
      </c>
      <c r="G8715" s="138" t="e">
        <f aca="false">INDEX(Book_Type,MATCH($B8715,Book,0),1)</f>
        <v>#N/A</v>
      </c>
      <c r="H8715" s="138" t="e">
        <f aca="false">$F8715&amp;$C8715</f>
        <v>#N/A</v>
      </c>
    </row>
    <row r="8716" customFormat="false" ht="12.75" hidden="false" customHeight="false" outlineLevel="0" collapsed="false">
      <c r="D8716" s="138"/>
      <c r="E8716" s="138"/>
      <c r="F8716" s="143" t="e">
        <f aca="false">IF(REF_DT&lt;=LastDay,INDEX(IntraMonth_Buckets,MATCH($A8716,IntraSumMonths,0),1),INDEX(BucketTable,MATCH($A8716,SumMonths,0),1))</f>
        <v>#N/A</v>
      </c>
      <c r="G8716" s="138" t="e">
        <f aca="false">INDEX(Book_Type,MATCH($B8716,Book,0),1)</f>
        <v>#N/A</v>
      </c>
      <c r="H8716" s="138" t="e">
        <f aca="false">$F8716&amp;$C8716</f>
        <v>#N/A</v>
      </c>
    </row>
    <row r="8717" customFormat="false" ht="12.75" hidden="false" customHeight="false" outlineLevel="0" collapsed="false">
      <c r="D8717" s="138"/>
      <c r="E8717" s="138"/>
      <c r="F8717" s="143" t="e">
        <f aca="false">IF(REF_DT&lt;=LastDay,INDEX(IntraMonth_Buckets,MATCH($A8717,IntraSumMonths,0),1),INDEX(BucketTable,MATCH($A8717,SumMonths,0),1))</f>
        <v>#N/A</v>
      </c>
      <c r="G8717" s="138" t="e">
        <f aca="false">INDEX(Book_Type,MATCH($B8717,Book,0),1)</f>
        <v>#N/A</v>
      </c>
      <c r="H8717" s="138" t="e">
        <f aca="false">$F8717&amp;$C8717</f>
        <v>#N/A</v>
      </c>
    </row>
    <row r="8718" customFormat="false" ht="12.75" hidden="false" customHeight="false" outlineLevel="0" collapsed="false">
      <c r="D8718" s="138"/>
      <c r="E8718" s="138"/>
      <c r="F8718" s="143" t="e">
        <f aca="false">IF(REF_DT&lt;=LastDay,INDEX(IntraMonth_Buckets,MATCH($A8718,IntraSumMonths,0),1),INDEX(BucketTable,MATCH($A8718,SumMonths,0),1))</f>
        <v>#N/A</v>
      </c>
      <c r="G8718" s="138" t="e">
        <f aca="false">INDEX(Book_Type,MATCH($B8718,Book,0),1)</f>
        <v>#N/A</v>
      </c>
      <c r="H8718" s="138" t="e">
        <f aca="false">$F8718&amp;$C8718</f>
        <v>#N/A</v>
      </c>
    </row>
    <row r="8719" customFormat="false" ht="12.75" hidden="false" customHeight="false" outlineLevel="0" collapsed="false">
      <c r="D8719" s="138"/>
      <c r="E8719" s="138"/>
      <c r="F8719" s="143" t="e">
        <f aca="false">IF(REF_DT&lt;=LastDay,INDEX(IntraMonth_Buckets,MATCH($A8719,IntraSumMonths,0),1),INDEX(BucketTable,MATCH($A8719,SumMonths,0),1))</f>
        <v>#N/A</v>
      </c>
      <c r="G8719" s="138" t="e">
        <f aca="false">INDEX(Book_Type,MATCH($B8719,Book,0),1)</f>
        <v>#N/A</v>
      </c>
      <c r="H8719" s="138" t="e">
        <f aca="false">$F8719&amp;$C8719</f>
        <v>#N/A</v>
      </c>
    </row>
    <row r="8720" customFormat="false" ht="12.75" hidden="false" customHeight="false" outlineLevel="0" collapsed="false">
      <c r="D8720" s="138"/>
      <c r="E8720" s="138"/>
      <c r="F8720" s="143" t="e">
        <f aca="false">IF(REF_DT&lt;=LastDay,INDEX(IntraMonth_Buckets,MATCH($A8720,IntraSumMonths,0),1),INDEX(BucketTable,MATCH($A8720,SumMonths,0),1))</f>
        <v>#N/A</v>
      </c>
      <c r="G8720" s="138" t="e">
        <f aca="false">INDEX(Book_Type,MATCH($B8720,Book,0),1)</f>
        <v>#N/A</v>
      </c>
      <c r="H8720" s="138" t="e">
        <f aca="false">$F8720&amp;$C8720</f>
        <v>#N/A</v>
      </c>
    </row>
    <row r="8721" customFormat="false" ht="12.75" hidden="false" customHeight="false" outlineLevel="0" collapsed="false">
      <c r="D8721" s="138"/>
      <c r="E8721" s="138"/>
      <c r="F8721" s="143" t="e">
        <f aca="false">IF(REF_DT&lt;=LastDay,INDEX(IntraMonth_Buckets,MATCH($A8721,IntraSumMonths,0),1),INDEX(BucketTable,MATCH($A8721,SumMonths,0),1))</f>
        <v>#N/A</v>
      </c>
      <c r="G8721" s="138" t="e">
        <f aca="false">INDEX(Book_Type,MATCH($B8721,Book,0),1)</f>
        <v>#N/A</v>
      </c>
      <c r="H8721" s="138" t="e">
        <f aca="false">$F8721&amp;$C8721</f>
        <v>#N/A</v>
      </c>
    </row>
    <row r="8722" customFormat="false" ht="12.75" hidden="false" customHeight="false" outlineLevel="0" collapsed="false">
      <c r="D8722" s="138"/>
      <c r="E8722" s="138"/>
      <c r="F8722" s="143" t="e">
        <f aca="false">IF(REF_DT&lt;=LastDay,INDEX(IntraMonth_Buckets,MATCH($A8722,IntraSumMonths,0),1),INDEX(BucketTable,MATCH($A8722,SumMonths,0),1))</f>
        <v>#N/A</v>
      </c>
      <c r="G8722" s="138" t="e">
        <f aca="false">INDEX(Book_Type,MATCH($B8722,Book,0),1)</f>
        <v>#N/A</v>
      </c>
      <c r="H8722" s="138" t="e">
        <f aca="false">$F8722&amp;$C8722</f>
        <v>#N/A</v>
      </c>
    </row>
    <row r="8723" customFormat="false" ht="12.75" hidden="false" customHeight="false" outlineLevel="0" collapsed="false">
      <c r="D8723" s="138"/>
      <c r="E8723" s="138"/>
      <c r="F8723" s="143" t="e">
        <f aca="false">IF(REF_DT&lt;=LastDay,INDEX(IntraMonth_Buckets,MATCH($A8723,IntraSumMonths,0),1),INDEX(BucketTable,MATCH($A8723,SumMonths,0),1))</f>
        <v>#N/A</v>
      </c>
      <c r="G8723" s="138" t="e">
        <f aca="false">INDEX(Book_Type,MATCH($B8723,Book,0),1)</f>
        <v>#N/A</v>
      </c>
      <c r="H8723" s="138" t="e">
        <f aca="false">$F8723&amp;$C8723</f>
        <v>#N/A</v>
      </c>
    </row>
    <row r="8724" customFormat="false" ht="12.75" hidden="false" customHeight="false" outlineLevel="0" collapsed="false">
      <c r="D8724" s="138"/>
      <c r="E8724" s="138"/>
      <c r="F8724" s="143" t="e">
        <f aca="false">IF(REF_DT&lt;=LastDay,INDEX(IntraMonth_Buckets,MATCH($A8724,IntraSumMonths,0),1),INDEX(BucketTable,MATCH($A8724,SumMonths,0),1))</f>
        <v>#N/A</v>
      </c>
      <c r="G8724" s="138" t="e">
        <f aca="false">INDEX(Book_Type,MATCH($B8724,Book,0),1)</f>
        <v>#N/A</v>
      </c>
      <c r="H8724" s="138" t="e">
        <f aca="false">$F8724&amp;$C8724</f>
        <v>#N/A</v>
      </c>
    </row>
    <row r="8725" customFormat="false" ht="12.75" hidden="false" customHeight="false" outlineLevel="0" collapsed="false">
      <c r="D8725" s="138"/>
      <c r="E8725" s="138"/>
      <c r="F8725" s="143" t="e">
        <f aca="false">IF(REF_DT&lt;=LastDay,INDEX(IntraMonth_Buckets,MATCH($A8725,IntraSumMonths,0),1),INDEX(BucketTable,MATCH($A8725,SumMonths,0),1))</f>
        <v>#N/A</v>
      </c>
      <c r="G8725" s="138" t="e">
        <f aca="false">INDEX(Book_Type,MATCH($B8725,Book,0),1)</f>
        <v>#N/A</v>
      </c>
      <c r="H8725" s="138" t="e">
        <f aca="false">$F8725&amp;$C8725</f>
        <v>#N/A</v>
      </c>
    </row>
    <row r="8726" customFormat="false" ht="12.75" hidden="false" customHeight="false" outlineLevel="0" collapsed="false">
      <c r="D8726" s="138"/>
      <c r="E8726" s="138"/>
      <c r="F8726" s="143" t="e">
        <f aca="false">IF(REF_DT&lt;=LastDay,INDEX(IntraMonth_Buckets,MATCH($A8726,IntraSumMonths,0),1),INDEX(BucketTable,MATCH($A8726,SumMonths,0),1))</f>
        <v>#N/A</v>
      </c>
      <c r="G8726" s="138" t="e">
        <f aca="false">INDEX(Book_Type,MATCH($B8726,Book,0),1)</f>
        <v>#N/A</v>
      </c>
      <c r="H8726" s="138" t="e">
        <f aca="false">$F8726&amp;$C8726</f>
        <v>#N/A</v>
      </c>
    </row>
    <row r="8727" customFormat="false" ht="12.75" hidden="false" customHeight="false" outlineLevel="0" collapsed="false">
      <c r="D8727" s="138"/>
      <c r="E8727" s="138"/>
      <c r="F8727" s="143" t="e">
        <f aca="false">IF(REF_DT&lt;=LastDay,INDEX(IntraMonth_Buckets,MATCH($A8727,IntraSumMonths,0),1),INDEX(BucketTable,MATCH($A8727,SumMonths,0),1))</f>
        <v>#N/A</v>
      </c>
      <c r="G8727" s="138" t="e">
        <f aca="false">INDEX(Book_Type,MATCH($B8727,Book,0),1)</f>
        <v>#N/A</v>
      </c>
      <c r="H8727" s="138" t="e">
        <f aca="false">$F8727&amp;$C8727</f>
        <v>#N/A</v>
      </c>
    </row>
    <row r="8728" customFormat="false" ht="12.75" hidden="false" customHeight="false" outlineLevel="0" collapsed="false">
      <c r="D8728" s="138"/>
      <c r="E8728" s="138"/>
      <c r="F8728" s="143" t="e">
        <f aca="false">IF(REF_DT&lt;=LastDay,INDEX(IntraMonth_Buckets,MATCH($A8728,IntraSumMonths,0),1),INDEX(BucketTable,MATCH($A8728,SumMonths,0),1))</f>
        <v>#N/A</v>
      </c>
      <c r="G8728" s="138" t="e">
        <f aca="false">INDEX(Book_Type,MATCH($B8728,Book,0),1)</f>
        <v>#N/A</v>
      </c>
      <c r="H8728" s="138" t="e">
        <f aca="false">$F8728&amp;$C8728</f>
        <v>#N/A</v>
      </c>
    </row>
    <row r="8729" customFormat="false" ht="12.75" hidden="false" customHeight="false" outlineLevel="0" collapsed="false">
      <c r="D8729" s="138"/>
      <c r="E8729" s="138"/>
      <c r="F8729" s="143" t="e">
        <f aca="false">IF(REF_DT&lt;=LastDay,INDEX(IntraMonth_Buckets,MATCH($A8729,IntraSumMonths,0),1),INDEX(BucketTable,MATCH($A8729,SumMonths,0),1))</f>
        <v>#N/A</v>
      </c>
      <c r="G8729" s="138" t="e">
        <f aca="false">INDEX(Book_Type,MATCH($B8729,Book,0),1)</f>
        <v>#N/A</v>
      </c>
      <c r="H8729" s="138" t="e">
        <f aca="false">$F8729&amp;$C8729</f>
        <v>#N/A</v>
      </c>
    </row>
    <row r="8730" customFormat="false" ht="12.75" hidden="false" customHeight="false" outlineLevel="0" collapsed="false">
      <c r="D8730" s="138"/>
      <c r="E8730" s="138"/>
      <c r="F8730" s="143" t="e">
        <f aca="false">IF(REF_DT&lt;=LastDay,INDEX(IntraMonth_Buckets,MATCH($A8730,IntraSumMonths,0),1),INDEX(BucketTable,MATCH($A8730,SumMonths,0),1))</f>
        <v>#N/A</v>
      </c>
      <c r="G8730" s="138" t="e">
        <f aca="false">INDEX(Book_Type,MATCH($B8730,Book,0),1)</f>
        <v>#N/A</v>
      </c>
      <c r="H8730" s="138" t="e">
        <f aca="false">$F8730&amp;$C8730</f>
        <v>#N/A</v>
      </c>
    </row>
    <row r="8731" customFormat="false" ht="12.75" hidden="false" customHeight="false" outlineLevel="0" collapsed="false">
      <c r="D8731" s="138"/>
      <c r="E8731" s="138"/>
      <c r="F8731" s="143" t="e">
        <f aca="false">IF(REF_DT&lt;=LastDay,INDEX(IntraMonth_Buckets,MATCH($A8731,IntraSumMonths,0),1),INDEX(BucketTable,MATCH($A8731,SumMonths,0),1))</f>
        <v>#N/A</v>
      </c>
      <c r="G8731" s="138" t="e">
        <f aca="false">INDEX(Book_Type,MATCH($B8731,Book,0),1)</f>
        <v>#N/A</v>
      </c>
      <c r="H8731" s="138" t="e">
        <f aca="false">$F8731&amp;$C8731</f>
        <v>#N/A</v>
      </c>
    </row>
    <row r="8732" customFormat="false" ht="12.75" hidden="false" customHeight="false" outlineLevel="0" collapsed="false">
      <c r="D8732" s="138"/>
      <c r="E8732" s="138"/>
      <c r="F8732" s="143" t="e">
        <f aca="false">IF(REF_DT&lt;=LastDay,INDEX(IntraMonth_Buckets,MATCH($A8732,IntraSumMonths,0),1),INDEX(BucketTable,MATCH($A8732,SumMonths,0),1))</f>
        <v>#N/A</v>
      </c>
      <c r="G8732" s="138" t="e">
        <f aca="false">INDEX(Book_Type,MATCH($B8732,Book,0),1)</f>
        <v>#N/A</v>
      </c>
      <c r="H8732" s="138" t="e">
        <f aca="false">$F8732&amp;$C8732</f>
        <v>#N/A</v>
      </c>
    </row>
    <row r="8733" customFormat="false" ht="12.75" hidden="false" customHeight="false" outlineLevel="0" collapsed="false">
      <c r="D8733" s="138"/>
      <c r="E8733" s="138"/>
      <c r="F8733" s="143" t="e">
        <f aca="false">IF(REF_DT&lt;=LastDay,INDEX(IntraMonth_Buckets,MATCH($A8733,IntraSumMonths,0),1),INDEX(BucketTable,MATCH($A8733,SumMonths,0),1))</f>
        <v>#N/A</v>
      </c>
      <c r="G8733" s="138" t="e">
        <f aca="false">INDEX(Book_Type,MATCH($B8733,Book,0),1)</f>
        <v>#N/A</v>
      </c>
      <c r="H8733" s="138" t="e">
        <f aca="false">$F8733&amp;$C8733</f>
        <v>#N/A</v>
      </c>
    </row>
    <row r="8734" customFormat="false" ht="12.75" hidden="false" customHeight="false" outlineLevel="0" collapsed="false">
      <c r="D8734" s="138"/>
      <c r="E8734" s="138"/>
      <c r="F8734" s="143" t="e">
        <f aca="false">IF(REF_DT&lt;=LastDay,INDEX(IntraMonth_Buckets,MATCH($A8734,IntraSumMonths,0),1),INDEX(BucketTable,MATCH($A8734,SumMonths,0),1))</f>
        <v>#N/A</v>
      </c>
      <c r="G8734" s="138" t="e">
        <f aca="false">INDEX(Book_Type,MATCH($B8734,Book,0),1)</f>
        <v>#N/A</v>
      </c>
      <c r="H8734" s="138" t="e">
        <f aca="false">$F8734&amp;$C8734</f>
        <v>#N/A</v>
      </c>
    </row>
    <row r="8735" customFormat="false" ht="12.75" hidden="false" customHeight="false" outlineLevel="0" collapsed="false">
      <c r="D8735" s="138"/>
      <c r="E8735" s="138"/>
      <c r="F8735" s="143" t="e">
        <f aca="false">IF(REF_DT&lt;=LastDay,INDEX(IntraMonth_Buckets,MATCH($A8735,IntraSumMonths,0),1),INDEX(BucketTable,MATCH($A8735,SumMonths,0),1))</f>
        <v>#N/A</v>
      </c>
      <c r="G8735" s="138" t="e">
        <f aca="false">INDEX(Book_Type,MATCH($B8735,Book,0),1)</f>
        <v>#N/A</v>
      </c>
      <c r="H8735" s="138" t="e">
        <f aca="false">$F8735&amp;$C8735</f>
        <v>#N/A</v>
      </c>
    </row>
    <row r="8736" customFormat="false" ht="12.75" hidden="false" customHeight="false" outlineLevel="0" collapsed="false">
      <c r="D8736" s="138"/>
      <c r="E8736" s="138"/>
      <c r="F8736" s="143" t="e">
        <f aca="false">IF(REF_DT&lt;=LastDay,INDEX(IntraMonth_Buckets,MATCH($A8736,IntraSumMonths,0),1),INDEX(BucketTable,MATCH($A8736,SumMonths,0),1))</f>
        <v>#N/A</v>
      </c>
      <c r="G8736" s="138" t="e">
        <f aca="false">INDEX(Book_Type,MATCH($B8736,Book,0),1)</f>
        <v>#N/A</v>
      </c>
      <c r="H8736" s="138" t="e">
        <f aca="false">$F8736&amp;$C8736</f>
        <v>#N/A</v>
      </c>
    </row>
    <row r="8737" customFormat="false" ht="12.75" hidden="false" customHeight="false" outlineLevel="0" collapsed="false">
      <c r="D8737" s="138"/>
      <c r="E8737" s="138"/>
      <c r="F8737" s="143" t="e">
        <f aca="false">IF(REF_DT&lt;=LastDay,INDEX(IntraMonth_Buckets,MATCH($A8737,IntraSumMonths,0),1),INDEX(BucketTable,MATCH($A8737,SumMonths,0),1))</f>
        <v>#N/A</v>
      </c>
      <c r="G8737" s="138" t="e">
        <f aca="false">INDEX(Book_Type,MATCH($B8737,Book,0),1)</f>
        <v>#N/A</v>
      </c>
      <c r="H8737" s="138" t="e">
        <f aca="false">$F8737&amp;$C8737</f>
        <v>#N/A</v>
      </c>
    </row>
    <row r="8738" customFormat="false" ht="12.75" hidden="false" customHeight="false" outlineLevel="0" collapsed="false">
      <c r="D8738" s="138"/>
      <c r="E8738" s="138"/>
      <c r="F8738" s="143" t="e">
        <f aca="false">IF(REF_DT&lt;=LastDay,INDEX(IntraMonth_Buckets,MATCH($A8738,IntraSumMonths,0),1),INDEX(BucketTable,MATCH($A8738,SumMonths,0),1))</f>
        <v>#N/A</v>
      </c>
      <c r="G8738" s="138" t="e">
        <f aca="false">INDEX(Book_Type,MATCH($B8738,Book,0),1)</f>
        <v>#N/A</v>
      </c>
      <c r="H8738" s="138" t="e">
        <f aca="false">$F8738&amp;$C8738</f>
        <v>#N/A</v>
      </c>
    </row>
    <row r="8739" customFormat="false" ht="12.75" hidden="false" customHeight="false" outlineLevel="0" collapsed="false">
      <c r="D8739" s="138"/>
      <c r="E8739" s="138"/>
      <c r="F8739" s="143" t="e">
        <f aca="false">IF(REF_DT&lt;=LastDay,INDEX(IntraMonth_Buckets,MATCH($A8739,IntraSumMonths,0),1),INDEX(BucketTable,MATCH($A8739,SumMonths,0),1))</f>
        <v>#N/A</v>
      </c>
      <c r="G8739" s="138" t="e">
        <f aca="false">INDEX(Book_Type,MATCH($B8739,Book,0),1)</f>
        <v>#N/A</v>
      </c>
      <c r="H8739" s="138" t="e">
        <f aca="false">$F8739&amp;$C8739</f>
        <v>#N/A</v>
      </c>
    </row>
    <row r="8740" customFormat="false" ht="12.75" hidden="false" customHeight="false" outlineLevel="0" collapsed="false">
      <c r="D8740" s="138"/>
      <c r="E8740" s="138"/>
      <c r="F8740" s="143" t="e">
        <f aca="false">IF(REF_DT&lt;=LastDay,INDEX(IntraMonth_Buckets,MATCH($A8740,IntraSumMonths,0),1),INDEX(BucketTable,MATCH($A8740,SumMonths,0),1))</f>
        <v>#N/A</v>
      </c>
      <c r="G8740" s="138" t="e">
        <f aca="false">INDEX(Book_Type,MATCH($B8740,Book,0),1)</f>
        <v>#N/A</v>
      </c>
      <c r="H8740" s="138" t="e">
        <f aca="false">$F8740&amp;$C8740</f>
        <v>#N/A</v>
      </c>
    </row>
    <row r="8741" customFormat="false" ht="12.75" hidden="false" customHeight="false" outlineLevel="0" collapsed="false">
      <c r="D8741" s="138"/>
      <c r="E8741" s="138"/>
      <c r="F8741" s="143" t="e">
        <f aca="false">IF(REF_DT&lt;=LastDay,INDEX(IntraMonth_Buckets,MATCH($A8741,IntraSumMonths,0),1),INDEX(BucketTable,MATCH($A8741,SumMonths,0),1))</f>
        <v>#N/A</v>
      </c>
      <c r="G8741" s="138" t="e">
        <f aca="false">INDEX(Book_Type,MATCH($B8741,Book,0),1)</f>
        <v>#N/A</v>
      </c>
      <c r="H8741" s="138" t="e">
        <f aca="false">$F8741&amp;$C8741</f>
        <v>#N/A</v>
      </c>
    </row>
    <row r="8742" customFormat="false" ht="12.75" hidden="false" customHeight="false" outlineLevel="0" collapsed="false">
      <c r="D8742" s="138"/>
      <c r="E8742" s="138"/>
      <c r="F8742" s="143" t="e">
        <f aca="false">IF(REF_DT&lt;=LastDay,INDEX(IntraMonth_Buckets,MATCH($A8742,IntraSumMonths,0),1),INDEX(BucketTable,MATCH($A8742,SumMonths,0),1))</f>
        <v>#N/A</v>
      </c>
      <c r="G8742" s="138" t="e">
        <f aca="false">INDEX(Book_Type,MATCH($B8742,Book,0),1)</f>
        <v>#N/A</v>
      </c>
      <c r="H8742" s="138" t="e">
        <f aca="false">$F8742&amp;$C8742</f>
        <v>#N/A</v>
      </c>
    </row>
    <row r="8743" customFormat="false" ht="12.75" hidden="false" customHeight="false" outlineLevel="0" collapsed="false">
      <c r="D8743" s="138"/>
      <c r="E8743" s="138"/>
      <c r="F8743" s="143" t="e">
        <f aca="false">IF(REF_DT&lt;=LastDay,INDEX(IntraMonth_Buckets,MATCH($A8743,IntraSumMonths,0),1),INDEX(BucketTable,MATCH($A8743,SumMonths,0),1))</f>
        <v>#N/A</v>
      </c>
      <c r="G8743" s="138" t="e">
        <f aca="false">INDEX(Book_Type,MATCH($B8743,Book,0),1)</f>
        <v>#N/A</v>
      </c>
      <c r="H8743" s="138" t="e">
        <f aca="false">$F8743&amp;$C8743</f>
        <v>#N/A</v>
      </c>
    </row>
    <row r="8744" customFormat="false" ht="12.75" hidden="false" customHeight="false" outlineLevel="0" collapsed="false">
      <c r="D8744" s="138"/>
      <c r="E8744" s="138"/>
      <c r="F8744" s="143" t="e">
        <f aca="false">IF(REF_DT&lt;=LastDay,INDEX(IntraMonth_Buckets,MATCH($A8744,IntraSumMonths,0),1),INDEX(BucketTable,MATCH($A8744,SumMonths,0),1))</f>
        <v>#N/A</v>
      </c>
      <c r="G8744" s="138" t="e">
        <f aca="false">INDEX(Book_Type,MATCH($B8744,Book,0),1)</f>
        <v>#N/A</v>
      </c>
      <c r="H8744" s="138" t="e">
        <f aca="false">$F8744&amp;$C8744</f>
        <v>#N/A</v>
      </c>
    </row>
    <row r="8745" customFormat="false" ht="12.75" hidden="false" customHeight="false" outlineLevel="0" collapsed="false">
      <c r="D8745" s="138"/>
      <c r="E8745" s="138"/>
      <c r="F8745" s="143" t="e">
        <f aca="false">IF(REF_DT&lt;=LastDay,INDEX(IntraMonth_Buckets,MATCH($A8745,IntraSumMonths,0),1),INDEX(BucketTable,MATCH($A8745,SumMonths,0),1))</f>
        <v>#N/A</v>
      </c>
      <c r="G8745" s="138" t="e">
        <f aca="false">INDEX(Book_Type,MATCH($B8745,Book,0),1)</f>
        <v>#N/A</v>
      </c>
      <c r="H8745" s="138" t="e">
        <f aca="false">$F8745&amp;$C8745</f>
        <v>#N/A</v>
      </c>
    </row>
    <row r="8746" customFormat="false" ht="12.75" hidden="false" customHeight="false" outlineLevel="0" collapsed="false">
      <c r="D8746" s="138"/>
      <c r="E8746" s="138"/>
      <c r="F8746" s="143" t="e">
        <f aca="false">IF(REF_DT&lt;=LastDay,INDEX(IntraMonth_Buckets,MATCH($A8746,IntraSumMonths,0),1),INDEX(BucketTable,MATCH($A8746,SumMonths,0),1))</f>
        <v>#N/A</v>
      </c>
      <c r="G8746" s="138" t="e">
        <f aca="false">INDEX(Book_Type,MATCH($B8746,Book,0),1)</f>
        <v>#N/A</v>
      </c>
      <c r="H8746" s="138" t="e">
        <f aca="false">$F8746&amp;$C8746</f>
        <v>#N/A</v>
      </c>
    </row>
    <row r="8747" customFormat="false" ht="12.75" hidden="false" customHeight="false" outlineLevel="0" collapsed="false">
      <c r="D8747" s="138"/>
      <c r="E8747" s="138"/>
      <c r="F8747" s="143" t="e">
        <f aca="false">IF(REF_DT&lt;=LastDay,INDEX(IntraMonth_Buckets,MATCH($A8747,IntraSumMonths,0),1),INDEX(BucketTable,MATCH($A8747,SumMonths,0),1))</f>
        <v>#N/A</v>
      </c>
      <c r="G8747" s="138" t="e">
        <f aca="false">INDEX(Book_Type,MATCH($B8747,Book,0),1)</f>
        <v>#N/A</v>
      </c>
      <c r="H8747" s="138" t="e">
        <f aca="false">$F8747&amp;$C8747</f>
        <v>#N/A</v>
      </c>
    </row>
    <row r="8748" customFormat="false" ht="12.75" hidden="false" customHeight="false" outlineLevel="0" collapsed="false">
      <c r="D8748" s="138"/>
      <c r="E8748" s="138"/>
      <c r="F8748" s="143" t="e">
        <f aca="false">IF(REF_DT&lt;=LastDay,INDEX(IntraMonth_Buckets,MATCH($A8748,IntraSumMonths,0),1),INDEX(BucketTable,MATCH($A8748,SumMonths,0),1))</f>
        <v>#N/A</v>
      </c>
      <c r="G8748" s="138" t="e">
        <f aca="false">INDEX(Book_Type,MATCH($B8748,Book,0),1)</f>
        <v>#N/A</v>
      </c>
      <c r="H8748" s="138" t="e">
        <f aca="false">$F8748&amp;$C8748</f>
        <v>#N/A</v>
      </c>
    </row>
    <row r="8749" customFormat="false" ht="12.75" hidden="false" customHeight="false" outlineLevel="0" collapsed="false">
      <c r="D8749" s="138"/>
      <c r="E8749" s="138"/>
      <c r="F8749" s="143" t="e">
        <f aca="false">IF(REF_DT&lt;=LastDay,INDEX(IntraMonth_Buckets,MATCH($A8749,IntraSumMonths,0),1),INDEX(BucketTable,MATCH($A8749,SumMonths,0),1))</f>
        <v>#N/A</v>
      </c>
      <c r="G8749" s="138" t="e">
        <f aca="false">INDEX(Book_Type,MATCH($B8749,Book,0),1)</f>
        <v>#N/A</v>
      </c>
      <c r="H8749" s="138" t="e">
        <f aca="false">$F8749&amp;$C8749</f>
        <v>#N/A</v>
      </c>
    </row>
    <row r="8750" customFormat="false" ht="12.75" hidden="false" customHeight="false" outlineLevel="0" collapsed="false">
      <c r="D8750" s="138"/>
      <c r="E8750" s="138"/>
      <c r="F8750" s="143" t="e">
        <f aca="false">IF(REF_DT&lt;=LastDay,INDEX(IntraMonth_Buckets,MATCH($A8750,IntraSumMonths,0),1),INDEX(BucketTable,MATCH($A8750,SumMonths,0),1))</f>
        <v>#N/A</v>
      </c>
      <c r="G8750" s="138" t="e">
        <f aca="false">INDEX(Book_Type,MATCH($B8750,Book,0),1)</f>
        <v>#N/A</v>
      </c>
      <c r="H8750" s="138" t="e">
        <f aca="false">$F8750&amp;$C8750</f>
        <v>#N/A</v>
      </c>
    </row>
    <row r="8751" customFormat="false" ht="12.75" hidden="false" customHeight="false" outlineLevel="0" collapsed="false">
      <c r="D8751" s="138"/>
      <c r="E8751" s="138"/>
      <c r="F8751" s="143" t="e">
        <f aca="false">IF(REF_DT&lt;=LastDay,INDEX(IntraMonth_Buckets,MATCH($A8751,IntraSumMonths,0),1),INDEX(BucketTable,MATCH($A8751,SumMonths,0),1))</f>
        <v>#N/A</v>
      </c>
      <c r="G8751" s="138" t="e">
        <f aca="false">INDEX(Book_Type,MATCH($B8751,Book,0),1)</f>
        <v>#N/A</v>
      </c>
      <c r="H8751" s="138" t="e">
        <f aca="false">$F8751&amp;$C8751</f>
        <v>#N/A</v>
      </c>
    </row>
    <row r="8752" customFormat="false" ht="12.75" hidden="false" customHeight="false" outlineLevel="0" collapsed="false">
      <c r="D8752" s="138"/>
      <c r="E8752" s="138"/>
      <c r="F8752" s="143" t="e">
        <f aca="false">IF(REF_DT&lt;=LastDay,INDEX(IntraMonth_Buckets,MATCH($A8752,IntraSumMonths,0),1),INDEX(BucketTable,MATCH($A8752,SumMonths,0),1))</f>
        <v>#N/A</v>
      </c>
      <c r="G8752" s="138" t="e">
        <f aca="false">INDEX(Book_Type,MATCH($B8752,Book,0),1)</f>
        <v>#N/A</v>
      </c>
      <c r="H8752" s="138" t="e">
        <f aca="false">$F8752&amp;$C8752</f>
        <v>#N/A</v>
      </c>
    </row>
    <row r="8753" customFormat="false" ht="12.75" hidden="false" customHeight="false" outlineLevel="0" collapsed="false">
      <c r="D8753" s="138"/>
      <c r="E8753" s="138"/>
      <c r="F8753" s="143" t="e">
        <f aca="false">IF(REF_DT&lt;=LastDay,INDEX(IntraMonth_Buckets,MATCH($A8753,IntraSumMonths,0),1),INDEX(BucketTable,MATCH($A8753,SumMonths,0),1))</f>
        <v>#N/A</v>
      </c>
      <c r="G8753" s="138" t="e">
        <f aca="false">INDEX(Book_Type,MATCH($B8753,Book,0),1)</f>
        <v>#N/A</v>
      </c>
      <c r="H8753" s="138" t="e">
        <f aca="false">$F8753&amp;$C8753</f>
        <v>#N/A</v>
      </c>
    </row>
    <row r="8754" customFormat="false" ht="12.75" hidden="false" customHeight="false" outlineLevel="0" collapsed="false">
      <c r="D8754" s="138"/>
      <c r="E8754" s="138"/>
      <c r="F8754" s="143" t="e">
        <f aca="false">IF(REF_DT&lt;=LastDay,INDEX(IntraMonth_Buckets,MATCH($A8754,IntraSumMonths,0),1),INDEX(BucketTable,MATCH($A8754,SumMonths,0),1))</f>
        <v>#N/A</v>
      </c>
      <c r="G8754" s="138" t="e">
        <f aca="false">INDEX(Book_Type,MATCH($B8754,Book,0),1)</f>
        <v>#N/A</v>
      </c>
      <c r="H8754" s="138" t="e">
        <f aca="false">$F8754&amp;$C8754</f>
        <v>#N/A</v>
      </c>
    </row>
    <row r="8755" customFormat="false" ht="12.75" hidden="false" customHeight="false" outlineLevel="0" collapsed="false">
      <c r="D8755" s="138"/>
      <c r="E8755" s="138"/>
      <c r="F8755" s="143" t="e">
        <f aca="false">IF(REF_DT&lt;=LastDay,INDEX(IntraMonth_Buckets,MATCH($A8755,IntraSumMonths,0),1),INDEX(BucketTable,MATCH($A8755,SumMonths,0),1))</f>
        <v>#N/A</v>
      </c>
      <c r="G8755" s="138" t="e">
        <f aca="false">INDEX(Book_Type,MATCH($B8755,Book,0),1)</f>
        <v>#N/A</v>
      </c>
      <c r="H8755" s="138" t="e">
        <f aca="false">$F8755&amp;$C8755</f>
        <v>#N/A</v>
      </c>
    </row>
    <row r="8756" customFormat="false" ht="12.75" hidden="false" customHeight="false" outlineLevel="0" collapsed="false">
      <c r="D8756" s="138"/>
      <c r="E8756" s="138"/>
      <c r="F8756" s="143" t="e">
        <f aca="false">IF(REF_DT&lt;=LastDay,INDEX(IntraMonth_Buckets,MATCH($A8756,IntraSumMonths,0),1),INDEX(BucketTable,MATCH($A8756,SumMonths,0),1))</f>
        <v>#N/A</v>
      </c>
      <c r="G8756" s="138" t="e">
        <f aca="false">INDEX(Book_Type,MATCH($B8756,Book,0),1)</f>
        <v>#N/A</v>
      </c>
      <c r="H8756" s="138" t="e">
        <f aca="false">$F8756&amp;$C8756</f>
        <v>#N/A</v>
      </c>
    </row>
    <row r="8757" customFormat="false" ht="12.75" hidden="false" customHeight="false" outlineLevel="0" collapsed="false">
      <c r="D8757" s="138"/>
      <c r="E8757" s="138"/>
      <c r="F8757" s="143" t="e">
        <f aca="false">IF(REF_DT&lt;=LastDay,INDEX(IntraMonth_Buckets,MATCH($A8757,IntraSumMonths,0),1),INDEX(BucketTable,MATCH($A8757,SumMonths,0),1))</f>
        <v>#N/A</v>
      </c>
      <c r="G8757" s="138" t="e">
        <f aca="false">INDEX(Book_Type,MATCH($B8757,Book,0),1)</f>
        <v>#N/A</v>
      </c>
      <c r="H8757" s="138" t="e">
        <f aca="false">$F8757&amp;$C8757</f>
        <v>#N/A</v>
      </c>
    </row>
    <row r="8758" customFormat="false" ht="12.75" hidden="false" customHeight="false" outlineLevel="0" collapsed="false">
      <c r="D8758" s="138"/>
      <c r="E8758" s="138"/>
      <c r="F8758" s="143" t="e">
        <f aca="false">IF(REF_DT&lt;=LastDay,INDEX(IntraMonth_Buckets,MATCH($A8758,IntraSumMonths,0),1),INDEX(BucketTable,MATCH($A8758,SumMonths,0),1))</f>
        <v>#N/A</v>
      </c>
      <c r="G8758" s="138" t="e">
        <f aca="false">INDEX(Book_Type,MATCH($B8758,Book,0),1)</f>
        <v>#N/A</v>
      </c>
      <c r="H8758" s="138" t="e">
        <f aca="false">$F8758&amp;$C8758</f>
        <v>#N/A</v>
      </c>
    </row>
    <row r="8759" customFormat="false" ht="12.75" hidden="false" customHeight="false" outlineLevel="0" collapsed="false">
      <c r="D8759" s="138"/>
      <c r="E8759" s="138"/>
      <c r="F8759" s="143" t="e">
        <f aca="false">IF(REF_DT&lt;=LastDay,INDEX(IntraMonth_Buckets,MATCH($A8759,IntraSumMonths,0),1),INDEX(BucketTable,MATCH($A8759,SumMonths,0),1))</f>
        <v>#N/A</v>
      </c>
      <c r="G8759" s="138" t="e">
        <f aca="false">INDEX(Book_Type,MATCH($B8759,Book,0),1)</f>
        <v>#N/A</v>
      </c>
      <c r="H8759" s="138" t="e">
        <f aca="false">$F8759&amp;$C8759</f>
        <v>#N/A</v>
      </c>
    </row>
    <row r="8760" customFormat="false" ht="12.75" hidden="false" customHeight="false" outlineLevel="0" collapsed="false">
      <c r="D8760" s="138"/>
      <c r="E8760" s="138"/>
      <c r="F8760" s="143" t="e">
        <f aca="false">IF(REF_DT&lt;=LastDay,INDEX(IntraMonth_Buckets,MATCH($A8760,IntraSumMonths,0),1),INDEX(BucketTable,MATCH($A8760,SumMonths,0),1))</f>
        <v>#N/A</v>
      </c>
      <c r="G8760" s="138" t="e">
        <f aca="false">INDEX(Book_Type,MATCH($B8760,Book,0),1)</f>
        <v>#N/A</v>
      </c>
      <c r="H8760" s="138" t="e">
        <f aca="false">$F8760&amp;$C8760</f>
        <v>#N/A</v>
      </c>
    </row>
    <row r="8761" customFormat="false" ht="12.75" hidden="false" customHeight="false" outlineLevel="0" collapsed="false">
      <c r="D8761" s="138"/>
      <c r="E8761" s="138"/>
      <c r="F8761" s="143" t="e">
        <f aca="false">IF(REF_DT&lt;=LastDay,INDEX(IntraMonth_Buckets,MATCH($A8761,IntraSumMonths,0),1),INDEX(BucketTable,MATCH($A8761,SumMonths,0),1))</f>
        <v>#N/A</v>
      </c>
      <c r="G8761" s="138" t="e">
        <f aca="false">INDEX(Book_Type,MATCH($B8761,Book,0),1)</f>
        <v>#N/A</v>
      </c>
      <c r="H8761" s="138" t="e">
        <f aca="false">$F8761&amp;$C8761</f>
        <v>#N/A</v>
      </c>
    </row>
    <row r="8762" customFormat="false" ht="12.75" hidden="false" customHeight="false" outlineLevel="0" collapsed="false">
      <c r="D8762" s="138"/>
      <c r="E8762" s="138"/>
      <c r="F8762" s="143" t="e">
        <f aca="false">IF(REF_DT&lt;=LastDay,INDEX(IntraMonth_Buckets,MATCH($A8762,IntraSumMonths,0),1),INDEX(BucketTable,MATCH($A8762,SumMonths,0),1))</f>
        <v>#N/A</v>
      </c>
      <c r="G8762" s="138" t="e">
        <f aca="false">INDEX(Book_Type,MATCH($B8762,Book,0),1)</f>
        <v>#N/A</v>
      </c>
      <c r="H8762" s="138" t="e">
        <f aca="false">$F8762&amp;$C8762</f>
        <v>#N/A</v>
      </c>
    </row>
    <row r="8763" customFormat="false" ht="12.75" hidden="false" customHeight="false" outlineLevel="0" collapsed="false">
      <c r="D8763" s="138"/>
      <c r="E8763" s="138"/>
      <c r="F8763" s="143" t="e">
        <f aca="false">IF(REF_DT&lt;=LastDay,INDEX(IntraMonth_Buckets,MATCH($A8763,IntraSumMonths,0),1),INDEX(BucketTable,MATCH($A8763,SumMonths,0),1))</f>
        <v>#N/A</v>
      </c>
      <c r="G8763" s="138" t="e">
        <f aca="false">INDEX(Book_Type,MATCH($B8763,Book,0),1)</f>
        <v>#N/A</v>
      </c>
      <c r="H8763" s="138" t="e">
        <f aca="false">$F8763&amp;$C8763</f>
        <v>#N/A</v>
      </c>
    </row>
    <row r="8764" customFormat="false" ht="12.75" hidden="false" customHeight="false" outlineLevel="0" collapsed="false">
      <c r="D8764" s="138"/>
      <c r="E8764" s="138"/>
      <c r="F8764" s="143" t="e">
        <f aca="false">IF(REF_DT&lt;=LastDay,INDEX(IntraMonth_Buckets,MATCH($A8764,IntraSumMonths,0),1),INDEX(BucketTable,MATCH($A8764,SumMonths,0),1))</f>
        <v>#N/A</v>
      </c>
      <c r="G8764" s="138" t="e">
        <f aca="false">INDEX(Book_Type,MATCH($B8764,Book,0),1)</f>
        <v>#N/A</v>
      </c>
      <c r="H8764" s="138" t="e">
        <f aca="false">$F8764&amp;$C8764</f>
        <v>#N/A</v>
      </c>
    </row>
    <row r="8765" customFormat="false" ht="12.75" hidden="false" customHeight="false" outlineLevel="0" collapsed="false">
      <c r="D8765" s="138"/>
      <c r="E8765" s="138"/>
      <c r="F8765" s="143" t="e">
        <f aca="false">IF(REF_DT&lt;=LastDay,INDEX(IntraMonth_Buckets,MATCH($A8765,IntraSumMonths,0),1),INDEX(BucketTable,MATCH($A8765,SumMonths,0),1))</f>
        <v>#N/A</v>
      </c>
      <c r="G8765" s="138" t="e">
        <f aca="false">INDEX(Book_Type,MATCH($B8765,Book,0),1)</f>
        <v>#N/A</v>
      </c>
      <c r="H8765" s="138" t="e">
        <f aca="false">$F8765&amp;$C8765</f>
        <v>#N/A</v>
      </c>
    </row>
    <row r="8766" customFormat="false" ht="12.75" hidden="false" customHeight="false" outlineLevel="0" collapsed="false">
      <c r="D8766" s="138"/>
      <c r="E8766" s="138"/>
      <c r="F8766" s="143" t="e">
        <f aca="false">IF(REF_DT&lt;=LastDay,INDEX(IntraMonth_Buckets,MATCH($A8766,IntraSumMonths,0),1),INDEX(BucketTable,MATCH($A8766,SumMonths,0),1))</f>
        <v>#N/A</v>
      </c>
      <c r="G8766" s="138" t="e">
        <f aca="false">INDEX(Book_Type,MATCH($B8766,Book,0),1)</f>
        <v>#N/A</v>
      </c>
      <c r="H8766" s="138" t="e">
        <f aca="false">$F8766&amp;$C8766</f>
        <v>#N/A</v>
      </c>
    </row>
    <row r="8767" customFormat="false" ht="12.75" hidden="false" customHeight="false" outlineLevel="0" collapsed="false">
      <c r="D8767" s="138"/>
      <c r="E8767" s="138"/>
      <c r="F8767" s="143" t="e">
        <f aca="false">IF(REF_DT&lt;=LastDay,INDEX(IntraMonth_Buckets,MATCH($A8767,IntraSumMonths,0),1),INDEX(BucketTable,MATCH($A8767,SumMonths,0),1))</f>
        <v>#N/A</v>
      </c>
      <c r="G8767" s="138" t="e">
        <f aca="false">INDEX(Book_Type,MATCH($B8767,Book,0),1)</f>
        <v>#N/A</v>
      </c>
      <c r="H8767" s="138" t="e">
        <f aca="false">$F8767&amp;$C8767</f>
        <v>#N/A</v>
      </c>
    </row>
    <row r="8768" customFormat="false" ht="12.75" hidden="false" customHeight="false" outlineLevel="0" collapsed="false">
      <c r="D8768" s="138"/>
      <c r="E8768" s="138"/>
      <c r="F8768" s="143" t="e">
        <f aca="false">IF(REF_DT&lt;=LastDay,INDEX(IntraMonth_Buckets,MATCH($A8768,IntraSumMonths,0),1),INDEX(BucketTable,MATCH($A8768,SumMonths,0),1))</f>
        <v>#N/A</v>
      </c>
      <c r="G8768" s="138" t="e">
        <f aca="false">INDEX(Book_Type,MATCH($B8768,Book,0),1)</f>
        <v>#N/A</v>
      </c>
      <c r="H8768" s="138" t="e">
        <f aca="false">$F8768&amp;$C8768</f>
        <v>#N/A</v>
      </c>
    </row>
    <row r="8769" customFormat="false" ht="12.75" hidden="false" customHeight="false" outlineLevel="0" collapsed="false">
      <c r="D8769" s="138"/>
      <c r="E8769" s="138"/>
      <c r="F8769" s="143" t="e">
        <f aca="false">IF(REF_DT&lt;=LastDay,INDEX(IntraMonth_Buckets,MATCH($A8769,IntraSumMonths,0),1),INDEX(BucketTable,MATCH($A8769,SumMonths,0),1))</f>
        <v>#N/A</v>
      </c>
      <c r="G8769" s="138" t="e">
        <f aca="false">INDEX(Book_Type,MATCH($B8769,Book,0),1)</f>
        <v>#N/A</v>
      </c>
      <c r="H8769" s="138" t="e">
        <f aca="false">$F8769&amp;$C8769</f>
        <v>#N/A</v>
      </c>
    </row>
    <row r="8770" customFormat="false" ht="12.75" hidden="false" customHeight="false" outlineLevel="0" collapsed="false">
      <c r="D8770" s="138"/>
      <c r="E8770" s="138"/>
      <c r="F8770" s="143" t="e">
        <f aca="false">IF(REF_DT&lt;=LastDay,INDEX(IntraMonth_Buckets,MATCH($A8770,IntraSumMonths,0),1),INDEX(BucketTable,MATCH($A8770,SumMonths,0),1))</f>
        <v>#N/A</v>
      </c>
      <c r="G8770" s="138" t="e">
        <f aca="false">INDEX(Book_Type,MATCH($B8770,Book,0),1)</f>
        <v>#N/A</v>
      </c>
      <c r="H8770" s="138" t="e">
        <f aca="false">$F8770&amp;$C8770</f>
        <v>#N/A</v>
      </c>
    </row>
    <row r="8771" customFormat="false" ht="12.75" hidden="false" customHeight="false" outlineLevel="0" collapsed="false">
      <c r="D8771" s="138"/>
      <c r="E8771" s="138"/>
      <c r="F8771" s="143" t="e">
        <f aca="false">IF(REF_DT&lt;=LastDay,INDEX(IntraMonth_Buckets,MATCH($A8771,IntraSumMonths,0),1),INDEX(BucketTable,MATCH($A8771,SumMonths,0),1))</f>
        <v>#N/A</v>
      </c>
      <c r="G8771" s="138" t="e">
        <f aca="false">INDEX(Book_Type,MATCH($B8771,Book,0),1)</f>
        <v>#N/A</v>
      </c>
      <c r="H8771" s="138" t="e">
        <f aca="false">$F8771&amp;$C8771</f>
        <v>#N/A</v>
      </c>
    </row>
    <row r="8772" customFormat="false" ht="12.75" hidden="false" customHeight="false" outlineLevel="0" collapsed="false">
      <c r="D8772" s="138"/>
      <c r="E8772" s="138"/>
      <c r="F8772" s="143" t="e">
        <f aca="false">IF(REF_DT&lt;=LastDay,INDEX(IntraMonth_Buckets,MATCH($A8772,IntraSumMonths,0),1),INDEX(BucketTable,MATCH($A8772,SumMonths,0),1))</f>
        <v>#N/A</v>
      </c>
      <c r="G8772" s="138" t="e">
        <f aca="false">INDEX(Book_Type,MATCH($B8772,Book,0),1)</f>
        <v>#N/A</v>
      </c>
      <c r="H8772" s="138" t="e">
        <f aca="false">$F8772&amp;$C8772</f>
        <v>#N/A</v>
      </c>
    </row>
    <row r="8773" customFormat="false" ht="12.75" hidden="false" customHeight="false" outlineLevel="0" collapsed="false">
      <c r="D8773" s="138"/>
      <c r="E8773" s="138"/>
      <c r="F8773" s="143" t="e">
        <f aca="false">IF(REF_DT&lt;=LastDay,INDEX(IntraMonth_Buckets,MATCH($A8773,IntraSumMonths,0),1),INDEX(BucketTable,MATCH($A8773,SumMonths,0),1))</f>
        <v>#N/A</v>
      </c>
      <c r="G8773" s="138" t="e">
        <f aca="false">INDEX(Book_Type,MATCH($B8773,Book,0),1)</f>
        <v>#N/A</v>
      </c>
      <c r="H8773" s="138" t="e">
        <f aca="false">$F8773&amp;$C8773</f>
        <v>#N/A</v>
      </c>
    </row>
    <row r="8774" customFormat="false" ht="12.75" hidden="false" customHeight="false" outlineLevel="0" collapsed="false">
      <c r="D8774" s="138"/>
      <c r="E8774" s="138"/>
      <c r="F8774" s="143" t="e">
        <f aca="false">IF(REF_DT&lt;=LastDay,INDEX(IntraMonth_Buckets,MATCH($A8774,IntraSumMonths,0),1),INDEX(BucketTable,MATCH($A8774,SumMonths,0),1))</f>
        <v>#N/A</v>
      </c>
      <c r="G8774" s="138" t="e">
        <f aca="false">INDEX(Book_Type,MATCH($B8774,Book,0),1)</f>
        <v>#N/A</v>
      </c>
      <c r="H8774" s="138" t="e">
        <f aca="false">$F8774&amp;$C8774</f>
        <v>#N/A</v>
      </c>
    </row>
    <row r="8775" customFormat="false" ht="12.75" hidden="false" customHeight="false" outlineLevel="0" collapsed="false">
      <c r="D8775" s="138"/>
      <c r="E8775" s="138"/>
      <c r="F8775" s="143" t="e">
        <f aca="false">IF(REF_DT&lt;=LastDay,INDEX(IntraMonth_Buckets,MATCH($A8775,IntraSumMonths,0),1),INDEX(BucketTable,MATCH($A8775,SumMonths,0),1))</f>
        <v>#N/A</v>
      </c>
      <c r="G8775" s="138" t="e">
        <f aca="false">INDEX(Book_Type,MATCH($B8775,Book,0),1)</f>
        <v>#N/A</v>
      </c>
      <c r="H8775" s="138" t="e">
        <f aca="false">$F8775&amp;$C8775</f>
        <v>#N/A</v>
      </c>
    </row>
    <row r="8776" customFormat="false" ht="12.75" hidden="false" customHeight="false" outlineLevel="0" collapsed="false">
      <c r="D8776" s="138"/>
      <c r="E8776" s="138"/>
      <c r="F8776" s="143" t="e">
        <f aca="false">IF(REF_DT&lt;=LastDay,INDEX(IntraMonth_Buckets,MATCH($A8776,IntraSumMonths,0),1),INDEX(BucketTable,MATCH($A8776,SumMonths,0),1))</f>
        <v>#N/A</v>
      </c>
      <c r="G8776" s="138" t="e">
        <f aca="false">INDEX(Book_Type,MATCH($B8776,Book,0),1)</f>
        <v>#N/A</v>
      </c>
      <c r="H8776" s="138" t="e">
        <f aca="false">$F8776&amp;$C8776</f>
        <v>#N/A</v>
      </c>
    </row>
    <row r="8777" customFormat="false" ht="12.75" hidden="false" customHeight="false" outlineLevel="0" collapsed="false">
      <c r="D8777" s="138"/>
      <c r="E8777" s="138"/>
      <c r="F8777" s="143" t="e">
        <f aca="false">IF(REF_DT&lt;=LastDay,INDEX(IntraMonth_Buckets,MATCH($A8777,IntraSumMonths,0),1),INDEX(BucketTable,MATCH($A8777,SumMonths,0),1))</f>
        <v>#N/A</v>
      </c>
      <c r="G8777" s="138" t="e">
        <f aca="false">INDEX(Book_Type,MATCH($B8777,Book,0),1)</f>
        <v>#N/A</v>
      </c>
      <c r="H8777" s="138" t="e">
        <f aca="false">$F8777&amp;$C8777</f>
        <v>#N/A</v>
      </c>
    </row>
    <row r="8778" customFormat="false" ht="12.75" hidden="false" customHeight="false" outlineLevel="0" collapsed="false">
      <c r="D8778" s="138"/>
      <c r="E8778" s="138"/>
      <c r="F8778" s="143" t="e">
        <f aca="false">IF(REF_DT&lt;=LastDay,INDEX(IntraMonth_Buckets,MATCH($A8778,IntraSumMonths,0),1),INDEX(BucketTable,MATCH($A8778,SumMonths,0),1))</f>
        <v>#N/A</v>
      </c>
      <c r="G8778" s="138" t="e">
        <f aca="false">INDEX(Book_Type,MATCH($B8778,Book,0),1)</f>
        <v>#N/A</v>
      </c>
      <c r="H8778" s="138" t="e">
        <f aca="false">$F8778&amp;$C8778</f>
        <v>#N/A</v>
      </c>
    </row>
    <row r="8779" customFormat="false" ht="12.75" hidden="false" customHeight="false" outlineLevel="0" collapsed="false">
      <c r="D8779" s="138"/>
      <c r="E8779" s="138"/>
      <c r="F8779" s="143" t="e">
        <f aca="false">IF(REF_DT&lt;=LastDay,INDEX(IntraMonth_Buckets,MATCH($A8779,IntraSumMonths,0),1),INDEX(BucketTable,MATCH($A8779,SumMonths,0),1))</f>
        <v>#N/A</v>
      </c>
      <c r="G8779" s="138" t="e">
        <f aca="false">INDEX(Book_Type,MATCH($B8779,Book,0),1)</f>
        <v>#N/A</v>
      </c>
      <c r="H8779" s="138" t="e">
        <f aca="false">$F8779&amp;$C8779</f>
        <v>#N/A</v>
      </c>
    </row>
    <row r="8780" customFormat="false" ht="12.75" hidden="false" customHeight="false" outlineLevel="0" collapsed="false">
      <c r="D8780" s="138"/>
      <c r="E8780" s="138"/>
      <c r="F8780" s="143" t="e">
        <f aca="false">IF(REF_DT&lt;=LastDay,INDEX(IntraMonth_Buckets,MATCH($A8780,IntraSumMonths,0),1),INDEX(BucketTable,MATCH($A8780,SumMonths,0),1))</f>
        <v>#N/A</v>
      </c>
      <c r="G8780" s="138" t="e">
        <f aca="false">INDEX(Book_Type,MATCH($B8780,Book,0),1)</f>
        <v>#N/A</v>
      </c>
      <c r="H8780" s="138" t="e">
        <f aca="false">$F8780&amp;$C8780</f>
        <v>#N/A</v>
      </c>
    </row>
    <row r="8781" customFormat="false" ht="12.75" hidden="false" customHeight="false" outlineLevel="0" collapsed="false">
      <c r="D8781" s="138"/>
      <c r="E8781" s="138"/>
      <c r="F8781" s="143" t="e">
        <f aca="false">IF(REF_DT&lt;=LastDay,INDEX(IntraMonth_Buckets,MATCH($A8781,IntraSumMonths,0),1),INDEX(BucketTable,MATCH($A8781,SumMonths,0),1))</f>
        <v>#N/A</v>
      </c>
      <c r="G8781" s="138" t="e">
        <f aca="false">INDEX(Book_Type,MATCH($B8781,Book,0),1)</f>
        <v>#N/A</v>
      </c>
      <c r="H8781" s="138" t="e">
        <f aca="false">$F8781&amp;$C8781</f>
        <v>#N/A</v>
      </c>
    </row>
    <row r="8782" customFormat="false" ht="12.75" hidden="false" customHeight="false" outlineLevel="0" collapsed="false">
      <c r="D8782" s="138"/>
      <c r="E8782" s="138"/>
      <c r="F8782" s="143" t="e">
        <f aca="false">IF(REF_DT&lt;=LastDay,INDEX(IntraMonth_Buckets,MATCH($A8782,IntraSumMonths,0),1),INDEX(BucketTable,MATCH($A8782,SumMonths,0),1))</f>
        <v>#N/A</v>
      </c>
      <c r="G8782" s="138" t="e">
        <f aca="false">INDEX(Book_Type,MATCH($B8782,Book,0),1)</f>
        <v>#N/A</v>
      </c>
      <c r="H8782" s="138" t="e">
        <f aca="false">$F8782&amp;$C8782</f>
        <v>#N/A</v>
      </c>
    </row>
    <row r="8783" customFormat="false" ht="12.75" hidden="false" customHeight="false" outlineLevel="0" collapsed="false">
      <c r="D8783" s="138"/>
      <c r="E8783" s="138"/>
      <c r="F8783" s="143" t="e">
        <f aca="false">IF(REF_DT&lt;=LastDay,INDEX(IntraMonth_Buckets,MATCH($A8783,IntraSumMonths,0),1),INDEX(BucketTable,MATCH($A8783,SumMonths,0),1))</f>
        <v>#N/A</v>
      </c>
      <c r="G8783" s="138" t="e">
        <f aca="false">INDEX(Book_Type,MATCH($B8783,Book,0),1)</f>
        <v>#N/A</v>
      </c>
      <c r="H8783" s="138" t="e">
        <f aca="false">$F8783&amp;$C8783</f>
        <v>#N/A</v>
      </c>
    </row>
    <row r="8784" customFormat="false" ht="12.75" hidden="false" customHeight="false" outlineLevel="0" collapsed="false">
      <c r="D8784" s="138"/>
      <c r="E8784" s="138"/>
      <c r="F8784" s="143" t="e">
        <f aca="false">IF(REF_DT&lt;=LastDay,INDEX(IntraMonth_Buckets,MATCH($A8784,IntraSumMonths,0),1),INDEX(BucketTable,MATCH($A8784,SumMonths,0),1))</f>
        <v>#N/A</v>
      </c>
      <c r="G8784" s="138" t="e">
        <f aca="false">INDEX(Book_Type,MATCH($B8784,Book,0),1)</f>
        <v>#N/A</v>
      </c>
      <c r="H8784" s="138" t="e">
        <f aca="false">$F8784&amp;$C8784</f>
        <v>#N/A</v>
      </c>
    </row>
    <row r="8785" customFormat="false" ht="12.75" hidden="false" customHeight="false" outlineLevel="0" collapsed="false">
      <c r="D8785" s="138"/>
      <c r="E8785" s="138"/>
      <c r="F8785" s="143" t="e">
        <f aca="false">IF(REF_DT&lt;=LastDay,INDEX(IntraMonth_Buckets,MATCH($A8785,IntraSumMonths,0),1),INDEX(BucketTable,MATCH($A8785,SumMonths,0),1))</f>
        <v>#N/A</v>
      </c>
      <c r="G8785" s="138" t="e">
        <f aca="false">INDEX(Book_Type,MATCH($B8785,Book,0),1)</f>
        <v>#N/A</v>
      </c>
      <c r="H8785" s="138" t="e">
        <f aca="false">$F8785&amp;$C8785</f>
        <v>#N/A</v>
      </c>
    </row>
    <row r="8786" customFormat="false" ht="12.75" hidden="false" customHeight="false" outlineLevel="0" collapsed="false">
      <c r="D8786" s="138"/>
      <c r="E8786" s="138"/>
      <c r="F8786" s="143" t="e">
        <f aca="false">IF(REF_DT&lt;=LastDay,INDEX(IntraMonth_Buckets,MATCH($A8786,IntraSumMonths,0),1),INDEX(BucketTable,MATCH($A8786,SumMonths,0),1))</f>
        <v>#N/A</v>
      </c>
      <c r="G8786" s="138" t="e">
        <f aca="false">INDEX(Book_Type,MATCH($B8786,Book,0),1)</f>
        <v>#N/A</v>
      </c>
      <c r="H8786" s="138" t="e">
        <f aca="false">$F8786&amp;$C8786</f>
        <v>#N/A</v>
      </c>
    </row>
    <row r="8787" customFormat="false" ht="12.75" hidden="false" customHeight="false" outlineLevel="0" collapsed="false">
      <c r="D8787" s="138"/>
      <c r="E8787" s="138"/>
      <c r="F8787" s="143" t="e">
        <f aca="false">IF(REF_DT&lt;=LastDay,INDEX(IntraMonth_Buckets,MATCH($A8787,IntraSumMonths,0),1),INDEX(BucketTable,MATCH($A8787,SumMonths,0),1))</f>
        <v>#N/A</v>
      </c>
      <c r="G8787" s="138" t="e">
        <f aca="false">INDEX(Book_Type,MATCH($B8787,Book,0),1)</f>
        <v>#N/A</v>
      </c>
      <c r="H8787" s="138" t="e">
        <f aca="false">$F8787&amp;$C8787</f>
        <v>#N/A</v>
      </c>
    </row>
    <row r="8788" customFormat="false" ht="12.75" hidden="false" customHeight="false" outlineLevel="0" collapsed="false">
      <c r="D8788" s="138"/>
      <c r="E8788" s="138"/>
      <c r="F8788" s="143" t="e">
        <f aca="false">IF(REF_DT&lt;=LastDay,INDEX(IntraMonth_Buckets,MATCH($A8788,IntraSumMonths,0),1),INDEX(BucketTable,MATCH($A8788,SumMonths,0),1))</f>
        <v>#N/A</v>
      </c>
      <c r="G8788" s="138" t="e">
        <f aca="false">INDEX(Book_Type,MATCH($B8788,Book,0),1)</f>
        <v>#N/A</v>
      </c>
      <c r="H8788" s="138" t="e">
        <f aca="false">$F8788&amp;$C8788</f>
        <v>#N/A</v>
      </c>
    </row>
    <row r="8789" customFormat="false" ht="12.75" hidden="false" customHeight="false" outlineLevel="0" collapsed="false">
      <c r="D8789" s="138"/>
      <c r="E8789" s="138"/>
      <c r="F8789" s="143" t="e">
        <f aca="false">IF(REF_DT&lt;=LastDay,INDEX(IntraMonth_Buckets,MATCH($A8789,IntraSumMonths,0),1),INDEX(BucketTable,MATCH($A8789,SumMonths,0),1))</f>
        <v>#N/A</v>
      </c>
      <c r="G8789" s="138" t="e">
        <f aca="false">INDEX(Book_Type,MATCH($B8789,Book,0),1)</f>
        <v>#N/A</v>
      </c>
      <c r="H8789" s="138" t="e">
        <f aca="false">$F8789&amp;$C8789</f>
        <v>#N/A</v>
      </c>
    </row>
    <row r="8790" customFormat="false" ht="12.75" hidden="false" customHeight="false" outlineLevel="0" collapsed="false">
      <c r="D8790" s="138"/>
      <c r="E8790" s="138"/>
      <c r="F8790" s="143" t="e">
        <f aca="false">IF(REF_DT&lt;=LastDay,INDEX(IntraMonth_Buckets,MATCH($A8790,IntraSumMonths,0),1),INDEX(BucketTable,MATCH($A8790,SumMonths,0),1))</f>
        <v>#N/A</v>
      </c>
      <c r="G8790" s="138" t="e">
        <f aca="false">INDEX(Book_Type,MATCH($B8790,Book,0),1)</f>
        <v>#N/A</v>
      </c>
      <c r="H8790" s="138" t="e">
        <f aca="false">$F8790&amp;$C8790</f>
        <v>#N/A</v>
      </c>
    </row>
    <row r="8791" customFormat="false" ht="12.75" hidden="false" customHeight="false" outlineLevel="0" collapsed="false">
      <c r="D8791" s="138"/>
      <c r="E8791" s="138"/>
      <c r="F8791" s="143" t="e">
        <f aca="false">IF(REF_DT&lt;=LastDay,INDEX(IntraMonth_Buckets,MATCH($A8791,IntraSumMonths,0),1),INDEX(BucketTable,MATCH($A8791,SumMonths,0),1))</f>
        <v>#N/A</v>
      </c>
      <c r="G8791" s="138" t="e">
        <f aca="false">INDEX(Book_Type,MATCH($B8791,Book,0),1)</f>
        <v>#N/A</v>
      </c>
      <c r="H8791" s="138" t="e">
        <f aca="false">$F8791&amp;$C8791</f>
        <v>#N/A</v>
      </c>
    </row>
    <row r="8792" customFormat="false" ht="12.75" hidden="false" customHeight="false" outlineLevel="0" collapsed="false">
      <c r="D8792" s="138"/>
      <c r="E8792" s="138"/>
      <c r="F8792" s="143" t="e">
        <f aca="false">IF(REF_DT&lt;=LastDay,INDEX(IntraMonth_Buckets,MATCH($A8792,IntraSumMonths,0),1),INDEX(BucketTable,MATCH($A8792,SumMonths,0),1))</f>
        <v>#N/A</v>
      </c>
      <c r="G8792" s="138" t="e">
        <f aca="false">INDEX(Book_Type,MATCH($B8792,Book,0),1)</f>
        <v>#N/A</v>
      </c>
      <c r="H8792" s="138" t="e">
        <f aca="false">$F8792&amp;$C8792</f>
        <v>#N/A</v>
      </c>
    </row>
    <row r="8793" customFormat="false" ht="12.75" hidden="false" customHeight="false" outlineLevel="0" collapsed="false">
      <c r="D8793" s="138"/>
      <c r="E8793" s="138"/>
      <c r="F8793" s="143" t="e">
        <f aca="false">IF(REF_DT&lt;=LastDay,INDEX(IntraMonth_Buckets,MATCH($A8793,IntraSumMonths,0),1),INDEX(BucketTable,MATCH($A8793,SumMonths,0),1))</f>
        <v>#N/A</v>
      </c>
      <c r="G8793" s="138" t="e">
        <f aca="false">INDEX(Book_Type,MATCH($B8793,Book,0),1)</f>
        <v>#N/A</v>
      </c>
      <c r="H8793" s="138" t="e">
        <f aca="false">$F8793&amp;$C8793</f>
        <v>#N/A</v>
      </c>
    </row>
    <row r="8794" customFormat="false" ht="12.75" hidden="false" customHeight="false" outlineLevel="0" collapsed="false">
      <c r="D8794" s="138"/>
      <c r="E8794" s="138"/>
      <c r="F8794" s="143" t="e">
        <f aca="false">IF(REF_DT&lt;=LastDay,INDEX(IntraMonth_Buckets,MATCH($A8794,IntraSumMonths,0),1),INDEX(BucketTable,MATCH($A8794,SumMonths,0),1))</f>
        <v>#N/A</v>
      </c>
      <c r="G8794" s="138" t="e">
        <f aca="false">INDEX(Book_Type,MATCH($B8794,Book,0),1)</f>
        <v>#N/A</v>
      </c>
      <c r="H8794" s="138" t="e">
        <f aca="false">$F8794&amp;$C8794</f>
        <v>#N/A</v>
      </c>
    </row>
    <row r="8795" customFormat="false" ht="12.75" hidden="false" customHeight="false" outlineLevel="0" collapsed="false">
      <c r="D8795" s="138"/>
      <c r="E8795" s="138"/>
      <c r="F8795" s="143" t="e">
        <f aca="false">IF(REF_DT&lt;=LastDay,INDEX(IntraMonth_Buckets,MATCH($A8795,IntraSumMonths,0),1),INDEX(BucketTable,MATCH($A8795,SumMonths,0),1))</f>
        <v>#N/A</v>
      </c>
      <c r="G8795" s="138" t="e">
        <f aca="false">INDEX(Book_Type,MATCH($B8795,Book,0),1)</f>
        <v>#N/A</v>
      </c>
      <c r="H8795" s="138" t="e">
        <f aca="false">$F8795&amp;$C8795</f>
        <v>#N/A</v>
      </c>
    </row>
    <row r="8796" customFormat="false" ht="12.75" hidden="false" customHeight="false" outlineLevel="0" collapsed="false">
      <c r="D8796" s="138"/>
      <c r="E8796" s="138"/>
      <c r="F8796" s="143" t="e">
        <f aca="false">IF(REF_DT&lt;=LastDay,INDEX(IntraMonth_Buckets,MATCH($A8796,IntraSumMonths,0),1),INDEX(BucketTable,MATCH($A8796,SumMonths,0),1))</f>
        <v>#N/A</v>
      </c>
      <c r="G8796" s="138" t="e">
        <f aca="false">INDEX(Book_Type,MATCH($B8796,Book,0),1)</f>
        <v>#N/A</v>
      </c>
      <c r="H8796" s="138" t="e">
        <f aca="false">$F8796&amp;$C8796</f>
        <v>#N/A</v>
      </c>
    </row>
    <row r="8797" customFormat="false" ht="12.75" hidden="false" customHeight="false" outlineLevel="0" collapsed="false">
      <c r="D8797" s="138"/>
      <c r="E8797" s="138"/>
      <c r="F8797" s="143" t="e">
        <f aca="false">IF(REF_DT&lt;=LastDay,INDEX(IntraMonth_Buckets,MATCH($A8797,IntraSumMonths,0),1),INDEX(BucketTable,MATCH($A8797,SumMonths,0),1))</f>
        <v>#N/A</v>
      </c>
      <c r="G8797" s="138" t="e">
        <f aca="false">INDEX(Book_Type,MATCH($B8797,Book,0),1)</f>
        <v>#N/A</v>
      </c>
      <c r="H8797" s="138" t="e">
        <f aca="false">$F8797&amp;$C8797</f>
        <v>#N/A</v>
      </c>
    </row>
    <row r="8798" customFormat="false" ht="12.75" hidden="false" customHeight="false" outlineLevel="0" collapsed="false">
      <c r="D8798" s="138"/>
      <c r="E8798" s="138"/>
      <c r="F8798" s="143" t="e">
        <f aca="false">IF(REF_DT&lt;=LastDay,INDEX(IntraMonth_Buckets,MATCH($A8798,IntraSumMonths,0),1),INDEX(BucketTable,MATCH($A8798,SumMonths,0),1))</f>
        <v>#N/A</v>
      </c>
      <c r="G8798" s="138" t="e">
        <f aca="false">INDEX(Book_Type,MATCH($B8798,Book,0),1)</f>
        <v>#N/A</v>
      </c>
      <c r="H8798" s="138" t="e">
        <f aca="false">$F8798&amp;$C8798</f>
        <v>#N/A</v>
      </c>
    </row>
    <row r="8799" customFormat="false" ht="12.75" hidden="false" customHeight="false" outlineLevel="0" collapsed="false">
      <c r="D8799" s="138"/>
      <c r="E8799" s="138"/>
      <c r="F8799" s="143" t="e">
        <f aca="false">IF(REF_DT&lt;=LastDay,INDEX(IntraMonth_Buckets,MATCH($A8799,IntraSumMonths,0),1),INDEX(BucketTable,MATCH($A8799,SumMonths,0),1))</f>
        <v>#N/A</v>
      </c>
      <c r="G8799" s="138" t="e">
        <f aca="false">INDEX(Book_Type,MATCH($B8799,Book,0),1)</f>
        <v>#N/A</v>
      </c>
      <c r="H8799" s="138" t="e">
        <f aca="false">$F8799&amp;$C8799</f>
        <v>#N/A</v>
      </c>
    </row>
    <row r="8800" customFormat="false" ht="12.75" hidden="false" customHeight="false" outlineLevel="0" collapsed="false">
      <c r="D8800" s="138"/>
      <c r="E8800" s="138"/>
      <c r="F8800" s="143" t="e">
        <f aca="false">IF(REF_DT&lt;=LastDay,INDEX(IntraMonth_Buckets,MATCH($A8800,IntraSumMonths,0),1),INDEX(BucketTable,MATCH($A8800,SumMonths,0),1))</f>
        <v>#N/A</v>
      </c>
      <c r="G8800" s="138" t="e">
        <f aca="false">INDEX(Book_Type,MATCH($B8800,Book,0),1)</f>
        <v>#N/A</v>
      </c>
      <c r="H8800" s="138" t="e">
        <f aca="false">$F8800&amp;$C8800</f>
        <v>#N/A</v>
      </c>
    </row>
    <row r="8801" customFormat="false" ht="12.75" hidden="false" customHeight="false" outlineLevel="0" collapsed="false">
      <c r="D8801" s="138"/>
      <c r="E8801" s="138"/>
      <c r="F8801" s="143" t="e">
        <f aca="false">IF(REF_DT&lt;=LastDay,INDEX(IntraMonth_Buckets,MATCH($A8801,IntraSumMonths,0),1),INDEX(BucketTable,MATCH($A8801,SumMonths,0),1))</f>
        <v>#N/A</v>
      </c>
      <c r="G8801" s="138" t="e">
        <f aca="false">INDEX(Book_Type,MATCH($B8801,Book,0),1)</f>
        <v>#N/A</v>
      </c>
      <c r="H8801" s="138" t="e">
        <f aca="false">$F8801&amp;$C8801</f>
        <v>#N/A</v>
      </c>
    </row>
    <row r="8802" customFormat="false" ht="12.75" hidden="false" customHeight="false" outlineLevel="0" collapsed="false">
      <c r="D8802" s="138"/>
      <c r="E8802" s="138"/>
      <c r="F8802" s="143" t="e">
        <f aca="false">IF(REF_DT&lt;=LastDay,INDEX(IntraMonth_Buckets,MATCH($A8802,IntraSumMonths,0),1),INDEX(BucketTable,MATCH($A8802,SumMonths,0),1))</f>
        <v>#N/A</v>
      </c>
      <c r="G8802" s="138" t="e">
        <f aca="false">INDEX(Book_Type,MATCH($B8802,Book,0),1)</f>
        <v>#N/A</v>
      </c>
      <c r="H8802" s="138" t="e">
        <f aca="false">$F8802&amp;$C8802</f>
        <v>#N/A</v>
      </c>
    </row>
    <row r="8803" customFormat="false" ht="12.75" hidden="false" customHeight="false" outlineLevel="0" collapsed="false">
      <c r="D8803" s="138"/>
      <c r="E8803" s="138"/>
      <c r="F8803" s="143" t="e">
        <f aca="false">IF(REF_DT&lt;=LastDay,INDEX(IntraMonth_Buckets,MATCH($A8803,IntraSumMonths,0),1),INDEX(BucketTable,MATCH($A8803,SumMonths,0),1))</f>
        <v>#N/A</v>
      </c>
      <c r="G8803" s="138" t="e">
        <f aca="false">INDEX(Book_Type,MATCH($B8803,Book,0),1)</f>
        <v>#N/A</v>
      </c>
      <c r="H8803" s="138" t="e">
        <f aca="false">$F8803&amp;$C8803</f>
        <v>#N/A</v>
      </c>
    </row>
    <row r="8804" customFormat="false" ht="12.75" hidden="false" customHeight="false" outlineLevel="0" collapsed="false">
      <c r="D8804" s="138"/>
      <c r="E8804" s="138"/>
      <c r="F8804" s="143" t="e">
        <f aca="false">IF(REF_DT&lt;=LastDay,INDEX(IntraMonth_Buckets,MATCH($A8804,IntraSumMonths,0),1),INDEX(BucketTable,MATCH($A8804,SumMonths,0),1))</f>
        <v>#N/A</v>
      </c>
      <c r="G8804" s="138" t="e">
        <f aca="false">INDEX(Book_Type,MATCH($B8804,Book,0),1)</f>
        <v>#N/A</v>
      </c>
      <c r="H8804" s="138" t="e">
        <f aca="false">$F8804&amp;$C8804</f>
        <v>#N/A</v>
      </c>
    </row>
    <row r="8805" customFormat="false" ht="12.75" hidden="false" customHeight="false" outlineLevel="0" collapsed="false">
      <c r="D8805" s="138"/>
      <c r="E8805" s="138"/>
      <c r="F8805" s="143" t="e">
        <f aca="false">IF(REF_DT&lt;=LastDay,INDEX(IntraMonth_Buckets,MATCH($A8805,IntraSumMonths,0),1),INDEX(BucketTable,MATCH($A8805,SumMonths,0),1))</f>
        <v>#N/A</v>
      </c>
      <c r="G8805" s="138" t="e">
        <f aca="false">INDEX(Book_Type,MATCH($B8805,Book,0),1)</f>
        <v>#N/A</v>
      </c>
      <c r="H8805" s="138" t="e">
        <f aca="false">$F8805&amp;$C8805</f>
        <v>#N/A</v>
      </c>
    </row>
    <row r="8806" customFormat="false" ht="12.75" hidden="false" customHeight="false" outlineLevel="0" collapsed="false">
      <c r="D8806" s="138"/>
      <c r="E8806" s="138"/>
      <c r="F8806" s="143" t="e">
        <f aca="false">IF(REF_DT&lt;=LastDay,INDEX(IntraMonth_Buckets,MATCH($A8806,IntraSumMonths,0),1),INDEX(BucketTable,MATCH($A8806,SumMonths,0),1))</f>
        <v>#N/A</v>
      </c>
      <c r="G8806" s="138" t="e">
        <f aca="false">INDEX(Book_Type,MATCH($B8806,Book,0),1)</f>
        <v>#N/A</v>
      </c>
      <c r="H8806" s="138" t="e">
        <f aca="false">$F8806&amp;$C8806</f>
        <v>#N/A</v>
      </c>
    </row>
    <row r="8807" customFormat="false" ht="12.75" hidden="false" customHeight="false" outlineLevel="0" collapsed="false">
      <c r="D8807" s="138"/>
      <c r="E8807" s="138"/>
      <c r="F8807" s="143" t="e">
        <f aca="false">IF(REF_DT&lt;=LastDay,INDEX(IntraMonth_Buckets,MATCH($A8807,IntraSumMonths,0),1),INDEX(BucketTable,MATCH($A8807,SumMonths,0),1))</f>
        <v>#N/A</v>
      </c>
      <c r="G8807" s="138" t="e">
        <f aca="false">INDEX(Book_Type,MATCH($B8807,Book,0),1)</f>
        <v>#N/A</v>
      </c>
      <c r="H8807" s="138" t="e">
        <f aca="false">$F8807&amp;$C8807</f>
        <v>#N/A</v>
      </c>
    </row>
    <row r="8808" customFormat="false" ht="12.75" hidden="false" customHeight="false" outlineLevel="0" collapsed="false">
      <c r="D8808" s="138"/>
      <c r="E8808" s="138"/>
      <c r="F8808" s="143" t="e">
        <f aca="false">IF(REF_DT&lt;=LastDay,INDEX(IntraMonth_Buckets,MATCH($A8808,IntraSumMonths,0),1),INDEX(BucketTable,MATCH($A8808,SumMonths,0),1))</f>
        <v>#N/A</v>
      </c>
      <c r="G8808" s="138" t="e">
        <f aca="false">INDEX(Book_Type,MATCH($B8808,Book,0),1)</f>
        <v>#N/A</v>
      </c>
      <c r="H8808" s="138" t="e">
        <f aca="false">$F8808&amp;$C8808</f>
        <v>#N/A</v>
      </c>
    </row>
    <row r="8809" customFormat="false" ht="12.75" hidden="false" customHeight="false" outlineLevel="0" collapsed="false">
      <c r="D8809" s="138"/>
      <c r="E8809" s="138"/>
      <c r="F8809" s="143" t="e">
        <f aca="false">IF(REF_DT&lt;=LastDay,INDEX(IntraMonth_Buckets,MATCH($A8809,IntraSumMonths,0),1),INDEX(BucketTable,MATCH($A8809,SumMonths,0),1))</f>
        <v>#N/A</v>
      </c>
      <c r="G8809" s="138" t="e">
        <f aca="false">INDEX(Book_Type,MATCH($B8809,Book,0),1)</f>
        <v>#N/A</v>
      </c>
      <c r="H8809" s="138" t="e">
        <f aca="false">$F8809&amp;$C8809</f>
        <v>#N/A</v>
      </c>
    </row>
    <row r="8810" customFormat="false" ht="12.75" hidden="false" customHeight="false" outlineLevel="0" collapsed="false">
      <c r="D8810" s="138"/>
      <c r="E8810" s="138"/>
      <c r="F8810" s="143" t="e">
        <f aca="false">IF(REF_DT&lt;=LastDay,INDEX(IntraMonth_Buckets,MATCH($A8810,IntraSumMonths,0),1),INDEX(BucketTable,MATCH($A8810,SumMonths,0),1))</f>
        <v>#N/A</v>
      </c>
      <c r="G8810" s="138" t="e">
        <f aca="false">INDEX(Book_Type,MATCH($B8810,Book,0),1)</f>
        <v>#N/A</v>
      </c>
      <c r="H8810" s="138" t="e">
        <f aca="false">$F8810&amp;$C8810</f>
        <v>#N/A</v>
      </c>
    </row>
    <row r="8811" customFormat="false" ht="12.75" hidden="false" customHeight="false" outlineLevel="0" collapsed="false">
      <c r="D8811" s="138"/>
      <c r="E8811" s="138"/>
      <c r="F8811" s="143" t="e">
        <f aca="false">IF(REF_DT&lt;=LastDay,INDEX(IntraMonth_Buckets,MATCH($A8811,IntraSumMonths,0),1),INDEX(BucketTable,MATCH($A8811,SumMonths,0),1))</f>
        <v>#N/A</v>
      </c>
      <c r="G8811" s="138" t="e">
        <f aca="false">INDEX(Book_Type,MATCH($B8811,Book,0),1)</f>
        <v>#N/A</v>
      </c>
      <c r="H8811" s="138" t="e">
        <f aca="false">$F8811&amp;$C8811</f>
        <v>#N/A</v>
      </c>
    </row>
    <row r="8812" customFormat="false" ht="12.75" hidden="false" customHeight="false" outlineLevel="0" collapsed="false">
      <c r="D8812" s="138"/>
      <c r="E8812" s="138"/>
      <c r="F8812" s="143" t="e">
        <f aca="false">IF(REF_DT&lt;=LastDay,INDEX(IntraMonth_Buckets,MATCH($A8812,IntraSumMonths,0),1),INDEX(BucketTable,MATCH($A8812,SumMonths,0),1))</f>
        <v>#N/A</v>
      </c>
      <c r="G8812" s="138" t="e">
        <f aca="false">INDEX(Book_Type,MATCH($B8812,Book,0),1)</f>
        <v>#N/A</v>
      </c>
      <c r="H8812" s="138" t="e">
        <f aca="false">$F8812&amp;$C8812</f>
        <v>#N/A</v>
      </c>
    </row>
    <row r="8813" customFormat="false" ht="12.75" hidden="false" customHeight="false" outlineLevel="0" collapsed="false">
      <c r="D8813" s="138"/>
      <c r="E8813" s="138"/>
      <c r="F8813" s="143" t="e">
        <f aca="false">IF(REF_DT&lt;=LastDay,INDEX(IntraMonth_Buckets,MATCH($A8813,IntraSumMonths,0),1),INDEX(BucketTable,MATCH($A8813,SumMonths,0),1))</f>
        <v>#N/A</v>
      </c>
      <c r="G8813" s="138" t="e">
        <f aca="false">INDEX(Book_Type,MATCH($B8813,Book,0),1)</f>
        <v>#N/A</v>
      </c>
      <c r="H8813" s="138" t="e">
        <f aca="false">$F8813&amp;$C8813</f>
        <v>#N/A</v>
      </c>
    </row>
    <row r="8814" customFormat="false" ht="12.75" hidden="false" customHeight="false" outlineLevel="0" collapsed="false">
      <c r="D8814" s="138"/>
      <c r="E8814" s="138"/>
      <c r="F8814" s="143" t="e">
        <f aca="false">IF(REF_DT&lt;=LastDay,INDEX(IntraMonth_Buckets,MATCH($A8814,IntraSumMonths,0),1),INDEX(BucketTable,MATCH($A8814,SumMonths,0),1))</f>
        <v>#N/A</v>
      </c>
      <c r="G8814" s="138" t="e">
        <f aca="false">INDEX(Book_Type,MATCH($B8814,Book,0),1)</f>
        <v>#N/A</v>
      </c>
      <c r="H8814" s="138" t="e">
        <f aca="false">$F8814&amp;$C8814</f>
        <v>#N/A</v>
      </c>
    </row>
    <row r="8815" customFormat="false" ht="12.75" hidden="false" customHeight="false" outlineLevel="0" collapsed="false">
      <c r="D8815" s="138"/>
      <c r="E8815" s="138"/>
      <c r="F8815" s="143" t="e">
        <f aca="false">IF(REF_DT&lt;=LastDay,INDEX(IntraMonth_Buckets,MATCH($A8815,IntraSumMonths,0),1),INDEX(BucketTable,MATCH($A8815,SumMonths,0),1))</f>
        <v>#N/A</v>
      </c>
      <c r="G8815" s="138" t="e">
        <f aca="false">INDEX(Book_Type,MATCH($B8815,Book,0),1)</f>
        <v>#N/A</v>
      </c>
      <c r="H8815" s="138" t="e">
        <f aca="false">$F8815&amp;$C8815</f>
        <v>#N/A</v>
      </c>
    </row>
    <row r="8816" customFormat="false" ht="12.75" hidden="false" customHeight="false" outlineLevel="0" collapsed="false">
      <c r="D8816" s="138"/>
      <c r="E8816" s="138"/>
      <c r="F8816" s="143" t="e">
        <f aca="false">IF(REF_DT&lt;=LastDay,INDEX(IntraMonth_Buckets,MATCH($A8816,IntraSumMonths,0),1),INDEX(BucketTable,MATCH($A8816,SumMonths,0),1))</f>
        <v>#N/A</v>
      </c>
      <c r="G8816" s="138" t="e">
        <f aca="false">INDEX(Book_Type,MATCH($B8816,Book,0),1)</f>
        <v>#N/A</v>
      </c>
      <c r="H8816" s="138" t="e">
        <f aca="false">$F8816&amp;$C8816</f>
        <v>#N/A</v>
      </c>
    </row>
    <row r="8817" customFormat="false" ht="12.75" hidden="false" customHeight="false" outlineLevel="0" collapsed="false">
      <c r="D8817" s="138"/>
      <c r="E8817" s="138"/>
      <c r="F8817" s="143" t="e">
        <f aca="false">IF(REF_DT&lt;=LastDay,INDEX(IntraMonth_Buckets,MATCH($A8817,IntraSumMonths,0),1),INDEX(BucketTable,MATCH($A8817,SumMonths,0),1))</f>
        <v>#N/A</v>
      </c>
      <c r="G8817" s="138" t="e">
        <f aca="false">INDEX(Book_Type,MATCH($B8817,Book,0),1)</f>
        <v>#N/A</v>
      </c>
      <c r="H8817" s="138" t="e">
        <f aca="false">$F8817&amp;$C8817</f>
        <v>#N/A</v>
      </c>
    </row>
    <row r="8818" customFormat="false" ht="12.75" hidden="false" customHeight="false" outlineLevel="0" collapsed="false">
      <c r="D8818" s="138"/>
      <c r="E8818" s="138"/>
      <c r="F8818" s="143" t="e">
        <f aca="false">IF(REF_DT&lt;=LastDay,INDEX(IntraMonth_Buckets,MATCH($A8818,IntraSumMonths,0),1),INDEX(BucketTable,MATCH($A8818,SumMonths,0),1))</f>
        <v>#N/A</v>
      </c>
      <c r="G8818" s="138" t="e">
        <f aca="false">INDEX(Book_Type,MATCH($B8818,Book,0),1)</f>
        <v>#N/A</v>
      </c>
      <c r="H8818" s="138" t="e">
        <f aca="false">$F8818&amp;$C8818</f>
        <v>#N/A</v>
      </c>
    </row>
    <row r="8819" customFormat="false" ht="12.75" hidden="false" customHeight="false" outlineLevel="0" collapsed="false">
      <c r="D8819" s="138"/>
      <c r="E8819" s="138"/>
      <c r="F8819" s="143" t="e">
        <f aca="false">IF(REF_DT&lt;=LastDay,INDEX(IntraMonth_Buckets,MATCH($A8819,IntraSumMonths,0),1),INDEX(BucketTable,MATCH($A8819,SumMonths,0),1))</f>
        <v>#N/A</v>
      </c>
      <c r="G8819" s="138" t="e">
        <f aca="false">INDEX(Book_Type,MATCH($B8819,Book,0),1)</f>
        <v>#N/A</v>
      </c>
      <c r="H8819" s="138" t="e">
        <f aca="false">$F8819&amp;$C8819</f>
        <v>#N/A</v>
      </c>
    </row>
    <row r="8820" customFormat="false" ht="12.75" hidden="false" customHeight="false" outlineLevel="0" collapsed="false">
      <c r="D8820" s="138"/>
      <c r="E8820" s="138"/>
      <c r="F8820" s="143" t="e">
        <f aca="false">IF(REF_DT&lt;=LastDay,INDEX(IntraMonth_Buckets,MATCH($A8820,IntraSumMonths,0),1),INDEX(BucketTable,MATCH($A8820,SumMonths,0),1))</f>
        <v>#N/A</v>
      </c>
      <c r="G8820" s="138" t="e">
        <f aca="false">INDEX(Book_Type,MATCH($B8820,Book,0),1)</f>
        <v>#N/A</v>
      </c>
      <c r="H8820" s="138" t="e">
        <f aca="false">$F8820&amp;$C8820</f>
        <v>#N/A</v>
      </c>
    </row>
    <row r="8821" customFormat="false" ht="12.75" hidden="false" customHeight="false" outlineLevel="0" collapsed="false">
      <c r="D8821" s="138"/>
      <c r="E8821" s="138"/>
      <c r="F8821" s="143" t="e">
        <f aca="false">IF(REF_DT&lt;=LastDay,INDEX(IntraMonth_Buckets,MATCH($A8821,IntraSumMonths,0),1),INDEX(BucketTable,MATCH($A8821,SumMonths,0),1))</f>
        <v>#N/A</v>
      </c>
      <c r="G8821" s="138" t="e">
        <f aca="false">INDEX(Book_Type,MATCH($B8821,Book,0),1)</f>
        <v>#N/A</v>
      </c>
      <c r="H8821" s="138" t="e">
        <f aca="false">$F8821&amp;$C8821</f>
        <v>#N/A</v>
      </c>
    </row>
    <row r="8822" customFormat="false" ht="12.75" hidden="false" customHeight="false" outlineLevel="0" collapsed="false">
      <c r="D8822" s="138"/>
      <c r="E8822" s="138"/>
      <c r="F8822" s="143" t="e">
        <f aca="false">IF(REF_DT&lt;=LastDay,INDEX(IntraMonth_Buckets,MATCH($A8822,IntraSumMonths,0),1),INDEX(BucketTable,MATCH($A8822,SumMonths,0),1))</f>
        <v>#N/A</v>
      </c>
      <c r="G8822" s="138" t="e">
        <f aca="false">INDEX(Book_Type,MATCH($B8822,Book,0),1)</f>
        <v>#N/A</v>
      </c>
      <c r="H8822" s="138" t="e">
        <f aca="false">$F8822&amp;$C8822</f>
        <v>#N/A</v>
      </c>
    </row>
    <row r="8823" customFormat="false" ht="12.75" hidden="false" customHeight="false" outlineLevel="0" collapsed="false">
      <c r="D8823" s="138"/>
      <c r="E8823" s="138"/>
      <c r="F8823" s="143" t="e">
        <f aca="false">IF(REF_DT&lt;=LastDay,INDEX(IntraMonth_Buckets,MATCH($A8823,IntraSumMonths,0),1),INDEX(BucketTable,MATCH($A8823,SumMonths,0),1))</f>
        <v>#N/A</v>
      </c>
      <c r="G8823" s="138" t="e">
        <f aca="false">INDEX(Book_Type,MATCH($B8823,Book,0),1)</f>
        <v>#N/A</v>
      </c>
      <c r="H8823" s="138" t="e">
        <f aca="false">$F8823&amp;$C8823</f>
        <v>#N/A</v>
      </c>
    </row>
    <row r="8824" customFormat="false" ht="12.75" hidden="false" customHeight="false" outlineLevel="0" collapsed="false">
      <c r="D8824" s="138"/>
      <c r="E8824" s="138"/>
      <c r="F8824" s="143" t="e">
        <f aca="false">IF(REF_DT&lt;=LastDay,INDEX(IntraMonth_Buckets,MATCH($A8824,IntraSumMonths,0),1),INDEX(BucketTable,MATCH($A8824,SumMonths,0),1))</f>
        <v>#N/A</v>
      </c>
      <c r="G8824" s="138" t="e">
        <f aca="false">INDEX(Book_Type,MATCH($B8824,Book,0),1)</f>
        <v>#N/A</v>
      </c>
      <c r="H8824" s="138" t="e">
        <f aca="false">$F8824&amp;$C8824</f>
        <v>#N/A</v>
      </c>
    </row>
    <row r="8825" customFormat="false" ht="12.75" hidden="false" customHeight="false" outlineLevel="0" collapsed="false">
      <c r="D8825" s="138"/>
      <c r="E8825" s="138"/>
      <c r="F8825" s="143" t="e">
        <f aca="false">IF(REF_DT&lt;=LastDay,INDEX(IntraMonth_Buckets,MATCH($A8825,IntraSumMonths,0),1),INDEX(BucketTable,MATCH($A8825,SumMonths,0),1))</f>
        <v>#N/A</v>
      </c>
      <c r="G8825" s="138" t="e">
        <f aca="false">INDEX(Book_Type,MATCH($B8825,Book,0),1)</f>
        <v>#N/A</v>
      </c>
      <c r="H8825" s="138" t="e">
        <f aca="false">$F8825&amp;$C8825</f>
        <v>#N/A</v>
      </c>
    </row>
    <row r="8826" customFormat="false" ht="12.75" hidden="false" customHeight="false" outlineLevel="0" collapsed="false">
      <c r="D8826" s="138"/>
      <c r="E8826" s="138"/>
      <c r="F8826" s="143" t="e">
        <f aca="false">IF(REF_DT&lt;=LastDay,INDEX(IntraMonth_Buckets,MATCH($A8826,IntraSumMonths,0),1),INDEX(BucketTable,MATCH($A8826,SumMonths,0),1))</f>
        <v>#N/A</v>
      </c>
      <c r="G8826" s="138" t="e">
        <f aca="false">INDEX(Book_Type,MATCH($B8826,Book,0),1)</f>
        <v>#N/A</v>
      </c>
      <c r="H8826" s="138" t="e">
        <f aca="false">$F8826&amp;$C8826</f>
        <v>#N/A</v>
      </c>
    </row>
    <row r="8827" customFormat="false" ht="12.75" hidden="false" customHeight="false" outlineLevel="0" collapsed="false">
      <c r="D8827" s="138"/>
      <c r="E8827" s="138"/>
      <c r="F8827" s="143" t="e">
        <f aca="false">IF(REF_DT&lt;=LastDay,INDEX(IntraMonth_Buckets,MATCH($A8827,IntraSumMonths,0),1),INDEX(BucketTable,MATCH($A8827,SumMonths,0),1))</f>
        <v>#N/A</v>
      </c>
      <c r="G8827" s="138" t="e">
        <f aca="false">INDEX(Book_Type,MATCH($B8827,Book,0),1)</f>
        <v>#N/A</v>
      </c>
      <c r="H8827" s="138" t="e">
        <f aca="false">$F8827&amp;$C8827</f>
        <v>#N/A</v>
      </c>
    </row>
    <row r="8828" customFormat="false" ht="12.75" hidden="false" customHeight="false" outlineLevel="0" collapsed="false">
      <c r="D8828" s="138"/>
      <c r="E8828" s="138"/>
      <c r="F8828" s="143" t="e">
        <f aca="false">IF(REF_DT&lt;=LastDay,INDEX(IntraMonth_Buckets,MATCH($A8828,IntraSumMonths,0),1),INDEX(BucketTable,MATCH($A8828,SumMonths,0),1))</f>
        <v>#N/A</v>
      </c>
      <c r="G8828" s="138" t="e">
        <f aca="false">INDEX(Book_Type,MATCH($B8828,Book,0),1)</f>
        <v>#N/A</v>
      </c>
      <c r="H8828" s="138" t="e">
        <f aca="false">$F8828&amp;$C8828</f>
        <v>#N/A</v>
      </c>
    </row>
    <row r="8829" customFormat="false" ht="12.75" hidden="false" customHeight="false" outlineLevel="0" collapsed="false">
      <c r="D8829" s="138"/>
      <c r="E8829" s="138"/>
      <c r="F8829" s="143" t="e">
        <f aca="false">IF(REF_DT&lt;=LastDay,INDEX(IntraMonth_Buckets,MATCH($A8829,IntraSumMonths,0),1),INDEX(BucketTable,MATCH($A8829,SumMonths,0),1))</f>
        <v>#N/A</v>
      </c>
      <c r="G8829" s="138" t="e">
        <f aca="false">INDEX(Book_Type,MATCH($B8829,Book,0),1)</f>
        <v>#N/A</v>
      </c>
      <c r="H8829" s="138" t="e">
        <f aca="false">$F8829&amp;$C8829</f>
        <v>#N/A</v>
      </c>
    </row>
    <row r="8830" customFormat="false" ht="12.75" hidden="false" customHeight="false" outlineLevel="0" collapsed="false">
      <c r="D8830" s="138"/>
      <c r="E8830" s="138"/>
      <c r="F8830" s="143" t="e">
        <f aca="false">IF(REF_DT&lt;=LastDay,INDEX(IntraMonth_Buckets,MATCH($A8830,IntraSumMonths,0),1),INDEX(BucketTable,MATCH($A8830,SumMonths,0),1))</f>
        <v>#N/A</v>
      </c>
      <c r="G8830" s="138" t="e">
        <f aca="false">INDEX(Book_Type,MATCH($B8830,Book,0),1)</f>
        <v>#N/A</v>
      </c>
      <c r="H8830" s="138" t="e">
        <f aca="false">$F8830&amp;$C8830</f>
        <v>#N/A</v>
      </c>
    </row>
    <row r="8831" customFormat="false" ht="12.75" hidden="false" customHeight="false" outlineLevel="0" collapsed="false">
      <c r="D8831" s="138"/>
      <c r="E8831" s="138"/>
      <c r="F8831" s="143" t="e">
        <f aca="false">IF(REF_DT&lt;=LastDay,INDEX(IntraMonth_Buckets,MATCH($A8831,IntraSumMonths,0),1),INDEX(BucketTable,MATCH($A8831,SumMonths,0),1))</f>
        <v>#N/A</v>
      </c>
      <c r="G8831" s="138" t="e">
        <f aca="false">INDEX(Book_Type,MATCH($B8831,Book,0),1)</f>
        <v>#N/A</v>
      </c>
      <c r="H8831" s="138" t="e">
        <f aca="false">$F8831&amp;$C8831</f>
        <v>#N/A</v>
      </c>
    </row>
    <row r="8832" customFormat="false" ht="12.75" hidden="false" customHeight="false" outlineLevel="0" collapsed="false">
      <c r="D8832" s="138"/>
      <c r="E8832" s="138"/>
      <c r="F8832" s="143" t="e">
        <f aca="false">IF(REF_DT&lt;=LastDay,INDEX(IntraMonth_Buckets,MATCH($A8832,IntraSumMonths,0),1),INDEX(BucketTable,MATCH($A8832,SumMonths,0),1))</f>
        <v>#N/A</v>
      </c>
      <c r="G8832" s="138" t="e">
        <f aca="false">INDEX(Book_Type,MATCH($B8832,Book,0),1)</f>
        <v>#N/A</v>
      </c>
      <c r="H8832" s="138" t="e">
        <f aca="false">$F8832&amp;$C8832</f>
        <v>#N/A</v>
      </c>
    </row>
    <row r="8833" customFormat="false" ht="12.75" hidden="false" customHeight="false" outlineLevel="0" collapsed="false">
      <c r="D8833" s="138"/>
      <c r="E8833" s="138"/>
      <c r="F8833" s="143" t="e">
        <f aca="false">IF(REF_DT&lt;=LastDay,INDEX(IntraMonth_Buckets,MATCH($A8833,IntraSumMonths,0),1),INDEX(BucketTable,MATCH($A8833,SumMonths,0),1))</f>
        <v>#N/A</v>
      </c>
      <c r="G8833" s="138" t="e">
        <f aca="false">INDEX(Book_Type,MATCH($B8833,Book,0),1)</f>
        <v>#N/A</v>
      </c>
      <c r="H8833" s="138" t="e">
        <f aca="false">$F8833&amp;$C8833</f>
        <v>#N/A</v>
      </c>
    </row>
    <row r="8834" customFormat="false" ht="12.75" hidden="false" customHeight="false" outlineLevel="0" collapsed="false">
      <c r="D8834" s="138"/>
      <c r="E8834" s="138"/>
      <c r="F8834" s="143" t="e">
        <f aca="false">IF(REF_DT&lt;=LastDay,INDEX(IntraMonth_Buckets,MATCH($A8834,IntraSumMonths,0),1),INDEX(BucketTable,MATCH($A8834,SumMonths,0),1))</f>
        <v>#N/A</v>
      </c>
      <c r="G8834" s="138" t="e">
        <f aca="false">INDEX(Book_Type,MATCH($B8834,Book,0),1)</f>
        <v>#N/A</v>
      </c>
      <c r="H8834" s="138" t="e">
        <f aca="false">$F8834&amp;$C8834</f>
        <v>#N/A</v>
      </c>
    </row>
    <row r="8835" customFormat="false" ht="12.75" hidden="false" customHeight="false" outlineLevel="0" collapsed="false">
      <c r="D8835" s="138"/>
      <c r="E8835" s="138"/>
      <c r="F8835" s="143" t="e">
        <f aca="false">IF(REF_DT&lt;=LastDay,INDEX(IntraMonth_Buckets,MATCH($A8835,IntraSumMonths,0),1),INDEX(BucketTable,MATCH($A8835,SumMonths,0),1))</f>
        <v>#N/A</v>
      </c>
      <c r="G8835" s="138" t="e">
        <f aca="false">INDEX(Book_Type,MATCH($B8835,Book,0),1)</f>
        <v>#N/A</v>
      </c>
      <c r="H8835" s="138" t="e">
        <f aca="false">$F8835&amp;$C8835</f>
        <v>#N/A</v>
      </c>
    </row>
    <row r="8836" customFormat="false" ht="12.75" hidden="false" customHeight="false" outlineLevel="0" collapsed="false">
      <c r="D8836" s="138"/>
      <c r="E8836" s="138"/>
      <c r="F8836" s="143" t="e">
        <f aca="false">IF(REF_DT&lt;=LastDay,INDEX(IntraMonth_Buckets,MATCH($A8836,IntraSumMonths,0),1),INDEX(BucketTable,MATCH($A8836,SumMonths,0),1))</f>
        <v>#N/A</v>
      </c>
      <c r="G8836" s="138" t="e">
        <f aca="false">INDEX(Book_Type,MATCH($B8836,Book,0),1)</f>
        <v>#N/A</v>
      </c>
      <c r="H8836" s="138" t="e">
        <f aca="false">$F8836&amp;$C8836</f>
        <v>#N/A</v>
      </c>
    </row>
    <row r="8837" customFormat="false" ht="12.75" hidden="false" customHeight="false" outlineLevel="0" collapsed="false">
      <c r="D8837" s="138"/>
      <c r="E8837" s="138"/>
      <c r="F8837" s="143" t="e">
        <f aca="false">IF(REF_DT&lt;=LastDay,INDEX(IntraMonth_Buckets,MATCH($A8837,IntraSumMonths,0),1),INDEX(BucketTable,MATCH($A8837,SumMonths,0),1))</f>
        <v>#N/A</v>
      </c>
      <c r="G8837" s="138" t="e">
        <f aca="false">INDEX(Book_Type,MATCH($B8837,Book,0),1)</f>
        <v>#N/A</v>
      </c>
      <c r="H8837" s="138" t="e">
        <f aca="false">$F8837&amp;$C8837</f>
        <v>#N/A</v>
      </c>
    </row>
    <row r="8838" customFormat="false" ht="12.75" hidden="false" customHeight="false" outlineLevel="0" collapsed="false">
      <c r="D8838" s="138"/>
      <c r="E8838" s="138"/>
      <c r="F8838" s="143" t="e">
        <f aca="false">IF(REF_DT&lt;=LastDay,INDEX(IntraMonth_Buckets,MATCH($A8838,IntraSumMonths,0),1),INDEX(BucketTable,MATCH($A8838,SumMonths,0),1))</f>
        <v>#N/A</v>
      </c>
      <c r="G8838" s="138" t="e">
        <f aca="false">INDEX(Book_Type,MATCH($B8838,Book,0),1)</f>
        <v>#N/A</v>
      </c>
      <c r="H8838" s="138" t="e">
        <f aca="false">$F8838&amp;$C8838</f>
        <v>#N/A</v>
      </c>
    </row>
    <row r="8839" customFormat="false" ht="12.75" hidden="false" customHeight="false" outlineLevel="0" collapsed="false">
      <c r="D8839" s="138"/>
      <c r="E8839" s="138"/>
      <c r="F8839" s="143" t="e">
        <f aca="false">IF(REF_DT&lt;=LastDay,INDEX(IntraMonth_Buckets,MATCH($A8839,IntraSumMonths,0),1),INDEX(BucketTable,MATCH($A8839,SumMonths,0),1))</f>
        <v>#N/A</v>
      </c>
      <c r="G8839" s="138" t="e">
        <f aca="false">INDEX(Book_Type,MATCH($B8839,Book,0),1)</f>
        <v>#N/A</v>
      </c>
      <c r="H8839" s="138" t="e">
        <f aca="false">$F8839&amp;$C8839</f>
        <v>#N/A</v>
      </c>
    </row>
    <row r="8840" customFormat="false" ht="12.75" hidden="false" customHeight="false" outlineLevel="0" collapsed="false">
      <c r="D8840" s="138"/>
      <c r="E8840" s="138"/>
      <c r="F8840" s="143" t="e">
        <f aca="false">IF(REF_DT&lt;=LastDay,INDEX(IntraMonth_Buckets,MATCH($A8840,IntraSumMonths,0),1),INDEX(BucketTable,MATCH($A8840,SumMonths,0),1))</f>
        <v>#N/A</v>
      </c>
      <c r="G8840" s="138" t="e">
        <f aca="false">INDEX(Book_Type,MATCH($B8840,Book,0),1)</f>
        <v>#N/A</v>
      </c>
      <c r="H8840" s="138" t="e">
        <f aca="false">$F8840&amp;$C8840</f>
        <v>#N/A</v>
      </c>
    </row>
    <row r="8841" customFormat="false" ht="12.75" hidden="false" customHeight="false" outlineLevel="0" collapsed="false">
      <c r="D8841" s="138"/>
      <c r="E8841" s="138"/>
      <c r="F8841" s="143" t="e">
        <f aca="false">IF(REF_DT&lt;=LastDay,INDEX(IntraMonth_Buckets,MATCH($A8841,IntraSumMonths,0),1),INDEX(BucketTable,MATCH($A8841,SumMonths,0),1))</f>
        <v>#N/A</v>
      </c>
      <c r="G8841" s="138" t="e">
        <f aca="false">INDEX(Book_Type,MATCH($B8841,Book,0),1)</f>
        <v>#N/A</v>
      </c>
      <c r="H8841" s="138" t="e">
        <f aca="false">$F8841&amp;$C8841</f>
        <v>#N/A</v>
      </c>
    </row>
    <row r="8842" customFormat="false" ht="12.75" hidden="false" customHeight="false" outlineLevel="0" collapsed="false">
      <c r="D8842" s="138"/>
      <c r="E8842" s="138"/>
      <c r="F8842" s="143" t="e">
        <f aca="false">IF(REF_DT&lt;=LastDay,INDEX(IntraMonth_Buckets,MATCH($A8842,IntraSumMonths,0),1),INDEX(BucketTable,MATCH($A8842,SumMonths,0),1))</f>
        <v>#N/A</v>
      </c>
      <c r="G8842" s="138" t="e">
        <f aca="false">INDEX(Book_Type,MATCH($B8842,Book,0),1)</f>
        <v>#N/A</v>
      </c>
      <c r="H8842" s="138" t="e">
        <f aca="false">$F8842&amp;$C8842</f>
        <v>#N/A</v>
      </c>
    </row>
    <row r="8843" customFormat="false" ht="12.75" hidden="false" customHeight="false" outlineLevel="0" collapsed="false">
      <c r="D8843" s="138"/>
      <c r="E8843" s="138"/>
      <c r="F8843" s="143" t="e">
        <f aca="false">IF(REF_DT&lt;=LastDay,INDEX(IntraMonth_Buckets,MATCH($A8843,IntraSumMonths,0),1),INDEX(BucketTable,MATCH($A8843,SumMonths,0),1))</f>
        <v>#N/A</v>
      </c>
      <c r="G8843" s="138" t="e">
        <f aca="false">INDEX(Book_Type,MATCH($B8843,Book,0),1)</f>
        <v>#N/A</v>
      </c>
      <c r="H8843" s="138" t="e">
        <f aca="false">$F8843&amp;$C8843</f>
        <v>#N/A</v>
      </c>
    </row>
    <row r="8844" customFormat="false" ht="12.75" hidden="false" customHeight="false" outlineLevel="0" collapsed="false">
      <c r="D8844" s="138"/>
      <c r="E8844" s="138"/>
      <c r="F8844" s="143" t="e">
        <f aca="false">IF(REF_DT&lt;=LastDay,INDEX(IntraMonth_Buckets,MATCH($A8844,IntraSumMonths,0),1),INDEX(BucketTable,MATCH($A8844,SumMonths,0),1))</f>
        <v>#N/A</v>
      </c>
      <c r="G8844" s="138" t="e">
        <f aca="false">INDEX(Book_Type,MATCH($B8844,Book,0),1)</f>
        <v>#N/A</v>
      </c>
      <c r="H8844" s="138" t="e">
        <f aca="false">$F8844&amp;$C8844</f>
        <v>#N/A</v>
      </c>
    </row>
    <row r="8845" customFormat="false" ht="12.75" hidden="false" customHeight="false" outlineLevel="0" collapsed="false">
      <c r="D8845" s="138"/>
      <c r="E8845" s="138"/>
      <c r="F8845" s="143" t="e">
        <f aca="false">IF(REF_DT&lt;=LastDay,INDEX(IntraMonth_Buckets,MATCH($A8845,IntraSumMonths,0),1),INDEX(BucketTable,MATCH($A8845,SumMonths,0),1))</f>
        <v>#N/A</v>
      </c>
      <c r="G8845" s="138" t="e">
        <f aca="false">INDEX(Book_Type,MATCH($B8845,Book,0),1)</f>
        <v>#N/A</v>
      </c>
      <c r="H8845" s="138" t="e">
        <f aca="false">$F8845&amp;$C8845</f>
        <v>#N/A</v>
      </c>
    </row>
    <row r="8846" customFormat="false" ht="12.75" hidden="false" customHeight="false" outlineLevel="0" collapsed="false">
      <c r="D8846" s="138"/>
      <c r="E8846" s="138"/>
      <c r="F8846" s="143" t="e">
        <f aca="false">IF(REF_DT&lt;=LastDay,INDEX(IntraMonth_Buckets,MATCH($A8846,IntraSumMonths,0),1),INDEX(BucketTable,MATCH($A8846,SumMonths,0),1))</f>
        <v>#N/A</v>
      </c>
      <c r="G8846" s="138" t="e">
        <f aca="false">INDEX(Book_Type,MATCH($B8846,Book,0),1)</f>
        <v>#N/A</v>
      </c>
      <c r="H8846" s="138" t="e">
        <f aca="false">$F8846&amp;$C8846</f>
        <v>#N/A</v>
      </c>
    </row>
    <row r="8847" customFormat="false" ht="12.75" hidden="false" customHeight="false" outlineLevel="0" collapsed="false">
      <c r="D8847" s="138"/>
      <c r="E8847" s="138"/>
      <c r="F8847" s="143" t="e">
        <f aca="false">IF(REF_DT&lt;=LastDay,INDEX(IntraMonth_Buckets,MATCH($A8847,IntraSumMonths,0),1),INDEX(BucketTable,MATCH($A8847,SumMonths,0),1))</f>
        <v>#N/A</v>
      </c>
      <c r="G8847" s="138" t="e">
        <f aca="false">INDEX(Book_Type,MATCH($B8847,Book,0),1)</f>
        <v>#N/A</v>
      </c>
      <c r="H8847" s="138" t="e">
        <f aca="false">$F8847&amp;$C8847</f>
        <v>#N/A</v>
      </c>
    </row>
    <row r="8848" customFormat="false" ht="12.75" hidden="false" customHeight="false" outlineLevel="0" collapsed="false">
      <c r="D8848" s="138"/>
      <c r="E8848" s="138"/>
      <c r="F8848" s="143" t="e">
        <f aca="false">IF(REF_DT&lt;=LastDay,INDEX(IntraMonth_Buckets,MATCH($A8848,IntraSumMonths,0),1),INDEX(BucketTable,MATCH($A8848,SumMonths,0),1))</f>
        <v>#N/A</v>
      </c>
      <c r="G8848" s="138" t="e">
        <f aca="false">INDEX(Book_Type,MATCH($B8848,Book,0),1)</f>
        <v>#N/A</v>
      </c>
      <c r="H8848" s="138" t="e">
        <f aca="false">$F8848&amp;$C8848</f>
        <v>#N/A</v>
      </c>
    </row>
    <row r="8849" customFormat="false" ht="12.75" hidden="false" customHeight="false" outlineLevel="0" collapsed="false">
      <c r="D8849" s="138"/>
      <c r="E8849" s="138"/>
      <c r="F8849" s="143" t="e">
        <f aca="false">IF(REF_DT&lt;=LastDay,INDEX(IntraMonth_Buckets,MATCH($A8849,IntraSumMonths,0),1),INDEX(BucketTable,MATCH($A8849,SumMonths,0),1))</f>
        <v>#N/A</v>
      </c>
      <c r="G8849" s="138" t="e">
        <f aca="false">INDEX(Book_Type,MATCH($B8849,Book,0),1)</f>
        <v>#N/A</v>
      </c>
      <c r="H8849" s="138" t="e">
        <f aca="false">$F8849&amp;$C8849</f>
        <v>#N/A</v>
      </c>
    </row>
    <row r="8850" customFormat="false" ht="12.75" hidden="false" customHeight="false" outlineLevel="0" collapsed="false">
      <c r="D8850" s="138"/>
      <c r="E8850" s="138"/>
      <c r="F8850" s="143" t="e">
        <f aca="false">IF(REF_DT&lt;=LastDay,INDEX(IntraMonth_Buckets,MATCH($A8850,IntraSumMonths,0),1),INDEX(BucketTable,MATCH($A8850,SumMonths,0),1))</f>
        <v>#N/A</v>
      </c>
      <c r="G8850" s="138" t="e">
        <f aca="false">INDEX(Book_Type,MATCH($B8850,Book,0),1)</f>
        <v>#N/A</v>
      </c>
      <c r="H8850" s="138" t="e">
        <f aca="false">$F8850&amp;$C8850</f>
        <v>#N/A</v>
      </c>
    </row>
    <row r="8851" customFormat="false" ht="12.75" hidden="false" customHeight="false" outlineLevel="0" collapsed="false">
      <c r="D8851" s="138"/>
      <c r="E8851" s="138"/>
      <c r="F8851" s="143" t="e">
        <f aca="false">IF(REF_DT&lt;=LastDay,INDEX(IntraMonth_Buckets,MATCH($A8851,IntraSumMonths,0),1),INDEX(BucketTable,MATCH($A8851,SumMonths,0),1))</f>
        <v>#N/A</v>
      </c>
      <c r="G8851" s="138" t="e">
        <f aca="false">INDEX(Book_Type,MATCH($B8851,Book,0),1)</f>
        <v>#N/A</v>
      </c>
      <c r="H8851" s="138" t="e">
        <f aca="false">$F8851&amp;$C8851</f>
        <v>#N/A</v>
      </c>
    </row>
    <row r="8852" customFormat="false" ht="12.75" hidden="false" customHeight="false" outlineLevel="0" collapsed="false">
      <c r="D8852" s="138"/>
      <c r="E8852" s="138"/>
      <c r="F8852" s="143" t="e">
        <f aca="false">IF(REF_DT&lt;=LastDay,INDEX(IntraMonth_Buckets,MATCH($A8852,IntraSumMonths,0),1),INDEX(BucketTable,MATCH($A8852,SumMonths,0),1))</f>
        <v>#N/A</v>
      </c>
      <c r="G8852" s="138" t="e">
        <f aca="false">INDEX(Book_Type,MATCH($B8852,Book,0),1)</f>
        <v>#N/A</v>
      </c>
      <c r="H8852" s="138" t="e">
        <f aca="false">$F8852&amp;$C8852</f>
        <v>#N/A</v>
      </c>
    </row>
    <row r="8853" customFormat="false" ht="12.75" hidden="false" customHeight="false" outlineLevel="0" collapsed="false">
      <c r="D8853" s="138"/>
      <c r="E8853" s="138"/>
      <c r="F8853" s="143" t="e">
        <f aca="false">IF(REF_DT&lt;=LastDay,INDEX(IntraMonth_Buckets,MATCH($A8853,IntraSumMonths,0),1),INDEX(BucketTable,MATCH($A8853,SumMonths,0),1))</f>
        <v>#N/A</v>
      </c>
      <c r="G8853" s="138" t="e">
        <f aca="false">INDEX(Book_Type,MATCH($B8853,Book,0),1)</f>
        <v>#N/A</v>
      </c>
      <c r="H8853" s="138" t="e">
        <f aca="false">$F8853&amp;$C8853</f>
        <v>#N/A</v>
      </c>
    </row>
    <row r="8854" customFormat="false" ht="12.75" hidden="false" customHeight="false" outlineLevel="0" collapsed="false">
      <c r="D8854" s="138"/>
      <c r="E8854" s="138"/>
      <c r="F8854" s="143" t="e">
        <f aca="false">IF(REF_DT&lt;=LastDay,INDEX(IntraMonth_Buckets,MATCH($A8854,IntraSumMonths,0),1),INDEX(BucketTable,MATCH($A8854,SumMonths,0),1))</f>
        <v>#N/A</v>
      </c>
      <c r="G8854" s="138" t="e">
        <f aca="false">INDEX(Book_Type,MATCH($B8854,Book,0),1)</f>
        <v>#N/A</v>
      </c>
      <c r="H8854" s="138" t="e">
        <f aca="false">$F8854&amp;$C8854</f>
        <v>#N/A</v>
      </c>
    </row>
    <row r="8855" customFormat="false" ht="12.75" hidden="false" customHeight="false" outlineLevel="0" collapsed="false">
      <c r="D8855" s="138"/>
      <c r="E8855" s="138"/>
      <c r="F8855" s="143" t="e">
        <f aca="false">IF(REF_DT&lt;=LastDay,INDEX(IntraMonth_Buckets,MATCH($A8855,IntraSumMonths,0),1),INDEX(BucketTable,MATCH($A8855,SumMonths,0),1))</f>
        <v>#N/A</v>
      </c>
      <c r="G8855" s="138" t="e">
        <f aca="false">INDEX(Book_Type,MATCH($B8855,Book,0),1)</f>
        <v>#N/A</v>
      </c>
      <c r="H8855" s="138" t="e">
        <f aca="false">$F8855&amp;$C8855</f>
        <v>#N/A</v>
      </c>
    </row>
    <row r="8856" customFormat="false" ht="12.75" hidden="false" customHeight="false" outlineLevel="0" collapsed="false">
      <c r="D8856" s="138"/>
      <c r="E8856" s="138"/>
      <c r="F8856" s="143" t="e">
        <f aca="false">IF(REF_DT&lt;=LastDay,INDEX(IntraMonth_Buckets,MATCH($A8856,IntraSumMonths,0),1),INDEX(BucketTable,MATCH($A8856,SumMonths,0),1))</f>
        <v>#N/A</v>
      </c>
      <c r="G8856" s="138" t="e">
        <f aca="false">INDEX(Book_Type,MATCH($B8856,Book,0),1)</f>
        <v>#N/A</v>
      </c>
      <c r="H8856" s="138" t="e">
        <f aca="false">$F8856&amp;$C8856</f>
        <v>#N/A</v>
      </c>
    </row>
    <row r="8857" customFormat="false" ht="12.75" hidden="false" customHeight="false" outlineLevel="0" collapsed="false">
      <c r="D8857" s="138"/>
      <c r="E8857" s="138"/>
      <c r="F8857" s="143" t="e">
        <f aca="false">IF(REF_DT&lt;=LastDay,INDEX(IntraMonth_Buckets,MATCH($A8857,IntraSumMonths,0),1),INDEX(BucketTable,MATCH($A8857,SumMonths,0),1))</f>
        <v>#N/A</v>
      </c>
      <c r="G8857" s="138" t="e">
        <f aca="false">INDEX(Book_Type,MATCH($B8857,Book,0),1)</f>
        <v>#N/A</v>
      </c>
      <c r="H8857" s="138" t="e">
        <f aca="false">$F8857&amp;$C8857</f>
        <v>#N/A</v>
      </c>
    </row>
    <row r="8858" customFormat="false" ht="12.75" hidden="false" customHeight="false" outlineLevel="0" collapsed="false">
      <c r="D8858" s="138"/>
      <c r="E8858" s="138"/>
      <c r="F8858" s="143" t="e">
        <f aca="false">IF(REF_DT&lt;=LastDay,INDEX(IntraMonth_Buckets,MATCH($A8858,IntraSumMonths,0),1),INDEX(BucketTable,MATCH($A8858,SumMonths,0),1))</f>
        <v>#N/A</v>
      </c>
      <c r="G8858" s="138" t="e">
        <f aca="false">INDEX(Book_Type,MATCH($B8858,Book,0),1)</f>
        <v>#N/A</v>
      </c>
      <c r="H8858" s="138" t="e">
        <f aca="false">$F8858&amp;$C8858</f>
        <v>#N/A</v>
      </c>
    </row>
    <row r="8859" customFormat="false" ht="12.75" hidden="false" customHeight="false" outlineLevel="0" collapsed="false">
      <c r="D8859" s="138"/>
      <c r="E8859" s="138"/>
      <c r="F8859" s="143" t="e">
        <f aca="false">IF(REF_DT&lt;=LastDay,INDEX(IntraMonth_Buckets,MATCH($A8859,IntraSumMonths,0),1),INDEX(BucketTable,MATCH($A8859,SumMonths,0),1))</f>
        <v>#N/A</v>
      </c>
      <c r="G8859" s="138" t="e">
        <f aca="false">INDEX(Book_Type,MATCH($B8859,Book,0),1)</f>
        <v>#N/A</v>
      </c>
      <c r="H8859" s="138" t="e">
        <f aca="false">$F8859&amp;$C8859</f>
        <v>#N/A</v>
      </c>
    </row>
    <row r="8860" customFormat="false" ht="12.75" hidden="false" customHeight="false" outlineLevel="0" collapsed="false">
      <c r="D8860" s="138"/>
      <c r="E8860" s="138"/>
      <c r="F8860" s="143" t="e">
        <f aca="false">IF(REF_DT&lt;=LastDay,INDEX(IntraMonth_Buckets,MATCH($A8860,IntraSumMonths,0),1),INDEX(BucketTable,MATCH($A8860,SumMonths,0),1))</f>
        <v>#N/A</v>
      </c>
      <c r="G8860" s="138" t="e">
        <f aca="false">INDEX(Book_Type,MATCH($B8860,Book,0),1)</f>
        <v>#N/A</v>
      </c>
      <c r="H8860" s="138" t="e">
        <f aca="false">$F8860&amp;$C8860</f>
        <v>#N/A</v>
      </c>
    </row>
    <row r="8861" customFormat="false" ht="12.75" hidden="false" customHeight="false" outlineLevel="0" collapsed="false">
      <c r="D8861" s="138"/>
      <c r="E8861" s="138"/>
      <c r="F8861" s="143" t="e">
        <f aca="false">IF(REF_DT&lt;=LastDay,INDEX(IntraMonth_Buckets,MATCH($A8861,IntraSumMonths,0),1),INDEX(BucketTable,MATCH($A8861,SumMonths,0),1))</f>
        <v>#N/A</v>
      </c>
      <c r="G8861" s="138" t="e">
        <f aca="false">INDEX(Book_Type,MATCH($B8861,Book,0),1)</f>
        <v>#N/A</v>
      </c>
      <c r="H8861" s="138" t="e">
        <f aca="false">$F8861&amp;$C8861</f>
        <v>#N/A</v>
      </c>
    </row>
    <row r="8862" customFormat="false" ht="12.75" hidden="false" customHeight="false" outlineLevel="0" collapsed="false">
      <c r="D8862" s="138"/>
      <c r="E8862" s="138"/>
      <c r="F8862" s="143" t="e">
        <f aca="false">IF(REF_DT&lt;=LastDay,INDEX(IntraMonth_Buckets,MATCH($A8862,IntraSumMonths,0),1),INDEX(BucketTable,MATCH($A8862,SumMonths,0),1))</f>
        <v>#N/A</v>
      </c>
      <c r="G8862" s="138" t="e">
        <f aca="false">INDEX(Book_Type,MATCH($B8862,Book,0),1)</f>
        <v>#N/A</v>
      </c>
      <c r="H8862" s="138" t="e">
        <f aca="false">$F8862&amp;$C8862</f>
        <v>#N/A</v>
      </c>
    </row>
    <row r="8863" customFormat="false" ht="12.75" hidden="false" customHeight="false" outlineLevel="0" collapsed="false">
      <c r="D8863" s="138"/>
      <c r="E8863" s="138"/>
      <c r="F8863" s="143" t="e">
        <f aca="false">IF(REF_DT&lt;=LastDay,INDEX(IntraMonth_Buckets,MATCH($A8863,IntraSumMonths,0),1),INDEX(BucketTable,MATCH($A8863,SumMonths,0),1))</f>
        <v>#N/A</v>
      </c>
      <c r="G8863" s="138" t="e">
        <f aca="false">INDEX(Book_Type,MATCH($B8863,Book,0),1)</f>
        <v>#N/A</v>
      </c>
      <c r="H8863" s="138" t="e">
        <f aca="false">$F8863&amp;$C8863</f>
        <v>#N/A</v>
      </c>
    </row>
    <row r="8864" customFormat="false" ht="12.75" hidden="false" customHeight="false" outlineLevel="0" collapsed="false">
      <c r="D8864" s="138"/>
      <c r="E8864" s="138"/>
      <c r="F8864" s="143" t="e">
        <f aca="false">IF(REF_DT&lt;=LastDay,INDEX(IntraMonth_Buckets,MATCH($A8864,IntraSumMonths,0),1),INDEX(BucketTable,MATCH($A8864,SumMonths,0),1))</f>
        <v>#N/A</v>
      </c>
      <c r="G8864" s="138" t="e">
        <f aca="false">INDEX(Book_Type,MATCH($B8864,Book,0),1)</f>
        <v>#N/A</v>
      </c>
      <c r="H8864" s="138" t="e">
        <f aca="false">$F8864&amp;$C8864</f>
        <v>#N/A</v>
      </c>
    </row>
    <row r="8865" customFormat="false" ht="12.75" hidden="false" customHeight="false" outlineLevel="0" collapsed="false">
      <c r="D8865" s="138"/>
      <c r="E8865" s="138"/>
      <c r="F8865" s="143" t="e">
        <f aca="false">IF(REF_DT&lt;=LastDay,INDEX(IntraMonth_Buckets,MATCH($A8865,IntraSumMonths,0),1),INDEX(BucketTable,MATCH($A8865,SumMonths,0),1))</f>
        <v>#N/A</v>
      </c>
      <c r="G8865" s="138" t="e">
        <f aca="false">INDEX(Book_Type,MATCH($B8865,Book,0),1)</f>
        <v>#N/A</v>
      </c>
      <c r="H8865" s="138" t="e">
        <f aca="false">$F8865&amp;$C8865</f>
        <v>#N/A</v>
      </c>
    </row>
    <row r="8866" customFormat="false" ht="12.75" hidden="false" customHeight="false" outlineLevel="0" collapsed="false">
      <c r="D8866" s="138"/>
      <c r="E8866" s="138"/>
      <c r="F8866" s="143" t="e">
        <f aca="false">IF(REF_DT&lt;=LastDay,INDEX(IntraMonth_Buckets,MATCH($A8866,IntraSumMonths,0),1),INDEX(BucketTable,MATCH($A8866,SumMonths,0),1))</f>
        <v>#N/A</v>
      </c>
      <c r="G8866" s="138" t="e">
        <f aca="false">INDEX(Book_Type,MATCH($B8866,Book,0),1)</f>
        <v>#N/A</v>
      </c>
      <c r="H8866" s="138" t="e">
        <f aca="false">$F8866&amp;$C8866</f>
        <v>#N/A</v>
      </c>
    </row>
    <row r="8867" customFormat="false" ht="12.75" hidden="false" customHeight="false" outlineLevel="0" collapsed="false">
      <c r="D8867" s="138"/>
      <c r="E8867" s="138"/>
      <c r="F8867" s="143" t="e">
        <f aca="false">IF(REF_DT&lt;=LastDay,INDEX(IntraMonth_Buckets,MATCH($A8867,IntraSumMonths,0),1),INDEX(BucketTable,MATCH($A8867,SumMonths,0),1))</f>
        <v>#N/A</v>
      </c>
      <c r="G8867" s="138" t="e">
        <f aca="false">INDEX(Book_Type,MATCH($B8867,Book,0),1)</f>
        <v>#N/A</v>
      </c>
      <c r="H8867" s="138" t="e">
        <f aca="false">$F8867&amp;$C8867</f>
        <v>#N/A</v>
      </c>
    </row>
    <row r="8868" customFormat="false" ht="12.75" hidden="false" customHeight="false" outlineLevel="0" collapsed="false">
      <c r="D8868" s="138"/>
      <c r="E8868" s="138"/>
      <c r="F8868" s="143" t="e">
        <f aca="false">IF(REF_DT&lt;=LastDay,INDEX(IntraMonth_Buckets,MATCH($A8868,IntraSumMonths,0),1),INDEX(BucketTable,MATCH($A8868,SumMonths,0),1))</f>
        <v>#N/A</v>
      </c>
      <c r="G8868" s="138" t="e">
        <f aca="false">INDEX(Book_Type,MATCH($B8868,Book,0),1)</f>
        <v>#N/A</v>
      </c>
      <c r="H8868" s="138" t="e">
        <f aca="false">$F8868&amp;$C8868</f>
        <v>#N/A</v>
      </c>
    </row>
    <row r="8869" customFormat="false" ht="12.75" hidden="false" customHeight="false" outlineLevel="0" collapsed="false">
      <c r="D8869" s="138"/>
      <c r="E8869" s="138"/>
      <c r="F8869" s="143" t="e">
        <f aca="false">IF(REF_DT&lt;=LastDay,INDEX(IntraMonth_Buckets,MATCH($A8869,IntraSumMonths,0),1),INDEX(BucketTable,MATCH($A8869,SumMonths,0),1))</f>
        <v>#N/A</v>
      </c>
      <c r="G8869" s="138" t="e">
        <f aca="false">INDEX(Book_Type,MATCH($B8869,Book,0),1)</f>
        <v>#N/A</v>
      </c>
      <c r="H8869" s="138" t="e">
        <f aca="false">$F8869&amp;$C8869</f>
        <v>#N/A</v>
      </c>
    </row>
    <row r="8870" customFormat="false" ht="12.75" hidden="false" customHeight="false" outlineLevel="0" collapsed="false">
      <c r="D8870" s="138"/>
      <c r="E8870" s="138"/>
      <c r="F8870" s="143" t="e">
        <f aca="false">IF(REF_DT&lt;=LastDay,INDEX(IntraMonth_Buckets,MATCH($A8870,IntraSumMonths,0),1),INDEX(BucketTable,MATCH($A8870,SumMonths,0),1))</f>
        <v>#N/A</v>
      </c>
      <c r="G8870" s="138" t="e">
        <f aca="false">INDEX(Book_Type,MATCH($B8870,Book,0),1)</f>
        <v>#N/A</v>
      </c>
      <c r="H8870" s="138" t="e">
        <f aca="false">$F8870&amp;$C8870</f>
        <v>#N/A</v>
      </c>
    </row>
    <row r="8871" customFormat="false" ht="12.75" hidden="false" customHeight="false" outlineLevel="0" collapsed="false">
      <c r="D8871" s="138"/>
      <c r="E8871" s="138"/>
      <c r="F8871" s="143" t="e">
        <f aca="false">IF(REF_DT&lt;=LastDay,INDEX(IntraMonth_Buckets,MATCH($A8871,IntraSumMonths,0),1),INDEX(BucketTable,MATCH($A8871,SumMonths,0),1))</f>
        <v>#N/A</v>
      </c>
      <c r="G8871" s="138" t="e">
        <f aca="false">INDEX(Book_Type,MATCH($B8871,Book,0),1)</f>
        <v>#N/A</v>
      </c>
      <c r="H8871" s="138" t="e">
        <f aca="false">$F8871&amp;$C8871</f>
        <v>#N/A</v>
      </c>
    </row>
    <row r="8872" customFormat="false" ht="12.75" hidden="false" customHeight="false" outlineLevel="0" collapsed="false">
      <c r="D8872" s="138"/>
      <c r="E8872" s="138"/>
      <c r="F8872" s="143" t="e">
        <f aca="false">IF(REF_DT&lt;=LastDay,INDEX(IntraMonth_Buckets,MATCH($A8872,IntraSumMonths,0),1),INDEX(BucketTable,MATCH($A8872,SumMonths,0),1))</f>
        <v>#N/A</v>
      </c>
      <c r="G8872" s="138" t="e">
        <f aca="false">INDEX(Book_Type,MATCH($B8872,Book,0),1)</f>
        <v>#N/A</v>
      </c>
      <c r="H8872" s="138" t="e">
        <f aca="false">$F8872&amp;$C8872</f>
        <v>#N/A</v>
      </c>
    </row>
    <row r="8873" customFormat="false" ht="12.75" hidden="false" customHeight="false" outlineLevel="0" collapsed="false">
      <c r="D8873" s="138"/>
      <c r="E8873" s="138"/>
      <c r="F8873" s="143" t="e">
        <f aca="false">IF(REF_DT&lt;=LastDay,INDEX(IntraMonth_Buckets,MATCH($A8873,IntraSumMonths,0),1),INDEX(BucketTable,MATCH($A8873,SumMonths,0),1))</f>
        <v>#N/A</v>
      </c>
      <c r="G8873" s="138" t="e">
        <f aca="false">INDEX(Book_Type,MATCH($B8873,Book,0),1)</f>
        <v>#N/A</v>
      </c>
      <c r="H8873" s="138" t="e">
        <f aca="false">$F8873&amp;$C8873</f>
        <v>#N/A</v>
      </c>
    </row>
    <row r="8874" customFormat="false" ht="12.75" hidden="false" customHeight="false" outlineLevel="0" collapsed="false">
      <c r="D8874" s="138"/>
      <c r="E8874" s="138"/>
      <c r="F8874" s="143" t="e">
        <f aca="false">IF(REF_DT&lt;=LastDay,INDEX(IntraMonth_Buckets,MATCH($A8874,IntraSumMonths,0),1),INDEX(BucketTable,MATCH($A8874,SumMonths,0),1))</f>
        <v>#N/A</v>
      </c>
      <c r="G8874" s="138" t="e">
        <f aca="false">INDEX(Book_Type,MATCH($B8874,Book,0),1)</f>
        <v>#N/A</v>
      </c>
      <c r="H8874" s="138" t="e">
        <f aca="false">$F8874&amp;$C8874</f>
        <v>#N/A</v>
      </c>
    </row>
    <row r="8875" customFormat="false" ht="12.75" hidden="false" customHeight="false" outlineLevel="0" collapsed="false">
      <c r="D8875" s="138"/>
      <c r="E8875" s="138"/>
      <c r="F8875" s="143" t="e">
        <f aca="false">IF(REF_DT&lt;=LastDay,INDEX(IntraMonth_Buckets,MATCH($A8875,IntraSumMonths,0),1),INDEX(BucketTable,MATCH($A8875,SumMonths,0),1))</f>
        <v>#N/A</v>
      </c>
      <c r="G8875" s="138" t="e">
        <f aca="false">INDEX(Book_Type,MATCH($B8875,Book,0),1)</f>
        <v>#N/A</v>
      </c>
      <c r="H8875" s="138" t="e">
        <f aca="false">$F8875&amp;$C8875</f>
        <v>#N/A</v>
      </c>
    </row>
    <row r="8876" customFormat="false" ht="12.75" hidden="false" customHeight="false" outlineLevel="0" collapsed="false">
      <c r="D8876" s="138"/>
      <c r="E8876" s="138"/>
      <c r="F8876" s="143" t="e">
        <f aca="false">IF(REF_DT&lt;=LastDay,INDEX(IntraMonth_Buckets,MATCH($A8876,IntraSumMonths,0),1),INDEX(BucketTable,MATCH($A8876,SumMonths,0),1))</f>
        <v>#N/A</v>
      </c>
      <c r="G8876" s="138" t="e">
        <f aca="false">INDEX(Book_Type,MATCH($B8876,Book,0),1)</f>
        <v>#N/A</v>
      </c>
      <c r="H8876" s="138" t="e">
        <f aca="false">$F8876&amp;$C8876</f>
        <v>#N/A</v>
      </c>
    </row>
    <row r="8877" customFormat="false" ht="12.75" hidden="false" customHeight="false" outlineLevel="0" collapsed="false">
      <c r="D8877" s="138"/>
      <c r="E8877" s="138"/>
      <c r="F8877" s="143" t="e">
        <f aca="false">IF(REF_DT&lt;=LastDay,INDEX(IntraMonth_Buckets,MATCH($A8877,IntraSumMonths,0),1),INDEX(BucketTable,MATCH($A8877,SumMonths,0),1))</f>
        <v>#N/A</v>
      </c>
      <c r="G8877" s="138" t="e">
        <f aca="false">INDEX(Book_Type,MATCH($B8877,Book,0),1)</f>
        <v>#N/A</v>
      </c>
      <c r="H8877" s="138" t="e">
        <f aca="false">$F8877&amp;$C8877</f>
        <v>#N/A</v>
      </c>
    </row>
    <row r="8878" customFormat="false" ht="12.75" hidden="false" customHeight="false" outlineLevel="0" collapsed="false">
      <c r="D8878" s="138"/>
      <c r="E8878" s="138"/>
      <c r="F8878" s="143" t="e">
        <f aca="false">IF(REF_DT&lt;=LastDay,INDEX(IntraMonth_Buckets,MATCH($A8878,IntraSumMonths,0),1),INDEX(BucketTable,MATCH($A8878,SumMonths,0),1))</f>
        <v>#N/A</v>
      </c>
      <c r="G8878" s="138" t="e">
        <f aca="false">INDEX(Book_Type,MATCH($B8878,Book,0),1)</f>
        <v>#N/A</v>
      </c>
      <c r="H8878" s="138" t="e">
        <f aca="false">$F8878&amp;$C8878</f>
        <v>#N/A</v>
      </c>
    </row>
    <row r="8879" customFormat="false" ht="12.75" hidden="false" customHeight="false" outlineLevel="0" collapsed="false">
      <c r="D8879" s="138"/>
      <c r="E8879" s="138"/>
      <c r="F8879" s="143" t="e">
        <f aca="false">IF(REF_DT&lt;=LastDay,INDEX(IntraMonth_Buckets,MATCH($A8879,IntraSumMonths,0),1),INDEX(BucketTable,MATCH($A8879,SumMonths,0),1))</f>
        <v>#N/A</v>
      </c>
      <c r="G8879" s="138" t="e">
        <f aca="false">INDEX(Book_Type,MATCH($B8879,Book,0),1)</f>
        <v>#N/A</v>
      </c>
      <c r="H8879" s="138" t="e">
        <f aca="false">$F8879&amp;$C8879</f>
        <v>#N/A</v>
      </c>
    </row>
    <row r="8880" customFormat="false" ht="12.75" hidden="false" customHeight="false" outlineLevel="0" collapsed="false">
      <c r="D8880" s="138"/>
      <c r="E8880" s="138"/>
      <c r="F8880" s="143" t="e">
        <f aca="false">IF(REF_DT&lt;=LastDay,INDEX(IntraMonth_Buckets,MATCH($A8880,IntraSumMonths,0),1),INDEX(BucketTable,MATCH($A8880,SumMonths,0),1))</f>
        <v>#N/A</v>
      </c>
      <c r="G8880" s="138" t="e">
        <f aca="false">INDEX(Book_Type,MATCH($B8880,Book,0),1)</f>
        <v>#N/A</v>
      </c>
      <c r="H8880" s="138" t="e">
        <f aca="false">$F8880&amp;$C8880</f>
        <v>#N/A</v>
      </c>
    </row>
    <row r="8881" customFormat="false" ht="12.75" hidden="false" customHeight="false" outlineLevel="0" collapsed="false">
      <c r="D8881" s="138"/>
      <c r="E8881" s="138"/>
      <c r="F8881" s="143" t="e">
        <f aca="false">IF(REF_DT&lt;=LastDay,INDEX(IntraMonth_Buckets,MATCH($A8881,IntraSumMonths,0),1),INDEX(BucketTable,MATCH($A8881,SumMonths,0),1))</f>
        <v>#N/A</v>
      </c>
      <c r="G8881" s="138" t="e">
        <f aca="false">INDEX(Book_Type,MATCH($B8881,Book,0),1)</f>
        <v>#N/A</v>
      </c>
      <c r="H8881" s="138" t="e">
        <f aca="false">$F8881&amp;$C8881</f>
        <v>#N/A</v>
      </c>
    </row>
    <row r="8882" customFormat="false" ht="12.75" hidden="false" customHeight="false" outlineLevel="0" collapsed="false">
      <c r="D8882" s="138"/>
      <c r="E8882" s="138"/>
      <c r="F8882" s="143" t="e">
        <f aca="false">IF(REF_DT&lt;=LastDay,INDEX(IntraMonth_Buckets,MATCH($A8882,IntraSumMonths,0),1),INDEX(BucketTable,MATCH($A8882,SumMonths,0),1))</f>
        <v>#N/A</v>
      </c>
      <c r="G8882" s="138" t="e">
        <f aca="false">INDEX(Book_Type,MATCH($B8882,Book,0),1)</f>
        <v>#N/A</v>
      </c>
      <c r="H8882" s="138" t="e">
        <f aca="false">$F8882&amp;$C8882</f>
        <v>#N/A</v>
      </c>
    </row>
    <row r="8883" customFormat="false" ht="12.75" hidden="false" customHeight="false" outlineLevel="0" collapsed="false">
      <c r="D8883" s="138"/>
      <c r="E8883" s="138"/>
      <c r="F8883" s="143" t="e">
        <f aca="false">IF(REF_DT&lt;=LastDay,INDEX(IntraMonth_Buckets,MATCH($A8883,IntraSumMonths,0),1),INDEX(BucketTable,MATCH($A8883,SumMonths,0),1))</f>
        <v>#N/A</v>
      </c>
      <c r="G8883" s="138" t="e">
        <f aca="false">INDEX(Book_Type,MATCH($B8883,Book,0),1)</f>
        <v>#N/A</v>
      </c>
      <c r="H8883" s="138" t="e">
        <f aca="false">$F8883&amp;$C8883</f>
        <v>#N/A</v>
      </c>
    </row>
    <row r="8884" customFormat="false" ht="12.75" hidden="false" customHeight="false" outlineLevel="0" collapsed="false">
      <c r="D8884" s="138"/>
      <c r="E8884" s="138"/>
      <c r="F8884" s="143" t="e">
        <f aca="false">IF(REF_DT&lt;=LastDay,INDEX(IntraMonth_Buckets,MATCH($A8884,IntraSumMonths,0),1),INDEX(BucketTable,MATCH($A8884,SumMonths,0),1))</f>
        <v>#N/A</v>
      </c>
      <c r="G8884" s="138" t="e">
        <f aca="false">INDEX(Book_Type,MATCH($B8884,Book,0),1)</f>
        <v>#N/A</v>
      </c>
      <c r="H8884" s="138" t="e">
        <f aca="false">$F8884&amp;$C8884</f>
        <v>#N/A</v>
      </c>
    </row>
    <row r="8885" customFormat="false" ht="12.75" hidden="false" customHeight="false" outlineLevel="0" collapsed="false">
      <c r="D8885" s="138"/>
      <c r="E8885" s="138"/>
      <c r="F8885" s="143" t="e">
        <f aca="false">IF(REF_DT&lt;=LastDay,INDEX(IntraMonth_Buckets,MATCH($A8885,IntraSumMonths,0),1),INDEX(BucketTable,MATCH($A8885,SumMonths,0),1))</f>
        <v>#N/A</v>
      </c>
      <c r="G8885" s="138" t="e">
        <f aca="false">INDEX(Book_Type,MATCH($B8885,Book,0),1)</f>
        <v>#N/A</v>
      </c>
      <c r="H8885" s="138" t="e">
        <f aca="false">$F8885&amp;$C8885</f>
        <v>#N/A</v>
      </c>
    </row>
    <row r="8886" customFormat="false" ht="12.75" hidden="false" customHeight="false" outlineLevel="0" collapsed="false">
      <c r="D8886" s="138"/>
      <c r="E8886" s="138"/>
      <c r="F8886" s="143" t="e">
        <f aca="false">IF(REF_DT&lt;=LastDay,INDEX(IntraMonth_Buckets,MATCH($A8886,IntraSumMonths,0),1),INDEX(BucketTable,MATCH($A8886,SumMonths,0),1))</f>
        <v>#N/A</v>
      </c>
      <c r="G8886" s="138" t="e">
        <f aca="false">INDEX(Book_Type,MATCH($B8886,Book,0),1)</f>
        <v>#N/A</v>
      </c>
      <c r="H8886" s="138" t="e">
        <f aca="false">$F8886&amp;$C8886</f>
        <v>#N/A</v>
      </c>
    </row>
    <row r="8887" customFormat="false" ht="12.75" hidden="false" customHeight="false" outlineLevel="0" collapsed="false">
      <c r="D8887" s="138"/>
      <c r="E8887" s="138"/>
      <c r="F8887" s="143" t="e">
        <f aca="false">IF(REF_DT&lt;=LastDay,INDEX(IntraMonth_Buckets,MATCH($A8887,IntraSumMonths,0),1),INDEX(BucketTable,MATCH($A8887,SumMonths,0),1))</f>
        <v>#N/A</v>
      </c>
      <c r="G8887" s="138" t="e">
        <f aca="false">INDEX(Book_Type,MATCH($B8887,Book,0),1)</f>
        <v>#N/A</v>
      </c>
      <c r="H8887" s="138" t="e">
        <f aca="false">$F8887&amp;$C8887</f>
        <v>#N/A</v>
      </c>
    </row>
    <row r="8888" customFormat="false" ht="12.75" hidden="false" customHeight="false" outlineLevel="0" collapsed="false">
      <c r="D8888" s="138"/>
      <c r="E8888" s="138"/>
      <c r="F8888" s="143" t="e">
        <f aca="false">IF(REF_DT&lt;=LastDay,INDEX(IntraMonth_Buckets,MATCH($A8888,IntraSumMonths,0),1),INDEX(BucketTable,MATCH($A8888,SumMonths,0),1))</f>
        <v>#N/A</v>
      </c>
      <c r="G8888" s="138" t="e">
        <f aca="false">INDEX(Book_Type,MATCH($B8888,Book,0),1)</f>
        <v>#N/A</v>
      </c>
      <c r="H8888" s="138" t="e">
        <f aca="false">$F8888&amp;$C8888</f>
        <v>#N/A</v>
      </c>
    </row>
    <row r="8889" customFormat="false" ht="12.75" hidden="false" customHeight="false" outlineLevel="0" collapsed="false">
      <c r="D8889" s="138"/>
      <c r="E8889" s="138"/>
      <c r="F8889" s="143" t="e">
        <f aca="false">IF(REF_DT&lt;=LastDay,INDEX(IntraMonth_Buckets,MATCH($A8889,IntraSumMonths,0),1),INDEX(BucketTable,MATCH($A8889,SumMonths,0),1))</f>
        <v>#N/A</v>
      </c>
      <c r="G8889" s="138" t="e">
        <f aca="false">INDEX(Book_Type,MATCH($B8889,Book,0),1)</f>
        <v>#N/A</v>
      </c>
      <c r="H8889" s="138" t="e">
        <f aca="false">$F8889&amp;$C8889</f>
        <v>#N/A</v>
      </c>
    </row>
    <row r="8890" customFormat="false" ht="12.75" hidden="false" customHeight="false" outlineLevel="0" collapsed="false">
      <c r="D8890" s="138"/>
      <c r="E8890" s="138"/>
      <c r="F8890" s="143" t="e">
        <f aca="false">IF(REF_DT&lt;=LastDay,INDEX(IntraMonth_Buckets,MATCH($A8890,IntraSumMonths,0),1),INDEX(BucketTable,MATCH($A8890,SumMonths,0),1))</f>
        <v>#N/A</v>
      </c>
      <c r="G8890" s="138" t="e">
        <f aca="false">INDEX(Book_Type,MATCH($B8890,Book,0),1)</f>
        <v>#N/A</v>
      </c>
      <c r="H8890" s="138" t="e">
        <f aca="false">$F8890&amp;$C8890</f>
        <v>#N/A</v>
      </c>
    </row>
    <row r="8891" customFormat="false" ht="12.75" hidden="false" customHeight="false" outlineLevel="0" collapsed="false">
      <c r="D8891" s="138"/>
      <c r="E8891" s="138"/>
      <c r="F8891" s="143" t="e">
        <f aca="false">IF(REF_DT&lt;=LastDay,INDEX(IntraMonth_Buckets,MATCH($A8891,IntraSumMonths,0),1),INDEX(BucketTable,MATCH($A8891,SumMonths,0),1))</f>
        <v>#N/A</v>
      </c>
      <c r="G8891" s="138" t="e">
        <f aca="false">INDEX(Book_Type,MATCH($B8891,Book,0),1)</f>
        <v>#N/A</v>
      </c>
      <c r="H8891" s="138" t="e">
        <f aca="false">$F8891&amp;$C8891</f>
        <v>#N/A</v>
      </c>
    </row>
    <row r="8892" customFormat="false" ht="12.75" hidden="false" customHeight="false" outlineLevel="0" collapsed="false">
      <c r="D8892" s="138"/>
      <c r="E8892" s="138"/>
      <c r="F8892" s="143" t="e">
        <f aca="false">IF(REF_DT&lt;=LastDay,INDEX(IntraMonth_Buckets,MATCH($A8892,IntraSumMonths,0),1),INDEX(BucketTable,MATCH($A8892,SumMonths,0),1))</f>
        <v>#N/A</v>
      </c>
      <c r="G8892" s="138" t="e">
        <f aca="false">INDEX(Book_Type,MATCH($B8892,Book,0),1)</f>
        <v>#N/A</v>
      </c>
      <c r="H8892" s="138" t="e">
        <f aca="false">$F8892&amp;$C8892</f>
        <v>#N/A</v>
      </c>
    </row>
    <row r="8893" customFormat="false" ht="12.75" hidden="false" customHeight="false" outlineLevel="0" collapsed="false">
      <c r="D8893" s="138"/>
      <c r="E8893" s="138"/>
      <c r="F8893" s="143" t="e">
        <f aca="false">IF(REF_DT&lt;=LastDay,INDEX(IntraMonth_Buckets,MATCH($A8893,IntraSumMonths,0),1),INDEX(BucketTable,MATCH($A8893,SumMonths,0),1))</f>
        <v>#N/A</v>
      </c>
      <c r="G8893" s="138" t="e">
        <f aca="false">INDEX(Book_Type,MATCH($B8893,Book,0),1)</f>
        <v>#N/A</v>
      </c>
      <c r="H8893" s="138" t="e">
        <f aca="false">$F8893&amp;$C8893</f>
        <v>#N/A</v>
      </c>
    </row>
    <row r="8894" customFormat="false" ht="12.75" hidden="false" customHeight="false" outlineLevel="0" collapsed="false">
      <c r="D8894" s="138"/>
      <c r="E8894" s="138"/>
      <c r="F8894" s="143" t="e">
        <f aca="false">IF(REF_DT&lt;=LastDay,INDEX(IntraMonth_Buckets,MATCH($A8894,IntraSumMonths,0),1),INDEX(BucketTable,MATCH($A8894,SumMonths,0),1))</f>
        <v>#N/A</v>
      </c>
      <c r="G8894" s="138" t="e">
        <f aca="false">INDEX(Book_Type,MATCH($B8894,Book,0),1)</f>
        <v>#N/A</v>
      </c>
      <c r="H8894" s="138" t="e">
        <f aca="false">$F8894&amp;$C8894</f>
        <v>#N/A</v>
      </c>
    </row>
    <row r="8895" customFormat="false" ht="12.75" hidden="false" customHeight="false" outlineLevel="0" collapsed="false">
      <c r="D8895" s="138"/>
      <c r="E8895" s="138"/>
      <c r="F8895" s="143" t="e">
        <f aca="false">IF(REF_DT&lt;=LastDay,INDEX(IntraMonth_Buckets,MATCH($A8895,IntraSumMonths,0),1),INDEX(BucketTable,MATCH($A8895,SumMonths,0),1))</f>
        <v>#N/A</v>
      </c>
      <c r="G8895" s="138" t="e">
        <f aca="false">INDEX(Book_Type,MATCH($B8895,Book,0),1)</f>
        <v>#N/A</v>
      </c>
      <c r="H8895" s="138" t="e">
        <f aca="false">$F8895&amp;$C8895</f>
        <v>#N/A</v>
      </c>
    </row>
    <row r="8896" customFormat="false" ht="12.75" hidden="false" customHeight="false" outlineLevel="0" collapsed="false">
      <c r="D8896" s="138"/>
      <c r="E8896" s="138"/>
      <c r="F8896" s="143" t="e">
        <f aca="false">IF(REF_DT&lt;=LastDay,INDEX(IntraMonth_Buckets,MATCH($A8896,IntraSumMonths,0),1),INDEX(BucketTable,MATCH($A8896,SumMonths,0),1))</f>
        <v>#N/A</v>
      </c>
      <c r="G8896" s="138" t="e">
        <f aca="false">INDEX(Book_Type,MATCH($B8896,Book,0),1)</f>
        <v>#N/A</v>
      </c>
      <c r="H8896" s="138" t="e">
        <f aca="false">$F8896&amp;$C8896</f>
        <v>#N/A</v>
      </c>
    </row>
    <row r="8897" customFormat="false" ht="12.75" hidden="false" customHeight="false" outlineLevel="0" collapsed="false">
      <c r="D8897" s="138"/>
      <c r="E8897" s="138"/>
      <c r="F8897" s="143" t="e">
        <f aca="false">IF(REF_DT&lt;=LastDay,INDEX(IntraMonth_Buckets,MATCH($A8897,IntraSumMonths,0),1),INDEX(BucketTable,MATCH($A8897,SumMonths,0),1))</f>
        <v>#N/A</v>
      </c>
      <c r="G8897" s="138" t="e">
        <f aca="false">INDEX(Book_Type,MATCH($B8897,Book,0),1)</f>
        <v>#N/A</v>
      </c>
      <c r="H8897" s="138" t="e">
        <f aca="false">$F8897&amp;$C8897</f>
        <v>#N/A</v>
      </c>
    </row>
    <row r="8898" customFormat="false" ht="12.75" hidden="false" customHeight="false" outlineLevel="0" collapsed="false">
      <c r="D8898" s="138"/>
      <c r="E8898" s="138"/>
      <c r="F8898" s="143" t="e">
        <f aca="false">IF(REF_DT&lt;=LastDay,INDEX(IntraMonth_Buckets,MATCH($A8898,IntraSumMonths,0),1),INDEX(BucketTable,MATCH($A8898,SumMonths,0),1))</f>
        <v>#N/A</v>
      </c>
      <c r="G8898" s="138" t="e">
        <f aca="false">INDEX(Book_Type,MATCH($B8898,Book,0),1)</f>
        <v>#N/A</v>
      </c>
      <c r="H8898" s="138" t="e">
        <f aca="false">$F8898&amp;$C8898</f>
        <v>#N/A</v>
      </c>
    </row>
    <row r="8899" customFormat="false" ht="12.75" hidden="false" customHeight="false" outlineLevel="0" collapsed="false">
      <c r="D8899" s="138"/>
      <c r="E8899" s="138"/>
      <c r="F8899" s="143" t="e">
        <f aca="false">IF(REF_DT&lt;=LastDay,INDEX(IntraMonth_Buckets,MATCH($A8899,IntraSumMonths,0),1),INDEX(BucketTable,MATCH($A8899,SumMonths,0),1))</f>
        <v>#N/A</v>
      </c>
      <c r="G8899" s="138" t="e">
        <f aca="false">INDEX(Book_Type,MATCH($B8899,Book,0),1)</f>
        <v>#N/A</v>
      </c>
      <c r="H8899" s="138" t="e">
        <f aca="false">$F8899&amp;$C8899</f>
        <v>#N/A</v>
      </c>
    </row>
    <row r="8900" customFormat="false" ht="12.75" hidden="false" customHeight="false" outlineLevel="0" collapsed="false">
      <c r="D8900" s="138"/>
      <c r="E8900" s="138"/>
      <c r="F8900" s="143" t="e">
        <f aca="false">IF(REF_DT&lt;=LastDay,INDEX(IntraMonth_Buckets,MATCH($A8900,IntraSumMonths,0),1),INDEX(BucketTable,MATCH($A8900,SumMonths,0),1))</f>
        <v>#N/A</v>
      </c>
      <c r="G8900" s="138" t="e">
        <f aca="false">INDEX(Book_Type,MATCH($B8900,Book,0),1)</f>
        <v>#N/A</v>
      </c>
      <c r="H8900" s="138" t="e">
        <f aca="false">$F8900&amp;$C8900</f>
        <v>#N/A</v>
      </c>
    </row>
    <row r="8901" customFormat="false" ht="12.75" hidden="false" customHeight="false" outlineLevel="0" collapsed="false">
      <c r="D8901" s="138"/>
      <c r="E8901" s="138"/>
      <c r="F8901" s="143" t="e">
        <f aca="false">IF(REF_DT&lt;=LastDay,INDEX(IntraMonth_Buckets,MATCH($A8901,IntraSumMonths,0),1),INDEX(BucketTable,MATCH($A8901,SumMonths,0),1))</f>
        <v>#N/A</v>
      </c>
      <c r="G8901" s="138" t="e">
        <f aca="false">INDEX(Book_Type,MATCH($B8901,Book,0),1)</f>
        <v>#N/A</v>
      </c>
      <c r="H8901" s="138" t="e">
        <f aca="false">$F8901&amp;$C8901</f>
        <v>#N/A</v>
      </c>
    </row>
    <row r="8902" customFormat="false" ht="12.75" hidden="false" customHeight="false" outlineLevel="0" collapsed="false">
      <c r="D8902" s="138"/>
      <c r="E8902" s="138"/>
      <c r="F8902" s="143" t="e">
        <f aca="false">IF(REF_DT&lt;=LastDay,INDEX(IntraMonth_Buckets,MATCH($A8902,IntraSumMonths,0),1),INDEX(BucketTable,MATCH($A8902,SumMonths,0),1))</f>
        <v>#N/A</v>
      </c>
      <c r="G8902" s="138" t="e">
        <f aca="false">INDEX(Book_Type,MATCH($B8902,Book,0),1)</f>
        <v>#N/A</v>
      </c>
      <c r="H8902" s="138" t="e">
        <f aca="false">$F8902&amp;$C8902</f>
        <v>#N/A</v>
      </c>
    </row>
    <row r="8903" customFormat="false" ht="12.75" hidden="false" customHeight="false" outlineLevel="0" collapsed="false">
      <c r="D8903" s="138"/>
      <c r="E8903" s="138"/>
      <c r="F8903" s="143" t="e">
        <f aca="false">IF(REF_DT&lt;=LastDay,INDEX(IntraMonth_Buckets,MATCH($A8903,IntraSumMonths,0),1),INDEX(BucketTable,MATCH($A8903,SumMonths,0),1))</f>
        <v>#N/A</v>
      </c>
      <c r="G8903" s="138" t="e">
        <f aca="false">INDEX(Book_Type,MATCH($B8903,Book,0),1)</f>
        <v>#N/A</v>
      </c>
      <c r="H8903" s="138" t="e">
        <f aca="false">$F8903&amp;$C8903</f>
        <v>#N/A</v>
      </c>
    </row>
    <row r="8904" customFormat="false" ht="12.75" hidden="false" customHeight="false" outlineLevel="0" collapsed="false">
      <c r="D8904" s="138"/>
      <c r="E8904" s="138"/>
      <c r="F8904" s="143" t="e">
        <f aca="false">IF(REF_DT&lt;=LastDay,INDEX(IntraMonth_Buckets,MATCH($A8904,IntraSumMonths,0),1),INDEX(BucketTable,MATCH($A8904,SumMonths,0),1))</f>
        <v>#N/A</v>
      </c>
      <c r="G8904" s="138" t="e">
        <f aca="false">INDEX(Book_Type,MATCH($B8904,Book,0),1)</f>
        <v>#N/A</v>
      </c>
      <c r="H8904" s="138" t="e">
        <f aca="false">$F8904&amp;$C8904</f>
        <v>#N/A</v>
      </c>
    </row>
    <row r="8905" customFormat="false" ht="12.75" hidden="false" customHeight="false" outlineLevel="0" collapsed="false">
      <c r="D8905" s="138"/>
      <c r="E8905" s="138"/>
      <c r="F8905" s="143" t="e">
        <f aca="false">IF(REF_DT&lt;=LastDay,INDEX(IntraMonth_Buckets,MATCH($A8905,IntraSumMonths,0),1),INDEX(BucketTable,MATCH($A8905,SumMonths,0),1))</f>
        <v>#N/A</v>
      </c>
      <c r="G8905" s="138" t="e">
        <f aca="false">INDEX(Book_Type,MATCH($B8905,Book,0),1)</f>
        <v>#N/A</v>
      </c>
      <c r="H8905" s="138" t="e">
        <f aca="false">$F8905&amp;$C8905</f>
        <v>#N/A</v>
      </c>
    </row>
    <row r="8906" customFormat="false" ht="12.75" hidden="false" customHeight="false" outlineLevel="0" collapsed="false">
      <c r="D8906" s="138"/>
      <c r="E8906" s="138"/>
      <c r="F8906" s="143" t="e">
        <f aca="false">IF(REF_DT&lt;=LastDay,INDEX(IntraMonth_Buckets,MATCH($A8906,IntraSumMonths,0),1),INDEX(BucketTable,MATCH($A8906,SumMonths,0),1))</f>
        <v>#N/A</v>
      </c>
      <c r="G8906" s="138" t="e">
        <f aca="false">INDEX(Book_Type,MATCH($B8906,Book,0),1)</f>
        <v>#N/A</v>
      </c>
      <c r="H8906" s="138" t="e">
        <f aca="false">$F8906&amp;$C8906</f>
        <v>#N/A</v>
      </c>
    </row>
    <row r="8907" customFormat="false" ht="12.75" hidden="false" customHeight="false" outlineLevel="0" collapsed="false">
      <c r="D8907" s="138"/>
      <c r="E8907" s="138"/>
      <c r="F8907" s="143" t="e">
        <f aca="false">IF(REF_DT&lt;=LastDay,INDEX(IntraMonth_Buckets,MATCH($A8907,IntraSumMonths,0),1),INDEX(BucketTable,MATCH($A8907,SumMonths,0),1))</f>
        <v>#N/A</v>
      </c>
      <c r="G8907" s="138" t="e">
        <f aca="false">INDEX(Book_Type,MATCH($B8907,Book,0),1)</f>
        <v>#N/A</v>
      </c>
      <c r="H8907" s="138" t="e">
        <f aca="false">$F8907&amp;$C8907</f>
        <v>#N/A</v>
      </c>
    </row>
    <row r="8908" customFormat="false" ht="12.75" hidden="false" customHeight="false" outlineLevel="0" collapsed="false">
      <c r="D8908" s="138"/>
      <c r="E8908" s="138"/>
      <c r="F8908" s="143" t="e">
        <f aca="false">IF(REF_DT&lt;=LastDay,INDEX(IntraMonth_Buckets,MATCH($A8908,IntraSumMonths,0),1),INDEX(BucketTable,MATCH($A8908,SumMonths,0),1))</f>
        <v>#N/A</v>
      </c>
      <c r="G8908" s="138" t="e">
        <f aca="false">INDEX(Book_Type,MATCH($B8908,Book,0),1)</f>
        <v>#N/A</v>
      </c>
      <c r="H8908" s="138" t="e">
        <f aca="false">$F8908&amp;$C8908</f>
        <v>#N/A</v>
      </c>
    </row>
    <row r="8909" customFormat="false" ht="12.75" hidden="false" customHeight="false" outlineLevel="0" collapsed="false">
      <c r="D8909" s="138"/>
      <c r="E8909" s="138"/>
      <c r="F8909" s="143" t="e">
        <f aca="false">IF(REF_DT&lt;=LastDay,INDEX(IntraMonth_Buckets,MATCH($A8909,IntraSumMonths,0),1),INDEX(BucketTable,MATCH($A8909,SumMonths,0),1))</f>
        <v>#N/A</v>
      </c>
      <c r="G8909" s="138" t="e">
        <f aca="false">INDEX(Book_Type,MATCH($B8909,Book,0),1)</f>
        <v>#N/A</v>
      </c>
      <c r="H8909" s="138" t="e">
        <f aca="false">$F8909&amp;$C8909</f>
        <v>#N/A</v>
      </c>
    </row>
    <row r="8910" customFormat="false" ht="12.75" hidden="false" customHeight="false" outlineLevel="0" collapsed="false">
      <c r="D8910" s="138"/>
      <c r="E8910" s="138"/>
      <c r="F8910" s="143" t="e">
        <f aca="false">IF(REF_DT&lt;=LastDay,INDEX(IntraMonth_Buckets,MATCH($A8910,IntraSumMonths,0),1),INDEX(BucketTable,MATCH($A8910,SumMonths,0),1))</f>
        <v>#N/A</v>
      </c>
      <c r="G8910" s="138" t="e">
        <f aca="false">INDEX(Book_Type,MATCH($B8910,Book,0),1)</f>
        <v>#N/A</v>
      </c>
      <c r="H8910" s="138" t="e">
        <f aca="false">$F8910&amp;$C8910</f>
        <v>#N/A</v>
      </c>
    </row>
    <row r="8911" customFormat="false" ht="12.75" hidden="false" customHeight="false" outlineLevel="0" collapsed="false">
      <c r="D8911" s="138"/>
      <c r="E8911" s="138"/>
      <c r="F8911" s="143" t="e">
        <f aca="false">IF(REF_DT&lt;=LastDay,INDEX(IntraMonth_Buckets,MATCH($A8911,IntraSumMonths,0),1),INDEX(BucketTable,MATCH($A8911,SumMonths,0),1))</f>
        <v>#N/A</v>
      </c>
      <c r="G8911" s="138" t="e">
        <f aca="false">INDEX(Book_Type,MATCH($B8911,Book,0),1)</f>
        <v>#N/A</v>
      </c>
      <c r="H8911" s="138" t="e">
        <f aca="false">$F8911&amp;$C8911</f>
        <v>#N/A</v>
      </c>
    </row>
    <row r="8912" customFormat="false" ht="12.75" hidden="false" customHeight="false" outlineLevel="0" collapsed="false">
      <c r="D8912" s="138"/>
      <c r="E8912" s="138"/>
      <c r="F8912" s="143" t="e">
        <f aca="false">IF(REF_DT&lt;=LastDay,INDEX(IntraMonth_Buckets,MATCH($A8912,IntraSumMonths,0),1),INDEX(BucketTable,MATCH($A8912,SumMonths,0),1))</f>
        <v>#N/A</v>
      </c>
      <c r="G8912" s="138" t="e">
        <f aca="false">INDEX(Book_Type,MATCH($B8912,Book,0),1)</f>
        <v>#N/A</v>
      </c>
      <c r="H8912" s="138" t="e">
        <f aca="false">$F8912&amp;$C8912</f>
        <v>#N/A</v>
      </c>
    </row>
    <row r="8913" customFormat="false" ht="12.75" hidden="false" customHeight="false" outlineLevel="0" collapsed="false">
      <c r="D8913" s="138"/>
      <c r="E8913" s="138"/>
      <c r="F8913" s="143" t="e">
        <f aca="false">IF(REF_DT&lt;=LastDay,INDEX(IntraMonth_Buckets,MATCH($A8913,IntraSumMonths,0),1),INDEX(BucketTable,MATCH($A8913,SumMonths,0),1))</f>
        <v>#N/A</v>
      </c>
      <c r="G8913" s="138" t="e">
        <f aca="false">INDEX(Book_Type,MATCH($B8913,Book,0),1)</f>
        <v>#N/A</v>
      </c>
      <c r="H8913" s="138" t="e">
        <f aca="false">$F8913&amp;$C8913</f>
        <v>#N/A</v>
      </c>
    </row>
    <row r="8914" customFormat="false" ht="12.75" hidden="false" customHeight="false" outlineLevel="0" collapsed="false">
      <c r="D8914" s="138"/>
      <c r="E8914" s="138"/>
      <c r="F8914" s="143" t="e">
        <f aca="false">IF(REF_DT&lt;=LastDay,INDEX(IntraMonth_Buckets,MATCH($A8914,IntraSumMonths,0),1),INDEX(BucketTable,MATCH($A8914,SumMonths,0),1))</f>
        <v>#N/A</v>
      </c>
      <c r="G8914" s="138" t="e">
        <f aca="false">INDEX(Book_Type,MATCH($B8914,Book,0),1)</f>
        <v>#N/A</v>
      </c>
      <c r="H8914" s="138" t="e">
        <f aca="false">$F8914&amp;$C8914</f>
        <v>#N/A</v>
      </c>
    </row>
    <row r="8915" customFormat="false" ht="12.75" hidden="false" customHeight="false" outlineLevel="0" collapsed="false">
      <c r="D8915" s="138"/>
      <c r="E8915" s="138"/>
      <c r="F8915" s="143" t="e">
        <f aca="false">IF(REF_DT&lt;=LastDay,INDEX(IntraMonth_Buckets,MATCH($A8915,IntraSumMonths,0),1),INDEX(BucketTable,MATCH($A8915,SumMonths,0),1))</f>
        <v>#N/A</v>
      </c>
      <c r="G8915" s="138" t="e">
        <f aca="false">INDEX(Book_Type,MATCH($B8915,Book,0),1)</f>
        <v>#N/A</v>
      </c>
      <c r="H8915" s="138" t="e">
        <f aca="false">$F8915&amp;$C8915</f>
        <v>#N/A</v>
      </c>
    </row>
    <row r="8916" customFormat="false" ht="12.75" hidden="false" customHeight="false" outlineLevel="0" collapsed="false">
      <c r="D8916" s="138"/>
      <c r="E8916" s="138"/>
      <c r="F8916" s="143" t="e">
        <f aca="false">IF(REF_DT&lt;=LastDay,INDEX(IntraMonth_Buckets,MATCH($A8916,IntraSumMonths,0),1),INDEX(BucketTable,MATCH($A8916,SumMonths,0),1))</f>
        <v>#N/A</v>
      </c>
      <c r="G8916" s="138" t="e">
        <f aca="false">INDEX(Book_Type,MATCH($B8916,Book,0),1)</f>
        <v>#N/A</v>
      </c>
      <c r="H8916" s="138" t="e">
        <f aca="false">$F8916&amp;$C8916</f>
        <v>#N/A</v>
      </c>
    </row>
    <row r="8917" customFormat="false" ht="12.75" hidden="false" customHeight="false" outlineLevel="0" collapsed="false">
      <c r="D8917" s="138"/>
      <c r="E8917" s="138"/>
      <c r="F8917" s="143" t="e">
        <f aca="false">IF(REF_DT&lt;=LastDay,INDEX(IntraMonth_Buckets,MATCH($A8917,IntraSumMonths,0),1),INDEX(BucketTable,MATCH($A8917,SumMonths,0),1))</f>
        <v>#N/A</v>
      </c>
      <c r="G8917" s="138" t="e">
        <f aca="false">INDEX(Book_Type,MATCH($B8917,Book,0),1)</f>
        <v>#N/A</v>
      </c>
      <c r="H8917" s="138" t="e">
        <f aca="false">$F8917&amp;$C8917</f>
        <v>#N/A</v>
      </c>
    </row>
    <row r="8918" customFormat="false" ht="12.75" hidden="false" customHeight="false" outlineLevel="0" collapsed="false">
      <c r="D8918" s="138"/>
      <c r="E8918" s="138"/>
      <c r="F8918" s="143" t="e">
        <f aca="false">IF(REF_DT&lt;=LastDay,INDEX(IntraMonth_Buckets,MATCH($A8918,IntraSumMonths,0),1),INDEX(BucketTable,MATCH($A8918,SumMonths,0),1))</f>
        <v>#N/A</v>
      </c>
      <c r="G8918" s="138" t="e">
        <f aca="false">INDEX(Book_Type,MATCH($B8918,Book,0),1)</f>
        <v>#N/A</v>
      </c>
      <c r="H8918" s="138" t="e">
        <f aca="false">$F8918&amp;$C8918</f>
        <v>#N/A</v>
      </c>
    </row>
    <row r="8919" customFormat="false" ht="12.75" hidden="false" customHeight="false" outlineLevel="0" collapsed="false">
      <c r="D8919" s="138"/>
      <c r="E8919" s="138"/>
      <c r="F8919" s="143" t="e">
        <f aca="false">IF(REF_DT&lt;=LastDay,INDEX(IntraMonth_Buckets,MATCH($A8919,IntraSumMonths,0),1),INDEX(BucketTable,MATCH($A8919,SumMonths,0),1))</f>
        <v>#N/A</v>
      </c>
      <c r="G8919" s="138" t="e">
        <f aca="false">INDEX(Book_Type,MATCH($B8919,Book,0),1)</f>
        <v>#N/A</v>
      </c>
      <c r="H8919" s="138" t="e">
        <f aca="false">$F8919&amp;$C8919</f>
        <v>#N/A</v>
      </c>
    </row>
    <row r="8920" customFormat="false" ht="12.75" hidden="false" customHeight="false" outlineLevel="0" collapsed="false">
      <c r="D8920" s="138"/>
      <c r="E8920" s="138"/>
      <c r="F8920" s="143" t="e">
        <f aca="false">IF(REF_DT&lt;=LastDay,INDEX(IntraMonth_Buckets,MATCH($A8920,IntraSumMonths,0),1),INDEX(BucketTable,MATCH($A8920,SumMonths,0),1))</f>
        <v>#N/A</v>
      </c>
      <c r="G8920" s="138" t="e">
        <f aca="false">INDEX(Book_Type,MATCH($B8920,Book,0),1)</f>
        <v>#N/A</v>
      </c>
      <c r="H8920" s="138" t="e">
        <f aca="false">$F8920&amp;$C8920</f>
        <v>#N/A</v>
      </c>
    </row>
    <row r="8921" customFormat="false" ht="12.75" hidden="false" customHeight="false" outlineLevel="0" collapsed="false">
      <c r="D8921" s="138"/>
      <c r="E8921" s="138"/>
      <c r="F8921" s="143" t="e">
        <f aca="false">IF(REF_DT&lt;=LastDay,INDEX(IntraMonth_Buckets,MATCH($A8921,IntraSumMonths,0),1),INDEX(BucketTable,MATCH($A8921,SumMonths,0),1))</f>
        <v>#N/A</v>
      </c>
      <c r="G8921" s="138" t="e">
        <f aca="false">INDEX(Book_Type,MATCH($B8921,Book,0),1)</f>
        <v>#N/A</v>
      </c>
      <c r="H8921" s="138" t="e">
        <f aca="false">$F8921&amp;$C8921</f>
        <v>#N/A</v>
      </c>
    </row>
    <row r="8922" customFormat="false" ht="12.75" hidden="false" customHeight="false" outlineLevel="0" collapsed="false">
      <c r="D8922" s="138"/>
      <c r="E8922" s="138"/>
      <c r="F8922" s="143" t="e">
        <f aca="false">IF(REF_DT&lt;=LastDay,INDEX(IntraMonth_Buckets,MATCH($A8922,IntraSumMonths,0),1),INDEX(BucketTable,MATCH($A8922,SumMonths,0),1))</f>
        <v>#N/A</v>
      </c>
      <c r="G8922" s="138" t="e">
        <f aca="false">INDEX(Book_Type,MATCH($B8922,Book,0),1)</f>
        <v>#N/A</v>
      </c>
      <c r="H8922" s="138" t="e">
        <f aca="false">$F8922&amp;$C8922</f>
        <v>#N/A</v>
      </c>
    </row>
    <row r="8923" customFormat="false" ht="12.75" hidden="false" customHeight="false" outlineLevel="0" collapsed="false">
      <c r="D8923" s="138"/>
      <c r="E8923" s="138"/>
      <c r="F8923" s="143" t="e">
        <f aca="false">IF(REF_DT&lt;=LastDay,INDEX(IntraMonth_Buckets,MATCH($A8923,IntraSumMonths,0),1),INDEX(BucketTable,MATCH($A8923,SumMonths,0),1))</f>
        <v>#N/A</v>
      </c>
      <c r="G8923" s="138" t="e">
        <f aca="false">INDEX(Book_Type,MATCH($B8923,Book,0),1)</f>
        <v>#N/A</v>
      </c>
      <c r="H8923" s="138" t="e">
        <f aca="false">$F8923&amp;$C8923</f>
        <v>#N/A</v>
      </c>
    </row>
    <row r="8924" customFormat="false" ht="12.75" hidden="false" customHeight="false" outlineLevel="0" collapsed="false">
      <c r="D8924" s="138"/>
      <c r="E8924" s="138"/>
      <c r="F8924" s="143" t="e">
        <f aca="false">IF(REF_DT&lt;=LastDay,INDEX(IntraMonth_Buckets,MATCH($A8924,IntraSumMonths,0),1),INDEX(BucketTable,MATCH($A8924,SumMonths,0),1))</f>
        <v>#N/A</v>
      </c>
      <c r="G8924" s="138" t="e">
        <f aca="false">INDEX(Book_Type,MATCH($B8924,Book,0),1)</f>
        <v>#N/A</v>
      </c>
      <c r="H8924" s="138" t="e">
        <f aca="false">$F8924&amp;$C8924</f>
        <v>#N/A</v>
      </c>
    </row>
    <row r="8925" customFormat="false" ht="12.75" hidden="false" customHeight="false" outlineLevel="0" collapsed="false">
      <c r="D8925" s="138"/>
      <c r="E8925" s="138"/>
      <c r="F8925" s="143" t="e">
        <f aca="false">IF(REF_DT&lt;=LastDay,INDEX(IntraMonth_Buckets,MATCH($A8925,IntraSumMonths,0),1),INDEX(BucketTable,MATCH($A8925,SumMonths,0),1))</f>
        <v>#N/A</v>
      </c>
      <c r="G8925" s="138" t="e">
        <f aca="false">INDEX(Book_Type,MATCH($B8925,Book,0),1)</f>
        <v>#N/A</v>
      </c>
      <c r="H8925" s="138" t="e">
        <f aca="false">$F8925&amp;$C8925</f>
        <v>#N/A</v>
      </c>
    </row>
    <row r="8926" customFormat="false" ht="12.75" hidden="false" customHeight="false" outlineLevel="0" collapsed="false">
      <c r="D8926" s="138"/>
      <c r="E8926" s="138"/>
      <c r="F8926" s="143" t="e">
        <f aca="false">IF(REF_DT&lt;=LastDay,INDEX(IntraMonth_Buckets,MATCH($A8926,IntraSumMonths,0),1),INDEX(BucketTable,MATCH($A8926,SumMonths,0),1))</f>
        <v>#N/A</v>
      </c>
      <c r="G8926" s="138" t="e">
        <f aca="false">INDEX(Book_Type,MATCH($B8926,Book,0),1)</f>
        <v>#N/A</v>
      </c>
      <c r="H8926" s="138" t="e">
        <f aca="false">$F8926&amp;$C8926</f>
        <v>#N/A</v>
      </c>
    </row>
    <row r="8927" customFormat="false" ht="12.75" hidden="false" customHeight="false" outlineLevel="0" collapsed="false">
      <c r="D8927" s="138"/>
      <c r="E8927" s="138"/>
      <c r="F8927" s="143" t="e">
        <f aca="false">IF(REF_DT&lt;=LastDay,INDEX(IntraMonth_Buckets,MATCH($A8927,IntraSumMonths,0),1),INDEX(BucketTable,MATCH($A8927,SumMonths,0),1))</f>
        <v>#N/A</v>
      </c>
      <c r="G8927" s="138" t="e">
        <f aca="false">INDEX(Book_Type,MATCH($B8927,Book,0),1)</f>
        <v>#N/A</v>
      </c>
      <c r="H8927" s="138" t="e">
        <f aca="false">$F8927&amp;$C8927</f>
        <v>#N/A</v>
      </c>
    </row>
    <row r="8928" customFormat="false" ht="12.75" hidden="false" customHeight="false" outlineLevel="0" collapsed="false">
      <c r="D8928" s="138"/>
      <c r="E8928" s="138"/>
      <c r="F8928" s="143" t="e">
        <f aca="false">IF(REF_DT&lt;=LastDay,INDEX(IntraMonth_Buckets,MATCH($A8928,IntraSumMonths,0),1),INDEX(BucketTable,MATCH($A8928,SumMonths,0),1))</f>
        <v>#N/A</v>
      </c>
      <c r="G8928" s="138" t="e">
        <f aca="false">INDEX(Book_Type,MATCH($B8928,Book,0),1)</f>
        <v>#N/A</v>
      </c>
      <c r="H8928" s="138" t="e">
        <f aca="false">$F8928&amp;$C8928</f>
        <v>#N/A</v>
      </c>
    </row>
    <row r="8929" customFormat="false" ht="12.75" hidden="false" customHeight="false" outlineLevel="0" collapsed="false">
      <c r="D8929" s="138"/>
      <c r="E8929" s="138"/>
      <c r="F8929" s="143" t="e">
        <f aca="false">IF(REF_DT&lt;=LastDay,INDEX(IntraMonth_Buckets,MATCH($A8929,IntraSumMonths,0),1),INDEX(BucketTable,MATCH($A8929,SumMonths,0),1))</f>
        <v>#N/A</v>
      </c>
      <c r="G8929" s="138" t="e">
        <f aca="false">INDEX(Book_Type,MATCH($B8929,Book,0),1)</f>
        <v>#N/A</v>
      </c>
      <c r="H8929" s="138" t="e">
        <f aca="false">$F8929&amp;$C8929</f>
        <v>#N/A</v>
      </c>
    </row>
    <row r="8930" customFormat="false" ht="12.75" hidden="false" customHeight="false" outlineLevel="0" collapsed="false">
      <c r="D8930" s="138"/>
      <c r="E8930" s="138"/>
      <c r="F8930" s="143" t="e">
        <f aca="false">IF(REF_DT&lt;=LastDay,INDEX(IntraMonth_Buckets,MATCH($A8930,IntraSumMonths,0),1),INDEX(BucketTable,MATCH($A8930,SumMonths,0),1))</f>
        <v>#N/A</v>
      </c>
      <c r="G8930" s="138" t="e">
        <f aca="false">INDEX(Book_Type,MATCH($B8930,Book,0),1)</f>
        <v>#N/A</v>
      </c>
      <c r="H8930" s="138" t="e">
        <f aca="false">$F8930&amp;$C8930</f>
        <v>#N/A</v>
      </c>
    </row>
    <row r="8931" customFormat="false" ht="12.75" hidden="false" customHeight="false" outlineLevel="0" collapsed="false">
      <c r="D8931" s="138"/>
      <c r="E8931" s="138"/>
      <c r="F8931" s="143" t="e">
        <f aca="false">IF(REF_DT&lt;=LastDay,INDEX(IntraMonth_Buckets,MATCH($A8931,IntraSumMonths,0),1),INDEX(BucketTable,MATCH($A8931,SumMonths,0),1))</f>
        <v>#N/A</v>
      </c>
      <c r="G8931" s="138" t="e">
        <f aca="false">INDEX(Book_Type,MATCH($B8931,Book,0),1)</f>
        <v>#N/A</v>
      </c>
      <c r="H8931" s="138" t="e">
        <f aca="false">$F8931&amp;$C8931</f>
        <v>#N/A</v>
      </c>
    </row>
    <row r="8932" customFormat="false" ht="12.75" hidden="false" customHeight="false" outlineLevel="0" collapsed="false">
      <c r="D8932" s="138"/>
      <c r="E8932" s="138"/>
      <c r="F8932" s="143" t="e">
        <f aca="false">IF(REF_DT&lt;=LastDay,INDEX(IntraMonth_Buckets,MATCH($A8932,IntraSumMonths,0),1),INDEX(BucketTable,MATCH($A8932,SumMonths,0),1))</f>
        <v>#N/A</v>
      </c>
      <c r="G8932" s="138" t="e">
        <f aca="false">INDEX(Book_Type,MATCH($B8932,Book,0),1)</f>
        <v>#N/A</v>
      </c>
      <c r="H8932" s="138" t="e">
        <f aca="false">$F8932&amp;$C8932</f>
        <v>#N/A</v>
      </c>
    </row>
    <row r="8933" customFormat="false" ht="12.75" hidden="false" customHeight="false" outlineLevel="0" collapsed="false">
      <c r="F8933" s="143" t="e">
        <f aca="false">IF(REF_DT&lt;=LastDay,INDEX(IntraMonth_Buckets,MATCH($A8933,IntraSumMonths,0),1),INDEX(BucketTable,MATCH($A8933,SumMonths,0),1))</f>
        <v>#N/A</v>
      </c>
      <c r="G8933" s="138" t="e">
        <f aca="false">INDEX(Book_Type,MATCH($B8933,Book,0),1)</f>
        <v>#N/A</v>
      </c>
      <c r="H8933" s="138" t="e">
        <f aca="false">$F8933&amp;$C8933</f>
        <v>#N/A</v>
      </c>
    </row>
    <row r="8934" customFormat="false" ht="12.75" hidden="false" customHeight="false" outlineLevel="0" collapsed="false">
      <c r="F8934" s="143" t="e">
        <f aca="false">IF(REF_DT&lt;=LastDay,INDEX(IntraMonth_Buckets,MATCH($A8934,IntraSumMonths,0),1),INDEX(BucketTable,MATCH($A8934,SumMonths,0),1))</f>
        <v>#N/A</v>
      </c>
      <c r="G8934" s="138" t="e">
        <f aca="false">INDEX(Book_Type,MATCH($B8934,Book,0),1)</f>
        <v>#N/A</v>
      </c>
      <c r="H8934" s="138" t="e">
        <f aca="false">$F8934&amp;$C8934</f>
        <v>#N/A</v>
      </c>
    </row>
    <row r="8935" customFormat="false" ht="12.75" hidden="false" customHeight="false" outlineLevel="0" collapsed="false">
      <c r="F8935" s="143" t="e">
        <f aca="false">IF(REF_DT&lt;=LastDay,INDEX(IntraMonth_Buckets,MATCH($A8935,IntraSumMonths,0),1),INDEX(BucketTable,MATCH($A8935,SumMonths,0),1))</f>
        <v>#N/A</v>
      </c>
      <c r="G8935" s="138" t="e">
        <f aca="false">INDEX(Book_Type,MATCH($B8935,Book,0),1)</f>
        <v>#N/A</v>
      </c>
      <c r="H8935" s="138" t="e">
        <f aca="false">$F8935&amp;$C8935</f>
        <v>#N/A</v>
      </c>
    </row>
    <row r="8936" customFormat="false" ht="12.75" hidden="false" customHeight="false" outlineLevel="0" collapsed="false">
      <c r="F8936" s="143" t="e">
        <f aca="false">IF(REF_DT&lt;=LastDay,INDEX(IntraMonth_Buckets,MATCH($A8936,IntraSumMonths,0),1),INDEX(BucketTable,MATCH($A8936,SumMonths,0),1))</f>
        <v>#N/A</v>
      </c>
      <c r="G8936" s="138" t="e">
        <f aca="false">INDEX(Book_Type,MATCH($B8936,Book,0),1)</f>
        <v>#N/A</v>
      </c>
      <c r="H8936" s="138" t="e">
        <f aca="false">$F8936&amp;$C8936</f>
        <v>#N/A</v>
      </c>
    </row>
    <row r="8937" customFormat="false" ht="12.75" hidden="false" customHeight="false" outlineLevel="0" collapsed="false">
      <c r="F8937" s="143" t="e">
        <f aca="false">IF(REF_DT&lt;=LastDay,INDEX(IntraMonth_Buckets,MATCH($A8937,IntraSumMonths,0),1),INDEX(BucketTable,MATCH($A8937,SumMonths,0),1))</f>
        <v>#N/A</v>
      </c>
      <c r="G8937" s="138" t="e">
        <f aca="false">INDEX(Book_Type,MATCH($B8937,Book,0),1)</f>
        <v>#N/A</v>
      </c>
      <c r="H8937" s="138" t="e">
        <f aca="false">$F8937&amp;$C8937</f>
        <v>#N/A</v>
      </c>
    </row>
    <row r="8938" customFormat="false" ht="12.75" hidden="false" customHeight="false" outlineLevel="0" collapsed="false">
      <c r="F8938" s="143" t="e">
        <f aca="false">IF(REF_DT&lt;=LastDay,INDEX(IntraMonth_Buckets,MATCH($A8938,IntraSumMonths,0),1),INDEX(BucketTable,MATCH($A8938,SumMonths,0),1))</f>
        <v>#N/A</v>
      </c>
      <c r="G8938" s="138" t="e">
        <f aca="false">INDEX(Book_Type,MATCH($B8938,Book,0),1)</f>
        <v>#N/A</v>
      </c>
      <c r="H8938" s="138" t="e">
        <f aca="false">$F8938&amp;$C8938</f>
        <v>#N/A</v>
      </c>
    </row>
    <row r="8939" customFormat="false" ht="12.75" hidden="false" customHeight="false" outlineLevel="0" collapsed="false">
      <c r="F8939" s="143" t="e">
        <f aca="false">IF(REF_DT&lt;=LastDay,INDEX(IntraMonth_Buckets,MATCH($A8939,IntraSumMonths,0),1),INDEX(BucketTable,MATCH($A8939,SumMonths,0),1))</f>
        <v>#N/A</v>
      </c>
      <c r="G8939" s="138" t="e">
        <f aca="false">INDEX(Book_Type,MATCH($B8939,Book,0),1)</f>
        <v>#N/A</v>
      </c>
      <c r="H8939" s="138" t="e">
        <f aca="false">$F8939&amp;$C8939</f>
        <v>#N/A</v>
      </c>
    </row>
    <row r="8940" customFormat="false" ht="12.75" hidden="false" customHeight="false" outlineLevel="0" collapsed="false">
      <c r="F8940" s="143" t="e">
        <f aca="false">IF(REF_DT&lt;=LastDay,INDEX(IntraMonth_Buckets,MATCH($A8940,IntraSumMonths,0),1),INDEX(BucketTable,MATCH($A8940,SumMonths,0),1))</f>
        <v>#N/A</v>
      </c>
      <c r="G8940" s="138" t="e">
        <f aca="false">INDEX(Book_Type,MATCH($B8940,Book,0),1)</f>
        <v>#N/A</v>
      </c>
      <c r="H8940" s="138" t="e">
        <f aca="false">$F8940&amp;$C8940</f>
        <v>#N/A</v>
      </c>
    </row>
    <row r="8941" customFormat="false" ht="12.75" hidden="false" customHeight="false" outlineLevel="0" collapsed="false">
      <c r="F8941" s="143" t="e">
        <f aca="false">IF(REF_DT&lt;=LastDay,INDEX(IntraMonth_Buckets,MATCH($A8941,IntraSumMonths,0),1),INDEX(BucketTable,MATCH($A8941,SumMonths,0),1))</f>
        <v>#N/A</v>
      </c>
      <c r="G8941" s="138" t="e">
        <f aca="false">INDEX(Book_Type,MATCH($B8941,Book,0),1)</f>
        <v>#N/A</v>
      </c>
      <c r="H8941" s="138" t="e">
        <f aca="false">$F8941&amp;$C8941</f>
        <v>#N/A</v>
      </c>
    </row>
    <row r="8942" customFormat="false" ht="12.75" hidden="false" customHeight="false" outlineLevel="0" collapsed="false">
      <c r="F8942" s="143" t="e">
        <f aca="false">IF(REF_DT&lt;=LastDay,INDEX(IntraMonth_Buckets,MATCH($A8942,IntraSumMonths,0),1),INDEX(BucketTable,MATCH($A8942,SumMonths,0),1))</f>
        <v>#N/A</v>
      </c>
      <c r="G8942" s="138" t="e">
        <f aca="false">INDEX(Book_Type,MATCH($B8942,Book,0),1)</f>
        <v>#N/A</v>
      </c>
      <c r="H8942" s="138" t="e">
        <f aca="false">$F8942&amp;$C8942</f>
        <v>#N/A</v>
      </c>
    </row>
    <row r="8943" customFormat="false" ht="12.75" hidden="false" customHeight="false" outlineLevel="0" collapsed="false">
      <c r="F8943" s="143" t="e">
        <f aca="false">IF(REF_DT&lt;=LastDay,INDEX(IntraMonth_Buckets,MATCH($A8943,IntraSumMonths,0),1),INDEX(BucketTable,MATCH($A8943,SumMonths,0),1))</f>
        <v>#N/A</v>
      </c>
      <c r="G8943" s="138" t="e">
        <f aca="false">INDEX(Book_Type,MATCH($B8943,Book,0),1)</f>
        <v>#N/A</v>
      </c>
      <c r="H8943" s="138" t="e">
        <f aca="false">$F8943&amp;$C8943</f>
        <v>#N/A</v>
      </c>
    </row>
    <row r="8944" customFormat="false" ht="12.75" hidden="false" customHeight="false" outlineLevel="0" collapsed="false">
      <c r="F8944" s="143" t="e">
        <f aca="false">IF(REF_DT&lt;=LastDay,INDEX(IntraMonth_Buckets,MATCH($A8944,IntraSumMonths,0),1),INDEX(BucketTable,MATCH($A8944,SumMonths,0),1))</f>
        <v>#N/A</v>
      </c>
      <c r="G8944" s="138" t="e">
        <f aca="false">INDEX(Book_Type,MATCH($B8944,Book,0),1)</f>
        <v>#N/A</v>
      </c>
      <c r="H8944" s="138" t="e">
        <f aca="false">$F8944&amp;$C8944</f>
        <v>#N/A</v>
      </c>
    </row>
    <row r="8945" customFormat="false" ht="12.75" hidden="false" customHeight="false" outlineLevel="0" collapsed="false">
      <c r="F8945" s="143" t="e">
        <f aca="false">IF(REF_DT&lt;=LastDay,INDEX(IntraMonth_Buckets,MATCH($A8945,IntraSumMonths,0),1),INDEX(BucketTable,MATCH($A8945,SumMonths,0),1))</f>
        <v>#N/A</v>
      </c>
      <c r="G8945" s="138" t="e">
        <f aca="false">INDEX(Book_Type,MATCH($B8945,Book,0),1)</f>
        <v>#N/A</v>
      </c>
      <c r="H8945" s="138" t="e">
        <f aca="false">$F8945&amp;$C8945</f>
        <v>#N/A</v>
      </c>
    </row>
    <row r="8946" customFormat="false" ht="12.75" hidden="false" customHeight="false" outlineLevel="0" collapsed="false">
      <c r="F8946" s="143" t="e">
        <f aca="false">IF(REF_DT&lt;=LastDay,INDEX(IntraMonth_Buckets,MATCH($A8946,IntraSumMonths,0),1),INDEX(BucketTable,MATCH($A8946,SumMonths,0),1))</f>
        <v>#N/A</v>
      </c>
      <c r="G8946" s="138" t="e">
        <f aca="false">INDEX(Book_Type,MATCH($B8946,Book,0),1)</f>
        <v>#N/A</v>
      </c>
      <c r="H8946" s="138" t="e">
        <f aca="false">$F8946&amp;$C8946</f>
        <v>#N/A</v>
      </c>
    </row>
    <row r="8947" customFormat="false" ht="12.75" hidden="false" customHeight="false" outlineLevel="0" collapsed="false">
      <c r="F8947" s="143" t="e">
        <f aca="false">IF(REF_DT&lt;=LastDay,INDEX(IntraMonth_Buckets,MATCH($A8947,IntraSumMonths,0),1),INDEX(BucketTable,MATCH($A8947,SumMonths,0),1))</f>
        <v>#N/A</v>
      </c>
      <c r="G8947" s="138" t="e">
        <f aca="false">INDEX(Book_Type,MATCH($B8947,Book,0),1)</f>
        <v>#N/A</v>
      </c>
      <c r="H8947" s="138" t="e">
        <f aca="false">$F8947&amp;$C8947</f>
        <v>#N/A</v>
      </c>
    </row>
    <row r="8948" customFormat="false" ht="12.75" hidden="false" customHeight="false" outlineLevel="0" collapsed="false">
      <c r="F8948" s="143" t="e">
        <f aca="false">IF(REF_DT&lt;=LastDay,INDEX(IntraMonth_Buckets,MATCH($A8948,IntraSumMonths,0),1),INDEX(BucketTable,MATCH($A8948,SumMonths,0),1))</f>
        <v>#N/A</v>
      </c>
      <c r="G8948" s="138" t="e">
        <f aca="false">INDEX(Book_Type,MATCH($B8948,Book,0),1)</f>
        <v>#N/A</v>
      </c>
      <c r="H8948" s="138" t="e">
        <f aca="false">$F8948&amp;$C8948</f>
        <v>#N/A</v>
      </c>
    </row>
    <row r="8949" customFormat="false" ht="12.75" hidden="false" customHeight="false" outlineLevel="0" collapsed="false">
      <c r="F8949" s="143" t="e">
        <f aca="false">IF(REF_DT&lt;=LastDay,INDEX(IntraMonth_Buckets,MATCH($A8949,IntraSumMonths,0),1),INDEX(BucketTable,MATCH($A8949,SumMonths,0),1))</f>
        <v>#N/A</v>
      </c>
      <c r="G8949" s="138" t="e">
        <f aca="false">INDEX(Book_Type,MATCH($B8949,Book,0),1)</f>
        <v>#N/A</v>
      </c>
      <c r="H8949" s="138" t="e">
        <f aca="false">$F8949&amp;$C8949</f>
        <v>#N/A</v>
      </c>
    </row>
    <row r="8950" customFormat="false" ht="12.75" hidden="false" customHeight="false" outlineLevel="0" collapsed="false">
      <c r="F8950" s="143" t="e">
        <f aca="false">IF(REF_DT&lt;=LastDay,INDEX(IntraMonth_Buckets,MATCH($A8950,IntraSumMonths,0),1),INDEX(BucketTable,MATCH($A8950,SumMonths,0),1))</f>
        <v>#N/A</v>
      </c>
      <c r="G8950" s="138" t="e">
        <f aca="false">INDEX(Book_Type,MATCH($B8950,Book,0),1)</f>
        <v>#N/A</v>
      </c>
      <c r="H8950" s="138" t="e">
        <f aca="false">$F8950&amp;$C8950</f>
        <v>#N/A</v>
      </c>
    </row>
    <row r="8951" customFormat="false" ht="12.75" hidden="false" customHeight="false" outlineLevel="0" collapsed="false">
      <c r="F8951" s="143" t="e">
        <f aca="false">IF(REF_DT&lt;=LastDay,INDEX(IntraMonth_Buckets,MATCH($A8951,IntraSumMonths,0),1),INDEX(BucketTable,MATCH($A8951,SumMonths,0),1))</f>
        <v>#N/A</v>
      </c>
      <c r="G8951" s="138" t="e">
        <f aca="false">INDEX(Book_Type,MATCH($B8951,Book,0),1)</f>
        <v>#N/A</v>
      </c>
      <c r="H8951" s="138" t="e">
        <f aca="false">$F8951&amp;$C8951</f>
        <v>#N/A</v>
      </c>
    </row>
    <row r="8952" customFormat="false" ht="12.75" hidden="false" customHeight="false" outlineLevel="0" collapsed="false">
      <c r="F8952" s="143" t="e">
        <f aca="false">IF(REF_DT&lt;=LastDay,INDEX(IntraMonth_Buckets,MATCH($A8952,IntraSumMonths,0),1),INDEX(BucketTable,MATCH($A8952,SumMonths,0),1))</f>
        <v>#N/A</v>
      </c>
      <c r="G8952" s="138" t="e">
        <f aca="false">INDEX(Book_Type,MATCH($B8952,Book,0),1)</f>
        <v>#N/A</v>
      </c>
      <c r="H8952" s="138" t="e">
        <f aca="false">$F8952&amp;$C8952</f>
        <v>#N/A</v>
      </c>
    </row>
    <row r="8953" customFormat="false" ht="12.75" hidden="false" customHeight="false" outlineLevel="0" collapsed="false">
      <c r="F8953" s="143" t="e">
        <f aca="false">IF(REF_DT&lt;=LastDay,INDEX(IntraMonth_Buckets,MATCH($A8953,IntraSumMonths,0),1),INDEX(BucketTable,MATCH($A8953,SumMonths,0),1))</f>
        <v>#N/A</v>
      </c>
      <c r="G8953" s="138" t="e">
        <f aca="false">INDEX(Book_Type,MATCH($B8953,Book,0),1)</f>
        <v>#N/A</v>
      </c>
      <c r="H8953" s="138" t="e">
        <f aca="false">$F8953&amp;$C8953</f>
        <v>#N/A</v>
      </c>
    </row>
    <row r="8954" customFormat="false" ht="12.75" hidden="false" customHeight="false" outlineLevel="0" collapsed="false">
      <c r="F8954" s="143" t="e">
        <f aca="false">IF(REF_DT&lt;=LastDay,INDEX(IntraMonth_Buckets,MATCH($A8954,IntraSumMonths,0),1),INDEX(BucketTable,MATCH($A8954,SumMonths,0),1))</f>
        <v>#N/A</v>
      </c>
      <c r="G8954" s="138" t="e">
        <f aca="false">INDEX(Book_Type,MATCH($B8954,Book,0),1)</f>
        <v>#N/A</v>
      </c>
      <c r="H8954" s="138" t="e">
        <f aca="false">$F8954&amp;$C8954</f>
        <v>#N/A</v>
      </c>
    </row>
    <row r="8955" customFormat="false" ht="12.75" hidden="false" customHeight="false" outlineLevel="0" collapsed="false">
      <c r="F8955" s="143" t="e">
        <f aca="false">IF(REF_DT&lt;=LastDay,INDEX(IntraMonth_Buckets,MATCH($A8955,IntraSumMonths,0),1),INDEX(BucketTable,MATCH($A8955,SumMonths,0),1))</f>
        <v>#N/A</v>
      </c>
      <c r="G8955" s="138" t="e">
        <f aca="false">INDEX(Book_Type,MATCH($B8955,Book,0),1)</f>
        <v>#N/A</v>
      </c>
      <c r="H8955" s="138" t="e">
        <f aca="false">$F8955&amp;$C8955</f>
        <v>#N/A</v>
      </c>
    </row>
    <row r="8956" customFormat="false" ht="12.75" hidden="false" customHeight="false" outlineLevel="0" collapsed="false">
      <c r="F8956" s="143" t="e">
        <f aca="false">IF(REF_DT&lt;=LastDay,INDEX(IntraMonth_Buckets,MATCH($A8956,IntraSumMonths,0),1),INDEX(BucketTable,MATCH($A8956,SumMonths,0),1))</f>
        <v>#N/A</v>
      </c>
      <c r="G8956" s="138" t="e">
        <f aca="false">INDEX(Book_Type,MATCH($B8956,Book,0),1)</f>
        <v>#N/A</v>
      </c>
      <c r="H8956" s="138" t="e">
        <f aca="false">$F8956&amp;$C8956</f>
        <v>#N/A</v>
      </c>
    </row>
    <row r="8957" customFormat="false" ht="12.75" hidden="false" customHeight="false" outlineLevel="0" collapsed="false">
      <c r="F8957" s="143" t="e">
        <f aca="false">IF(REF_DT&lt;=LastDay,INDEX(IntraMonth_Buckets,MATCH($A8957,IntraSumMonths,0),1),INDEX(BucketTable,MATCH($A8957,SumMonths,0),1))</f>
        <v>#N/A</v>
      </c>
      <c r="G8957" s="138" t="e">
        <f aca="false">INDEX(Book_Type,MATCH($B8957,Book,0),1)</f>
        <v>#N/A</v>
      </c>
      <c r="H8957" s="138" t="e">
        <f aca="false">$F8957&amp;$C8957</f>
        <v>#N/A</v>
      </c>
    </row>
    <row r="8958" customFormat="false" ht="12.75" hidden="false" customHeight="false" outlineLevel="0" collapsed="false">
      <c r="F8958" s="143" t="e">
        <f aca="false">IF(REF_DT&lt;=LastDay,INDEX(IntraMonth_Buckets,MATCH($A8958,IntraSumMonths,0),1),INDEX(BucketTable,MATCH($A8958,SumMonths,0),1))</f>
        <v>#N/A</v>
      </c>
      <c r="G8958" s="138" t="e">
        <f aca="false">INDEX(Book_Type,MATCH($B8958,Book,0),1)</f>
        <v>#N/A</v>
      </c>
      <c r="H8958" s="138" t="e">
        <f aca="false">$F8958&amp;$C8958</f>
        <v>#N/A</v>
      </c>
    </row>
    <row r="8959" customFormat="false" ht="12.75" hidden="false" customHeight="false" outlineLevel="0" collapsed="false">
      <c r="F8959" s="143" t="e">
        <f aca="false">IF(REF_DT&lt;=LastDay,INDEX(IntraMonth_Buckets,MATCH($A8959,IntraSumMonths,0),1),INDEX(BucketTable,MATCH($A8959,SumMonths,0),1))</f>
        <v>#N/A</v>
      </c>
      <c r="G8959" s="138" t="e">
        <f aca="false">INDEX(Book_Type,MATCH($B8959,Book,0),1)</f>
        <v>#N/A</v>
      </c>
      <c r="H8959" s="138" t="e">
        <f aca="false">$F8959&amp;$C8959</f>
        <v>#N/A</v>
      </c>
    </row>
    <row r="8960" customFormat="false" ht="12.75" hidden="false" customHeight="false" outlineLevel="0" collapsed="false">
      <c r="F8960" s="143" t="e">
        <f aca="false">IF(REF_DT&lt;=LastDay,INDEX(IntraMonth_Buckets,MATCH($A8960,IntraSumMonths,0),1),INDEX(BucketTable,MATCH($A8960,SumMonths,0),1))</f>
        <v>#N/A</v>
      </c>
      <c r="G8960" s="138" t="e">
        <f aca="false">INDEX(Book_Type,MATCH($B8960,Book,0),1)</f>
        <v>#N/A</v>
      </c>
      <c r="H8960" s="138" t="e">
        <f aca="false">$F8960&amp;$C8960</f>
        <v>#N/A</v>
      </c>
    </row>
    <row r="8961" customFormat="false" ht="12.75" hidden="false" customHeight="false" outlineLevel="0" collapsed="false">
      <c r="F8961" s="143" t="e">
        <f aca="false">IF(REF_DT&lt;=LastDay,INDEX(IntraMonth_Buckets,MATCH($A8961,IntraSumMonths,0),1),INDEX(BucketTable,MATCH($A8961,SumMonths,0),1))</f>
        <v>#N/A</v>
      </c>
      <c r="G8961" s="138" t="e">
        <f aca="false">INDEX(Book_Type,MATCH($B8961,Book,0),1)</f>
        <v>#N/A</v>
      </c>
      <c r="H8961" s="138" t="e">
        <f aca="false">$F8961&amp;$C8961</f>
        <v>#N/A</v>
      </c>
    </row>
    <row r="8962" customFormat="false" ht="12.75" hidden="false" customHeight="false" outlineLevel="0" collapsed="false">
      <c r="F8962" s="143" t="e">
        <f aca="false">IF(REF_DT&lt;=LastDay,INDEX(IntraMonth_Buckets,MATCH($A8962,IntraSumMonths,0),1),INDEX(BucketTable,MATCH($A8962,SumMonths,0),1))</f>
        <v>#N/A</v>
      </c>
      <c r="G8962" s="138" t="e">
        <f aca="false">INDEX(Book_Type,MATCH($B8962,Book,0),1)</f>
        <v>#N/A</v>
      </c>
      <c r="H8962" s="138" t="e">
        <f aca="false">$F8962&amp;$C8962</f>
        <v>#N/A</v>
      </c>
    </row>
    <row r="8963" customFormat="false" ht="12.75" hidden="false" customHeight="false" outlineLevel="0" collapsed="false">
      <c r="F8963" s="143" t="e">
        <f aca="false">IF(REF_DT&lt;=LastDay,INDEX(IntraMonth_Buckets,MATCH($A8963,IntraSumMonths,0),1),INDEX(BucketTable,MATCH($A8963,SumMonths,0),1))</f>
        <v>#N/A</v>
      </c>
      <c r="G8963" s="138" t="e">
        <f aca="false">INDEX(Book_Type,MATCH($B8963,Book,0),1)</f>
        <v>#N/A</v>
      </c>
      <c r="H8963" s="138" t="e">
        <f aca="false">$F8963&amp;$C8963</f>
        <v>#N/A</v>
      </c>
    </row>
    <row r="8964" customFormat="false" ht="12.75" hidden="false" customHeight="false" outlineLevel="0" collapsed="false">
      <c r="F8964" s="143" t="e">
        <f aca="false">IF(REF_DT&lt;=LastDay,INDEX(IntraMonth_Buckets,MATCH($A8964,IntraSumMonths,0),1),INDEX(BucketTable,MATCH($A8964,SumMonths,0),1))</f>
        <v>#N/A</v>
      </c>
      <c r="G8964" s="138" t="e">
        <f aca="false">INDEX(Book_Type,MATCH($B8964,Book,0),1)</f>
        <v>#N/A</v>
      </c>
      <c r="H8964" s="138" t="e">
        <f aca="false">$F8964&amp;$C8964</f>
        <v>#N/A</v>
      </c>
    </row>
    <row r="8965" customFormat="false" ht="12.75" hidden="false" customHeight="false" outlineLevel="0" collapsed="false">
      <c r="F8965" s="143" t="e">
        <f aca="false">IF(REF_DT&lt;=LastDay,INDEX(IntraMonth_Buckets,MATCH($A8965,IntraSumMonths,0),1),INDEX(BucketTable,MATCH($A8965,SumMonths,0),1))</f>
        <v>#N/A</v>
      </c>
      <c r="G8965" s="138" t="e">
        <f aca="false">INDEX(Book_Type,MATCH($B8965,Book,0),1)</f>
        <v>#N/A</v>
      </c>
      <c r="H8965" s="138" t="e">
        <f aca="false">$F8965&amp;$C8965</f>
        <v>#N/A</v>
      </c>
    </row>
    <row r="8966" customFormat="false" ht="12.75" hidden="false" customHeight="false" outlineLevel="0" collapsed="false">
      <c r="F8966" s="143" t="e">
        <f aca="false">IF(REF_DT&lt;=LastDay,INDEX(IntraMonth_Buckets,MATCH($A8966,IntraSumMonths,0),1),INDEX(BucketTable,MATCH($A8966,SumMonths,0),1))</f>
        <v>#N/A</v>
      </c>
      <c r="G8966" s="138" t="e">
        <f aca="false">INDEX(Book_Type,MATCH($B8966,Book,0),1)</f>
        <v>#N/A</v>
      </c>
      <c r="H8966" s="138" t="e">
        <f aca="false">$F8966&amp;$C8966</f>
        <v>#N/A</v>
      </c>
    </row>
    <row r="8967" customFormat="false" ht="12.75" hidden="false" customHeight="false" outlineLevel="0" collapsed="false">
      <c r="F8967" s="143" t="e">
        <f aca="false">IF(REF_DT&lt;=LastDay,INDEX(IntraMonth_Buckets,MATCH($A8967,IntraSumMonths,0),1),INDEX(BucketTable,MATCH($A8967,SumMonths,0),1))</f>
        <v>#N/A</v>
      </c>
      <c r="G8967" s="138" t="e">
        <f aca="false">INDEX(Book_Type,MATCH($B8967,Book,0),1)</f>
        <v>#N/A</v>
      </c>
      <c r="H8967" s="138" t="e">
        <f aca="false">$F8967&amp;$C8967</f>
        <v>#N/A</v>
      </c>
    </row>
    <row r="8968" customFormat="false" ht="12.75" hidden="false" customHeight="false" outlineLevel="0" collapsed="false">
      <c r="F8968" s="143" t="e">
        <f aca="false">IF(REF_DT&lt;=LastDay,INDEX(IntraMonth_Buckets,MATCH($A8968,IntraSumMonths,0),1),INDEX(BucketTable,MATCH($A8968,SumMonths,0),1))</f>
        <v>#N/A</v>
      </c>
      <c r="G8968" s="138" t="e">
        <f aca="false">INDEX(Book_Type,MATCH($B8968,Book,0),1)</f>
        <v>#N/A</v>
      </c>
      <c r="H8968" s="138" t="e">
        <f aca="false">$F8968&amp;$C8968</f>
        <v>#N/A</v>
      </c>
    </row>
    <row r="8969" customFormat="false" ht="12.75" hidden="false" customHeight="false" outlineLevel="0" collapsed="false">
      <c r="F8969" s="143" t="e">
        <f aca="false">IF(REF_DT&lt;=LastDay,INDEX(IntraMonth_Buckets,MATCH($A8969,IntraSumMonths,0),1),INDEX(BucketTable,MATCH($A8969,SumMonths,0),1))</f>
        <v>#N/A</v>
      </c>
      <c r="G8969" s="138" t="e">
        <f aca="false">INDEX(Book_Type,MATCH($B8969,Book,0),1)</f>
        <v>#N/A</v>
      </c>
      <c r="H8969" s="138" t="e">
        <f aca="false">$F8969&amp;$C8969</f>
        <v>#N/A</v>
      </c>
    </row>
    <row r="8970" customFormat="false" ht="12.75" hidden="false" customHeight="false" outlineLevel="0" collapsed="false">
      <c r="F8970" s="143" t="e">
        <f aca="false">IF(REF_DT&lt;=LastDay,INDEX(IntraMonth_Buckets,MATCH($A8970,IntraSumMonths,0),1),INDEX(BucketTable,MATCH($A8970,SumMonths,0),1))</f>
        <v>#N/A</v>
      </c>
      <c r="G8970" s="138" t="e">
        <f aca="false">INDEX(Book_Type,MATCH($B8970,Book,0),1)</f>
        <v>#N/A</v>
      </c>
      <c r="H8970" s="138" t="e">
        <f aca="false">$F8970&amp;$C8970</f>
        <v>#N/A</v>
      </c>
    </row>
    <row r="8971" customFormat="false" ht="12.75" hidden="false" customHeight="false" outlineLevel="0" collapsed="false">
      <c r="F8971" s="143" t="e">
        <f aca="false">IF(REF_DT&lt;=LastDay,INDEX(IntraMonth_Buckets,MATCH($A8971,IntraSumMonths,0),1),INDEX(BucketTable,MATCH($A8971,SumMonths,0),1))</f>
        <v>#N/A</v>
      </c>
      <c r="G8971" s="138" t="e">
        <f aca="false">INDEX(Book_Type,MATCH($B8971,Book,0),1)</f>
        <v>#N/A</v>
      </c>
      <c r="H8971" s="138" t="e">
        <f aca="false">$F8971&amp;$C8971</f>
        <v>#N/A</v>
      </c>
    </row>
    <row r="8972" customFormat="false" ht="12.75" hidden="false" customHeight="false" outlineLevel="0" collapsed="false">
      <c r="F8972" s="143" t="e">
        <f aca="false">IF(REF_DT&lt;=LastDay,INDEX(IntraMonth_Buckets,MATCH($A8972,IntraSumMonths,0),1),INDEX(BucketTable,MATCH($A8972,SumMonths,0),1))</f>
        <v>#N/A</v>
      </c>
      <c r="G8972" s="138" t="e">
        <f aca="false">INDEX(Book_Type,MATCH($B8972,Book,0),1)</f>
        <v>#N/A</v>
      </c>
      <c r="H8972" s="138" t="e">
        <f aca="false">$F8972&amp;$C8972</f>
        <v>#N/A</v>
      </c>
    </row>
    <row r="8973" customFormat="false" ht="12.75" hidden="false" customHeight="false" outlineLevel="0" collapsed="false">
      <c r="F8973" s="143" t="e">
        <f aca="false">IF(REF_DT&lt;=LastDay,INDEX(IntraMonth_Buckets,MATCH($A8973,IntraSumMonths,0),1),INDEX(BucketTable,MATCH($A8973,SumMonths,0),1))</f>
        <v>#N/A</v>
      </c>
      <c r="G8973" s="138" t="e">
        <f aca="false">INDEX(Book_Type,MATCH($B8973,Book,0),1)</f>
        <v>#N/A</v>
      </c>
      <c r="H8973" s="138" t="e">
        <f aca="false">$F8973&amp;$C8973</f>
        <v>#N/A</v>
      </c>
    </row>
    <row r="8974" customFormat="false" ht="12.75" hidden="false" customHeight="false" outlineLevel="0" collapsed="false">
      <c r="F8974" s="143" t="e">
        <f aca="false">IF(REF_DT&lt;=LastDay,INDEX(IntraMonth_Buckets,MATCH($A8974,IntraSumMonths,0),1),INDEX(BucketTable,MATCH($A8974,SumMonths,0),1))</f>
        <v>#N/A</v>
      </c>
      <c r="G8974" s="138" t="e">
        <f aca="false">INDEX(Book_Type,MATCH($B8974,Book,0),1)</f>
        <v>#N/A</v>
      </c>
      <c r="H8974" s="138" t="e">
        <f aca="false">$F8974&amp;$C8974</f>
        <v>#N/A</v>
      </c>
    </row>
    <row r="8975" customFormat="false" ht="12.75" hidden="false" customHeight="false" outlineLevel="0" collapsed="false">
      <c r="F8975" s="143" t="e">
        <f aca="false">IF(REF_DT&lt;=LastDay,INDEX(IntraMonth_Buckets,MATCH($A8975,IntraSumMonths,0),1),INDEX(BucketTable,MATCH($A8975,SumMonths,0),1))</f>
        <v>#N/A</v>
      </c>
      <c r="G8975" s="138" t="e">
        <f aca="false">INDEX(Book_Type,MATCH($B8975,Book,0),1)</f>
        <v>#N/A</v>
      </c>
      <c r="H8975" s="138" t="e">
        <f aca="false">$F8975&amp;$C8975</f>
        <v>#N/A</v>
      </c>
    </row>
    <row r="8976" customFormat="false" ht="12.75" hidden="false" customHeight="false" outlineLevel="0" collapsed="false">
      <c r="F8976" s="143" t="e">
        <f aca="false">IF(REF_DT&lt;=LastDay,INDEX(IntraMonth_Buckets,MATCH($A8976,IntraSumMonths,0),1),INDEX(BucketTable,MATCH($A8976,SumMonths,0),1))</f>
        <v>#N/A</v>
      </c>
      <c r="G8976" s="138" t="e">
        <f aca="false">INDEX(Book_Type,MATCH($B8976,Book,0),1)</f>
        <v>#N/A</v>
      </c>
      <c r="H8976" s="138" t="e">
        <f aca="false">$F8976&amp;$C8976</f>
        <v>#N/A</v>
      </c>
    </row>
    <row r="8977" customFormat="false" ht="12.75" hidden="false" customHeight="false" outlineLevel="0" collapsed="false">
      <c r="F8977" s="143" t="e">
        <f aca="false">IF(REF_DT&lt;=LastDay,INDEX(IntraMonth_Buckets,MATCH($A8977,IntraSumMonths,0),1),INDEX(BucketTable,MATCH($A8977,SumMonths,0),1))</f>
        <v>#N/A</v>
      </c>
      <c r="G8977" s="138" t="e">
        <f aca="false">INDEX(Book_Type,MATCH($B8977,Book,0),1)</f>
        <v>#N/A</v>
      </c>
      <c r="H8977" s="138" t="e">
        <f aca="false">$F8977&amp;$C8977</f>
        <v>#N/A</v>
      </c>
    </row>
    <row r="8978" customFormat="false" ht="12.75" hidden="false" customHeight="false" outlineLevel="0" collapsed="false">
      <c r="F8978" s="143" t="e">
        <f aca="false">IF(REF_DT&lt;=LastDay,INDEX(IntraMonth_Buckets,MATCH($A8978,IntraSumMonths,0),1),INDEX(BucketTable,MATCH($A8978,SumMonths,0),1))</f>
        <v>#N/A</v>
      </c>
      <c r="G8978" s="138" t="e">
        <f aca="false">INDEX(Book_Type,MATCH($B8978,Book,0),1)</f>
        <v>#N/A</v>
      </c>
      <c r="H8978" s="138" t="e">
        <f aca="false">$F8978&amp;$C8978</f>
        <v>#N/A</v>
      </c>
    </row>
    <row r="8979" customFormat="false" ht="12.75" hidden="false" customHeight="false" outlineLevel="0" collapsed="false">
      <c r="F8979" s="143" t="e">
        <f aca="false">IF(REF_DT&lt;=LastDay,INDEX(IntraMonth_Buckets,MATCH($A8979,IntraSumMonths,0),1),INDEX(BucketTable,MATCH($A8979,SumMonths,0),1))</f>
        <v>#N/A</v>
      </c>
      <c r="G8979" s="138" t="e">
        <f aca="false">INDEX(Book_Type,MATCH($B8979,Book,0),1)</f>
        <v>#N/A</v>
      </c>
      <c r="H8979" s="138" t="e">
        <f aca="false">$F8979&amp;$C8979</f>
        <v>#N/A</v>
      </c>
    </row>
    <row r="8980" customFormat="false" ht="12.75" hidden="false" customHeight="false" outlineLevel="0" collapsed="false">
      <c r="F8980" s="143" t="e">
        <f aca="false">IF(REF_DT&lt;=LastDay,INDEX(IntraMonth_Buckets,MATCH($A8980,IntraSumMonths,0),1),INDEX(BucketTable,MATCH($A8980,SumMonths,0),1))</f>
        <v>#N/A</v>
      </c>
      <c r="G8980" s="138" t="e">
        <f aca="false">INDEX(Book_Type,MATCH($B8980,Book,0),1)</f>
        <v>#N/A</v>
      </c>
      <c r="H8980" s="138" t="e">
        <f aca="false">$F8980&amp;$C8980</f>
        <v>#N/A</v>
      </c>
    </row>
    <row r="8981" customFormat="false" ht="12.75" hidden="false" customHeight="false" outlineLevel="0" collapsed="false">
      <c r="F8981" s="143" t="e">
        <f aca="false">IF(REF_DT&lt;=LastDay,INDEX(IntraMonth_Buckets,MATCH($A8981,IntraSumMonths,0),1),INDEX(BucketTable,MATCH($A8981,SumMonths,0),1))</f>
        <v>#N/A</v>
      </c>
      <c r="G8981" s="138" t="e">
        <f aca="false">INDEX(Book_Type,MATCH($B8981,Book,0),1)</f>
        <v>#N/A</v>
      </c>
      <c r="H8981" s="138" t="e">
        <f aca="false">$F8981&amp;$C8981</f>
        <v>#N/A</v>
      </c>
    </row>
    <row r="8982" customFormat="false" ht="12.75" hidden="false" customHeight="false" outlineLevel="0" collapsed="false">
      <c r="F8982" s="143" t="e">
        <f aca="false">IF(REF_DT&lt;=LastDay,INDEX(IntraMonth_Buckets,MATCH($A8982,IntraSumMonths,0),1),INDEX(BucketTable,MATCH($A8982,SumMonths,0),1))</f>
        <v>#N/A</v>
      </c>
      <c r="G8982" s="138" t="e">
        <f aca="false">INDEX(Book_Type,MATCH($B8982,Book,0),1)</f>
        <v>#N/A</v>
      </c>
      <c r="H8982" s="138" t="e">
        <f aca="false">$F8982&amp;$C8982</f>
        <v>#N/A</v>
      </c>
    </row>
    <row r="8983" customFormat="false" ht="12.75" hidden="false" customHeight="false" outlineLevel="0" collapsed="false">
      <c r="F8983" s="143" t="e">
        <f aca="false">IF(REF_DT&lt;=LastDay,INDEX(IntraMonth_Buckets,MATCH($A8983,IntraSumMonths,0),1),INDEX(BucketTable,MATCH($A8983,SumMonths,0),1))</f>
        <v>#N/A</v>
      </c>
      <c r="G8983" s="138" t="e">
        <f aca="false">INDEX(Book_Type,MATCH($B8983,Book,0),1)</f>
        <v>#N/A</v>
      </c>
      <c r="H8983" s="138" t="e">
        <f aca="false">$F8983&amp;$C8983</f>
        <v>#N/A</v>
      </c>
    </row>
    <row r="8984" customFormat="false" ht="12.75" hidden="false" customHeight="false" outlineLevel="0" collapsed="false">
      <c r="F8984" s="143" t="e">
        <f aca="false">IF(REF_DT&lt;=LastDay,INDEX(IntraMonth_Buckets,MATCH($A8984,IntraSumMonths,0),1),INDEX(BucketTable,MATCH($A8984,SumMonths,0),1))</f>
        <v>#N/A</v>
      </c>
      <c r="G8984" s="138" t="e">
        <f aca="false">INDEX(Book_Type,MATCH($B8984,Book,0),1)</f>
        <v>#N/A</v>
      </c>
      <c r="H8984" s="138" t="e">
        <f aca="false">$F8984&amp;$C8984</f>
        <v>#N/A</v>
      </c>
    </row>
    <row r="8985" customFormat="false" ht="12.75" hidden="false" customHeight="false" outlineLevel="0" collapsed="false">
      <c r="F8985" s="143" t="e">
        <f aca="false">IF(REF_DT&lt;=LastDay,INDEX(IntraMonth_Buckets,MATCH($A8985,IntraSumMonths,0),1),INDEX(BucketTable,MATCH($A8985,SumMonths,0),1))</f>
        <v>#N/A</v>
      </c>
      <c r="G8985" s="138" t="e">
        <f aca="false">INDEX(Book_Type,MATCH($B8985,Book,0),1)</f>
        <v>#N/A</v>
      </c>
      <c r="H8985" s="138" t="e">
        <f aca="false">$F8985&amp;$C8985</f>
        <v>#N/A</v>
      </c>
    </row>
    <row r="8986" customFormat="false" ht="12.75" hidden="false" customHeight="false" outlineLevel="0" collapsed="false">
      <c r="F8986" s="143" t="e">
        <f aca="false">IF(REF_DT&lt;=LastDay,INDEX(IntraMonth_Buckets,MATCH($A8986,IntraSumMonths,0),1),INDEX(BucketTable,MATCH($A8986,SumMonths,0),1))</f>
        <v>#N/A</v>
      </c>
      <c r="G8986" s="138" t="e">
        <f aca="false">INDEX(Book_Type,MATCH($B8986,Book,0),1)</f>
        <v>#N/A</v>
      </c>
      <c r="H8986" s="138" t="e">
        <f aca="false">$F8986&amp;$C8986</f>
        <v>#N/A</v>
      </c>
    </row>
    <row r="8987" customFormat="false" ht="12.75" hidden="false" customHeight="false" outlineLevel="0" collapsed="false">
      <c r="F8987" s="143" t="e">
        <f aca="false">IF(REF_DT&lt;=LastDay,INDEX(IntraMonth_Buckets,MATCH($A8987,IntraSumMonths,0),1),INDEX(BucketTable,MATCH($A8987,SumMonths,0),1))</f>
        <v>#N/A</v>
      </c>
      <c r="G8987" s="138" t="e">
        <f aca="false">INDEX(Book_Type,MATCH($B8987,Book,0),1)</f>
        <v>#N/A</v>
      </c>
      <c r="H8987" s="138" t="e">
        <f aca="false">$F8987&amp;$C8987</f>
        <v>#N/A</v>
      </c>
    </row>
    <row r="8988" customFormat="false" ht="12.75" hidden="false" customHeight="false" outlineLevel="0" collapsed="false">
      <c r="F8988" s="143" t="e">
        <f aca="false">IF(REF_DT&lt;=LastDay,INDEX(IntraMonth_Buckets,MATCH($A8988,IntraSumMonths,0),1),INDEX(BucketTable,MATCH($A8988,SumMonths,0),1))</f>
        <v>#N/A</v>
      </c>
      <c r="G8988" s="138" t="e">
        <f aca="false">INDEX(Book_Type,MATCH($B8988,Book,0),1)</f>
        <v>#N/A</v>
      </c>
      <c r="H8988" s="138" t="e">
        <f aca="false">$F8988&amp;$C8988</f>
        <v>#N/A</v>
      </c>
    </row>
    <row r="8989" customFormat="false" ht="12.75" hidden="false" customHeight="false" outlineLevel="0" collapsed="false">
      <c r="F8989" s="143" t="e">
        <f aca="false">IF(REF_DT&lt;=LastDay,INDEX(IntraMonth_Buckets,MATCH($A8989,IntraSumMonths,0),1),INDEX(BucketTable,MATCH($A8989,SumMonths,0),1))</f>
        <v>#N/A</v>
      </c>
      <c r="G8989" s="138" t="e">
        <f aca="false">INDEX(Book_Type,MATCH($B8989,Book,0),1)</f>
        <v>#N/A</v>
      </c>
      <c r="H8989" s="138" t="e">
        <f aca="false">$F8989&amp;$C8989</f>
        <v>#N/A</v>
      </c>
    </row>
    <row r="8990" customFormat="false" ht="12.75" hidden="false" customHeight="false" outlineLevel="0" collapsed="false">
      <c r="F8990" s="143" t="e">
        <f aca="false">IF(REF_DT&lt;=LastDay,INDEX(IntraMonth_Buckets,MATCH($A8990,IntraSumMonths,0),1),INDEX(BucketTable,MATCH($A8990,SumMonths,0),1))</f>
        <v>#N/A</v>
      </c>
      <c r="G8990" s="138" t="e">
        <f aca="false">INDEX(Book_Type,MATCH($B8990,Book,0),1)</f>
        <v>#N/A</v>
      </c>
      <c r="H8990" s="138" t="e">
        <f aca="false">$F8990&amp;$C8990</f>
        <v>#N/A</v>
      </c>
    </row>
    <row r="8991" customFormat="false" ht="12.75" hidden="false" customHeight="false" outlineLevel="0" collapsed="false">
      <c r="F8991" s="143" t="e">
        <f aca="false">IF(REF_DT&lt;=LastDay,INDEX(IntraMonth_Buckets,MATCH($A8991,IntraSumMonths,0),1),INDEX(BucketTable,MATCH($A8991,SumMonths,0),1))</f>
        <v>#N/A</v>
      </c>
      <c r="G8991" s="138" t="e">
        <f aca="false">INDEX(Book_Type,MATCH($B8991,Book,0),1)</f>
        <v>#N/A</v>
      </c>
      <c r="H8991" s="138" t="e">
        <f aca="false">$F8991&amp;$C8991</f>
        <v>#N/A</v>
      </c>
    </row>
    <row r="8992" customFormat="false" ht="12.75" hidden="false" customHeight="false" outlineLevel="0" collapsed="false">
      <c r="F8992" s="143" t="e">
        <f aca="false">IF(REF_DT&lt;=LastDay,INDEX(IntraMonth_Buckets,MATCH($A8992,IntraSumMonths,0),1),INDEX(BucketTable,MATCH($A8992,SumMonths,0),1))</f>
        <v>#N/A</v>
      </c>
      <c r="G8992" s="138" t="e">
        <f aca="false">INDEX(Book_Type,MATCH($B8992,Book,0),1)</f>
        <v>#N/A</v>
      </c>
      <c r="H8992" s="138" t="e">
        <f aca="false">$F8992&amp;$C8992</f>
        <v>#N/A</v>
      </c>
    </row>
    <row r="8993" customFormat="false" ht="12.75" hidden="false" customHeight="false" outlineLevel="0" collapsed="false">
      <c r="F8993" s="143" t="e">
        <f aca="false">IF(REF_DT&lt;=LastDay,INDEX(IntraMonth_Buckets,MATCH($A8993,IntraSumMonths,0),1),INDEX(BucketTable,MATCH($A8993,SumMonths,0),1))</f>
        <v>#N/A</v>
      </c>
      <c r="G8993" s="138" t="e">
        <f aca="false">INDEX(Book_Type,MATCH($B8993,Book,0),1)</f>
        <v>#N/A</v>
      </c>
      <c r="H8993" s="138" t="e">
        <f aca="false">$F8993&amp;$C8993</f>
        <v>#N/A</v>
      </c>
    </row>
    <row r="8994" customFormat="false" ht="12.75" hidden="false" customHeight="false" outlineLevel="0" collapsed="false">
      <c r="F8994" s="143" t="e">
        <f aca="false">IF(REF_DT&lt;=LastDay,INDEX(IntraMonth_Buckets,MATCH($A8994,IntraSumMonths,0),1),INDEX(BucketTable,MATCH($A8994,SumMonths,0),1))</f>
        <v>#N/A</v>
      </c>
      <c r="G8994" s="138" t="e">
        <f aca="false">INDEX(Book_Type,MATCH($B8994,Book,0),1)</f>
        <v>#N/A</v>
      </c>
      <c r="H8994" s="138" t="e">
        <f aca="false">$F8994&amp;$C8994</f>
        <v>#N/A</v>
      </c>
    </row>
    <row r="8995" customFormat="false" ht="12.75" hidden="false" customHeight="false" outlineLevel="0" collapsed="false">
      <c r="F8995" s="143" t="e">
        <f aca="false">IF(REF_DT&lt;=LastDay,INDEX(IntraMonth_Buckets,MATCH($A8995,IntraSumMonths,0),1),INDEX(BucketTable,MATCH($A8995,SumMonths,0),1))</f>
        <v>#N/A</v>
      </c>
      <c r="G8995" s="138" t="e">
        <f aca="false">INDEX(Book_Type,MATCH($B8995,Book,0),1)</f>
        <v>#N/A</v>
      </c>
      <c r="H8995" s="138" t="e">
        <f aca="false">$F8995&amp;$C8995</f>
        <v>#N/A</v>
      </c>
    </row>
    <row r="8996" customFormat="false" ht="12.75" hidden="false" customHeight="false" outlineLevel="0" collapsed="false">
      <c r="F8996" s="143" t="e">
        <f aca="false">IF(REF_DT&lt;=LastDay,INDEX(IntraMonth_Buckets,MATCH($A8996,IntraSumMonths,0),1),INDEX(BucketTable,MATCH($A8996,SumMonths,0),1))</f>
        <v>#N/A</v>
      </c>
      <c r="G8996" s="138" t="e">
        <f aca="false">INDEX(Book_Type,MATCH($B8996,Book,0),1)</f>
        <v>#N/A</v>
      </c>
      <c r="H8996" s="138" t="e">
        <f aca="false">$F8996&amp;$C8996</f>
        <v>#N/A</v>
      </c>
    </row>
    <row r="8997" customFormat="false" ht="12.75" hidden="false" customHeight="false" outlineLevel="0" collapsed="false">
      <c r="F8997" s="143" t="e">
        <f aca="false">IF(REF_DT&lt;=LastDay,INDEX(IntraMonth_Buckets,MATCH($A8997,IntraSumMonths,0),1),INDEX(BucketTable,MATCH($A8997,SumMonths,0),1))</f>
        <v>#N/A</v>
      </c>
      <c r="G8997" s="138" t="e">
        <f aca="false">INDEX(Book_Type,MATCH($B8997,Book,0),1)</f>
        <v>#N/A</v>
      </c>
      <c r="H8997" s="138" t="e">
        <f aca="false">$F8997&amp;$C8997</f>
        <v>#N/A</v>
      </c>
    </row>
    <row r="8998" customFormat="false" ht="12.75" hidden="false" customHeight="false" outlineLevel="0" collapsed="false">
      <c r="F8998" s="143" t="e">
        <f aca="false">IF(REF_DT&lt;=LastDay,INDEX(IntraMonth_Buckets,MATCH($A8998,IntraSumMonths,0),1),INDEX(BucketTable,MATCH($A8998,SumMonths,0),1))</f>
        <v>#N/A</v>
      </c>
      <c r="G8998" s="138" t="e">
        <f aca="false">INDEX(Book_Type,MATCH($B8998,Book,0),1)</f>
        <v>#N/A</v>
      </c>
      <c r="H8998" s="138" t="e">
        <f aca="false">$F8998&amp;$C8998</f>
        <v>#N/A</v>
      </c>
    </row>
    <row r="8999" customFormat="false" ht="12.75" hidden="false" customHeight="false" outlineLevel="0" collapsed="false">
      <c r="F8999" s="143" t="e">
        <f aca="false">IF(REF_DT&lt;=LastDay,INDEX(IntraMonth_Buckets,MATCH($A8999,IntraSumMonths,0),1),INDEX(BucketTable,MATCH($A8999,SumMonths,0),1))</f>
        <v>#N/A</v>
      </c>
      <c r="G8999" s="138" t="e">
        <f aca="false">INDEX(Book_Type,MATCH($B8999,Book,0),1)</f>
        <v>#N/A</v>
      </c>
      <c r="H8999" s="138" t="e">
        <f aca="false">$F8999&amp;$C8999</f>
        <v>#N/A</v>
      </c>
    </row>
    <row r="9000" customFormat="false" ht="12.75" hidden="false" customHeight="false" outlineLevel="0" collapsed="false">
      <c r="F9000" s="143" t="e">
        <f aca="false">IF(REF_DT&lt;=LastDay,INDEX(IntraMonth_Buckets,MATCH($A9000,IntraSumMonths,0),1),INDEX(BucketTable,MATCH($A9000,SumMonths,0),1))</f>
        <v>#N/A</v>
      </c>
      <c r="G9000" s="138" t="e">
        <f aca="false">INDEX(Book_Type,MATCH($B9000,Book,0),1)</f>
        <v>#N/A</v>
      </c>
      <c r="H9000" s="138" t="e">
        <f aca="false">$F9000&amp;$C9000</f>
        <v>#N/A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44" t="n">
        <f aca="false">COUNTA($C$5:$C$65536)</f>
        <v>96</v>
      </c>
      <c r="E2" s="0" t="n">
        <f aca="false">DayOfTheMonth</f>
        <v>23</v>
      </c>
      <c r="F2" s="0" t="str">
        <f aca="true">UPPER(TEXT(DATEVALUE(MONTH(TODAY())&amp;"/"&amp;TRIM(E2)&amp;"/"&amp;YEAR(TODAY())),"DD/MMM/YY"))</f>
        <v>23/SEP/25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183</v>
      </c>
    </row>
    <row r="4" customFormat="false" ht="12.75" hidden="false" customHeight="false" outlineLevel="0" collapsed="false">
      <c r="A4" s="0" t="n">
        <f aca="false">ROW()</f>
        <v>4</v>
      </c>
      <c r="C4" s="0" t="s">
        <v>184</v>
      </c>
      <c r="D4" s="0" t="e">
        <f aca="false">Concat("C",$A$5:$A$100,"QueryPage")</f>
        <v>#VALUE!</v>
      </c>
      <c r="E4" s="0" t="s">
        <v>185</v>
      </c>
      <c r="F4" s="145" t="s">
        <v>186</v>
      </c>
      <c r="G4" s="145" t="s">
        <v>187</v>
      </c>
      <c r="H4" s="145" t="s">
        <v>188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46" t="str">
        <f aca="false">$F$2</f>
        <v>23/SEP/25</v>
      </c>
      <c r="F5" s="147" t="s">
        <v>189</v>
      </c>
      <c r="G5" s="147" t="s">
        <v>190</v>
      </c>
      <c r="H5" s="147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46"/>
      <c r="F6" s="148"/>
      <c r="G6" s="148"/>
      <c r="H6" s="148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46"/>
      <c r="F7" s="148"/>
      <c r="G7" s="148"/>
      <c r="H7" s="148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MGMT-WEST-BAS</v>
      </c>
      <c r="C8" s="0" t="str">
        <f aca="false">" "&amp;"'"&amp;B8&amp;"'"&amp;","</f>
        <v> 'MGMT-WEST-BAS',</v>
      </c>
      <c r="E8" s="146"/>
      <c r="F8" s="148"/>
      <c r="G8" s="148"/>
      <c r="H8" s="148"/>
    </row>
    <row r="9" customFormat="false" ht="12.75" hidden="false" customHeight="false" outlineLevel="0" collapsed="false">
      <c r="A9" s="0" t="n">
        <f aca="false">ROW()</f>
        <v>9</v>
      </c>
      <c r="B9" s="149" t="str">
        <f aca="false">'Run Query'!B29</f>
        <v>FT-PGE-BAS</v>
      </c>
      <c r="C9" s="0" t="str">
        <f aca="false">" "&amp;"'"&amp;B9&amp;"'"&amp;","</f>
        <v> 'FT-PGE-BAS',</v>
      </c>
      <c r="E9" s="146"/>
      <c r="F9" s="148"/>
      <c r="G9" s="148"/>
      <c r="H9" s="148"/>
    </row>
    <row r="10" customFormat="false" ht="12.75" hidden="false" customHeight="false" outlineLevel="0" collapsed="false">
      <c r="A10" s="0" t="n">
        <f aca="false">ROW()</f>
        <v>10</v>
      </c>
      <c r="B10" s="149" t="str">
        <f aca="false">'Run Query'!B30</f>
        <v>ENA-FT-WT-SJ-BAS</v>
      </c>
      <c r="C10" s="0" t="str">
        <f aca="false">" "&amp;"'"&amp;B10&amp;"'"&amp;","</f>
        <v> 'ENA-FT-WT-SJ-BAS',</v>
      </c>
      <c r="E10" s="146"/>
      <c r="F10" s="148"/>
      <c r="G10" s="148"/>
      <c r="H10" s="148"/>
    </row>
    <row r="11" customFormat="false" ht="12.75" hidden="false" customHeight="false" outlineLevel="0" collapsed="false">
      <c r="A11" s="0" t="n">
        <f aca="false">ROW()</f>
        <v>11</v>
      </c>
      <c r="B11" s="149" t="str">
        <f aca="false">'Run Query'!B31</f>
        <v>ENA-FT-WC-SJ-BAS</v>
      </c>
      <c r="C11" s="0" t="str">
        <f aca="false">" "&amp;"'"&amp;B11&amp;"'"&amp;","</f>
        <v> 'ENA-FT-WC-SJ-BAS',</v>
      </c>
      <c r="E11" s="146"/>
      <c r="F11" s="148"/>
      <c r="G11" s="148"/>
      <c r="H11" s="148"/>
    </row>
    <row r="12" customFormat="false" ht="12.75" hidden="false" customHeight="false" outlineLevel="0" collapsed="false">
      <c r="A12" s="0" t="n">
        <f aca="false">ROW()</f>
        <v>12</v>
      </c>
      <c r="B12" s="149" t="str">
        <f aca="false">'Run Query'!B32</f>
        <v>ENA-FT-WT-ROX-BAS</v>
      </c>
      <c r="C12" s="0" t="str">
        <f aca="false">" "&amp;"'"&amp;B12&amp;"'"&amp;","</f>
        <v> 'ENA-FT-WT-ROX-BAS',</v>
      </c>
      <c r="F12" s="148"/>
      <c r="G12" s="148"/>
      <c r="H12" s="148"/>
    </row>
    <row r="13" customFormat="false" ht="12.75" hidden="false" customHeight="false" outlineLevel="0" collapsed="false">
      <c r="A13" s="0" t="n">
        <f aca="false">ROW()</f>
        <v>13</v>
      </c>
      <c r="B13" s="149" t="str">
        <f aca="false">'Run Query'!B33</f>
        <v>FT-DENVER-BAS</v>
      </c>
      <c r="C13" s="0" t="str">
        <f aca="false">" "&amp;"'"&amp;B13&amp;"'"&amp;","</f>
        <v> 'FT-DENVER-BAS',</v>
      </c>
      <c r="F13" s="148"/>
      <c r="G13" s="148"/>
      <c r="H13" s="148"/>
    </row>
    <row r="14" customFormat="false" ht="12.75" hidden="false" customHeight="false" outlineLevel="0" collapsed="false">
      <c r="A14" s="0" t="n">
        <f aca="false">ROW()</f>
        <v>14</v>
      </c>
      <c r="B14" s="149" t="str">
        <f aca="false">'Run Query'!B34</f>
        <v>FT-REGS-BAS</v>
      </c>
      <c r="C14" s="0" t="str">
        <f aca="false">" "&amp;"'"&amp;B14&amp;"'"&amp;","</f>
        <v> 'FT-REGS-BAS',</v>
      </c>
      <c r="F14" s="148"/>
      <c r="G14" s="148"/>
      <c r="H14" s="148"/>
    </row>
    <row r="15" customFormat="false" ht="12.75" hidden="false" customHeight="false" outlineLevel="0" collapsed="false">
      <c r="A15" s="0" t="n">
        <f aca="false">ROW()</f>
        <v>15</v>
      </c>
      <c r="B15" s="149" t="str">
        <f aca="false">'Run Query'!B35</f>
        <v>ENA-FT-WT-SOCAL-BAS</v>
      </c>
      <c r="C15" s="0" t="str">
        <f aca="false">" "&amp;"'"&amp;B15&amp;"'"&amp;","</f>
        <v> 'ENA-FT-WT-SOCAL-BAS',</v>
      </c>
      <c r="F15" s="148"/>
      <c r="G15" s="148"/>
      <c r="H15" s="148"/>
    </row>
    <row r="16" customFormat="false" ht="12.75" hidden="false" customHeight="false" outlineLevel="0" collapsed="false">
      <c r="A16" s="0" t="n">
        <f aca="false">ROW()</f>
        <v>16</v>
      </c>
      <c r="B16" s="149" t="str">
        <f aca="false">'Run Query'!B36</f>
        <v>FT-WEST-OPT-BAS</v>
      </c>
      <c r="C16" s="0" t="str">
        <f aca="false">" "&amp;"'"&amp;B16&amp;"'"&amp;","</f>
        <v> 'FT-WEST-OPT-BAS',</v>
      </c>
      <c r="F16" s="148"/>
      <c r="G16" s="148"/>
      <c r="H16" s="148"/>
    </row>
    <row r="17" customFormat="false" ht="12.75" hidden="false" customHeight="false" outlineLevel="0" collapsed="false">
      <c r="A17" s="0" t="n">
        <f aca="false">ROW()</f>
        <v>17</v>
      </c>
      <c r="B17" s="149" t="str">
        <f aca="false">'Run Query'!B37</f>
        <v>FT-NW-XL-OPT-BAS</v>
      </c>
      <c r="C17" s="0" t="str">
        <f aca="false">" "&amp;"'"&amp;B17&amp;"'"&amp;","</f>
        <v> 'FT-NW-XL-OPT-BAS',</v>
      </c>
      <c r="F17" s="148"/>
      <c r="G17" s="148"/>
      <c r="H17" s="148"/>
    </row>
    <row r="18" customFormat="false" ht="12.75" hidden="false" customHeight="false" outlineLevel="0" collapsed="false">
      <c r="A18" s="0" t="n">
        <f aca="false">ROW()</f>
        <v>18</v>
      </c>
      <c r="B18" s="149" t="str">
        <f aca="false">'Run Query'!B38</f>
        <v>FT-WE-XL-OPT-BAS</v>
      </c>
      <c r="C18" s="0" t="str">
        <f aca="false">" "&amp;"'"&amp;B18&amp;"'"&amp;","</f>
        <v> 'FT-WE-XL-OPT-BAS',</v>
      </c>
      <c r="F18" s="148"/>
      <c r="G18" s="148"/>
      <c r="H18" s="148"/>
    </row>
    <row r="19" customFormat="false" ht="12.75" hidden="false" customHeight="false" outlineLevel="0" collapsed="false">
      <c r="A19" s="0" t="n">
        <f aca="false">ROW()</f>
        <v>19</v>
      </c>
      <c r="B19" s="149" t="str">
        <f aca="false">'Run Query'!B39</f>
        <v>MGMT-WE-XL-OPT-BAS</v>
      </c>
      <c r="C19" s="0" t="str">
        <f aca="false">" "&amp;"'"&amp;B19&amp;"'"&amp;","</f>
        <v> 'MGMT-WE-XL-OPT-BAS',</v>
      </c>
      <c r="F19" s="148"/>
      <c r="G19" s="148"/>
      <c r="H19" s="148"/>
    </row>
    <row r="20" customFormat="false" ht="12.75" hidden="false" customHeight="false" outlineLevel="0" collapsed="false">
      <c r="A20" s="0" t="n">
        <f aca="false">ROW()</f>
        <v>20</v>
      </c>
      <c r="B20" s="149" t="str">
        <f aca="false">'Run Query'!B40</f>
        <v>GD-NEW-XL-OPT-BAS</v>
      </c>
      <c r="C20" s="0" t="str">
        <f aca="false">" "&amp;"'"&amp;B20&amp;"'"&amp;","</f>
        <v> 'GD-NEW-XL-OPT-BAS',</v>
      </c>
      <c r="F20" s="148"/>
      <c r="G20" s="148"/>
      <c r="H20" s="148"/>
    </row>
    <row r="21" customFormat="false" ht="12.75" hidden="false" customHeight="false" outlineLevel="0" collapsed="false">
      <c r="A21" s="0" t="n">
        <f aca="false">ROW()</f>
        <v>21</v>
      </c>
      <c r="B21" s="149" t="str">
        <f aca="false">'Run Query'!B41</f>
        <v>TRANS-WEST-BAS</v>
      </c>
      <c r="C21" s="0" t="str">
        <f aca="false">" "&amp;"'"&amp;B21&amp;"'"&amp;","</f>
        <v> 'TRANS-WEST-BAS',</v>
      </c>
      <c r="F21" s="148"/>
      <c r="G21" s="148"/>
      <c r="H21" s="148"/>
    </row>
    <row r="22" customFormat="false" ht="12.75" hidden="false" customHeight="false" outlineLevel="0" collapsed="false">
      <c r="A22" s="0" t="n">
        <f aca="false">ROW()</f>
        <v>22</v>
      </c>
      <c r="B22" s="149" t="str">
        <f aca="false">'Run Query'!B42</f>
        <v>LT-TRANS-WE-BAS</v>
      </c>
      <c r="C22" s="0" t="str">
        <f aca="false">" "&amp;"'"&amp;B22&amp;"'"&amp;","</f>
        <v> 'LT-TRANS-WE-BAS',</v>
      </c>
      <c r="F22" s="148"/>
      <c r="G22" s="148"/>
      <c r="H22" s="148"/>
    </row>
    <row r="23" customFormat="false" ht="12.75" hidden="false" customHeight="false" outlineLevel="0" collapsed="false">
      <c r="A23" s="0" t="n">
        <f aca="false">ROW()</f>
        <v>23</v>
      </c>
      <c r="B23" s="149" t="str">
        <f aca="false">'Run Query'!B43</f>
        <v>ENA-FT-WC-CAL-GDL</v>
      </c>
      <c r="C23" s="0" t="str">
        <f aca="false">" "&amp;"'"&amp;B23&amp;"'"&amp;","</f>
        <v> 'ENA-FT-WC-CAL-GDL',</v>
      </c>
      <c r="F23" s="148"/>
      <c r="G23" s="148"/>
      <c r="H23" s="148"/>
    </row>
    <row r="24" customFormat="false" ht="12.75" hidden="false" customHeight="false" outlineLevel="0" collapsed="false">
      <c r="A24" s="0" t="n">
        <f aca="false">ROW()</f>
        <v>24</v>
      </c>
      <c r="B24" s="149" t="str">
        <f aca="false">'Run Query'!B44</f>
        <v>ENA-FT-WT-CAL-GDL</v>
      </c>
      <c r="C24" s="0" t="str">
        <f aca="false">" "&amp;"'"&amp;B24&amp;"'"&amp;","</f>
        <v> 'ENA-FT-WT-CAL-GDL',</v>
      </c>
      <c r="F24" s="148"/>
      <c r="G24" s="148"/>
      <c r="H24" s="148"/>
    </row>
    <row r="25" customFormat="false" ht="12.75" hidden="false" customHeight="false" outlineLevel="0" collapsed="false">
      <c r="A25" s="0" t="n">
        <f aca="false">ROW()</f>
        <v>25</v>
      </c>
      <c r="B25" s="149" t="str">
        <f aca="false">'Run Query'!B45</f>
        <v>ENA-FT-WC-ROX-GDL</v>
      </c>
      <c r="C25" s="0" t="str">
        <f aca="false">" "&amp;"'"&amp;B25&amp;"'"&amp;","</f>
        <v> 'ENA-FT-WC-ROX-GDL',</v>
      </c>
      <c r="F25" s="148"/>
      <c r="G25" s="148"/>
      <c r="H25" s="148"/>
    </row>
    <row r="26" customFormat="false" ht="12.75" hidden="false" customHeight="false" outlineLevel="0" collapsed="false">
      <c r="A26" s="0" t="n">
        <f aca="false">ROW()</f>
        <v>26</v>
      </c>
      <c r="B26" s="149" t="str">
        <f aca="false">'Run Query'!B46</f>
        <v>MGMT-WEST-GDL</v>
      </c>
      <c r="C26" s="0" t="str">
        <f aca="false">" "&amp;"'"&amp;B26&amp;"'"&amp;","</f>
        <v> 'MGMT-WEST-GDL',</v>
      </c>
      <c r="F26" s="148"/>
      <c r="G26" s="148"/>
      <c r="H26" s="148"/>
    </row>
    <row r="27" customFormat="false" ht="12.75" hidden="false" customHeight="false" outlineLevel="0" collapsed="false">
      <c r="A27" s="0" t="n">
        <f aca="false">ROW()</f>
        <v>27</v>
      </c>
      <c r="B27" s="149" t="str">
        <f aca="false">'Run Query'!B47</f>
        <v>FT-PGE-GDL</v>
      </c>
      <c r="C27" s="0" t="str">
        <f aca="false">" "&amp;"'"&amp;B27&amp;"'"&amp;","</f>
        <v> 'FT-PGE-GDL',</v>
      </c>
      <c r="F27" s="148"/>
      <c r="G27" s="148"/>
      <c r="H27" s="148"/>
    </row>
    <row r="28" customFormat="false" ht="12.75" hidden="false" customHeight="false" outlineLevel="0" collapsed="false">
      <c r="A28" s="0" t="n">
        <f aca="false">ROW()</f>
        <v>28</v>
      </c>
      <c r="B28" s="149" t="str">
        <f aca="false">'Run Query'!B48</f>
        <v>ENA-FT-WT-SJ-GDL</v>
      </c>
      <c r="C28" s="0" t="str">
        <f aca="false">" "&amp;"'"&amp;B28&amp;"'"&amp;","</f>
        <v> 'ENA-FT-WT-SJ-GDL',</v>
      </c>
      <c r="F28" s="148"/>
      <c r="G28" s="148"/>
      <c r="H28" s="148"/>
    </row>
    <row r="29" customFormat="false" ht="12.75" hidden="false" customHeight="false" outlineLevel="0" collapsed="false">
      <c r="A29" s="0" t="n">
        <f aca="false">ROW()</f>
        <v>29</v>
      </c>
      <c r="B29" s="149" t="str">
        <f aca="false">'Run Query'!B49</f>
        <v>ENA-FT-WC-SJ-GDL</v>
      </c>
      <c r="C29" s="0" t="str">
        <f aca="false">" "&amp;"'"&amp;B29&amp;"'"&amp;","</f>
        <v> 'ENA-FT-WC-SJ-GDL',</v>
      </c>
      <c r="F29" s="148"/>
      <c r="G29" s="148"/>
      <c r="H29" s="148"/>
    </row>
    <row r="30" customFormat="false" ht="12.75" hidden="false" customHeight="false" outlineLevel="0" collapsed="false">
      <c r="A30" s="0" t="n">
        <f aca="false">ROW()</f>
        <v>30</v>
      </c>
      <c r="B30" s="149" t="str">
        <f aca="false">'Run Query'!B50</f>
        <v>ENA-FT-WT-ROX-GDL</v>
      </c>
      <c r="C30" s="0" t="str">
        <f aca="false">" "&amp;"'"&amp;B30&amp;"'"&amp;","</f>
        <v> 'ENA-FT-WT-ROX-GDL',</v>
      </c>
      <c r="F30" s="148"/>
      <c r="G30" s="148"/>
      <c r="H30" s="148"/>
    </row>
    <row r="31" customFormat="false" ht="12.75" hidden="false" customHeight="false" outlineLevel="0" collapsed="false">
      <c r="A31" s="0" t="n">
        <f aca="false">ROW()</f>
        <v>31</v>
      </c>
      <c r="B31" s="149" t="str">
        <f aca="false">'Run Query'!B51</f>
        <v>FT-DENVER-GDL</v>
      </c>
      <c r="C31" s="0" t="str">
        <f aca="false">" "&amp;"'"&amp;B31&amp;"'"&amp;","</f>
        <v> 'FT-DENVER-GDL',</v>
      </c>
      <c r="F31" s="148"/>
      <c r="G31" s="148"/>
      <c r="H31" s="148"/>
    </row>
    <row r="32" customFormat="false" ht="12.75" hidden="false" customHeight="false" outlineLevel="0" collapsed="false">
      <c r="A32" s="0" t="n">
        <f aca="false">ROW()</f>
        <v>32</v>
      </c>
      <c r="B32" s="149" t="str">
        <f aca="false">'Run Query'!B52</f>
        <v>FT-REGS-GDL</v>
      </c>
      <c r="C32" s="0" t="str">
        <f aca="false">" "&amp;"'"&amp;B32&amp;"'"&amp;","</f>
        <v> 'FT-REGS-GDL',</v>
      </c>
      <c r="F32" s="148"/>
      <c r="G32" s="148"/>
      <c r="H32" s="148"/>
    </row>
    <row r="33" customFormat="false" ht="12.75" hidden="false" customHeight="false" outlineLevel="0" collapsed="false">
      <c r="A33" s="0" t="n">
        <f aca="false">ROW()</f>
        <v>33</v>
      </c>
      <c r="B33" s="149" t="str">
        <f aca="false">'Run Query'!B53</f>
        <v>ENA-FT-WT-SOCAL-GDL</v>
      </c>
      <c r="C33" s="0" t="str">
        <f aca="false">" "&amp;"'"&amp;B33&amp;"'"&amp;","</f>
        <v> 'ENA-FT-WT-SOCAL-GDL',</v>
      </c>
      <c r="F33" s="148"/>
      <c r="G33" s="148"/>
      <c r="H33" s="148"/>
    </row>
    <row r="34" customFormat="false" ht="12.75" hidden="false" customHeight="false" outlineLevel="0" collapsed="false">
      <c r="A34" s="0" t="n">
        <f aca="false">ROW()</f>
        <v>34</v>
      </c>
      <c r="B34" s="149" t="str">
        <f aca="false">'Run Query'!B54</f>
        <v>ENA-FT-WT-SCAN-GDL</v>
      </c>
      <c r="C34" s="0" t="str">
        <f aca="false">" "&amp;"'"&amp;B34&amp;"'"&amp;","</f>
        <v> 'ENA-FT-WT-SCAN-GDL',</v>
      </c>
      <c r="F34" s="148"/>
      <c r="G34" s="148"/>
      <c r="H34" s="148"/>
    </row>
    <row r="35" customFormat="false" ht="12.75" hidden="false" customHeight="false" outlineLevel="0" collapsed="false">
      <c r="A35" s="0" t="n">
        <f aca="false">ROW()</f>
        <v>35</v>
      </c>
      <c r="B35" s="149" t="str">
        <f aca="false">'Run Query'!B55</f>
        <v>ENA-IM-WC-CAL-PHY</v>
      </c>
      <c r="C35" s="0" t="str">
        <f aca="false">" "&amp;"'"&amp;B35&amp;"'"&amp;","</f>
        <v> 'ENA-IM-WC-CAL-PHY',</v>
      </c>
      <c r="F35" s="148"/>
      <c r="G35" s="148"/>
      <c r="H35" s="148"/>
    </row>
    <row r="36" customFormat="false" ht="12.75" hidden="false" customHeight="false" outlineLevel="0" collapsed="false">
      <c r="A36" s="0" t="n">
        <f aca="false">ROW()</f>
        <v>36</v>
      </c>
      <c r="B36" s="149" t="str">
        <f aca="false">'Run Query'!B56</f>
        <v>ENA-IM-WT-CAL-PHY</v>
      </c>
      <c r="C36" s="0" t="str">
        <f aca="false">" "&amp;"'"&amp;B36&amp;"'"&amp;","</f>
        <v> 'ENA-IM-WT-CAL-PHY',</v>
      </c>
      <c r="F36" s="148"/>
      <c r="G36" s="148"/>
      <c r="H36" s="148"/>
    </row>
    <row r="37" customFormat="false" ht="12.75" hidden="false" customHeight="false" outlineLevel="0" collapsed="false">
      <c r="A37" s="0" t="n">
        <f aca="false">ROW()</f>
        <v>37</v>
      </c>
      <c r="B37" s="149" t="str">
        <f aca="false">'Run Query'!B57</f>
        <v>ENA-IM-WC-ROX-PHY</v>
      </c>
      <c r="C37" s="0" t="str">
        <f aca="false">" "&amp;"'"&amp;B37&amp;"'"&amp;","</f>
        <v> 'ENA-IM-WC-ROX-PHY',</v>
      </c>
      <c r="F37" s="148"/>
      <c r="G37" s="148"/>
      <c r="H37" s="148"/>
    </row>
    <row r="38" customFormat="false" ht="12.75" hidden="false" customHeight="false" outlineLevel="0" collapsed="false">
      <c r="A38" s="0" t="n">
        <f aca="false">ROW()</f>
        <v>38</v>
      </c>
      <c r="B38" s="149" t="str">
        <f aca="false">'Run Query'!B58</f>
        <v>MGMT-WEST-PHY</v>
      </c>
      <c r="C38" s="0" t="str">
        <f aca="false">" "&amp;"'"&amp;B38&amp;"'"&amp;","</f>
        <v> 'MGMT-WEST-PHY',</v>
      </c>
      <c r="F38" s="148"/>
      <c r="G38" s="148"/>
      <c r="H38" s="148"/>
    </row>
    <row r="39" customFormat="false" ht="12.75" hidden="false" customHeight="false" outlineLevel="0" collapsed="false">
      <c r="A39" s="0" t="n">
        <f aca="false">ROW()</f>
        <v>39</v>
      </c>
      <c r="B39" s="149" t="str">
        <f aca="false">'Run Query'!B59</f>
        <v>ENA-IM-WT-SJ-PHY</v>
      </c>
      <c r="C39" s="0" t="str">
        <f aca="false">" "&amp;"'"&amp;B39&amp;"'"&amp;","</f>
        <v> 'ENA-IM-WT-SJ-PHY',</v>
      </c>
      <c r="F39" s="148"/>
      <c r="G39" s="148"/>
      <c r="H39" s="148"/>
    </row>
    <row r="40" customFormat="false" ht="12.75" hidden="false" customHeight="false" outlineLevel="0" collapsed="false">
      <c r="A40" s="0" t="n">
        <f aca="false">ROW()</f>
        <v>40</v>
      </c>
      <c r="B40" s="149" t="str">
        <f aca="false">'Run Query'!B60</f>
        <v>ENA-IM-WC-SJ-PHY</v>
      </c>
      <c r="C40" s="0" t="str">
        <f aca="false">" "&amp;"'"&amp;B40&amp;"'"&amp;","</f>
        <v> 'ENA-IM-WC-SJ-PHY',</v>
      </c>
      <c r="F40" s="148"/>
      <c r="G40" s="148"/>
      <c r="H40" s="148"/>
    </row>
    <row r="41" customFormat="false" ht="12.75" hidden="false" customHeight="false" outlineLevel="0" collapsed="false">
      <c r="A41" s="0" t="n">
        <f aca="false">ROW()</f>
        <v>41</v>
      </c>
      <c r="B41" s="149" t="str">
        <f aca="false">'Run Query'!B61</f>
        <v>ENA-IM-WT-ROX-PHY</v>
      </c>
      <c r="C41" s="0" t="str">
        <f aca="false">" "&amp;"'"&amp;B41&amp;"'"&amp;","</f>
        <v> 'ENA-IM-WT-ROX-PHY',</v>
      </c>
      <c r="F41" s="148"/>
      <c r="G41" s="148"/>
      <c r="H41" s="148"/>
    </row>
    <row r="42" customFormat="false" ht="12.75" hidden="false" customHeight="false" outlineLevel="0" collapsed="false">
      <c r="A42" s="0" t="n">
        <f aca="false">ROW()</f>
        <v>42</v>
      </c>
      <c r="B42" s="149" t="str">
        <f aca="false">'Run Query'!B62</f>
        <v>INTRA-DENVER-PHY</v>
      </c>
      <c r="C42" s="0" t="str">
        <f aca="false">" "&amp;"'"&amp;B42&amp;"'"&amp;","</f>
        <v> 'INTRA-DENVER-PHY',</v>
      </c>
    </row>
    <row r="43" customFormat="false" ht="12.75" hidden="false" customHeight="false" outlineLevel="0" collapsed="false">
      <c r="A43" s="0" t="n">
        <f aca="false">ROW()</f>
        <v>43</v>
      </c>
      <c r="B43" s="149" t="str">
        <f aca="false">'Run Query'!B63</f>
        <v>ENA-FT-WT-SOCAL-PHY</v>
      </c>
      <c r="C43" s="0" t="str">
        <f aca="false">" "&amp;"'"&amp;B43&amp;"'"&amp;","</f>
        <v> 'ENA-FT-WT-SOCAL-PHY',</v>
      </c>
    </row>
    <row r="44" customFormat="false" ht="12.75" hidden="false" customHeight="false" outlineLevel="0" collapsed="false">
      <c r="A44" s="0" t="n">
        <f aca="false">ROW()</f>
        <v>44</v>
      </c>
      <c r="B44" s="149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149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149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49" t="n">
        <f aca="false">'Run Query'!B67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49" t="n">
        <f aca="false">'Run Query'!B68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49" t="n">
        <f aca="false">'Run Query'!B68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49" t="n">
        <f aca="false">'Run Query'!B69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49" t="n">
        <f aca="false">'Run Query'!B70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49" t="n">
        <f aca="false">'Run Query'!B71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49" t="n">
        <f aca="false">'Run Query'!B72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49" t="n">
        <f aca="false">'Run Query'!B73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49" t="n">
        <f aca="false">'Run Query'!B74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49" t="n">
        <f aca="false">'Run Query'!B75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49" t="n">
        <f aca="false">'Run Query'!B76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49" t="n">
        <f aca="false">'Run Query'!B77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49" t="n">
        <f aca="false">'Run Query'!B78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49" t="n">
        <f aca="false">'Run Query'!B79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49" t="n">
        <f aca="false">'Run Query'!B80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49" t="n">
        <f aca="false">'Run Query'!B81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49" t="n">
        <f aca="false">'Run Query'!B82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49" t="n">
        <f aca="false">'Run Query'!B83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49" t="n">
        <f aca="false">'Run Query'!B84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49" t="n">
        <f aca="false">'Run Query'!B85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49" t="n">
        <f aca="false">'Run Query'!B86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49" t="n">
        <f aca="false">'Run Query'!B87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49" t="n">
        <f aca="false">'Run Query'!B88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49" t="n">
        <f aca="false">'Run Query'!B89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49" t="n">
        <f aca="false">'Run Query'!B90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49" t="n">
        <f aca="false">'Run Query'!B91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49" t="n">
        <f aca="false">'Run Query'!B92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49" t="n">
        <f aca="false">'Run Query'!B93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49" t="n">
        <f aca="false">'Run Query'!B94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49" t="n">
        <f aca="false">'Run Query'!B95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49" t="n">
        <f aca="false">'Run Query'!B96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49" t="n">
        <f aca="false">'Run Query'!B97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49" t="n">
        <f aca="false">'Run Query'!B98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49" t="n">
        <f aca="false">'Run Query'!B99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49" t="n">
        <f aca="false">'Run Query'!B100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49" t="n">
        <f aca="false">'Run Query'!B101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49" t="n">
        <f aca="false">'Run Query'!B102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49" t="n">
        <f aca="false">'Run Query'!B103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49" t="n">
        <f aca="false">'Run Query'!B104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49" t="n">
        <f aca="false">'Run Query'!B105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49" t="n">
        <f aca="false">'Run Query'!B106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49" t="n">
        <f aca="false">'Run Query'!B107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49" t="n">
        <f aca="false">'Run Query'!B108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49" t="n">
        <f aca="false">'Run Query'!B109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49" t="n">
        <f aca="false">'Run Query'!B110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49" t="n">
        <f aca="false">'Run Query'!B111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49" t="n">
        <f aca="false">'Run Query'!B112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49" t="n">
        <f aca="false">'Run Query'!B113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49" t="n">
        <f aca="false">'Run Query'!B114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49" t="n">
        <f aca="false">'Run Query'!B115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49" t="n">
        <f aca="false">'Run Query'!B116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49" t="n">
        <f aca="false">'Run Query'!B117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49" t="n">
        <f aca="false">'Run Query'!B118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49" t="n">
        <f aca="false">'Run Query'!B119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0" width="11.28"/>
    <col collapsed="false" customWidth="true" hidden="false" outlineLevel="0" max="3" min="2" style="150" width="9.14"/>
    <col collapsed="false" customWidth="true" hidden="false" outlineLevel="0" max="4" min="4" style="150" width="15.99"/>
    <col collapsed="false" customWidth="true" hidden="false" outlineLevel="0" max="5" min="5" style="150" width="9.14"/>
    <col collapsed="false" customWidth="true" hidden="false" outlineLevel="0" max="6" min="6" style="150" width="11.13"/>
    <col collapsed="false" customWidth="true" hidden="false" outlineLevel="0" max="7" min="7" style="150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1" t="s">
        <v>191</v>
      </c>
      <c r="B2" s="152"/>
      <c r="C2" s="153"/>
      <c r="D2" s="154"/>
      <c r="E2" s="155"/>
      <c r="F2" s="156"/>
    </row>
    <row r="3" customFormat="false" ht="13.5" hidden="false" customHeight="false" outlineLevel="0" collapsed="false">
      <c r="A3" s="157" t="s">
        <v>192</v>
      </c>
      <c r="D3" s="158" t="s">
        <v>193</v>
      </c>
      <c r="E3" s="159"/>
      <c r="F3" s="160" t="s">
        <v>192</v>
      </c>
      <c r="G3" s="161"/>
      <c r="H3" s="162" t="s">
        <v>194</v>
      </c>
      <c r="I3" s="163" t="s">
        <v>195</v>
      </c>
      <c r="J3" s="164"/>
    </row>
    <row r="4" customFormat="false" ht="13.5" hidden="false" customHeight="false" outlineLevel="0" collapsed="false">
      <c r="A4" s="165" t="n">
        <v>37165</v>
      </c>
      <c r="D4" s="166" t="n">
        <v>1</v>
      </c>
      <c r="E4" s="167"/>
      <c r="F4" s="168" t="n">
        <v>37165</v>
      </c>
      <c r="G4" s="166" t="n">
        <v>1</v>
      </c>
      <c r="H4" s="169"/>
      <c r="I4" s="170"/>
      <c r="J4" s="171"/>
    </row>
    <row r="5" customFormat="false" ht="13.5" hidden="false" customHeight="false" outlineLevel="0" collapsed="false">
      <c r="A5" s="165" t="n">
        <v>37196</v>
      </c>
      <c r="D5" s="166" t="n">
        <v>2</v>
      </c>
      <c r="E5" s="167"/>
      <c r="F5" s="168" t="n">
        <v>37196</v>
      </c>
      <c r="G5" s="166" t="n">
        <v>2</v>
      </c>
      <c r="H5" s="172"/>
      <c r="I5" s="173" t="n">
        <f aca="false">NXB3</f>
        <v>37189</v>
      </c>
      <c r="J5" s="173" t="n">
        <f aca="false">NXB2</f>
        <v>37190</v>
      </c>
      <c r="K5" s="173" t="n">
        <f aca="false">NX1</f>
        <v>37193</v>
      </c>
    </row>
    <row r="6" customFormat="false" ht="13.5" hidden="false" customHeight="false" outlineLevel="0" collapsed="false">
      <c r="A6" s="165" t="n">
        <v>37210</v>
      </c>
      <c r="D6" s="166" t="n">
        <v>2</v>
      </c>
      <c r="E6" s="167"/>
      <c r="F6" s="168" t="n">
        <v>37210</v>
      </c>
      <c r="G6" s="166" t="n">
        <v>2</v>
      </c>
      <c r="H6" s="174" t="s">
        <v>196</v>
      </c>
      <c r="I6" s="175" t="s">
        <v>108</v>
      </c>
      <c r="J6" s="175" t="s">
        <v>109</v>
      </c>
      <c r="K6" s="175" t="s">
        <v>110</v>
      </c>
    </row>
    <row r="7" customFormat="false" ht="12.75" hidden="false" customHeight="false" outlineLevel="0" collapsed="false">
      <c r="A7" s="165" t="n">
        <v>37226</v>
      </c>
      <c r="D7" s="166" t="n">
        <v>3</v>
      </c>
      <c r="E7" s="167"/>
      <c r="F7" s="168" t="n">
        <v>37226</v>
      </c>
      <c r="G7" s="166" t="n">
        <v>3</v>
      </c>
      <c r="H7" s="176" t="s">
        <v>110</v>
      </c>
      <c r="I7" s="177" t="n">
        <v>0</v>
      </c>
      <c r="J7" s="178" t="n">
        <v>0</v>
      </c>
      <c r="K7" s="178" t="n">
        <v>1</v>
      </c>
    </row>
    <row r="8" customFormat="false" ht="12.75" hidden="false" customHeight="false" outlineLevel="0" collapsed="false">
      <c r="A8" s="165" t="n">
        <v>37257</v>
      </c>
      <c r="D8" s="166" t="n">
        <v>3</v>
      </c>
      <c r="E8" s="167"/>
      <c r="F8" s="168" t="n">
        <v>37240</v>
      </c>
      <c r="G8" s="166" t="n">
        <v>3</v>
      </c>
      <c r="H8" s="179" t="s">
        <v>197</v>
      </c>
      <c r="I8" s="180" t="n">
        <v>0</v>
      </c>
      <c r="J8" s="181" t="n">
        <v>0.5</v>
      </c>
      <c r="K8" s="181" t="n">
        <v>1</v>
      </c>
    </row>
    <row r="9" customFormat="false" ht="12.75" hidden="false" customHeight="false" outlineLevel="0" collapsed="false">
      <c r="A9" s="165" t="n">
        <v>37288</v>
      </c>
      <c r="D9" s="166" t="n">
        <v>3</v>
      </c>
      <c r="E9" s="167"/>
      <c r="F9" s="168" t="n">
        <v>37257</v>
      </c>
      <c r="G9" s="166" t="n">
        <v>3</v>
      </c>
      <c r="H9" s="179" t="s">
        <v>198</v>
      </c>
      <c r="I9" s="182" t="n">
        <v>0.333333</v>
      </c>
      <c r="J9" s="183" t="n">
        <v>0.666666</v>
      </c>
      <c r="K9" s="181" t="n">
        <v>1</v>
      </c>
    </row>
    <row r="10" customFormat="false" ht="12.75" hidden="false" customHeight="false" outlineLevel="0" collapsed="false">
      <c r="A10" s="165" t="n">
        <v>37316</v>
      </c>
      <c r="D10" s="166" t="n">
        <v>3</v>
      </c>
      <c r="E10" s="167"/>
      <c r="F10" s="168" t="n">
        <v>37271</v>
      </c>
      <c r="G10" s="166" t="n">
        <v>3</v>
      </c>
      <c r="H10" s="179" t="s">
        <v>109</v>
      </c>
      <c r="I10" s="180" t="n">
        <v>0</v>
      </c>
      <c r="J10" s="181" t="n">
        <v>1</v>
      </c>
      <c r="K10" s="181" t="n">
        <v>1</v>
      </c>
    </row>
    <row r="11" customFormat="false" ht="12.75" hidden="false" customHeight="false" outlineLevel="0" collapsed="false">
      <c r="A11" s="165" t="n">
        <v>37347</v>
      </c>
      <c r="D11" s="166" t="n">
        <v>3</v>
      </c>
      <c r="E11" s="167"/>
      <c r="F11" s="168" t="n">
        <v>37288</v>
      </c>
      <c r="G11" s="166" t="n">
        <v>3</v>
      </c>
      <c r="H11" s="179" t="s">
        <v>108</v>
      </c>
      <c r="I11" s="180" t="n">
        <v>1</v>
      </c>
      <c r="J11" s="181" t="n">
        <v>1</v>
      </c>
      <c r="K11" s="181" t="n">
        <v>1</v>
      </c>
    </row>
    <row r="12" customFormat="false" ht="12.75" hidden="false" customHeight="false" outlineLevel="0" collapsed="false">
      <c r="A12" s="165" t="n">
        <v>37377</v>
      </c>
      <c r="D12" s="166" t="n">
        <v>3</v>
      </c>
      <c r="E12" s="167"/>
      <c r="F12" s="168" t="n">
        <v>37302</v>
      </c>
      <c r="G12" s="166" t="n">
        <v>3</v>
      </c>
      <c r="H12" s="184"/>
      <c r="I12" s="180"/>
      <c r="J12" s="181"/>
      <c r="K12" s="181"/>
    </row>
    <row r="13" customFormat="false" ht="12.75" hidden="false" customHeight="false" outlineLevel="0" collapsed="false">
      <c r="A13" s="165" t="n">
        <v>37408</v>
      </c>
      <c r="D13" s="166" t="n">
        <v>3</v>
      </c>
      <c r="E13" s="167"/>
      <c r="F13" s="168" t="n">
        <v>37316</v>
      </c>
      <c r="G13" s="166" t="n">
        <v>3</v>
      </c>
      <c r="H13" s="184"/>
      <c r="I13" s="180"/>
      <c r="J13" s="181"/>
      <c r="K13" s="181"/>
    </row>
    <row r="14" customFormat="false" ht="13.5" hidden="false" customHeight="false" outlineLevel="0" collapsed="false">
      <c r="A14" s="165" t="n">
        <v>37438</v>
      </c>
      <c r="D14" s="166" t="n">
        <v>3</v>
      </c>
      <c r="E14" s="167"/>
      <c r="F14" s="168" t="n">
        <v>37330</v>
      </c>
      <c r="G14" s="166" t="n">
        <v>3</v>
      </c>
      <c r="H14" s="185"/>
      <c r="I14" s="186"/>
      <c r="J14" s="187"/>
      <c r="K14" s="187"/>
    </row>
    <row r="15" customFormat="false" ht="12.75" hidden="false" customHeight="false" outlineLevel="0" collapsed="false">
      <c r="A15" s="165" t="n">
        <v>37469</v>
      </c>
      <c r="D15" s="166" t="n">
        <v>4</v>
      </c>
      <c r="E15" s="167"/>
      <c r="F15" s="168" t="n">
        <v>37347</v>
      </c>
      <c r="G15" s="166" t="n">
        <v>4</v>
      </c>
      <c r="I15" s="188"/>
      <c r="J15" s="188"/>
    </row>
    <row r="16" customFormat="false" ht="12.75" hidden="false" customHeight="false" outlineLevel="0" collapsed="false">
      <c r="A16" s="165" t="n">
        <v>37500</v>
      </c>
      <c r="D16" s="166" t="n">
        <v>4</v>
      </c>
      <c r="E16" s="167"/>
      <c r="F16" s="168" t="n">
        <v>37361</v>
      </c>
      <c r="G16" s="166" t="n">
        <v>4</v>
      </c>
      <c r="I16" s="188"/>
      <c r="J16" s="188"/>
    </row>
    <row r="17" customFormat="false" ht="12.75" hidden="false" customHeight="false" outlineLevel="0" collapsed="false">
      <c r="A17" s="165" t="n">
        <v>37530</v>
      </c>
      <c r="D17" s="166" t="n">
        <v>4</v>
      </c>
      <c r="E17" s="167"/>
      <c r="F17" s="168" t="n">
        <v>37377</v>
      </c>
      <c r="G17" s="166" t="n">
        <v>4</v>
      </c>
      <c r="I17" s="188"/>
      <c r="J17" s="188"/>
    </row>
    <row r="18" customFormat="false" ht="13.5" hidden="false" customHeight="false" outlineLevel="0" collapsed="false">
      <c r="A18" s="165" t="n">
        <v>37561</v>
      </c>
      <c r="D18" s="166" t="n">
        <v>4</v>
      </c>
      <c r="E18" s="167"/>
      <c r="F18" s="168" t="n">
        <v>37391</v>
      </c>
      <c r="G18" s="166" t="n">
        <v>4</v>
      </c>
      <c r="I18" s="188"/>
      <c r="J18" s="188"/>
    </row>
    <row r="19" customFormat="false" ht="13.5" hidden="false" customHeight="false" outlineLevel="0" collapsed="false">
      <c r="A19" s="165" t="n">
        <v>37591</v>
      </c>
      <c r="D19" s="166" t="n">
        <v>4</v>
      </c>
      <c r="E19" s="167"/>
      <c r="F19" s="168" t="n">
        <v>37408</v>
      </c>
      <c r="G19" s="166" t="n">
        <v>4</v>
      </c>
      <c r="I19" s="188"/>
      <c r="J19" s="189" t="s">
        <v>199</v>
      </c>
      <c r="K19" s="190" t="s">
        <v>192</v>
      </c>
    </row>
    <row r="20" customFormat="false" ht="13.5" hidden="false" customHeight="false" outlineLevel="0" collapsed="false">
      <c r="A20" s="165" t="n">
        <v>37622</v>
      </c>
      <c r="D20" s="166" t="n">
        <v>4</v>
      </c>
      <c r="E20" s="167"/>
      <c r="F20" s="168" t="n">
        <v>37422</v>
      </c>
      <c r="G20" s="166" t="n">
        <v>4</v>
      </c>
      <c r="I20" s="188"/>
      <c r="J20" s="191" t="n">
        <f aca="false">IF(K20&lt;$F$5,1)</f>
        <v>1</v>
      </c>
      <c r="K20" s="192" t="n">
        <f aca="false">F4</f>
        <v>37165</v>
      </c>
    </row>
    <row r="21" customFormat="false" ht="13.5" hidden="false" customHeight="false" outlineLevel="0" collapsed="false">
      <c r="A21" s="165" t="n">
        <v>37653</v>
      </c>
      <c r="D21" s="166" t="n">
        <v>4</v>
      </c>
      <c r="E21" s="167"/>
      <c r="F21" s="168" t="n">
        <v>37438</v>
      </c>
      <c r="G21" s="166" t="n">
        <v>4</v>
      </c>
      <c r="J21" s="191" t="n">
        <f aca="false">IF(K21&lt;$F$5,1)</f>
        <v>1</v>
      </c>
      <c r="K21" s="192" t="n">
        <f aca="false">K20+1</f>
        <v>37166</v>
      </c>
    </row>
    <row r="22" customFormat="false" ht="13.5" hidden="false" customHeight="false" outlineLevel="0" collapsed="false">
      <c r="A22" s="165" t="n">
        <v>37681</v>
      </c>
      <c r="D22" s="166" t="n">
        <v>4</v>
      </c>
      <c r="E22" s="167"/>
      <c r="F22" s="168" t="n">
        <v>37452</v>
      </c>
      <c r="G22" s="166" t="n">
        <v>4</v>
      </c>
      <c r="J22" s="191" t="n">
        <f aca="false">IF(K22&lt;$F$5,1)</f>
        <v>1</v>
      </c>
      <c r="K22" s="192" t="n">
        <f aca="false">K21+1</f>
        <v>37167</v>
      </c>
    </row>
    <row r="23" customFormat="false" ht="13.5" hidden="false" customHeight="false" outlineLevel="0" collapsed="false">
      <c r="A23" s="165" t="n">
        <v>37712</v>
      </c>
      <c r="D23" s="166" t="n">
        <v>4</v>
      </c>
      <c r="E23" s="167"/>
      <c r="F23" s="168" t="n">
        <v>37469</v>
      </c>
      <c r="G23" s="166" t="n">
        <v>4</v>
      </c>
      <c r="J23" s="191" t="n">
        <f aca="false">IF(K23&lt;$F$5,1)</f>
        <v>1</v>
      </c>
      <c r="K23" s="192" t="n">
        <f aca="false">K22+1</f>
        <v>37168</v>
      </c>
    </row>
    <row r="24" customFormat="false" ht="13.5" hidden="false" customHeight="false" outlineLevel="0" collapsed="false">
      <c r="A24" s="165" t="n">
        <v>37742</v>
      </c>
      <c r="D24" s="166" t="n">
        <v>4</v>
      </c>
      <c r="E24" s="167"/>
      <c r="F24" s="168" t="n">
        <v>37483</v>
      </c>
      <c r="G24" s="166" t="n">
        <v>4</v>
      </c>
      <c r="J24" s="191" t="n">
        <f aca="false">IF(K24&lt;$F$5,1)</f>
        <v>1</v>
      </c>
      <c r="K24" s="192" t="n">
        <f aca="false">K23+1</f>
        <v>37169</v>
      </c>
    </row>
    <row r="25" customFormat="false" ht="13.5" hidden="false" customHeight="false" outlineLevel="0" collapsed="false">
      <c r="A25" s="165" t="n">
        <v>37773</v>
      </c>
      <c r="D25" s="166" t="n">
        <v>4</v>
      </c>
      <c r="E25" s="167"/>
      <c r="F25" s="168" t="n">
        <v>37500</v>
      </c>
      <c r="G25" s="166" t="n">
        <v>4</v>
      </c>
      <c r="J25" s="191" t="n">
        <f aca="false">IF(K25&lt;$F$5,1)</f>
        <v>1</v>
      </c>
      <c r="K25" s="192" t="n">
        <f aca="false">K24+1</f>
        <v>37170</v>
      </c>
    </row>
    <row r="26" customFormat="false" ht="13.5" hidden="false" customHeight="false" outlineLevel="0" collapsed="false">
      <c r="A26" s="165" t="n">
        <v>37803</v>
      </c>
      <c r="D26" s="166" t="n">
        <v>4</v>
      </c>
      <c r="E26" s="167"/>
      <c r="F26" s="168" t="n">
        <v>37514</v>
      </c>
      <c r="G26" s="166" t="n">
        <v>4</v>
      </c>
      <c r="J26" s="191" t="n">
        <f aca="false">IF(K26&lt;$F$5,1)</f>
        <v>1</v>
      </c>
      <c r="K26" s="192" t="n">
        <f aca="false">K25+1</f>
        <v>37171</v>
      </c>
    </row>
    <row r="27" customFormat="false" ht="13.5" hidden="false" customHeight="false" outlineLevel="0" collapsed="false">
      <c r="A27" s="165" t="n">
        <v>37834</v>
      </c>
      <c r="D27" s="166" t="n">
        <v>4</v>
      </c>
      <c r="E27" s="167"/>
      <c r="F27" s="168" t="n">
        <v>37530</v>
      </c>
      <c r="G27" s="166" t="n">
        <v>4</v>
      </c>
      <c r="J27" s="191" t="n">
        <f aca="false">IF(K27&lt;$F$5,1)</f>
        <v>1</v>
      </c>
      <c r="K27" s="192" t="n">
        <f aca="false">K26+1</f>
        <v>37172</v>
      </c>
    </row>
    <row r="28" customFormat="false" ht="13.5" hidden="false" customHeight="false" outlineLevel="0" collapsed="false">
      <c r="A28" s="165" t="n">
        <v>37865</v>
      </c>
      <c r="D28" s="166" t="n">
        <v>4</v>
      </c>
      <c r="E28" s="167"/>
      <c r="F28" s="168" t="n">
        <v>37544</v>
      </c>
      <c r="G28" s="166" t="n">
        <v>4</v>
      </c>
      <c r="J28" s="191" t="n">
        <f aca="false">IF(K28&lt;$F$5,1)</f>
        <v>1</v>
      </c>
      <c r="K28" s="192" t="n">
        <f aca="false">K27+1</f>
        <v>37173</v>
      </c>
    </row>
    <row r="29" customFormat="false" ht="13.5" hidden="false" customHeight="false" outlineLevel="0" collapsed="false">
      <c r="A29" s="165" t="n">
        <v>37895</v>
      </c>
      <c r="D29" s="166" t="n">
        <v>5</v>
      </c>
      <c r="E29" s="167"/>
      <c r="F29" s="168" t="n">
        <v>37561</v>
      </c>
      <c r="G29" s="166" t="n">
        <v>5</v>
      </c>
      <c r="J29" s="191" t="n">
        <f aca="false">IF(K29&lt;$F$5,1)</f>
        <v>1</v>
      </c>
      <c r="K29" s="192" t="n">
        <f aca="false">K28+1</f>
        <v>37174</v>
      </c>
    </row>
    <row r="30" customFormat="false" ht="13.5" hidden="false" customHeight="false" outlineLevel="0" collapsed="false">
      <c r="A30" s="165" t="n">
        <v>37926</v>
      </c>
      <c r="D30" s="166" t="n">
        <v>5</v>
      </c>
      <c r="E30" s="167"/>
      <c r="F30" s="168" t="n">
        <v>37575</v>
      </c>
      <c r="G30" s="166" t="n">
        <v>5</v>
      </c>
      <c r="J30" s="191" t="n">
        <f aca="false">IF(K30&lt;$F$5,1)</f>
        <v>1</v>
      </c>
      <c r="K30" s="192" t="n">
        <f aca="false">K29+1</f>
        <v>37175</v>
      </c>
    </row>
    <row r="31" customFormat="false" ht="13.5" hidden="false" customHeight="false" outlineLevel="0" collapsed="false">
      <c r="A31" s="165" t="n">
        <v>37956</v>
      </c>
      <c r="D31" s="166" t="n">
        <v>5</v>
      </c>
      <c r="E31" s="167"/>
      <c r="F31" s="168" t="n">
        <v>37591</v>
      </c>
      <c r="G31" s="166" t="n">
        <v>5</v>
      </c>
      <c r="J31" s="191" t="n">
        <f aca="false">IF(K31&lt;$F$5,1)</f>
        <v>1</v>
      </c>
      <c r="K31" s="192" t="n">
        <f aca="false">K30+1</f>
        <v>37176</v>
      </c>
    </row>
    <row r="32" customFormat="false" ht="13.5" hidden="false" customHeight="false" outlineLevel="0" collapsed="false">
      <c r="A32" s="165" t="n">
        <v>37987</v>
      </c>
      <c r="D32" s="166" t="n">
        <v>5</v>
      </c>
      <c r="E32" s="167"/>
      <c r="F32" s="168" t="n">
        <v>37605</v>
      </c>
      <c r="G32" s="166" t="n">
        <v>5</v>
      </c>
      <c r="J32" s="191" t="n">
        <f aca="false">IF(K32&lt;$F$5,1)</f>
        <v>1</v>
      </c>
      <c r="K32" s="192" t="n">
        <f aca="false">K31+1</f>
        <v>37177</v>
      </c>
    </row>
    <row r="33" customFormat="false" ht="13.5" hidden="false" customHeight="false" outlineLevel="0" collapsed="false">
      <c r="A33" s="165" t="n">
        <v>38018</v>
      </c>
      <c r="D33" s="166" t="n">
        <v>5</v>
      </c>
      <c r="E33" s="167"/>
      <c r="F33" s="168" t="n">
        <v>37622</v>
      </c>
      <c r="G33" s="166" t="n">
        <v>5</v>
      </c>
      <c r="J33" s="191" t="n">
        <f aca="false">IF(K33&lt;$F$5,1)</f>
        <v>1</v>
      </c>
      <c r="K33" s="192" t="n">
        <f aca="false">K32+1</f>
        <v>37178</v>
      </c>
    </row>
    <row r="34" customFormat="false" ht="13.5" hidden="false" customHeight="false" outlineLevel="0" collapsed="false">
      <c r="A34" s="165" t="n">
        <v>38047</v>
      </c>
      <c r="D34" s="166" t="n">
        <v>5</v>
      </c>
      <c r="E34" s="167"/>
      <c r="F34" s="168" t="n">
        <v>37636</v>
      </c>
      <c r="G34" s="166" t="n">
        <v>5</v>
      </c>
      <c r="J34" s="191" t="n">
        <f aca="false">IF(K34&lt;$F$5,1)</f>
        <v>1</v>
      </c>
      <c r="K34" s="192" t="n">
        <f aca="false">K33+1</f>
        <v>37179</v>
      </c>
    </row>
    <row r="35" customFormat="false" ht="13.5" hidden="false" customHeight="false" outlineLevel="0" collapsed="false">
      <c r="A35" s="165" t="n">
        <v>38078</v>
      </c>
      <c r="D35" s="166" t="n">
        <v>5</v>
      </c>
      <c r="E35" s="167"/>
      <c r="F35" s="168" t="n">
        <v>37653</v>
      </c>
      <c r="G35" s="166" t="n">
        <v>5</v>
      </c>
      <c r="J35" s="191" t="n">
        <f aca="false">IF(K35&lt;$F$5,1)</f>
        <v>1</v>
      </c>
      <c r="K35" s="192" t="n">
        <f aca="false">K34+1</f>
        <v>37180</v>
      </c>
    </row>
    <row r="36" customFormat="false" ht="13.5" hidden="false" customHeight="false" outlineLevel="0" collapsed="false">
      <c r="A36" s="165" t="n">
        <v>38108</v>
      </c>
      <c r="D36" s="166" t="n">
        <v>5</v>
      </c>
      <c r="E36" s="167"/>
      <c r="F36" s="168" t="n">
        <v>37667</v>
      </c>
      <c r="G36" s="166" t="n">
        <v>5</v>
      </c>
      <c r="J36" s="191" t="n">
        <f aca="false">IF(K36&lt;$F$5,1)</f>
        <v>1</v>
      </c>
      <c r="K36" s="192" t="n">
        <f aca="false">K35+1</f>
        <v>37181</v>
      </c>
    </row>
    <row r="37" customFormat="false" ht="13.5" hidden="false" customHeight="false" outlineLevel="0" collapsed="false">
      <c r="A37" s="165" t="n">
        <v>38139</v>
      </c>
      <c r="D37" s="166" t="n">
        <v>5</v>
      </c>
      <c r="E37" s="167"/>
      <c r="F37" s="168" t="n">
        <v>37681</v>
      </c>
      <c r="G37" s="166" t="n">
        <v>5</v>
      </c>
      <c r="J37" s="191" t="n">
        <f aca="false">IF(K37&lt;$F$5,1)</f>
        <v>1</v>
      </c>
      <c r="K37" s="192" t="n">
        <f aca="false">K36+1</f>
        <v>37182</v>
      </c>
    </row>
    <row r="38" customFormat="false" ht="13.5" hidden="false" customHeight="false" outlineLevel="0" collapsed="false">
      <c r="A38" s="165" t="n">
        <v>38169</v>
      </c>
      <c r="D38" s="166" t="n">
        <v>5</v>
      </c>
      <c r="E38" s="167"/>
      <c r="F38" s="168" t="n">
        <v>37695</v>
      </c>
      <c r="G38" s="166" t="n">
        <v>5</v>
      </c>
      <c r="J38" s="191" t="n">
        <f aca="false">IF(K38&lt;$F$5,1)</f>
        <v>1</v>
      </c>
      <c r="K38" s="192" t="n">
        <f aca="false">K37+1</f>
        <v>37183</v>
      </c>
    </row>
    <row r="39" customFormat="false" ht="13.5" hidden="false" customHeight="false" outlineLevel="0" collapsed="false">
      <c r="A39" s="165" t="n">
        <v>38200</v>
      </c>
      <c r="D39" s="166" t="n">
        <v>6</v>
      </c>
      <c r="E39" s="167"/>
      <c r="F39" s="168" t="n">
        <v>37712</v>
      </c>
      <c r="G39" s="166" t="n">
        <v>6</v>
      </c>
      <c r="J39" s="191" t="n">
        <f aca="false">IF(K39&lt;$F$5,1)</f>
        <v>1</v>
      </c>
      <c r="K39" s="192" t="n">
        <f aca="false">K38+1</f>
        <v>37184</v>
      </c>
    </row>
    <row r="40" customFormat="false" ht="13.5" hidden="false" customHeight="false" outlineLevel="0" collapsed="false">
      <c r="A40" s="165" t="n">
        <v>38231</v>
      </c>
      <c r="D40" s="166" t="n">
        <v>6</v>
      </c>
      <c r="E40" s="167"/>
      <c r="F40" s="168" t="n">
        <v>37726</v>
      </c>
      <c r="G40" s="166" t="n">
        <v>6</v>
      </c>
      <c r="J40" s="191" t="n">
        <f aca="false">IF(K40&lt;$F$5,1)</f>
        <v>1</v>
      </c>
      <c r="K40" s="192" t="n">
        <f aca="false">K39+1</f>
        <v>37185</v>
      </c>
    </row>
    <row r="41" customFormat="false" ht="13.5" hidden="false" customHeight="false" outlineLevel="0" collapsed="false">
      <c r="A41" s="165" t="n">
        <v>38261</v>
      </c>
      <c r="D41" s="166" t="n">
        <v>6</v>
      </c>
      <c r="E41" s="167"/>
      <c r="F41" s="168" t="n">
        <v>37742</v>
      </c>
      <c r="G41" s="166" t="n">
        <v>6</v>
      </c>
      <c r="J41" s="191" t="n">
        <f aca="false">IF(K41&lt;$F$5,1)</f>
        <v>1</v>
      </c>
      <c r="K41" s="192" t="n">
        <f aca="false">K40+1</f>
        <v>37186</v>
      </c>
    </row>
    <row r="42" customFormat="false" ht="13.5" hidden="false" customHeight="false" outlineLevel="0" collapsed="false">
      <c r="A42" s="165" t="n">
        <v>38292</v>
      </c>
      <c r="D42" s="166" t="n">
        <v>6</v>
      </c>
      <c r="E42" s="167"/>
      <c r="F42" s="168" t="n">
        <v>37773</v>
      </c>
      <c r="G42" s="166" t="n">
        <v>6</v>
      </c>
      <c r="J42" s="191" t="n">
        <f aca="false">IF(K42&lt;$F$5,1)</f>
        <v>1</v>
      </c>
      <c r="K42" s="192" t="n">
        <f aca="false">K41+1</f>
        <v>37187</v>
      </c>
    </row>
    <row r="43" customFormat="false" ht="13.5" hidden="false" customHeight="false" outlineLevel="0" collapsed="false">
      <c r="A43" s="165" t="n">
        <v>38322</v>
      </c>
      <c r="D43" s="166" t="n">
        <v>6</v>
      </c>
      <c r="E43" s="167"/>
      <c r="F43" s="168" t="n">
        <v>37803</v>
      </c>
      <c r="G43" s="166" t="n">
        <v>6</v>
      </c>
      <c r="J43" s="191" t="n">
        <f aca="false">IF(K43&lt;$F$5,1)</f>
        <v>1</v>
      </c>
      <c r="K43" s="192" t="n">
        <f aca="false">K42+1</f>
        <v>37188</v>
      </c>
    </row>
    <row r="44" customFormat="false" ht="13.5" hidden="false" customHeight="false" outlineLevel="0" collapsed="false">
      <c r="A44" s="165" t="n">
        <v>38353</v>
      </c>
      <c r="D44" s="166" t="n">
        <v>6</v>
      </c>
      <c r="E44" s="167"/>
      <c r="F44" s="168" t="n">
        <v>37834</v>
      </c>
      <c r="G44" s="166" t="n">
        <v>6</v>
      </c>
      <c r="J44" s="191" t="n">
        <f aca="false">IF(K44&lt;$F$5,1)</f>
        <v>1</v>
      </c>
      <c r="K44" s="192" t="n">
        <f aca="false">K43+1</f>
        <v>37189</v>
      </c>
    </row>
    <row r="45" customFormat="false" ht="13.5" hidden="false" customHeight="false" outlineLevel="0" collapsed="false">
      <c r="A45" s="165" t="n">
        <v>38384</v>
      </c>
      <c r="D45" s="166" t="n">
        <v>6</v>
      </c>
      <c r="E45" s="167"/>
      <c r="F45" s="168" t="n">
        <v>37865</v>
      </c>
      <c r="G45" s="166" t="n">
        <v>6</v>
      </c>
      <c r="J45" s="191" t="n">
        <f aca="false">IF(K45&lt;$F$5,1)</f>
        <v>1</v>
      </c>
      <c r="K45" s="192" t="n">
        <f aca="false">K44+1</f>
        <v>37190</v>
      </c>
    </row>
    <row r="46" customFormat="false" ht="13.5" hidden="false" customHeight="false" outlineLevel="0" collapsed="false">
      <c r="A46" s="165" t="n">
        <v>38412</v>
      </c>
      <c r="D46" s="166" t="n">
        <v>6</v>
      </c>
      <c r="E46" s="167"/>
      <c r="F46" s="168" t="n">
        <v>37895</v>
      </c>
      <c r="G46" s="166" t="n">
        <v>6</v>
      </c>
      <c r="J46" s="191" t="n">
        <f aca="false">IF(K46&lt;$F$5,1)</f>
        <v>1</v>
      </c>
      <c r="K46" s="192" t="n">
        <f aca="false">K45+1</f>
        <v>37191</v>
      </c>
    </row>
    <row r="47" customFormat="false" ht="13.5" hidden="false" customHeight="false" outlineLevel="0" collapsed="false">
      <c r="A47" s="165" t="n">
        <v>38443</v>
      </c>
      <c r="D47" s="166" t="n">
        <v>6</v>
      </c>
      <c r="E47" s="167"/>
      <c r="F47" s="168" t="n">
        <v>37926</v>
      </c>
      <c r="G47" s="166" t="n">
        <v>6</v>
      </c>
      <c r="J47" s="191" t="n">
        <f aca="false">IF(K47&lt;$F$5,1)</f>
        <v>1</v>
      </c>
      <c r="K47" s="192" t="n">
        <f aca="false">K46+1</f>
        <v>37192</v>
      </c>
    </row>
    <row r="48" customFormat="false" ht="13.5" hidden="false" customHeight="false" outlineLevel="0" collapsed="false">
      <c r="A48" s="165" t="n">
        <v>38473</v>
      </c>
      <c r="D48" s="166" t="n">
        <v>6</v>
      </c>
      <c r="E48" s="167"/>
      <c r="F48" s="168" t="n">
        <v>37956</v>
      </c>
      <c r="G48" s="166" t="n">
        <v>6</v>
      </c>
      <c r="J48" s="191" t="n">
        <f aca="false">IF(K48&lt;$F$5,1,2)</f>
        <v>1</v>
      </c>
      <c r="K48" s="192" t="n">
        <f aca="false">K47+1</f>
        <v>37193</v>
      </c>
    </row>
    <row r="49" customFormat="false" ht="13.5" hidden="false" customHeight="false" outlineLevel="0" collapsed="false">
      <c r="A49" s="165" t="n">
        <v>38504</v>
      </c>
      <c r="D49" s="166" t="n">
        <v>6</v>
      </c>
      <c r="E49" s="167"/>
      <c r="F49" s="168" t="n">
        <v>37987</v>
      </c>
      <c r="G49" s="166" t="n">
        <v>6</v>
      </c>
      <c r="J49" s="191" t="n">
        <f aca="false">IF(K49&lt;$F$5,1,2)</f>
        <v>1</v>
      </c>
      <c r="K49" s="192" t="n">
        <f aca="false">K48+1</f>
        <v>37194</v>
      </c>
    </row>
    <row r="50" customFormat="false" ht="13.5" hidden="false" customHeight="false" outlineLevel="0" collapsed="false">
      <c r="A50" s="165" t="n">
        <v>38534</v>
      </c>
      <c r="D50" s="166" t="n">
        <v>6</v>
      </c>
      <c r="E50" s="167"/>
      <c r="F50" s="168" t="n">
        <v>38018</v>
      </c>
      <c r="G50" s="166" t="n">
        <v>6</v>
      </c>
      <c r="J50" s="191" t="n">
        <f aca="false">IF(K50&lt;$F$5,1,2)</f>
        <v>1</v>
      </c>
      <c r="K50" s="192" t="n">
        <f aca="false">K49+1</f>
        <v>37195</v>
      </c>
    </row>
    <row r="51" customFormat="false" ht="13.5" hidden="false" customHeight="false" outlineLevel="0" collapsed="false">
      <c r="A51" s="165" t="n">
        <v>38565</v>
      </c>
      <c r="D51" s="166" t="n">
        <v>6</v>
      </c>
      <c r="E51" s="167"/>
      <c r="F51" s="168" t="n">
        <v>38047</v>
      </c>
      <c r="G51" s="166" t="n">
        <v>6</v>
      </c>
      <c r="J51" s="191" t="n">
        <f aca="false">IF(K51&lt;$F$5,1,2)</f>
        <v>2</v>
      </c>
      <c r="K51" s="192" t="n">
        <f aca="false">K50+1</f>
        <v>37196</v>
      </c>
    </row>
    <row r="52" customFormat="false" ht="13.5" hidden="false" customHeight="false" outlineLevel="0" collapsed="false">
      <c r="A52" s="165" t="n">
        <v>38596</v>
      </c>
      <c r="D52" s="166" t="n">
        <v>6</v>
      </c>
      <c r="E52" s="167"/>
      <c r="F52" s="168" t="n">
        <v>38078</v>
      </c>
      <c r="G52" s="166" t="n">
        <v>6</v>
      </c>
      <c r="J52" s="191" t="n">
        <f aca="false">IF(K52&lt;$F$5,1,2)</f>
        <v>2</v>
      </c>
      <c r="K52" s="192" t="n">
        <f aca="false">K51+1</f>
        <v>37197</v>
      </c>
    </row>
    <row r="53" customFormat="false" ht="13.5" hidden="false" customHeight="false" outlineLevel="0" collapsed="false">
      <c r="A53" s="165" t="n">
        <v>38626</v>
      </c>
      <c r="D53" s="166" t="n">
        <v>6</v>
      </c>
      <c r="E53" s="167"/>
      <c r="F53" s="168" t="n">
        <v>38108</v>
      </c>
      <c r="G53" s="166" t="n">
        <v>6</v>
      </c>
      <c r="J53" s="191" t="n">
        <f aca="false">IF(K53&lt;$F$5,1,2)</f>
        <v>2</v>
      </c>
      <c r="K53" s="192" t="n">
        <f aca="false">K52+1</f>
        <v>37198</v>
      </c>
    </row>
    <row r="54" customFormat="false" ht="13.5" hidden="false" customHeight="false" outlineLevel="0" collapsed="false">
      <c r="A54" s="165" t="n">
        <v>38657</v>
      </c>
      <c r="D54" s="166" t="n">
        <v>6</v>
      </c>
      <c r="E54" s="167"/>
      <c r="F54" s="168" t="n">
        <v>38139</v>
      </c>
      <c r="G54" s="166" t="n">
        <v>6</v>
      </c>
      <c r="J54" s="191" t="n">
        <f aca="false">IF(K54&lt;$F$5,1,2)</f>
        <v>2</v>
      </c>
      <c r="K54" s="192" t="n">
        <f aca="false">K53+1</f>
        <v>37199</v>
      </c>
    </row>
    <row r="55" customFormat="false" ht="13.5" hidden="false" customHeight="false" outlineLevel="0" collapsed="false">
      <c r="A55" s="165" t="n">
        <v>38687</v>
      </c>
      <c r="D55" s="166" t="n">
        <v>6</v>
      </c>
      <c r="E55" s="167"/>
      <c r="F55" s="168" t="n">
        <v>38169</v>
      </c>
      <c r="G55" s="166" t="n">
        <v>6</v>
      </c>
      <c r="J55" s="191" t="n">
        <f aca="false">IF(K55&lt;$F$5,1,2)</f>
        <v>2</v>
      </c>
      <c r="K55" s="192" t="n">
        <f aca="false">K54+1</f>
        <v>37200</v>
      </c>
    </row>
    <row r="56" customFormat="false" ht="13.5" hidden="false" customHeight="false" outlineLevel="0" collapsed="false">
      <c r="A56" s="165" t="n">
        <v>38718</v>
      </c>
      <c r="D56" s="166" t="n">
        <v>6</v>
      </c>
      <c r="E56" s="167"/>
      <c r="F56" s="168" t="n">
        <v>38200</v>
      </c>
      <c r="G56" s="166" t="n">
        <v>6</v>
      </c>
      <c r="J56" s="191" t="n">
        <f aca="false">IF(K56&lt;$F$5,1,2)</f>
        <v>2</v>
      </c>
      <c r="K56" s="192" t="n">
        <f aca="false">K55+1</f>
        <v>37201</v>
      </c>
    </row>
    <row r="57" customFormat="false" ht="13.5" hidden="false" customHeight="false" outlineLevel="0" collapsed="false">
      <c r="A57" s="165" t="n">
        <v>38749</v>
      </c>
      <c r="D57" s="166" t="n">
        <v>6</v>
      </c>
      <c r="E57" s="167"/>
      <c r="F57" s="168" t="n">
        <v>38231</v>
      </c>
      <c r="G57" s="166" t="n">
        <v>6</v>
      </c>
      <c r="J57" s="191" t="n">
        <f aca="false">IF(K57&lt;$F$5,1,2)</f>
        <v>2</v>
      </c>
      <c r="K57" s="192" t="n">
        <f aca="false">K56+1</f>
        <v>37202</v>
      </c>
    </row>
    <row r="58" customFormat="false" ht="13.5" hidden="false" customHeight="false" outlineLevel="0" collapsed="false">
      <c r="A58" s="165" t="n">
        <v>38777</v>
      </c>
      <c r="D58" s="166" t="n">
        <v>6</v>
      </c>
      <c r="E58" s="167"/>
      <c r="F58" s="168" t="n">
        <v>38261</v>
      </c>
      <c r="G58" s="166" t="n">
        <v>6</v>
      </c>
      <c r="J58" s="191" t="n">
        <f aca="false">IF(K58&lt;$F$5,1,2)</f>
        <v>2</v>
      </c>
      <c r="K58" s="192" t="n">
        <f aca="false">K57+1</f>
        <v>37203</v>
      </c>
    </row>
    <row r="59" customFormat="false" ht="13.5" hidden="false" customHeight="false" outlineLevel="0" collapsed="false">
      <c r="A59" s="165" t="n">
        <v>38808</v>
      </c>
      <c r="D59" s="166" t="n">
        <v>6</v>
      </c>
      <c r="E59" s="167"/>
      <c r="F59" s="168" t="n">
        <v>38292</v>
      </c>
      <c r="G59" s="166" t="n">
        <v>6</v>
      </c>
      <c r="J59" s="191" t="n">
        <f aca="false">IF(K59&lt;$F$5,1,2)</f>
        <v>2</v>
      </c>
      <c r="K59" s="192" t="n">
        <f aca="false">K58+1</f>
        <v>37204</v>
      </c>
    </row>
    <row r="60" customFormat="false" ht="13.5" hidden="false" customHeight="false" outlineLevel="0" collapsed="false">
      <c r="A60" s="165" t="n">
        <v>38838</v>
      </c>
      <c r="D60" s="166" t="n">
        <v>6</v>
      </c>
      <c r="E60" s="167"/>
      <c r="F60" s="168" t="n">
        <v>38322</v>
      </c>
      <c r="G60" s="166" t="n">
        <v>6</v>
      </c>
      <c r="J60" s="191" t="n">
        <f aca="false">IF(K60&lt;$F$5,1,2)</f>
        <v>2</v>
      </c>
      <c r="K60" s="192" t="n">
        <f aca="false">K59+1</f>
        <v>37205</v>
      </c>
    </row>
    <row r="61" customFormat="false" ht="13.5" hidden="false" customHeight="false" outlineLevel="0" collapsed="false">
      <c r="A61" s="165" t="n">
        <v>38869</v>
      </c>
      <c r="D61" s="166" t="n">
        <v>6</v>
      </c>
      <c r="E61" s="167"/>
      <c r="F61" s="168" t="n">
        <v>38353</v>
      </c>
      <c r="G61" s="166" t="n">
        <v>6</v>
      </c>
      <c r="J61" s="191" t="n">
        <f aca="false">IF(K61&lt;$F$5,1,2)</f>
        <v>2</v>
      </c>
      <c r="K61" s="192" t="n">
        <f aca="false">K60+1</f>
        <v>37206</v>
      </c>
    </row>
    <row r="62" customFormat="false" ht="13.5" hidden="false" customHeight="false" outlineLevel="0" collapsed="false">
      <c r="A62" s="165" t="n">
        <v>38899</v>
      </c>
      <c r="D62" s="166" t="n">
        <v>6</v>
      </c>
      <c r="E62" s="167"/>
      <c r="F62" s="168" t="n">
        <v>38384</v>
      </c>
      <c r="G62" s="166" t="n">
        <v>6</v>
      </c>
      <c r="J62" s="191" t="n">
        <f aca="false">IF(K62&lt;$F$5,1,2)</f>
        <v>2</v>
      </c>
      <c r="K62" s="192" t="n">
        <f aca="false">K61+1</f>
        <v>37207</v>
      </c>
    </row>
    <row r="63" customFormat="false" ht="13.5" hidden="false" customHeight="false" outlineLevel="0" collapsed="false">
      <c r="A63" s="165" t="n">
        <v>38930</v>
      </c>
      <c r="D63" s="166" t="n">
        <v>6</v>
      </c>
      <c r="E63" s="167"/>
      <c r="F63" s="168" t="n">
        <v>38412</v>
      </c>
      <c r="G63" s="166" t="n">
        <v>6</v>
      </c>
      <c r="J63" s="191" t="n">
        <f aca="false">IF(K63&lt;$F$5,1,2)</f>
        <v>2</v>
      </c>
      <c r="K63" s="192" t="n">
        <f aca="false">K62+1</f>
        <v>37208</v>
      </c>
    </row>
    <row r="64" customFormat="false" ht="13.5" hidden="false" customHeight="false" outlineLevel="0" collapsed="false">
      <c r="A64" s="165" t="n">
        <v>38961</v>
      </c>
      <c r="D64" s="166" t="n">
        <v>6</v>
      </c>
      <c r="E64" s="167"/>
      <c r="F64" s="168" t="n">
        <v>38443</v>
      </c>
      <c r="G64" s="166" t="n">
        <v>6</v>
      </c>
      <c r="J64" s="191" t="n">
        <f aca="false">IF(K64&lt;$F$5,1,2)</f>
        <v>2</v>
      </c>
      <c r="K64" s="192" t="n">
        <f aca="false">K63+1</f>
        <v>37209</v>
      </c>
    </row>
    <row r="65" customFormat="false" ht="13.5" hidden="false" customHeight="false" outlineLevel="0" collapsed="false">
      <c r="A65" s="165" t="n">
        <v>38991</v>
      </c>
      <c r="D65" s="166" t="n">
        <v>6</v>
      </c>
      <c r="E65" s="167"/>
      <c r="F65" s="168" t="n">
        <v>38473</v>
      </c>
      <c r="G65" s="166" t="n">
        <v>6</v>
      </c>
      <c r="J65" s="191" t="n">
        <f aca="false">IF(K65&lt;$F$5,1,2)</f>
        <v>2</v>
      </c>
      <c r="K65" s="192" t="n">
        <f aca="false">K64+1</f>
        <v>37210</v>
      </c>
    </row>
    <row r="66" customFormat="false" ht="13.5" hidden="false" customHeight="false" outlineLevel="0" collapsed="false">
      <c r="A66" s="165" t="n">
        <v>39022</v>
      </c>
      <c r="D66" s="166" t="n">
        <v>6</v>
      </c>
      <c r="E66" s="167"/>
      <c r="F66" s="168" t="n">
        <v>38504</v>
      </c>
      <c r="G66" s="166" t="n">
        <v>6</v>
      </c>
      <c r="J66" s="191" t="n">
        <f aca="false">IF(K66&lt;$F$5,1,2)</f>
        <v>2</v>
      </c>
      <c r="K66" s="192" t="n">
        <f aca="false">K65+1</f>
        <v>37211</v>
      </c>
    </row>
    <row r="67" customFormat="false" ht="13.5" hidden="false" customHeight="false" outlineLevel="0" collapsed="false">
      <c r="A67" s="165" t="n">
        <v>39052</v>
      </c>
      <c r="D67" s="166" t="n">
        <v>6</v>
      </c>
      <c r="E67" s="167"/>
      <c r="F67" s="168" t="n">
        <v>38534</v>
      </c>
      <c r="G67" s="166" t="n">
        <v>6</v>
      </c>
      <c r="J67" s="191" t="n">
        <f aca="false">IF(K67&lt;$F$5,1,2)</f>
        <v>2</v>
      </c>
      <c r="K67" s="192" t="n">
        <f aca="false">K66+1</f>
        <v>37212</v>
      </c>
    </row>
    <row r="68" customFormat="false" ht="13.5" hidden="false" customHeight="false" outlineLevel="0" collapsed="false">
      <c r="A68" s="165" t="n">
        <v>39083</v>
      </c>
      <c r="D68" s="166" t="n">
        <v>6</v>
      </c>
      <c r="E68" s="167"/>
      <c r="F68" s="168" t="n">
        <v>38565</v>
      </c>
      <c r="G68" s="166" t="n">
        <v>6</v>
      </c>
      <c r="J68" s="191" t="n">
        <f aca="false">IF(K68&lt;$F$5,1,2)</f>
        <v>2</v>
      </c>
      <c r="K68" s="192" t="n">
        <f aca="false">K67+1</f>
        <v>37213</v>
      </c>
    </row>
    <row r="69" customFormat="false" ht="13.5" hidden="false" customHeight="false" outlineLevel="0" collapsed="false">
      <c r="A69" s="165" t="n">
        <v>39114</v>
      </c>
      <c r="D69" s="166" t="n">
        <v>6</v>
      </c>
      <c r="E69" s="167"/>
      <c r="F69" s="168" t="n">
        <v>38596</v>
      </c>
      <c r="G69" s="166" t="n">
        <v>6</v>
      </c>
      <c r="J69" s="191" t="n">
        <f aca="false">IF(K69&lt;$F$5,1,2)</f>
        <v>2</v>
      </c>
      <c r="K69" s="192" t="n">
        <f aca="false">K68+1</f>
        <v>37214</v>
      </c>
    </row>
    <row r="70" customFormat="false" ht="13.5" hidden="false" customHeight="false" outlineLevel="0" collapsed="false">
      <c r="A70" s="165" t="n">
        <v>39142</v>
      </c>
      <c r="D70" s="166" t="n">
        <v>6</v>
      </c>
      <c r="E70" s="167"/>
      <c r="F70" s="168" t="n">
        <v>38626</v>
      </c>
      <c r="G70" s="166" t="n">
        <v>6</v>
      </c>
      <c r="J70" s="191" t="n">
        <f aca="false">IF(K70&lt;$F$5,1,2)</f>
        <v>2</v>
      </c>
      <c r="K70" s="192" t="n">
        <f aca="false">K69+1</f>
        <v>37215</v>
      </c>
    </row>
    <row r="71" customFormat="false" ht="13.5" hidden="false" customHeight="false" outlineLevel="0" collapsed="false">
      <c r="A71" s="165" t="n">
        <v>39173</v>
      </c>
      <c r="D71" s="166" t="n">
        <v>6</v>
      </c>
      <c r="E71" s="167"/>
      <c r="F71" s="168" t="n">
        <v>38657</v>
      </c>
      <c r="G71" s="166" t="n">
        <v>6</v>
      </c>
      <c r="J71" s="191" t="n">
        <f aca="false">IF(K71&lt;$F$5,1,2)</f>
        <v>2</v>
      </c>
      <c r="K71" s="192" t="n">
        <f aca="false">K70+1</f>
        <v>37216</v>
      </c>
    </row>
    <row r="72" customFormat="false" ht="13.5" hidden="false" customHeight="false" outlineLevel="0" collapsed="false">
      <c r="A72" s="165" t="n">
        <v>39203</v>
      </c>
      <c r="D72" s="166" t="n">
        <v>6</v>
      </c>
      <c r="E72" s="167"/>
      <c r="F72" s="168" t="n">
        <v>38687</v>
      </c>
      <c r="G72" s="166" t="n">
        <v>6</v>
      </c>
      <c r="J72" s="191" t="n">
        <f aca="false">IF(K72&lt;$F$5,1,2)</f>
        <v>2</v>
      </c>
      <c r="K72" s="192" t="n">
        <f aca="false">K71+1</f>
        <v>37217</v>
      </c>
    </row>
    <row r="73" customFormat="false" ht="13.5" hidden="false" customHeight="false" outlineLevel="0" collapsed="false">
      <c r="A73" s="165" t="n">
        <v>39234</v>
      </c>
      <c r="D73" s="166" t="n">
        <v>6</v>
      </c>
      <c r="E73" s="167"/>
      <c r="F73" s="168" t="n">
        <v>38718</v>
      </c>
      <c r="G73" s="166" t="n">
        <v>6</v>
      </c>
      <c r="J73" s="191" t="n">
        <f aca="false">IF(K73&lt;$F$5,1,2)</f>
        <v>2</v>
      </c>
      <c r="K73" s="192" t="n">
        <f aca="false">K72+1</f>
        <v>37218</v>
      </c>
    </row>
    <row r="74" customFormat="false" ht="13.5" hidden="false" customHeight="false" outlineLevel="0" collapsed="false">
      <c r="A74" s="165" t="n">
        <v>39264</v>
      </c>
      <c r="D74" s="166" t="n">
        <v>6</v>
      </c>
      <c r="E74" s="167"/>
      <c r="F74" s="168" t="n">
        <v>38749</v>
      </c>
      <c r="G74" s="166" t="n">
        <v>6</v>
      </c>
      <c r="J74" s="191" t="n">
        <f aca="false">IF(K74&lt;$F$5,1,2)</f>
        <v>2</v>
      </c>
      <c r="K74" s="192" t="n">
        <f aca="false">K73+1</f>
        <v>37219</v>
      </c>
    </row>
    <row r="75" customFormat="false" ht="13.5" hidden="false" customHeight="false" outlineLevel="0" collapsed="false">
      <c r="A75" s="165" t="n">
        <v>39295</v>
      </c>
      <c r="D75" s="166" t="n">
        <v>6</v>
      </c>
      <c r="E75" s="167"/>
      <c r="F75" s="168" t="n">
        <v>38777</v>
      </c>
      <c r="G75" s="166" t="n">
        <v>6</v>
      </c>
      <c r="J75" s="191" t="n">
        <f aca="false">IF(K75&lt;$F$5,1,2)</f>
        <v>2</v>
      </c>
      <c r="K75" s="192" t="n">
        <f aca="false">K74+1</f>
        <v>37220</v>
      </c>
    </row>
    <row r="76" customFormat="false" ht="13.5" hidden="false" customHeight="false" outlineLevel="0" collapsed="false">
      <c r="A76" s="165" t="n">
        <v>39326</v>
      </c>
      <c r="D76" s="166" t="n">
        <v>6</v>
      </c>
      <c r="E76" s="167"/>
      <c r="F76" s="168" t="n">
        <v>38808</v>
      </c>
      <c r="G76" s="166" t="n">
        <v>6</v>
      </c>
      <c r="J76" s="191" t="n">
        <f aca="false">IF(K76&lt;$F$5,1,2)</f>
        <v>2</v>
      </c>
      <c r="K76" s="192" t="n">
        <f aca="false">K75+1</f>
        <v>37221</v>
      </c>
    </row>
    <row r="77" customFormat="false" ht="13.5" hidden="false" customHeight="false" outlineLevel="0" collapsed="false">
      <c r="A77" s="165" t="n">
        <v>39356</v>
      </c>
      <c r="D77" s="166" t="n">
        <v>6</v>
      </c>
      <c r="E77" s="167"/>
      <c r="F77" s="168" t="n">
        <v>38838</v>
      </c>
      <c r="G77" s="166" t="n">
        <v>6</v>
      </c>
      <c r="J77" s="191" t="n">
        <f aca="false">IF(K77&lt;$F$5,1,2)</f>
        <v>2</v>
      </c>
      <c r="K77" s="192" t="n">
        <f aca="false">K76+1</f>
        <v>37222</v>
      </c>
    </row>
    <row r="78" customFormat="false" ht="13.5" hidden="false" customHeight="false" outlineLevel="0" collapsed="false">
      <c r="A78" s="165" t="n">
        <v>39387</v>
      </c>
      <c r="D78" s="166" t="n">
        <v>6</v>
      </c>
      <c r="E78" s="167"/>
      <c r="F78" s="168" t="n">
        <v>38869</v>
      </c>
      <c r="G78" s="166" t="n">
        <v>6</v>
      </c>
      <c r="J78" s="191" t="n">
        <f aca="false">IF(K78&lt;$F$5,1,2)</f>
        <v>2</v>
      </c>
      <c r="K78" s="192" t="n">
        <f aca="false">K77+1</f>
        <v>37223</v>
      </c>
    </row>
    <row r="79" customFormat="false" ht="13.5" hidden="false" customHeight="false" outlineLevel="0" collapsed="false">
      <c r="A79" s="165" t="n">
        <v>39417</v>
      </c>
      <c r="D79" s="166" t="n">
        <v>6</v>
      </c>
      <c r="E79" s="167"/>
      <c r="F79" s="168" t="n">
        <v>38899</v>
      </c>
      <c r="G79" s="166" t="n">
        <v>6</v>
      </c>
      <c r="J79" s="191" t="n">
        <f aca="false">IF(K79&lt;$F$5,1,2)</f>
        <v>2</v>
      </c>
      <c r="K79" s="192" t="n">
        <f aca="false">K78+1</f>
        <v>37224</v>
      </c>
    </row>
    <row r="80" customFormat="false" ht="13.5" hidden="false" customHeight="false" outlineLevel="0" collapsed="false">
      <c r="A80" s="165" t="n">
        <v>39448</v>
      </c>
      <c r="D80" s="166" t="n">
        <v>6</v>
      </c>
      <c r="E80" s="167"/>
      <c r="F80" s="168" t="n">
        <v>38930</v>
      </c>
      <c r="G80" s="166" t="n">
        <v>6</v>
      </c>
      <c r="J80" s="191" t="n">
        <f aca="false">IF(K80&lt;$F$5,1,2)</f>
        <v>2</v>
      </c>
      <c r="K80" s="192" t="n">
        <f aca="false">K79+1</f>
        <v>37225</v>
      </c>
    </row>
    <row r="81" customFormat="false" ht="13.5" hidden="false" customHeight="false" outlineLevel="0" collapsed="false">
      <c r="A81" s="165" t="n">
        <v>39479</v>
      </c>
      <c r="D81" s="166" t="n">
        <v>6</v>
      </c>
      <c r="E81" s="167"/>
      <c r="F81" s="168" t="n">
        <v>38961</v>
      </c>
      <c r="G81" s="166" t="n">
        <v>6</v>
      </c>
      <c r="J81" s="191" t="n">
        <f aca="false">IF(K81&lt;$F$7,3,3)</f>
        <v>3</v>
      </c>
      <c r="K81" s="192" t="n">
        <f aca="false">K80+1</f>
        <v>37226</v>
      </c>
    </row>
    <row r="82" customFormat="false" ht="13.5" hidden="false" customHeight="false" outlineLevel="0" collapsed="false">
      <c r="A82" s="165" t="n">
        <v>39508</v>
      </c>
      <c r="D82" s="166" t="n">
        <v>6</v>
      </c>
      <c r="E82" s="167"/>
      <c r="F82" s="168" t="n">
        <v>38991</v>
      </c>
      <c r="G82" s="166" t="n">
        <v>6</v>
      </c>
      <c r="J82" s="191" t="n">
        <f aca="false">IF(K82&lt;$F$7,3,3)</f>
        <v>3</v>
      </c>
      <c r="K82" s="192" t="n">
        <f aca="false">K81+1</f>
        <v>37227</v>
      </c>
    </row>
    <row r="83" customFormat="false" ht="13.5" hidden="false" customHeight="false" outlineLevel="0" collapsed="false">
      <c r="A83" s="165" t="n">
        <v>39539</v>
      </c>
      <c r="D83" s="166" t="n">
        <v>6</v>
      </c>
      <c r="E83" s="167"/>
      <c r="F83" s="168" t="n">
        <v>39022</v>
      </c>
      <c r="G83" s="166" t="n">
        <v>6</v>
      </c>
      <c r="J83" s="191" t="n">
        <f aca="false">IF(K83&lt;$F$7,3,3)</f>
        <v>3</v>
      </c>
      <c r="K83" s="192" t="n">
        <f aca="false">K82+1</f>
        <v>37228</v>
      </c>
    </row>
    <row r="84" customFormat="false" ht="13.5" hidden="false" customHeight="false" outlineLevel="0" collapsed="false">
      <c r="A84" s="165" t="n">
        <v>39569</v>
      </c>
      <c r="D84" s="166" t="n">
        <v>6</v>
      </c>
      <c r="E84" s="167"/>
      <c r="F84" s="168" t="n">
        <v>39052</v>
      </c>
      <c r="G84" s="166" t="n">
        <v>6</v>
      </c>
      <c r="J84" s="191" t="n">
        <f aca="false">IF(K84&lt;$F$7,3,3)</f>
        <v>3</v>
      </c>
      <c r="K84" s="192" t="n">
        <f aca="false">K83+1</f>
        <v>37229</v>
      </c>
    </row>
    <row r="85" customFormat="false" ht="13.5" hidden="false" customHeight="false" outlineLevel="0" collapsed="false">
      <c r="A85" s="165" t="n">
        <v>39600</v>
      </c>
      <c r="D85" s="166" t="n">
        <v>6</v>
      </c>
      <c r="E85" s="167"/>
      <c r="F85" s="168" t="n">
        <v>39083</v>
      </c>
      <c r="G85" s="166" t="n">
        <v>6</v>
      </c>
      <c r="J85" s="191" t="n">
        <f aca="false">IF(K85&lt;$F$7,3,3)</f>
        <v>3</v>
      </c>
      <c r="K85" s="192" t="n">
        <f aca="false">K84+1</f>
        <v>37230</v>
      </c>
    </row>
    <row r="86" customFormat="false" ht="13.5" hidden="false" customHeight="false" outlineLevel="0" collapsed="false">
      <c r="A86" s="165" t="n">
        <v>39630</v>
      </c>
      <c r="D86" s="166" t="n">
        <v>6</v>
      </c>
      <c r="E86" s="167"/>
      <c r="F86" s="168" t="n">
        <v>39114</v>
      </c>
      <c r="G86" s="166" t="n">
        <v>6</v>
      </c>
      <c r="J86" s="191" t="n">
        <f aca="false">IF(K86&lt;$F$7,3,3)</f>
        <v>3</v>
      </c>
      <c r="K86" s="192" t="n">
        <f aca="false">K85+1</f>
        <v>37231</v>
      </c>
    </row>
    <row r="87" customFormat="false" ht="13.5" hidden="false" customHeight="false" outlineLevel="0" collapsed="false">
      <c r="A87" s="165" t="n">
        <v>39661</v>
      </c>
      <c r="D87" s="166" t="n">
        <v>6</v>
      </c>
      <c r="E87" s="167"/>
      <c r="F87" s="168" t="n">
        <v>39142</v>
      </c>
      <c r="G87" s="166" t="n">
        <v>6</v>
      </c>
      <c r="J87" s="191" t="n">
        <f aca="false">IF(K87&lt;$F$7,3,3)</f>
        <v>3</v>
      </c>
      <c r="K87" s="192" t="n">
        <f aca="false">K86+1</f>
        <v>37232</v>
      </c>
    </row>
    <row r="88" customFormat="false" ht="13.5" hidden="false" customHeight="false" outlineLevel="0" collapsed="false">
      <c r="A88" s="165" t="n">
        <v>39692</v>
      </c>
      <c r="D88" s="166" t="n">
        <v>6</v>
      </c>
      <c r="E88" s="167"/>
      <c r="F88" s="168" t="n">
        <v>39173</v>
      </c>
      <c r="G88" s="166" t="n">
        <v>6</v>
      </c>
      <c r="J88" s="191" t="n">
        <f aca="false">IF(K88&lt;$F$7,3,3)</f>
        <v>3</v>
      </c>
      <c r="K88" s="192" t="n">
        <f aca="false">K87+1</f>
        <v>37233</v>
      </c>
    </row>
    <row r="89" customFormat="false" ht="13.5" hidden="false" customHeight="false" outlineLevel="0" collapsed="false">
      <c r="A89" s="165" t="n">
        <v>39722</v>
      </c>
      <c r="D89" s="166" t="n">
        <v>6</v>
      </c>
      <c r="E89" s="167"/>
      <c r="F89" s="168" t="n">
        <v>39203</v>
      </c>
      <c r="G89" s="166" t="n">
        <v>6</v>
      </c>
      <c r="J89" s="191" t="n">
        <f aca="false">IF(K89&lt;$F$7,3,3)</f>
        <v>3</v>
      </c>
      <c r="K89" s="192" t="n">
        <f aca="false">K88+1</f>
        <v>37234</v>
      </c>
    </row>
    <row r="90" customFormat="false" ht="13.5" hidden="false" customHeight="false" outlineLevel="0" collapsed="false">
      <c r="A90" s="165" t="n">
        <v>39753</v>
      </c>
      <c r="D90" s="166" t="n">
        <v>6</v>
      </c>
      <c r="E90" s="167"/>
      <c r="F90" s="168" t="n">
        <v>39234</v>
      </c>
      <c r="G90" s="166" t="n">
        <v>6</v>
      </c>
      <c r="J90" s="191" t="n">
        <f aca="false">IF(K90&lt;$F$7,3,3)</f>
        <v>3</v>
      </c>
      <c r="K90" s="192" t="n">
        <f aca="false">K89+1</f>
        <v>37235</v>
      </c>
    </row>
    <row r="91" customFormat="false" ht="13.5" hidden="false" customHeight="false" outlineLevel="0" collapsed="false">
      <c r="A91" s="165" t="n">
        <v>39783</v>
      </c>
      <c r="D91" s="166" t="n">
        <v>6</v>
      </c>
      <c r="E91" s="167"/>
      <c r="F91" s="168" t="n">
        <v>39264</v>
      </c>
      <c r="G91" s="166" t="n">
        <v>6</v>
      </c>
      <c r="J91" s="191" t="n">
        <f aca="false">IF(K91&lt;$F$7,3,3)</f>
        <v>3</v>
      </c>
      <c r="K91" s="192" t="n">
        <f aca="false">K90+1</f>
        <v>37236</v>
      </c>
    </row>
    <row r="92" customFormat="false" ht="13.5" hidden="false" customHeight="false" outlineLevel="0" collapsed="false">
      <c r="A92" s="165" t="n">
        <v>39814</v>
      </c>
      <c r="D92" s="166" t="n">
        <v>6</v>
      </c>
      <c r="E92" s="167"/>
      <c r="F92" s="168" t="n">
        <v>39295</v>
      </c>
      <c r="G92" s="166" t="n">
        <v>6</v>
      </c>
      <c r="J92" s="191" t="n">
        <f aca="false">IF(K92&lt;$F$7,3,3)</f>
        <v>3</v>
      </c>
      <c r="K92" s="192" t="n">
        <f aca="false">K91+1</f>
        <v>37237</v>
      </c>
    </row>
    <row r="93" customFormat="false" ht="13.5" hidden="false" customHeight="false" outlineLevel="0" collapsed="false">
      <c r="A93" s="165" t="n">
        <v>39845</v>
      </c>
      <c r="D93" s="166" t="n">
        <v>6</v>
      </c>
      <c r="E93" s="167"/>
      <c r="F93" s="168" t="n">
        <v>39326</v>
      </c>
      <c r="G93" s="166" t="n">
        <v>6</v>
      </c>
      <c r="J93" s="191" t="n">
        <f aca="false">IF(K93&lt;$F$7,3,3)</f>
        <v>3</v>
      </c>
      <c r="K93" s="192" t="n">
        <f aca="false">K92+1</f>
        <v>37238</v>
      </c>
    </row>
    <row r="94" customFormat="false" ht="13.5" hidden="false" customHeight="false" outlineLevel="0" collapsed="false">
      <c r="A94" s="165" t="n">
        <v>39873</v>
      </c>
      <c r="D94" s="166" t="n">
        <v>6</v>
      </c>
      <c r="E94" s="167"/>
      <c r="F94" s="168" t="n">
        <v>39356</v>
      </c>
      <c r="G94" s="166" t="n">
        <v>6</v>
      </c>
      <c r="J94" s="191" t="n">
        <f aca="false">IF(K94&lt;$F$7,3,3)</f>
        <v>3</v>
      </c>
      <c r="K94" s="192" t="n">
        <f aca="false">K93+1</f>
        <v>37239</v>
      </c>
    </row>
    <row r="95" customFormat="false" ht="13.5" hidden="false" customHeight="false" outlineLevel="0" collapsed="false">
      <c r="A95" s="165" t="n">
        <v>39904</v>
      </c>
      <c r="D95" s="166" t="n">
        <v>6</v>
      </c>
      <c r="E95" s="167"/>
      <c r="F95" s="168" t="n">
        <v>39387</v>
      </c>
      <c r="G95" s="166" t="n">
        <v>6</v>
      </c>
      <c r="J95" s="191" t="n">
        <f aca="false">IF(K95&lt;$F$7,3,3)</f>
        <v>3</v>
      </c>
      <c r="K95" s="192" t="n">
        <f aca="false">K94+1</f>
        <v>37240</v>
      </c>
    </row>
    <row r="96" customFormat="false" ht="13.5" hidden="false" customHeight="false" outlineLevel="0" collapsed="false">
      <c r="A96" s="165" t="n">
        <v>39934</v>
      </c>
      <c r="D96" s="166" t="n">
        <v>6</v>
      </c>
      <c r="E96" s="167"/>
      <c r="F96" s="168" t="n">
        <v>39417</v>
      </c>
      <c r="G96" s="166" t="n">
        <v>6</v>
      </c>
      <c r="J96" s="191" t="n">
        <f aca="false">IF(K96&lt;$F$7,3,3)</f>
        <v>3</v>
      </c>
      <c r="K96" s="192" t="n">
        <f aca="false">K95+1</f>
        <v>37241</v>
      </c>
    </row>
    <row r="97" customFormat="false" ht="13.5" hidden="false" customHeight="false" outlineLevel="0" collapsed="false">
      <c r="A97" s="165" t="n">
        <v>39965</v>
      </c>
      <c r="D97" s="166" t="n">
        <v>6</v>
      </c>
      <c r="E97" s="167"/>
      <c r="F97" s="168" t="n">
        <v>39448</v>
      </c>
      <c r="G97" s="166" t="n">
        <v>6</v>
      </c>
      <c r="J97" s="191" t="n">
        <f aca="false">IF(K97&lt;$F$7,3,3)</f>
        <v>3</v>
      </c>
      <c r="K97" s="192" t="n">
        <f aca="false">K96+1</f>
        <v>37242</v>
      </c>
    </row>
    <row r="98" customFormat="false" ht="13.5" hidden="false" customHeight="false" outlineLevel="0" collapsed="false">
      <c r="A98" s="165" t="n">
        <v>39995</v>
      </c>
      <c r="D98" s="166" t="n">
        <v>6</v>
      </c>
      <c r="E98" s="167"/>
      <c r="F98" s="168" t="n">
        <v>39479</v>
      </c>
      <c r="G98" s="166" t="n">
        <v>6</v>
      </c>
      <c r="J98" s="191" t="n">
        <f aca="false">IF(K98&lt;$F$7,3,3)</f>
        <v>3</v>
      </c>
      <c r="K98" s="192" t="n">
        <f aca="false">K97+1</f>
        <v>37243</v>
      </c>
    </row>
    <row r="99" customFormat="false" ht="13.5" hidden="false" customHeight="false" outlineLevel="0" collapsed="false">
      <c r="A99" s="165" t="n">
        <v>40026</v>
      </c>
      <c r="D99" s="166" t="n">
        <v>6</v>
      </c>
      <c r="E99" s="167"/>
      <c r="F99" s="168" t="n">
        <v>39508</v>
      </c>
      <c r="G99" s="166" t="n">
        <v>6</v>
      </c>
      <c r="J99" s="191" t="n">
        <f aca="false">IF(K99&lt;$F$7,3,3)</f>
        <v>3</v>
      </c>
      <c r="K99" s="192" t="n">
        <f aca="false">K98+1</f>
        <v>37244</v>
      </c>
    </row>
    <row r="100" customFormat="false" ht="13.5" hidden="false" customHeight="false" outlineLevel="0" collapsed="false">
      <c r="A100" s="165" t="n">
        <v>40057</v>
      </c>
      <c r="D100" s="166" t="n">
        <v>6</v>
      </c>
      <c r="E100" s="167"/>
      <c r="F100" s="168" t="n">
        <v>39539</v>
      </c>
      <c r="G100" s="166" t="n">
        <v>6</v>
      </c>
      <c r="J100" s="191" t="n">
        <f aca="false">IF(K100&lt;$F$7,3,3)</f>
        <v>3</v>
      </c>
      <c r="K100" s="192" t="n">
        <f aca="false">K99+1</f>
        <v>37245</v>
      </c>
    </row>
    <row r="101" customFormat="false" ht="13.5" hidden="false" customHeight="false" outlineLevel="0" collapsed="false">
      <c r="A101" s="165" t="n">
        <v>40087</v>
      </c>
      <c r="D101" s="166" t="n">
        <v>6</v>
      </c>
      <c r="E101" s="167"/>
      <c r="F101" s="168" t="n">
        <v>39569</v>
      </c>
      <c r="G101" s="166" t="n">
        <v>6</v>
      </c>
      <c r="J101" s="191" t="n">
        <f aca="false">IF(K101&lt;$F$7,3,3)</f>
        <v>3</v>
      </c>
      <c r="K101" s="192" t="n">
        <f aca="false">K100+1</f>
        <v>37246</v>
      </c>
    </row>
    <row r="102" customFormat="false" ht="13.5" hidden="false" customHeight="false" outlineLevel="0" collapsed="false">
      <c r="A102" s="165" t="n">
        <v>40118</v>
      </c>
      <c r="D102" s="166" t="n">
        <v>6</v>
      </c>
      <c r="E102" s="167"/>
      <c r="F102" s="168" t="n">
        <v>39600</v>
      </c>
      <c r="G102" s="166" t="n">
        <v>6</v>
      </c>
      <c r="J102" s="191" t="n">
        <f aca="false">IF(K102&lt;$F$7,3,3)</f>
        <v>3</v>
      </c>
      <c r="K102" s="192" t="n">
        <f aca="false">K101+1</f>
        <v>37247</v>
      </c>
    </row>
    <row r="103" customFormat="false" ht="13.5" hidden="false" customHeight="false" outlineLevel="0" collapsed="false">
      <c r="A103" s="165" t="n">
        <v>40148</v>
      </c>
      <c r="D103" s="166" t="n">
        <v>6</v>
      </c>
      <c r="E103" s="167"/>
      <c r="F103" s="168" t="n">
        <v>39630</v>
      </c>
      <c r="G103" s="166" t="n">
        <v>6</v>
      </c>
      <c r="J103" s="191" t="n">
        <f aca="false">IF(K103&lt;$F$7,3,3)</f>
        <v>3</v>
      </c>
      <c r="K103" s="192" t="n">
        <f aca="false">K102+1</f>
        <v>37248</v>
      </c>
    </row>
    <row r="104" customFormat="false" ht="13.5" hidden="false" customHeight="false" outlineLevel="0" collapsed="false">
      <c r="A104" s="165" t="n">
        <v>40179</v>
      </c>
      <c r="D104" s="166" t="n">
        <v>6</v>
      </c>
      <c r="E104" s="167"/>
      <c r="F104" s="168" t="n">
        <v>39661</v>
      </c>
      <c r="G104" s="166" t="n">
        <v>6</v>
      </c>
      <c r="J104" s="191" t="n">
        <f aca="false">IF(K104&lt;$F$7,3,3)</f>
        <v>3</v>
      </c>
      <c r="K104" s="192" t="n">
        <f aca="false">K103+1</f>
        <v>37249</v>
      </c>
    </row>
    <row r="105" customFormat="false" ht="13.5" hidden="false" customHeight="false" outlineLevel="0" collapsed="false">
      <c r="A105" s="165" t="n">
        <v>40210</v>
      </c>
      <c r="D105" s="166" t="n">
        <v>6</v>
      </c>
      <c r="E105" s="167"/>
      <c r="F105" s="168" t="n">
        <v>39692</v>
      </c>
      <c r="G105" s="166" t="n">
        <v>6</v>
      </c>
      <c r="J105" s="191" t="n">
        <f aca="false">IF(K105&lt;$F$7,3,3)</f>
        <v>3</v>
      </c>
      <c r="K105" s="192" t="n">
        <f aca="false">K104+1</f>
        <v>37250</v>
      </c>
    </row>
    <row r="106" customFormat="false" ht="13.5" hidden="false" customHeight="false" outlineLevel="0" collapsed="false">
      <c r="A106" s="165" t="n">
        <v>40238</v>
      </c>
      <c r="D106" s="166" t="n">
        <v>6</v>
      </c>
      <c r="E106" s="167"/>
      <c r="F106" s="168" t="n">
        <v>39722</v>
      </c>
      <c r="G106" s="166" t="n">
        <v>6</v>
      </c>
      <c r="J106" s="191" t="n">
        <f aca="false">IF(K106&lt;$F$7,3,3)</f>
        <v>3</v>
      </c>
      <c r="K106" s="192" t="n">
        <f aca="false">K105+1</f>
        <v>37251</v>
      </c>
    </row>
    <row r="107" customFormat="false" ht="13.5" hidden="false" customHeight="false" outlineLevel="0" collapsed="false">
      <c r="A107" s="165" t="n">
        <v>40269</v>
      </c>
      <c r="D107" s="166" t="n">
        <v>6</v>
      </c>
      <c r="E107" s="167"/>
      <c r="F107" s="168" t="n">
        <v>39753</v>
      </c>
      <c r="G107" s="166" t="n">
        <v>6</v>
      </c>
      <c r="J107" s="191" t="n">
        <f aca="false">IF(K107&lt;$F$7,3,3)</f>
        <v>3</v>
      </c>
      <c r="K107" s="192" t="n">
        <f aca="false">K106+1</f>
        <v>37252</v>
      </c>
    </row>
    <row r="108" customFormat="false" ht="13.5" hidden="false" customHeight="false" outlineLevel="0" collapsed="false">
      <c r="A108" s="165" t="n">
        <v>40299</v>
      </c>
      <c r="D108" s="166" t="n">
        <v>6</v>
      </c>
      <c r="E108" s="167"/>
      <c r="F108" s="168" t="n">
        <v>39783</v>
      </c>
      <c r="G108" s="166" t="n">
        <v>6</v>
      </c>
      <c r="J108" s="191" t="n">
        <f aca="false">IF(K108&lt;$F$7,3,3)</f>
        <v>3</v>
      </c>
      <c r="K108" s="192" t="n">
        <f aca="false">K107+1</f>
        <v>37253</v>
      </c>
    </row>
    <row r="109" customFormat="false" ht="13.5" hidden="false" customHeight="false" outlineLevel="0" collapsed="false">
      <c r="A109" s="165" t="n">
        <v>40330</v>
      </c>
      <c r="D109" s="166" t="n">
        <v>6</v>
      </c>
      <c r="E109" s="167"/>
      <c r="F109" s="168" t="n">
        <v>39814</v>
      </c>
      <c r="G109" s="166" t="n">
        <v>6</v>
      </c>
      <c r="J109" s="191" t="n">
        <f aca="false">IF(K109&lt;$F$7,3,3)</f>
        <v>3</v>
      </c>
      <c r="K109" s="192" t="n">
        <f aca="false">K108+1</f>
        <v>37254</v>
      </c>
    </row>
    <row r="110" customFormat="false" ht="13.5" hidden="false" customHeight="false" outlineLevel="0" collapsed="false">
      <c r="A110" s="165" t="n">
        <v>40360</v>
      </c>
      <c r="D110" s="166" t="n">
        <v>6</v>
      </c>
      <c r="E110" s="167"/>
      <c r="F110" s="168" t="n">
        <v>39845</v>
      </c>
      <c r="G110" s="166" t="n">
        <v>6</v>
      </c>
      <c r="J110" s="191" t="n">
        <f aca="false">IF(K110&lt;$F$7,3,3)</f>
        <v>3</v>
      </c>
      <c r="K110" s="192" t="n">
        <f aca="false">K109+1</f>
        <v>37255</v>
      </c>
    </row>
    <row r="111" customFormat="false" ht="13.5" hidden="false" customHeight="false" outlineLevel="0" collapsed="false">
      <c r="A111" s="165" t="n">
        <v>40391</v>
      </c>
      <c r="D111" s="166" t="n">
        <v>6</v>
      </c>
      <c r="E111" s="167"/>
      <c r="F111" s="168" t="n">
        <v>39873</v>
      </c>
      <c r="G111" s="166" t="n">
        <v>6</v>
      </c>
      <c r="J111" s="191" t="n">
        <f aca="false">IF(K111&lt;$F$7,3,3)</f>
        <v>3</v>
      </c>
      <c r="K111" s="192" t="n">
        <f aca="false">K110+1</f>
        <v>37256</v>
      </c>
    </row>
    <row r="112" customFormat="false" ht="13.5" hidden="false" customHeight="false" outlineLevel="0" collapsed="false">
      <c r="A112" s="165" t="n">
        <v>40422</v>
      </c>
      <c r="D112" s="166" t="n">
        <v>6</v>
      </c>
      <c r="E112" s="167"/>
      <c r="F112" s="168" t="n">
        <v>39904</v>
      </c>
      <c r="G112" s="166" t="n">
        <v>6</v>
      </c>
      <c r="J112" s="191" t="n">
        <f aca="false">IF(K112&lt;$F$7,3,4)</f>
        <v>4</v>
      </c>
      <c r="K112" s="192" t="n">
        <f aca="false">K111+1</f>
        <v>37257</v>
      </c>
    </row>
    <row r="113" customFormat="false" ht="13.5" hidden="false" customHeight="false" outlineLevel="0" collapsed="false">
      <c r="A113" s="165" t="n">
        <v>40452</v>
      </c>
      <c r="D113" s="166" t="n">
        <v>6</v>
      </c>
      <c r="E113" s="167"/>
      <c r="F113" s="168" t="n">
        <v>39934</v>
      </c>
      <c r="G113" s="166" t="n">
        <v>6</v>
      </c>
      <c r="J113" s="191" t="n">
        <f aca="false">IF(K113&lt;$F$7,3,4)</f>
        <v>4</v>
      </c>
      <c r="K113" s="192" t="n">
        <f aca="false">K112+1</f>
        <v>37258</v>
      </c>
    </row>
    <row r="114" customFormat="false" ht="13.5" hidden="false" customHeight="false" outlineLevel="0" collapsed="false">
      <c r="A114" s="165" t="n">
        <v>40483</v>
      </c>
      <c r="D114" s="166" t="n">
        <v>6</v>
      </c>
      <c r="E114" s="167"/>
      <c r="F114" s="168" t="n">
        <v>39965</v>
      </c>
      <c r="G114" s="166" t="n">
        <v>6</v>
      </c>
      <c r="J114" s="191" t="n">
        <f aca="false">IF(K114&lt;$F$7,3,4)</f>
        <v>4</v>
      </c>
      <c r="K114" s="192" t="n">
        <f aca="false">K113+1</f>
        <v>37259</v>
      </c>
    </row>
    <row r="115" customFormat="false" ht="13.5" hidden="false" customHeight="false" outlineLevel="0" collapsed="false">
      <c r="A115" s="165" t="n">
        <v>40513</v>
      </c>
      <c r="D115" s="166" t="n">
        <v>6</v>
      </c>
      <c r="E115" s="167"/>
      <c r="F115" s="168" t="n">
        <v>39995</v>
      </c>
      <c r="G115" s="166" t="n">
        <v>6</v>
      </c>
      <c r="J115" s="191" t="n">
        <f aca="false">IF(K115&lt;$F$7,3,4)</f>
        <v>4</v>
      </c>
      <c r="K115" s="192" t="n">
        <f aca="false">K114+1</f>
        <v>37260</v>
      </c>
    </row>
    <row r="116" customFormat="false" ht="13.5" hidden="false" customHeight="false" outlineLevel="0" collapsed="false">
      <c r="A116" s="165" t="n">
        <v>40544</v>
      </c>
      <c r="D116" s="166" t="n">
        <v>6</v>
      </c>
      <c r="E116" s="167"/>
      <c r="F116" s="168" t="n">
        <v>40026</v>
      </c>
      <c r="G116" s="166" t="n">
        <v>6</v>
      </c>
      <c r="J116" s="191" t="n">
        <f aca="false">IF(K116&lt;$F$7,3,4)</f>
        <v>4</v>
      </c>
      <c r="K116" s="192" t="n">
        <f aca="false">K115+1</f>
        <v>37261</v>
      </c>
    </row>
    <row r="117" customFormat="false" ht="13.5" hidden="false" customHeight="false" outlineLevel="0" collapsed="false">
      <c r="A117" s="165" t="n">
        <v>40575</v>
      </c>
      <c r="D117" s="166" t="n">
        <v>6</v>
      </c>
      <c r="E117" s="167"/>
      <c r="F117" s="168" t="n">
        <v>40057</v>
      </c>
      <c r="G117" s="166" t="n">
        <v>6</v>
      </c>
      <c r="J117" s="191" t="n">
        <f aca="false">IF(K117&lt;$F$7,3,4)</f>
        <v>4</v>
      </c>
      <c r="K117" s="192" t="n">
        <f aca="false">K116+1</f>
        <v>37262</v>
      </c>
    </row>
    <row r="118" customFormat="false" ht="13.5" hidden="false" customHeight="false" outlineLevel="0" collapsed="false">
      <c r="A118" s="165" t="n">
        <v>40603</v>
      </c>
      <c r="D118" s="166" t="n">
        <v>6</v>
      </c>
      <c r="E118" s="167"/>
      <c r="F118" s="168" t="n">
        <v>40087</v>
      </c>
      <c r="G118" s="166" t="n">
        <v>6</v>
      </c>
      <c r="J118" s="191" t="n">
        <f aca="false">IF(K118&lt;$F$7,3,4)</f>
        <v>4</v>
      </c>
      <c r="K118" s="192" t="n">
        <f aca="false">K117+1</f>
        <v>37263</v>
      </c>
    </row>
    <row r="119" customFormat="false" ht="13.5" hidden="false" customHeight="false" outlineLevel="0" collapsed="false">
      <c r="A119" s="165" t="n">
        <v>40634</v>
      </c>
      <c r="D119" s="166" t="n">
        <v>6</v>
      </c>
      <c r="E119" s="167"/>
      <c r="F119" s="168" t="n">
        <v>40118</v>
      </c>
      <c r="G119" s="166" t="n">
        <v>6</v>
      </c>
      <c r="J119" s="191" t="n">
        <f aca="false">IF(K119&lt;$F$7,3,4)</f>
        <v>4</v>
      </c>
      <c r="K119" s="192" t="n">
        <f aca="false">K118+1</f>
        <v>37264</v>
      </c>
    </row>
    <row r="120" customFormat="false" ht="13.5" hidden="false" customHeight="false" outlineLevel="0" collapsed="false">
      <c r="A120" s="165" t="n">
        <v>40664</v>
      </c>
      <c r="D120" s="166" t="n">
        <v>6</v>
      </c>
      <c r="E120" s="167"/>
      <c r="F120" s="168" t="n">
        <v>40148</v>
      </c>
      <c r="G120" s="166" t="n">
        <v>6</v>
      </c>
      <c r="J120" s="191" t="n">
        <f aca="false">IF(K120&lt;$F$7,3,4)</f>
        <v>4</v>
      </c>
      <c r="K120" s="192" t="n">
        <f aca="false">K119+1</f>
        <v>37265</v>
      </c>
    </row>
    <row r="121" customFormat="false" ht="13.5" hidden="false" customHeight="false" outlineLevel="0" collapsed="false">
      <c r="A121" s="165" t="n">
        <v>40695</v>
      </c>
      <c r="D121" s="166" t="n">
        <v>6</v>
      </c>
      <c r="E121" s="167"/>
      <c r="F121" s="168" t="n">
        <v>40179</v>
      </c>
      <c r="G121" s="166" t="n">
        <v>6</v>
      </c>
      <c r="J121" s="191" t="n">
        <f aca="false">IF(K121&lt;$F$7,3,4)</f>
        <v>4</v>
      </c>
      <c r="K121" s="192" t="n">
        <f aca="false">K120+1</f>
        <v>37266</v>
      </c>
    </row>
    <row r="122" customFormat="false" ht="13.5" hidden="false" customHeight="false" outlineLevel="0" collapsed="false">
      <c r="A122" s="165" t="n">
        <v>40725</v>
      </c>
      <c r="D122" s="166" t="n">
        <v>6</v>
      </c>
      <c r="E122" s="167"/>
      <c r="F122" s="168" t="n">
        <v>40210</v>
      </c>
      <c r="G122" s="166" t="n">
        <v>6</v>
      </c>
      <c r="J122" s="191" t="n">
        <f aca="false">IF(K122&lt;$F$7,3,4)</f>
        <v>4</v>
      </c>
      <c r="K122" s="192" t="n">
        <f aca="false">K121+1</f>
        <v>37267</v>
      </c>
    </row>
    <row r="123" customFormat="false" ht="13.5" hidden="false" customHeight="false" outlineLevel="0" collapsed="false">
      <c r="A123" s="165" t="n">
        <v>40756</v>
      </c>
      <c r="D123" s="166" t="n">
        <v>6</v>
      </c>
      <c r="E123" s="167"/>
      <c r="F123" s="168" t="n">
        <v>40238</v>
      </c>
      <c r="G123" s="166" t="n">
        <v>6</v>
      </c>
      <c r="J123" s="191" t="n">
        <f aca="false">IF(K123&lt;$F$7,3,4)</f>
        <v>4</v>
      </c>
      <c r="K123" s="192" t="n">
        <f aca="false">K122+1</f>
        <v>37268</v>
      </c>
    </row>
    <row r="124" customFormat="false" ht="13.5" hidden="false" customHeight="false" outlineLevel="0" collapsed="false">
      <c r="A124" s="165" t="n">
        <v>40787</v>
      </c>
      <c r="D124" s="166" t="n">
        <v>6</v>
      </c>
      <c r="E124" s="167"/>
      <c r="F124" s="168" t="n">
        <v>40269</v>
      </c>
      <c r="G124" s="166" t="n">
        <v>6</v>
      </c>
      <c r="J124" s="191" t="n">
        <f aca="false">IF(K124&lt;$F$7,3,4)</f>
        <v>4</v>
      </c>
      <c r="K124" s="192" t="n">
        <f aca="false">K123+1</f>
        <v>37269</v>
      </c>
    </row>
    <row r="125" customFormat="false" ht="13.5" hidden="false" customHeight="false" outlineLevel="0" collapsed="false">
      <c r="A125" s="165" t="n">
        <v>40817</v>
      </c>
      <c r="D125" s="166" t="n">
        <v>6</v>
      </c>
      <c r="E125" s="167"/>
      <c r="F125" s="168" t="n">
        <v>40299</v>
      </c>
      <c r="G125" s="166" t="n">
        <v>6</v>
      </c>
      <c r="J125" s="191" t="n">
        <f aca="false">IF(K125&lt;$F$7,3,4)</f>
        <v>4</v>
      </c>
      <c r="K125" s="192" t="n">
        <f aca="false">K124+1</f>
        <v>37270</v>
      </c>
    </row>
    <row r="126" customFormat="false" ht="13.5" hidden="false" customHeight="false" outlineLevel="0" collapsed="false">
      <c r="A126" s="165" t="n">
        <v>40848</v>
      </c>
      <c r="D126" s="166" t="n">
        <v>6</v>
      </c>
      <c r="E126" s="167"/>
      <c r="F126" s="168" t="n">
        <v>40330</v>
      </c>
      <c r="G126" s="166" t="n">
        <v>6</v>
      </c>
      <c r="J126" s="191" t="n">
        <f aca="false">IF(K126&lt;$F$7,3,4)</f>
        <v>4</v>
      </c>
      <c r="K126" s="192" t="n">
        <f aca="false">K125+1</f>
        <v>37271</v>
      </c>
    </row>
    <row r="127" customFormat="false" ht="13.5" hidden="false" customHeight="false" outlineLevel="0" collapsed="false">
      <c r="A127" s="165" t="n">
        <v>40878</v>
      </c>
      <c r="D127" s="166" t="n">
        <v>6</v>
      </c>
      <c r="E127" s="167"/>
      <c r="F127" s="168" t="n">
        <v>40360</v>
      </c>
      <c r="G127" s="166" t="n">
        <v>6</v>
      </c>
      <c r="J127" s="191" t="n">
        <f aca="false">IF(K127&lt;$F$7,3,4)</f>
        <v>4</v>
      </c>
      <c r="K127" s="192" t="n">
        <f aca="false">K126+1</f>
        <v>37272</v>
      </c>
    </row>
    <row r="128" customFormat="false" ht="13.5" hidden="false" customHeight="false" outlineLevel="0" collapsed="false">
      <c r="A128" s="165" t="n">
        <v>40909</v>
      </c>
      <c r="D128" s="166" t="n">
        <v>6</v>
      </c>
      <c r="E128" s="167"/>
      <c r="F128" s="168" t="n">
        <v>40391</v>
      </c>
      <c r="G128" s="166" t="n">
        <v>6</v>
      </c>
      <c r="J128" s="191" t="n">
        <f aca="false">IF(K128&lt;$F$7,3,4)</f>
        <v>4</v>
      </c>
      <c r="K128" s="192" t="n">
        <f aca="false">K127+1</f>
        <v>37273</v>
      </c>
    </row>
    <row r="129" customFormat="false" ht="13.5" hidden="false" customHeight="false" outlineLevel="0" collapsed="false">
      <c r="A129" s="165" t="n">
        <v>40940</v>
      </c>
      <c r="D129" s="166" t="n">
        <v>6</v>
      </c>
      <c r="E129" s="167"/>
      <c r="F129" s="168" t="n">
        <v>40422</v>
      </c>
      <c r="G129" s="166" t="n">
        <v>6</v>
      </c>
      <c r="J129" s="191" t="n">
        <f aca="false">IF(K129&lt;$F$7,3,4)</f>
        <v>4</v>
      </c>
      <c r="K129" s="192" t="n">
        <f aca="false">K128+1</f>
        <v>37274</v>
      </c>
    </row>
    <row r="130" customFormat="false" ht="13.5" hidden="false" customHeight="false" outlineLevel="0" collapsed="false">
      <c r="A130" s="165" t="n">
        <v>40969</v>
      </c>
      <c r="D130" s="166" t="n">
        <v>6</v>
      </c>
      <c r="E130" s="167"/>
      <c r="F130" s="168" t="n">
        <v>40452</v>
      </c>
      <c r="G130" s="166" t="n">
        <v>6</v>
      </c>
      <c r="J130" s="191" t="n">
        <f aca="false">IF(K130&lt;$F$7,3,4)</f>
        <v>4</v>
      </c>
      <c r="K130" s="192" t="n">
        <f aca="false">K129+1</f>
        <v>37275</v>
      </c>
    </row>
    <row r="131" customFormat="false" ht="13.5" hidden="false" customHeight="false" outlineLevel="0" collapsed="false">
      <c r="A131" s="165" t="n">
        <v>41000</v>
      </c>
      <c r="D131" s="166" t="n">
        <v>6</v>
      </c>
      <c r="E131" s="167"/>
      <c r="F131" s="168" t="n">
        <v>40483</v>
      </c>
      <c r="G131" s="166" t="n">
        <v>6</v>
      </c>
      <c r="J131" s="191" t="n">
        <f aca="false">IF(K131&lt;$F$7,3,4)</f>
        <v>4</v>
      </c>
      <c r="K131" s="192" t="n">
        <f aca="false">K130+1</f>
        <v>37276</v>
      </c>
    </row>
    <row r="132" customFormat="false" ht="13.5" hidden="false" customHeight="false" outlineLevel="0" collapsed="false">
      <c r="A132" s="165" t="n">
        <v>41030</v>
      </c>
      <c r="D132" s="166" t="n">
        <v>6</v>
      </c>
      <c r="E132" s="167"/>
      <c r="F132" s="168" t="n">
        <v>40513</v>
      </c>
      <c r="G132" s="166" t="n">
        <v>6</v>
      </c>
      <c r="J132" s="191" t="n">
        <f aca="false">IF(K132&lt;$F$7,3,4)</f>
        <v>4</v>
      </c>
      <c r="K132" s="192" t="n">
        <f aca="false">K131+1</f>
        <v>37277</v>
      </c>
    </row>
    <row r="133" customFormat="false" ht="13.5" hidden="false" customHeight="false" outlineLevel="0" collapsed="false">
      <c r="A133" s="165" t="n">
        <v>41061</v>
      </c>
      <c r="D133" s="166" t="n">
        <v>6</v>
      </c>
      <c r="E133" s="167"/>
      <c r="F133" s="168" t="n">
        <v>40544</v>
      </c>
      <c r="G133" s="166" t="n">
        <v>6</v>
      </c>
      <c r="J133" s="191" t="n">
        <f aca="false">IF(K133&lt;$F$7,3,4)</f>
        <v>4</v>
      </c>
      <c r="K133" s="192" t="n">
        <f aca="false">K132+1</f>
        <v>37278</v>
      </c>
    </row>
    <row r="134" customFormat="false" ht="13.5" hidden="false" customHeight="false" outlineLevel="0" collapsed="false">
      <c r="A134" s="165" t="n">
        <v>41091</v>
      </c>
      <c r="D134" s="166" t="n">
        <v>6</v>
      </c>
      <c r="E134" s="167"/>
      <c r="F134" s="168" t="n">
        <v>40575</v>
      </c>
      <c r="G134" s="166" t="n">
        <v>6</v>
      </c>
      <c r="J134" s="191" t="n">
        <f aca="false">IF(K134&lt;$F$7,3,4)</f>
        <v>4</v>
      </c>
      <c r="K134" s="192" t="n">
        <f aca="false">K133+1</f>
        <v>37279</v>
      </c>
    </row>
    <row r="135" customFormat="false" ht="13.5" hidden="false" customHeight="false" outlineLevel="0" collapsed="false">
      <c r="A135" s="165" t="n">
        <v>41122</v>
      </c>
      <c r="D135" s="166" t="n">
        <v>6</v>
      </c>
      <c r="E135" s="167"/>
      <c r="F135" s="168" t="n">
        <v>40603</v>
      </c>
      <c r="G135" s="166" t="n">
        <v>6</v>
      </c>
      <c r="J135" s="191" t="n">
        <f aca="false">IF(K135&lt;$F$7,3,4)</f>
        <v>4</v>
      </c>
      <c r="K135" s="192" t="n">
        <f aca="false">K134+1</f>
        <v>37280</v>
      </c>
    </row>
    <row r="136" customFormat="false" ht="13.5" hidden="false" customHeight="false" outlineLevel="0" collapsed="false">
      <c r="A136" s="165" t="n">
        <v>41153</v>
      </c>
      <c r="D136" s="166" t="n">
        <v>6</v>
      </c>
      <c r="E136" s="167"/>
      <c r="F136" s="168" t="n">
        <v>40634</v>
      </c>
      <c r="G136" s="166" t="n">
        <v>6</v>
      </c>
      <c r="J136" s="191" t="n">
        <f aca="false">IF(K136&lt;$F$7,3,4)</f>
        <v>4</v>
      </c>
      <c r="K136" s="192" t="n">
        <f aca="false">K135+1</f>
        <v>37281</v>
      </c>
    </row>
    <row r="137" customFormat="false" ht="13.5" hidden="false" customHeight="false" outlineLevel="0" collapsed="false">
      <c r="A137" s="165" t="n">
        <v>41183</v>
      </c>
      <c r="D137" s="166" t="n">
        <v>6</v>
      </c>
      <c r="E137" s="167"/>
      <c r="F137" s="168" t="n">
        <v>40664</v>
      </c>
      <c r="G137" s="166" t="n">
        <v>6</v>
      </c>
      <c r="J137" s="191" t="n">
        <f aca="false">IF(K137&lt;$F$7,3,4)</f>
        <v>4</v>
      </c>
      <c r="K137" s="192" t="n">
        <f aca="false">K136+1</f>
        <v>37282</v>
      </c>
    </row>
    <row r="138" customFormat="false" ht="13.5" hidden="false" customHeight="false" outlineLevel="0" collapsed="false">
      <c r="A138" s="165" t="n">
        <v>41214</v>
      </c>
      <c r="D138" s="166" t="n">
        <v>6</v>
      </c>
      <c r="E138" s="167"/>
      <c r="F138" s="168" t="n">
        <v>40695</v>
      </c>
      <c r="G138" s="166" t="n">
        <v>6</v>
      </c>
      <c r="J138" s="191" t="n">
        <f aca="false">IF(K138&lt;$F$7,3,4)</f>
        <v>4</v>
      </c>
      <c r="K138" s="192" t="n">
        <f aca="false">K137+1</f>
        <v>37283</v>
      </c>
    </row>
    <row r="139" customFormat="false" ht="13.5" hidden="false" customHeight="false" outlineLevel="0" collapsed="false">
      <c r="A139" s="165" t="n">
        <v>41244</v>
      </c>
      <c r="D139" s="166" t="n">
        <v>6</v>
      </c>
      <c r="E139" s="167"/>
      <c r="F139" s="168" t="n">
        <v>40725</v>
      </c>
      <c r="G139" s="166" t="n">
        <v>6</v>
      </c>
      <c r="J139" s="191" t="n">
        <f aca="false">IF(K139&lt;$F$7,3,4)</f>
        <v>4</v>
      </c>
      <c r="K139" s="192" t="n">
        <f aca="false">K138+1</f>
        <v>37284</v>
      </c>
    </row>
    <row r="140" customFormat="false" ht="13.5" hidden="false" customHeight="false" outlineLevel="0" collapsed="false">
      <c r="A140" s="165" t="n">
        <v>41275</v>
      </c>
      <c r="D140" s="166" t="n">
        <v>6</v>
      </c>
      <c r="E140" s="167"/>
      <c r="F140" s="168" t="n">
        <v>40756</v>
      </c>
      <c r="G140" s="166" t="n">
        <v>6</v>
      </c>
      <c r="J140" s="191" t="n">
        <f aca="false">IF(K140&lt;$F$7,3,4)</f>
        <v>4</v>
      </c>
      <c r="K140" s="192" t="n">
        <f aca="false">K139+1</f>
        <v>37285</v>
      </c>
    </row>
    <row r="141" customFormat="false" ht="13.5" hidden="false" customHeight="false" outlineLevel="0" collapsed="false">
      <c r="A141" s="165" t="n">
        <v>41306</v>
      </c>
      <c r="D141" s="166" t="n">
        <v>6</v>
      </c>
      <c r="E141" s="167"/>
      <c r="F141" s="168" t="n">
        <v>40787</v>
      </c>
      <c r="G141" s="166" t="n">
        <v>6</v>
      </c>
      <c r="J141" s="191" t="n">
        <f aca="false">IF(K141&lt;$F$7,3,4)</f>
        <v>4</v>
      </c>
      <c r="K141" s="192" t="n">
        <f aca="false">K140+1</f>
        <v>37286</v>
      </c>
    </row>
    <row r="142" customFormat="false" ht="13.5" hidden="false" customHeight="false" outlineLevel="0" collapsed="false">
      <c r="A142" s="165" t="n">
        <v>41334</v>
      </c>
      <c r="D142" s="166" t="n">
        <v>6</v>
      </c>
      <c r="E142" s="167"/>
      <c r="F142" s="168" t="n">
        <v>40817</v>
      </c>
      <c r="G142" s="166" t="n">
        <v>6</v>
      </c>
      <c r="J142" s="191" t="n">
        <f aca="false">IF(K142&lt;$F$7,3,4)</f>
        <v>4</v>
      </c>
      <c r="K142" s="192" t="n">
        <f aca="false">K141+1</f>
        <v>37287</v>
      </c>
    </row>
    <row r="143" customFormat="false" ht="13.5" hidden="false" customHeight="false" outlineLevel="0" collapsed="false">
      <c r="A143" s="165" t="n">
        <v>41365</v>
      </c>
      <c r="D143" s="166" t="n">
        <v>6</v>
      </c>
      <c r="E143" s="167"/>
      <c r="F143" s="168" t="n">
        <v>40848</v>
      </c>
      <c r="G143" s="166" t="n">
        <v>6</v>
      </c>
      <c r="J143" s="191" t="n">
        <f aca="false">IF(K143&lt;$F$7,3,5)</f>
        <v>5</v>
      </c>
      <c r="K143" s="192" t="n">
        <f aca="false">K142+1</f>
        <v>37288</v>
      </c>
    </row>
    <row r="144" customFormat="false" ht="13.5" hidden="false" customHeight="false" outlineLevel="0" collapsed="false">
      <c r="A144" s="165" t="n">
        <v>41395</v>
      </c>
      <c r="D144" s="166" t="n">
        <v>6</v>
      </c>
      <c r="E144" s="167"/>
      <c r="F144" s="168" t="n">
        <v>40878</v>
      </c>
      <c r="G144" s="166" t="n">
        <v>6</v>
      </c>
      <c r="J144" s="191" t="n">
        <f aca="false">IF(K144&lt;$F$7,3,5)</f>
        <v>5</v>
      </c>
      <c r="K144" s="192" t="n">
        <f aca="false">K143+1</f>
        <v>37289</v>
      </c>
    </row>
    <row r="145" customFormat="false" ht="13.5" hidden="false" customHeight="false" outlineLevel="0" collapsed="false">
      <c r="A145" s="165" t="n">
        <v>41426</v>
      </c>
      <c r="D145" s="166" t="n">
        <v>6</v>
      </c>
      <c r="E145" s="167"/>
      <c r="F145" s="168" t="n">
        <v>40909</v>
      </c>
      <c r="G145" s="166" t="n">
        <v>6</v>
      </c>
      <c r="J145" s="191" t="n">
        <f aca="false">IF(K145&lt;$F$7,3,5)</f>
        <v>5</v>
      </c>
      <c r="K145" s="192" t="n">
        <f aca="false">K144+1</f>
        <v>37290</v>
      </c>
    </row>
    <row r="146" customFormat="false" ht="13.5" hidden="false" customHeight="false" outlineLevel="0" collapsed="false">
      <c r="A146" s="165" t="n">
        <v>41456</v>
      </c>
      <c r="D146" s="166" t="n">
        <v>6</v>
      </c>
      <c r="E146" s="167"/>
      <c r="F146" s="168" t="n">
        <v>40940</v>
      </c>
      <c r="G146" s="166" t="n">
        <v>6</v>
      </c>
      <c r="J146" s="191" t="n">
        <f aca="false">IF(K146&lt;$F$7,3,5)</f>
        <v>5</v>
      </c>
      <c r="K146" s="192" t="n">
        <f aca="false">K145+1</f>
        <v>37291</v>
      </c>
    </row>
    <row r="147" customFormat="false" ht="13.5" hidden="false" customHeight="false" outlineLevel="0" collapsed="false">
      <c r="A147" s="165" t="n">
        <v>41487</v>
      </c>
      <c r="D147" s="166" t="n">
        <v>6</v>
      </c>
      <c r="E147" s="167"/>
      <c r="F147" s="168" t="n">
        <v>40969</v>
      </c>
      <c r="G147" s="166" t="n">
        <v>6</v>
      </c>
      <c r="J147" s="191" t="n">
        <f aca="false">IF(K147&lt;$F$7,3,5)</f>
        <v>5</v>
      </c>
      <c r="K147" s="192" t="n">
        <f aca="false">K146+1</f>
        <v>37292</v>
      </c>
    </row>
    <row r="148" customFormat="false" ht="13.5" hidden="false" customHeight="false" outlineLevel="0" collapsed="false">
      <c r="A148" s="165" t="n">
        <v>41518</v>
      </c>
      <c r="D148" s="166" t="n">
        <v>6</v>
      </c>
      <c r="E148" s="167"/>
      <c r="F148" s="168" t="n">
        <v>41000</v>
      </c>
      <c r="G148" s="166" t="n">
        <v>6</v>
      </c>
      <c r="J148" s="191" t="n">
        <f aca="false">IF(K148&lt;$F$7,3,5)</f>
        <v>5</v>
      </c>
      <c r="K148" s="192" t="n">
        <f aca="false">K147+1</f>
        <v>37293</v>
      </c>
    </row>
    <row r="149" customFormat="false" ht="13.5" hidden="false" customHeight="false" outlineLevel="0" collapsed="false">
      <c r="A149" s="165" t="n">
        <v>41548</v>
      </c>
      <c r="D149" s="166" t="n">
        <v>6</v>
      </c>
      <c r="E149" s="167"/>
      <c r="F149" s="168" t="n">
        <v>41030</v>
      </c>
      <c r="G149" s="166" t="n">
        <v>6</v>
      </c>
      <c r="J149" s="191" t="n">
        <f aca="false">IF(K149&lt;$F$7,3,5)</f>
        <v>5</v>
      </c>
      <c r="K149" s="192" t="n">
        <f aca="false">K148+1</f>
        <v>37294</v>
      </c>
    </row>
    <row r="150" customFormat="false" ht="13.5" hidden="false" customHeight="false" outlineLevel="0" collapsed="false">
      <c r="A150" s="165" t="n">
        <v>41579</v>
      </c>
      <c r="D150" s="166" t="n">
        <v>6</v>
      </c>
      <c r="E150" s="167"/>
      <c r="F150" s="168" t="n">
        <v>41061</v>
      </c>
      <c r="G150" s="166" t="n">
        <v>6</v>
      </c>
      <c r="J150" s="191" t="n">
        <f aca="false">IF(K150&lt;$F$7,3,5)</f>
        <v>5</v>
      </c>
      <c r="K150" s="192" t="n">
        <f aca="false">K149+1</f>
        <v>37295</v>
      </c>
    </row>
    <row r="151" customFormat="false" ht="13.5" hidden="false" customHeight="false" outlineLevel="0" collapsed="false">
      <c r="A151" s="165" t="n">
        <v>41609</v>
      </c>
      <c r="D151" s="166" t="n">
        <v>6</v>
      </c>
      <c r="E151" s="167"/>
      <c r="F151" s="168" t="n">
        <v>41091</v>
      </c>
      <c r="G151" s="166" t="n">
        <v>6</v>
      </c>
      <c r="J151" s="191" t="n">
        <f aca="false">IF(K151&lt;$F$7,3,5)</f>
        <v>5</v>
      </c>
      <c r="K151" s="192" t="n">
        <f aca="false">K150+1</f>
        <v>37296</v>
      </c>
    </row>
    <row r="152" customFormat="false" ht="13.5" hidden="false" customHeight="false" outlineLevel="0" collapsed="false">
      <c r="A152" s="165" t="n">
        <v>41640</v>
      </c>
      <c r="D152" s="166" t="n">
        <v>6</v>
      </c>
      <c r="E152" s="167"/>
      <c r="F152" s="168" t="n">
        <v>41122</v>
      </c>
      <c r="G152" s="166" t="n">
        <v>6</v>
      </c>
      <c r="J152" s="191" t="n">
        <f aca="false">IF(K152&lt;$F$7,3,5)</f>
        <v>5</v>
      </c>
      <c r="K152" s="192" t="n">
        <f aca="false">K151+1</f>
        <v>37297</v>
      </c>
    </row>
    <row r="153" customFormat="false" ht="13.5" hidden="false" customHeight="false" outlineLevel="0" collapsed="false">
      <c r="A153" s="165" t="n">
        <v>41671</v>
      </c>
      <c r="D153" s="166" t="n">
        <v>6</v>
      </c>
      <c r="E153" s="167"/>
      <c r="F153" s="168" t="n">
        <v>41153</v>
      </c>
      <c r="G153" s="166" t="n">
        <v>6</v>
      </c>
      <c r="J153" s="191" t="n">
        <f aca="false">IF(K153&lt;$F$7,3,5)</f>
        <v>5</v>
      </c>
      <c r="K153" s="192" t="n">
        <f aca="false">K152+1</f>
        <v>37298</v>
      </c>
    </row>
    <row r="154" customFormat="false" ht="13.5" hidden="false" customHeight="false" outlineLevel="0" collapsed="false">
      <c r="A154" s="165" t="n">
        <v>41699</v>
      </c>
      <c r="D154" s="166" t="n">
        <v>6</v>
      </c>
      <c r="E154" s="167"/>
      <c r="F154" s="168" t="n">
        <v>41183</v>
      </c>
      <c r="G154" s="166" t="n">
        <v>6</v>
      </c>
      <c r="J154" s="191" t="n">
        <f aca="false">IF(K154&lt;$F$7,3,5)</f>
        <v>5</v>
      </c>
      <c r="K154" s="192" t="n">
        <f aca="false">K153+1</f>
        <v>37299</v>
      </c>
    </row>
    <row r="155" customFormat="false" ht="13.5" hidden="false" customHeight="false" outlineLevel="0" collapsed="false">
      <c r="A155" s="165" t="n">
        <v>41730</v>
      </c>
      <c r="D155" s="166" t="n">
        <v>6</v>
      </c>
      <c r="E155" s="167"/>
      <c r="F155" s="168" t="n">
        <v>41214</v>
      </c>
      <c r="G155" s="166" t="n">
        <v>6</v>
      </c>
      <c r="J155" s="191" t="n">
        <f aca="false">IF(K155&lt;$F$7,3,5)</f>
        <v>5</v>
      </c>
      <c r="K155" s="192" t="n">
        <f aca="false">K154+1</f>
        <v>37300</v>
      </c>
    </row>
    <row r="156" customFormat="false" ht="13.5" hidden="false" customHeight="false" outlineLevel="0" collapsed="false">
      <c r="A156" s="165" t="n">
        <v>41760</v>
      </c>
      <c r="D156" s="166" t="n">
        <v>6</v>
      </c>
      <c r="E156" s="167"/>
      <c r="F156" s="168" t="n">
        <v>41244</v>
      </c>
      <c r="G156" s="166" t="n">
        <v>6</v>
      </c>
      <c r="J156" s="191" t="n">
        <f aca="false">IF(K156&lt;$F$7,3,5)</f>
        <v>5</v>
      </c>
      <c r="K156" s="192" t="n">
        <f aca="false">K155+1</f>
        <v>37301</v>
      </c>
    </row>
    <row r="157" customFormat="false" ht="13.5" hidden="false" customHeight="false" outlineLevel="0" collapsed="false">
      <c r="A157" s="165" t="n">
        <v>41791</v>
      </c>
      <c r="D157" s="166" t="n">
        <v>6</v>
      </c>
      <c r="E157" s="167"/>
      <c r="F157" s="168" t="n">
        <v>41275</v>
      </c>
      <c r="G157" s="166" t="n">
        <v>6</v>
      </c>
      <c r="J157" s="191" t="n">
        <f aca="false">IF(K157&lt;$F$7,3,5)</f>
        <v>5</v>
      </c>
      <c r="K157" s="192" t="n">
        <f aca="false">K156+1</f>
        <v>37302</v>
      </c>
    </row>
    <row r="158" customFormat="false" ht="13.5" hidden="false" customHeight="false" outlineLevel="0" collapsed="false">
      <c r="A158" s="165" t="n">
        <v>41821</v>
      </c>
      <c r="D158" s="166" t="n">
        <v>6</v>
      </c>
      <c r="E158" s="167"/>
      <c r="F158" s="168" t="n">
        <v>41306</v>
      </c>
      <c r="G158" s="166" t="n">
        <v>6</v>
      </c>
      <c r="J158" s="191" t="n">
        <f aca="false">IF(K158&lt;$F$7,3,5)</f>
        <v>5</v>
      </c>
      <c r="K158" s="192" t="n">
        <f aca="false">K157+1</f>
        <v>37303</v>
      </c>
    </row>
    <row r="159" customFormat="false" ht="13.5" hidden="false" customHeight="false" outlineLevel="0" collapsed="false">
      <c r="A159" s="165" t="n">
        <v>41852</v>
      </c>
      <c r="D159" s="166" t="n">
        <v>6</v>
      </c>
      <c r="E159" s="167"/>
      <c r="F159" s="168" t="n">
        <v>41334</v>
      </c>
      <c r="G159" s="166" t="n">
        <v>6</v>
      </c>
      <c r="J159" s="191" t="n">
        <f aca="false">IF(K159&lt;$F$7,3,5)</f>
        <v>5</v>
      </c>
      <c r="K159" s="192" t="n">
        <f aca="false">K158+1</f>
        <v>37304</v>
      </c>
    </row>
    <row r="160" customFormat="false" ht="13.5" hidden="false" customHeight="false" outlineLevel="0" collapsed="false">
      <c r="A160" s="165" t="n">
        <v>41883</v>
      </c>
      <c r="D160" s="166" t="n">
        <v>6</v>
      </c>
      <c r="E160" s="167"/>
      <c r="F160" s="168" t="n">
        <v>41365</v>
      </c>
      <c r="G160" s="166" t="n">
        <v>6</v>
      </c>
      <c r="J160" s="191" t="n">
        <f aca="false">IF(K160&lt;$F$7,3,5)</f>
        <v>5</v>
      </c>
      <c r="K160" s="192" t="n">
        <f aca="false">K159+1</f>
        <v>37305</v>
      </c>
    </row>
    <row r="161" customFormat="false" ht="13.5" hidden="false" customHeight="false" outlineLevel="0" collapsed="false">
      <c r="A161" s="165" t="n">
        <v>41913</v>
      </c>
      <c r="D161" s="166" t="n">
        <v>6</v>
      </c>
      <c r="E161" s="167"/>
      <c r="F161" s="168" t="n">
        <v>41395</v>
      </c>
      <c r="G161" s="166" t="n">
        <v>6</v>
      </c>
      <c r="J161" s="191" t="n">
        <f aca="false">IF(K161&lt;$F$7,3,5)</f>
        <v>5</v>
      </c>
      <c r="K161" s="192" t="n">
        <f aca="false">K160+1</f>
        <v>37306</v>
      </c>
    </row>
    <row r="162" customFormat="false" ht="13.5" hidden="false" customHeight="false" outlineLevel="0" collapsed="false">
      <c r="A162" s="165" t="n">
        <v>41944</v>
      </c>
      <c r="D162" s="166" t="n">
        <v>6</v>
      </c>
      <c r="E162" s="167"/>
      <c r="F162" s="168" t="n">
        <v>41426</v>
      </c>
      <c r="G162" s="166" t="n">
        <v>6</v>
      </c>
      <c r="J162" s="191" t="n">
        <f aca="false">IF(K162&lt;$F$7,3,5)</f>
        <v>5</v>
      </c>
      <c r="K162" s="192" t="n">
        <f aca="false">K161+1</f>
        <v>37307</v>
      </c>
    </row>
    <row r="163" customFormat="false" ht="13.5" hidden="false" customHeight="false" outlineLevel="0" collapsed="false">
      <c r="A163" s="165" t="n">
        <v>41974</v>
      </c>
      <c r="D163" s="166" t="n">
        <v>6</v>
      </c>
      <c r="E163" s="167"/>
      <c r="F163" s="168" t="n">
        <v>41456</v>
      </c>
      <c r="G163" s="166" t="n">
        <v>6</v>
      </c>
      <c r="J163" s="191" t="n">
        <f aca="false">IF(K163&lt;$F$7,3,5)</f>
        <v>5</v>
      </c>
      <c r="K163" s="192" t="n">
        <f aca="false">K162+1</f>
        <v>37308</v>
      </c>
    </row>
    <row r="164" customFormat="false" ht="13.5" hidden="false" customHeight="false" outlineLevel="0" collapsed="false">
      <c r="A164" s="165" t="n">
        <v>42005</v>
      </c>
      <c r="D164" s="166" t="n">
        <v>6</v>
      </c>
      <c r="E164" s="167"/>
      <c r="F164" s="168" t="n">
        <v>41487</v>
      </c>
      <c r="G164" s="166" t="n">
        <v>6</v>
      </c>
      <c r="J164" s="191" t="n">
        <f aca="false">IF(K164&lt;$F$7,3,5)</f>
        <v>5</v>
      </c>
      <c r="K164" s="192" t="n">
        <f aca="false">K163+1</f>
        <v>37309</v>
      </c>
    </row>
    <row r="165" customFormat="false" ht="13.5" hidden="false" customHeight="false" outlineLevel="0" collapsed="false">
      <c r="A165" s="165" t="n">
        <v>42036</v>
      </c>
      <c r="D165" s="166" t="n">
        <v>6</v>
      </c>
      <c r="E165" s="167"/>
      <c r="F165" s="168" t="n">
        <v>41518</v>
      </c>
      <c r="G165" s="166" t="n">
        <v>6</v>
      </c>
      <c r="J165" s="191" t="n">
        <f aca="false">IF(K165&lt;$F$7,3,5)</f>
        <v>5</v>
      </c>
      <c r="K165" s="192" t="n">
        <f aca="false">K164+1</f>
        <v>37310</v>
      </c>
    </row>
    <row r="166" customFormat="false" ht="13.5" hidden="false" customHeight="false" outlineLevel="0" collapsed="false">
      <c r="A166" s="165" t="n">
        <v>42064</v>
      </c>
      <c r="D166" s="166" t="n">
        <v>6</v>
      </c>
      <c r="E166" s="167"/>
      <c r="F166" s="168" t="n">
        <v>41548</v>
      </c>
      <c r="G166" s="166" t="n">
        <v>6</v>
      </c>
      <c r="J166" s="191" t="n">
        <f aca="false">IF(K166&lt;$F$7,3,5)</f>
        <v>5</v>
      </c>
      <c r="K166" s="192" t="n">
        <f aca="false">K165+1</f>
        <v>37311</v>
      </c>
    </row>
    <row r="167" customFormat="false" ht="13.5" hidden="false" customHeight="false" outlineLevel="0" collapsed="false">
      <c r="A167" s="165" t="n">
        <v>42095</v>
      </c>
      <c r="D167" s="166" t="n">
        <v>6</v>
      </c>
      <c r="E167" s="167"/>
      <c r="F167" s="168" t="n">
        <v>41579</v>
      </c>
      <c r="G167" s="166" t="n">
        <v>6</v>
      </c>
      <c r="J167" s="191" t="n">
        <f aca="false">IF(K167&lt;$F$7,3,5)</f>
        <v>5</v>
      </c>
      <c r="K167" s="192" t="n">
        <f aca="false">K166+1</f>
        <v>37312</v>
      </c>
    </row>
    <row r="168" customFormat="false" ht="13.5" hidden="false" customHeight="false" outlineLevel="0" collapsed="false">
      <c r="A168" s="165" t="n">
        <v>42125</v>
      </c>
      <c r="D168" s="166" t="n">
        <v>6</v>
      </c>
      <c r="E168" s="167"/>
      <c r="F168" s="168" t="n">
        <v>41609</v>
      </c>
      <c r="G168" s="166" t="n">
        <v>6</v>
      </c>
      <c r="J168" s="191" t="n">
        <f aca="false">IF(K168&lt;$F$7,3,5)</f>
        <v>5</v>
      </c>
      <c r="K168" s="192" t="n">
        <f aca="false">K167+1</f>
        <v>37313</v>
      </c>
    </row>
    <row r="169" customFormat="false" ht="13.5" hidden="false" customHeight="false" outlineLevel="0" collapsed="false">
      <c r="A169" s="165" t="n">
        <v>42156</v>
      </c>
      <c r="D169" s="166" t="n">
        <v>6</v>
      </c>
      <c r="E169" s="167"/>
      <c r="F169" s="168" t="n">
        <v>41640</v>
      </c>
      <c r="G169" s="166" t="n">
        <v>6</v>
      </c>
      <c r="J169" s="191" t="n">
        <f aca="false">IF(K169&lt;$F$7,3,5)</f>
        <v>5</v>
      </c>
      <c r="K169" s="192" t="n">
        <f aca="false">K168+1</f>
        <v>37314</v>
      </c>
    </row>
    <row r="170" customFormat="false" ht="13.5" hidden="false" customHeight="false" outlineLevel="0" collapsed="false">
      <c r="A170" s="165" t="n">
        <v>42186</v>
      </c>
      <c r="D170" s="166" t="n">
        <v>6</v>
      </c>
      <c r="E170" s="167"/>
      <c r="F170" s="168" t="n">
        <v>41671</v>
      </c>
      <c r="G170" s="166" t="n">
        <v>6</v>
      </c>
      <c r="J170" s="191" t="n">
        <f aca="false">IF(K170&lt;$F$7,3,5)</f>
        <v>5</v>
      </c>
      <c r="K170" s="192" t="n">
        <f aca="false">K169+1</f>
        <v>37315</v>
      </c>
    </row>
    <row r="171" customFormat="false" ht="13.5" hidden="false" customHeight="false" outlineLevel="0" collapsed="false">
      <c r="A171" s="165" t="n">
        <v>42217</v>
      </c>
      <c r="D171" s="166" t="n">
        <v>6</v>
      </c>
      <c r="E171" s="167"/>
      <c r="F171" s="168" t="n">
        <v>41699</v>
      </c>
      <c r="G171" s="166" t="n">
        <v>6</v>
      </c>
      <c r="J171" s="191" t="n">
        <f aca="false">IF(K171&lt;$F$7,3,6)</f>
        <v>6</v>
      </c>
      <c r="K171" s="192" t="n">
        <f aca="false">K170+1</f>
        <v>37316</v>
      </c>
    </row>
    <row r="172" customFormat="false" ht="12.75" hidden="false" customHeight="false" outlineLevel="0" collapsed="false">
      <c r="A172" s="165" t="n">
        <v>42248</v>
      </c>
      <c r="D172" s="166" t="n">
        <v>6</v>
      </c>
      <c r="E172" s="167"/>
      <c r="F172" s="168" t="n">
        <v>41730</v>
      </c>
      <c r="G172" s="166" t="n">
        <v>6</v>
      </c>
      <c r="J172" s="191" t="n">
        <f aca="false">IF(K172&lt;$F$7,3,6)</f>
        <v>6</v>
      </c>
      <c r="K172" s="192" t="n">
        <f aca="false">K171+1</f>
        <v>37317</v>
      </c>
    </row>
    <row r="173" customFormat="false" ht="12.75" hidden="false" customHeight="false" outlineLevel="0" collapsed="false">
      <c r="A173" s="165" t="n">
        <v>42278</v>
      </c>
      <c r="D173" s="166" t="n">
        <v>6</v>
      </c>
      <c r="E173" s="167"/>
      <c r="F173" s="168" t="n">
        <v>41760</v>
      </c>
      <c r="G173" s="166" t="n">
        <v>6</v>
      </c>
    </row>
    <row r="174" customFormat="false" ht="12.75" hidden="false" customHeight="false" outlineLevel="0" collapsed="false">
      <c r="A174" s="165" t="n">
        <v>42309</v>
      </c>
      <c r="D174" s="166" t="n">
        <v>6</v>
      </c>
      <c r="E174" s="167"/>
      <c r="F174" s="168" t="n">
        <v>41791</v>
      </c>
      <c r="G174" s="166" t="n">
        <v>6</v>
      </c>
    </row>
    <row r="175" customFormat="false" ht="12.75" hidden="false" customHeight="false" outlineLevel="0" collapsed="false">
      <c r="A175" s="165" t="n">
        <v>42339</v>
      </c>
      <c r="D175" s="166" t="n">
        <v>6</v>
      </c>
      <c r="E175" s="167"/>
      <c r="F175" s="168" t="n">
        <v>41821</v>
      </c>
      <c r="G175" s="166" t="n">
        <v>6</v>
      </c>
    </row>
    <row r="176" customFormat="false" ht="12.75" hidden="false" customHeight="false" outlineLevel="0" collapsed="false">
      <c r="A176" s="165" t="n">
        <v>42370</v>
      </c>
      <c r="D176" s="166" t="n">
        <v>6</v>
      </c>
      <c r="E176" s="167"/>
      <c r="F176" s="168" t="n">
        <v>41852</v>
      </c>
      <c r="G176" s="166" t="n">
        <v>6</v>
      </c>
    </row>
    <row r="177" customFormat="false" ht="12.75" hidden="false" customHeight="false" outlineLevel="0" collapsed="false">
      <c r="A177" s="165" t="n">
        <v>42401</v>
      </c>
      <c r="D177" s="166" t="n">
        <v>6</v>
      </c>
      <c r="E177" s="167"/>
      <c r="F177" s="168" t="n">
        <v>41883</v>
      </c>
      <c r="G177" s="166" t="n">
        <v>6</v>
      </c>
    </row>
    <row r="178" customFormat="false" ht="12.75" hidden="false" customHeight="false" outlineLevel="0" collapsed="false">
      <c r="A178" s="165" t="n">
        <v>42430</v>
      </c>
      <c r="D178" s="166" t="n">
        <v>6</v>
      </c>
      <c r="E178" s="167"/>
      <c r="F178" s="168" t="n">
        <v>41913</v>
      </c>
      <c r="G178" s="166" t="n">
        <v>6</v>
      </c>
    </row>
    <row r="179" customFormat="false" ht="12.75" hidden="false" customHeight="false" outlineLevel="0" collapsed="false">
      <c r="A179" s="165" t="n">
        <v>42461</v>
      </c>
      <c r="D179" s="166" t="n">
        <v>6</v>
      </c>
      <c r="E179" s="167"/>
      <c r="F179" s="168" t="n">
        <v>41944</v>
      </c>
      <c r="G179" s="166" t="n">
        <v>6</v>
      </c>
    </row>
    <row r="180" customFormat="false" ht="12.75" hidden="false" customHeight="false" outlineLevel="0" collapsed="false">
      <c r="A180" s="165" t="n">
        <v>42491</v>
      </c>
      <c r="D180" s="166" t="n">
        <v>6</v>
      </c>
      <c r="E180" s="167"/>
      <c r="F180" s="168" t="n">
        <v>41974</v>
      </c>
      <c r="G180" s="166" t="n">
        <v>6</v>
      </c>
    </row>
    <row r="181" customFormat="false" ht="12.75" hidden="false" customHeight="false" outlineLevel="0" collapsed="false">
      <c r="A181" s="165" t="n">
        <v>42522</v>
      </c>
      <c r="D181" s="166" t="n">
        <v>6</v>
      </c>
      <c r="E181" s="167"/>
      <c r="F181" s="168" t="n">
        <v>42005</v>
      </c>
      <c r="G181" s="166" t="n">
        <v>6</v>
      </c>
    </row>
    <row r="182" customFormat="false" ht="12.75" hidden="false" customHeight="false" outlineLevel="0" collapsed="false">
      <c r="A182" s="165" t="n">
        <v>42552</v>
      </c>
      <c r="D182" s="166" t="n">
        <v>6</v>
      </c>
      <c r="E182" s="167"/>
      <c r="F182" s="168" t="n">
        <v>42036</v>
      </c>
      <c r="G182" s="166" t="n">
        <v>6</v>
      </c>
    </row>
    <row r="183" customFormat="false" ht="12.75" hidden="false" customHeight="false" outlineLevel="0" collapsed="false">
      <c r="A183" s="165" t="n">
        <v>42583</v>
      </c>
      <c r="D183" s="166" t="n">
        <v>6</v>
      </c>
      <c r="E183" s="167"/>
      <c r="F183" s="168" t="n">
        <v>42064</v>
      </c>
      <c r="G183" s="166" t="n">
        <v>6</v>
      </c>
    </row>
    <row r="184" customFormat="false" ht="12.75" hidden="false" customHeight="false" outlineLevel="0" collapsed="false">
      <c r="A184" s="165" t="n">
        <v>42614</v>
      </c>
      <c r="D184" s="166" t="n">
        <v>6</v>
      </c>
      <c r="E184" s="167"/>
      <c r="F184" s="168" t="n">
        <v>42095</v>
      </c>
      <c r="G184" s="166" t="n">
        <v>6</v>
      </c>
    </row>
    <row r="185" customFormat="false" ht="12.75" hidden="false" customHeight="false" outlineLevel="0" collapsed="false">
      <c r="A185" s="165" t="n">
        <v>42644</v>
      </c>
      <c r="D185" s="166" t="n">
        <v>6</v>
      </c>
      <c r="E185" s="167"/>
      <c r="F185" s="168" t="n">
        <v>42125</v>
      </c>
      <c r="G185" s="166" t="n">
        <v>6</v>
      </c>
    </row>
    <row r="186" customFormat="false" ht="12.75" hidden="false" customHeight="false" outlineLevel="0" collapsed="false">
      <c r="A186" s="165" t="n">
        <v>42675</v>
      </c>
      <c r="D186" s="166" t="n">
        <v>6</v>
      </c>
      <c r="E186" s="167"/>
      <c r="F186" s="168" t="n">
        <v>42156</v>
      </c>
      <c r="G186" s="166" t="n">
        <v>6</v>
      </c>
    </row>
    <row r="187" customFormat="false" ht="12.75" hidden="false" customHeight="false" outlineLevel="0" collapsed="false">
      <c r="A187" s="165" t="n">
        <v>42705</v>
      </c>
      <c r="D187" s="166" t="n">
        <v>6</v>
      </c>
      <c r="E187" s="167"/>
      <c r="F187" s="168" t="n">
        <v>42186</v>
      </c>
      <c r="G187" s="166" t="n">
        <v>6</v>
      </c>
    </row>
    <row r="188" customFormat="false" ht="12.75" hidden="false" customHeight="false" outlineLevel="0" collapsed="false">
      <c r="A188" s="165" t="n">
        <v>42736</v>
      </c>
      <c r="D188" s="166" t="n">
        <v>6</v>
      </c>
      <c r="E188" s="167"/>
      <c r="F188" s="168" t="n">
        <v>42217</v>
      </c>
      <c r="G188" s="166" t="n">
        <v>6</v>
      </c>
    </row>
    <row r="189" customFormat="false" ht="12.75" hidden="false" customHeight="false" outlineLevel="0" collapsed="false">
      <c r="A189" s="165" t="n">
        <v>42767</v>
      </c>
      <c r="D189" s="166" t="n">
        <v>6</v>
      </c>
      <c r="E189" s="167"/>
      <c r="F189" s="168" t="n">
        <v>42248</v>
      </c>
      <c r="G189" s="166" t="n">
        <v>6</v>
      </c>
    </row>
    <row r="190" customFormat="false" ht="12.75" hidden="false" customHeight="false" outlineLevel="0" collapsed="false">
      <c r="A190" s="165" t="n">
        <v>42795</v>
      </c>
      <c r="D190" s="166" t="n">
        <v>6</v>
      </c>
      <c r="E190" s="167"/>
      <c r="F190" s="168" t="n">
        <v>42278</v>
      </c>
      <c r="G190" s="166" t="n">
        <v>6</v>
      </c>
    </row>
    <row r="191" customFormat="false" ht="12.75" hidden="false" customHeight="false" outlineLevel="0" collapsed="false">
      <c r="A191" s="165" t="n">
        <v>42826</v>
      </c>
      <c r="D191" s="166" t="n">
        <v>6</v>
      </c>
      <c r="E191" s="167"/>
      <c r="F191" s="168" t="n">
        <v>42309</v>
      </c>
      <c r="G191" s="166" t="n">
        <v>6</v>
      </c>
    </row>
    <row r="192" customFormat="false" ht="12.75" hidden="false" customHeight="false" outlineLevel="0" collapsed="false">
      <c r="A192" s="165" t="n">
        <v>42856</v>
      </c>
      <c r="D192" s="166" t="n">
        <v>6</v>
      </c>
      <c r="E192" s="167"/>
      <c r="F192" s="168" t="n">
        <v>42339</v>
      </c>
      <c r="G192" s="166" t="n">
        <v>6</v>
      </c>
    </row>
    <row r="193" customFormat="false" ht="12.75" hidden="false" customHeight="false" outlineLevel="0" collapsed="false">
      <c r="A193" s="165" t="n">
        <v>42887</v>
      </c>
      <c r="D193" s="166" t="n">
        <v>6</v>
      </c>
      <c r="E193" s="167"/>
      <c r="F193" s="168" t="n">
        <v>42370</v>
      </c>
      <c r="G193" s="166" t="n">
        <v>6</v>
      </c>
    </row>
    <row r="194" customFormat="false" ht="12.75" hidden="false" customHeight="false" outlineLevel="0" collapsed="false">
      <c r="A194" s="165" t="n">
        <v>42917</v>
      </c>
      <c r="D194" s="166" t="n">
        <v>6</v>
      </c>
      <c r="E194" s="167"/>
      <c r="F194" s="168" t="n">
        <v>42401</v>
      </c>
      <c r="G194" s="166" t="n">
        <v>6</v>
      </c>
    </row>
    <row r="195" customFormat="false" ht="12.75" hidden="false" customHeight="false" outlineLevel="0" collapsed="false">
      <c r="A195" s="165" t="n">
        <v>42948</v>
      </c>
      <c r="D195" s="166" t="n">
        <v>6</v>
      </c>
      <c r="E195" s="167"/>
      <c r="F195" s="168" t="n">
        <v>42430</v>
      </c>
      <c r="G195" s="166" t="n">
        <v>6</v>
      </c>
    </row>
    <row r="196" customFormat="false" ht="12.75" hidden="false" customHeight="false" outlineLevel="0" collapsed="false">
      <c r="A196" s="165" t="n">
        <v>42979</v>
      </c>
      <c r="D196" s="166" t="n">
        <v>6</v>
      </c>
      <c r="E196" s="167"/>
      <c r="F196" s="168" t="n">
        <v>42461</v>
      </c>
      <c r="G196" s="166" t="n">
        <v>6</v>
      </c>
    </row>
    <row r="197" customFormat="false" ht="12.75" hidden="false" customHeight="false" outlineLevel="0" collapsed="false">
      <c r="A197" s="165" t="n">
        <v>43009</v>
      </c>
      <c r="D197" s="166" t="n">
        <v>6</v>
      </c>
      <c r="E197" s="167"/>
      <c r="F197" s="168" t="n">
        <v>42491</v>
      </c>
      <c r="G197" s="166" t="n">
        <v>6</v>
      </c>
    </row>
    <row r="198" customFormat="false" ht="12.75" hidden="false" customHeight="false" outlineLevel="0" collapsed="false">
      <c r="A198" s="165" t="n">
        <v>43040</v>
      </c>
      <c r="D198" s="166" t="n">
        <v>6</v>
      </c>
      <c r="E198" s="167"/>
      <c r="F198" s="168" t="n">
        <v>42522</v>
      </c>
      <c r="G198" s="166" t="n">
        <v>6</v>
      </c>
    </row>
    <row r="199" customFormat="false" ht="12.75" hidden="false" customHeight="false" outlineLevel="0" collapsed="false">
      <c r="A199" s="165" t="n">
        <v>43070</v>
      </c>
      <c r="D199" s="166" t="n">
        <v>6</v>
      </c>
      <c r="E199" s="167"/>
      <c r="F199" s="168" t="n">
        <v>42552</v>
      </c>
      <c r="G199" s="166" t="n">
        <v>6</v>
      </c>
    </row>
    <row r="200" customFormat="false" ht="12.75" hidden="false" customHeight="false" outlineLevel="0" collapsed="false">
      <c r="A200" s="165" t="n">
        <v>43101</v>
      </c>
      <c r="D200" s="166" t="n">
        <v>6</v>
      </c>
      <c r="E200" s="167"/>
      <c r="F200" s="168" t="n">
        <v>42583</v>
      </c>
      <c r="G200" s="166" t="n">
        <v>6</v>
      </c>
    </row>
    <row r="201" customFormat="false" ht="12.75" hidden="false" customHeight="false" outlineLevel="0" collapsed="false">
      <c r="A201" s="165" t="n">
        <v>43132</v>
      </c>
      <c r="D201" s="166" t="n">
        <v>6</v>
      </c>
      <c r="E201" s="167"/>
      <c r="F201" s="168" t="n">
        <v>42614</v>
      </c>
      <c r="G201" s="166" t="n">
        <v>6</v>
      </c>
    </row>
    <row r="202" customFormat="false" ht="12.75" hidden="false" customHeight="false" outlineLevel="0" collapsed="false">
      <c r="A202" s="165" t="n">
        <v>43160</v>
      </c>
      <c r="D202" s="166" t="n">
        <v>6</v>
      </c>
      <c r="E202" s="167"/>
      <c r="F202" s="168" t="n">
        <v>42644</v>
      </c>
      <c r="G202" s="166" t="n">
        <v>6</v>
      </c>
    </row>
    <row r="203" customFormat="false" ht="12.75" hidden="false" customHeight="false" outlineLevel="0" collapsed="false">
      <c r="A203" s="165" t="n">
        <v>43191</v>
      </c>
      <c r="D203" s="166" t="n">
        <v>6</v>
      </c>
      <c r="E203" s="167"/>
      <c r="F203" s="168" t="n">
        <v>42675</v>
      </c>
      <c r="G203" s="166" t="n">
        <v>6</v>
      </c>
    </row>
    <row r="204" customFormat="false" ht="12.75" hidden="false" customHeight="false" outlineLevel="0" collapsed="false">
      <c r="A204" s="165" t="n">
        <v>43221</v>
      </c>
      <c r="D204" s="166" t="n">
        <v>6</v>
      </c>
      <c r="E204" s="167"/>
      <c r="F204" s="168" t="n">
        <v>42705</v>
      </c>
      <c r="G204" s="166" t="n">
        <v>6</v>
      </c>
    </row>
    <row r="205" customFormat="false" ht="12.75" hidden="false" customHeight="false" outlineLevel="0" collapsed="false">
      <c r="A205" s="165" t="n">
        <v>43252</v>
      </c>
      <c r="D205" s="166" t="n">
        <v>6</v>
      </c>
      <c r="E205" s="167"/>
      <c r="F205" s="168" t="n">
        <v>42736</v>
      </c>
      <c r="G205" s="166" t="n">
        <v>6</v>
      </c>
    </row>
    <row r="206" customFormat="false" ht="12.75" hidden="false" customHeight="false" outlineLevel="0" collapsed="false">
      <c r="A206" s="165" t="n">
        <v>43282</v>
      </c>
      <c r="D206" s="166" t="n">
        <v>6</v>
      </c>
      <c r="E206" s="167"/>
      <c r="F206" s="168" t="n">
        <v>42767</v>
      </c>
      <c r="G206" s="166" t="n">
        <v>6</v>
      </c>
    </row>
    <row r="207" customFormat="false" ht="12.75" hidden="false" customHeight="false" outlineLevel="0" collapsed="false">
      <c r="A207" s="165" t="n">
        <v>43313</v>
      </c>
      <c r="D207" s="166" t="n">
        <v>6</v>
      </c>
      <c r="E207" s="167"/>
      <c r="F207" s="168" t="n">
        <v>42795</v>
      </c>
      <c r="G207" s="166" t="n">
        <v>6</v>
      </c>
    </row>
    <row r="208" customFormat="false" ht="12.75" hidden="false" customHeight="false" outlineLevel="0" collapsed="false">
      <c r="A208" s="165" t="n">
        <v>43344</v>
      </c>
      <c r="D208" s="166" t="n">
        <v>6</v>
      </c>
      <c r="E208" s="167"/>
      <c r="F208" s="168" t="n">
        <v>42826</v>
      </c>
      <c r="G208" s="166" t="n">
        <v>6</v>
      </c>
    </row>
    <row r="209" customFormat="false" ht="12.75" hidden="false" customHeight="false" outlineLevel="0" collapsed="false">
      <c r="A209" s="165" t="n">
        <v>43374</v>
      </c>
      <c r="D209" s="166" t="n">
        <v>6</v>
      </c>
      <c r="E209" s="167"/>
      <c r="F209" s="168" t="n">
        <v>42856</v>
      </c>
      <c r="G209" s="166" t="n">
        <v>6</v>
      </c>
    </row>
    <row r="210" customFormat="false" ht="12.75" hidden="false" customHeight="false" outlineLevel="0" collapsed="false">
      <c r="A210" s="165" t="n">
        <v>43405</v>
      </c>
      <c r="D210" s="166" t="n">
        <v>6</v>
      </c>
      <c r="E210" s="167"/>
      <c r="F210" s="168" t="n">
        <v>42887</v>
      </c>
      <c r="G210" s="166" t="n">
        <v>6</v>
      </c>
    </row>
    <row r="211" customFormat="false" ht="12.75" hidden="false" customHeight="false" outlineLevel="0" collapsed="false">
      <c r="A211" s="165" t="n">
        <v>43435</v>
      </c>
      <c r="D211" s="166" t="n">
        <v>6</v>
      </c>
      <c r="E211" s="167"/>
      <c r="F211" s="168" t="n">
        <v>42917</v>
      </c>
      <c r="G211" s="166" t="n">
        <v>6</v>
      </c>
    </row>
    <row r="212" customFormat="false" ht="12.75" hidden="false" customHeight="false" outlineLevel="0" collapsed="false">
      <c r="A212" s="165" t="n">
        <v>43466</v>
      </c>
      <c r="D212" s="166" t="n">
        <v>6</v>
      </c>
      <c r="E212" s="167"/>
      <c r="F212" s="168" t="n">
        <v>42948</v>
      </c>
      <c r="G212" s="166" t="n">
        <v>6</v>
      </c>
    </row>
    <row r="213" customFormat="false" ht="12.75" hidden="false" customHeight="false" outlineLevel="0" collapsed="false">
      <c r="A213" s="165" t="n">
        <v>43497</v>
      </c>
      <c r="D213" s="166" t="n">
        <v>6</v>
      </c>
      <c r="E213" s="167"/>
      <c r="F213" s="168" t="n">
        <v>42979</v>
      </c>
      <c r="G213" s="166" t="n">
        <v>6</v>
      </c>
    </row>
    <row r="214" customFormat="false" ht="12.75" hidden="false" customHeight="false" outlineLevel="0" collapsed="false">
      <c r="A214" s="165" t="n">
        <v>43525</v>
      </c>
      <c r="D214" s="166" t="n">
        <v>6</v>
      </c>
      <c r="E214" s="167"/>
      <c r="F214" s="168" t="n">
        <v>43009</v>
      </c>
      <c r="G214" s="166" t="n">
        <v>6</v>
      </c>
    </row>
    <row r="215" customFormat="false" ht="12.75" hidden="false" customHeight="false" outlineLevel="0" collapsed="false">
      <c r="A215" s="165" t="n">
        <v>43556</v>
      </c>
      <c r="D215" s="166" t="n">
        <v>6</v>
      </c>
      <c r="E215" s="167"/>
      <c r="F215" s="168" t="n">
        <v>43040</v>
      </c>
      <c r="G215" s="166" t="n">
        <v>6</v>
      </c>
    </row>
    <row r="216" customFormat="false" ht="12.75" hidden="false" customHeight="false" outlineLevel="0" collapsed="false">
      <c r="A216" s="165" t="n">
        <v>43586</v>
      </c>
      <c r="D216" s="166" t="n">
        <v>6</v>
      </c>
      <c r="E216" s="167"/>
      <c r="F216" s="168" t="n">
        <v>43070</v>
      </c>
      <c r="G216" s="166" t="n">
        <v>6</v>
      </c>
    </row>
    <row r="217" customFormat="false" ht="12.75" hidden="false" customHeight="false" outlineLevel="0" collapsed="false">
      <c r="A217" s="165" t="n">
        <v>43617</v>
      </c>
      <c r="D217" s="166" t="n">
        <v>6</v>
      </c>
      <c r="E217" s="167"/>
      <c r="F217" s="168" t="n">
        <v>43101</v>
      </c>
      <c r="G217" s="166" t="n">
        <v>6</v>
      </c>
    </row>
    <row r="218" customFormat="false" ht="12.75" hidden="false" customHeight="false" outlineLevel="0" collapsed="false">
      <c r="A218" s="165" t="n">
        <v>43647</v>
      </c>
      <c r="D218" s="166" t="n">
        <v>6</v>
      </c>
      <c r="E218" s="167"/>
      <c r="F218" s="168" t="n">
        <v>43132</v>
      </c>
      <c r="G218" s="166" t="n">
        <v>6</v>
      </c>
    </row>
    <row r="219" customFormat="false" ht="12.75" hidden="false" customHeight="false" outlineLevel="0" collapsed="false">
      <c r="A219" s="165" t="n">
        <v>43678</v>
      </c>
      <c r="D219" s="166" t="n">
        <v>6</v>
      </c>
      <c r="E219" s="167"/>
      <c r="F219" s="168" t="n">
        <v>43160</v>
      </c>
      <c r="G219" s="166" t="n">
        <v>6</v>
      </c>
    </row>
    <row r="220" customFormat="false" ht="12.75" hidden="false" customHeight="false" outlineLevel="0" collapsed="false">
      <c r="A220" s="165" t="n">
        <v>43709</v>
      </c>
      <c r="D220" s="166" t="n">
        <v>6</v>
      </c>
      <c r="E220" s="167"/>
      <c r="F220" s="168" t="n">
        <v>43191</v>
      </c>
      <c r="G220" s="166" t="n">
        <v>6</v>
      </c>
    </row>
    <row r="221" customFormat="false" ht="12.75" hidden="false" customHeight="false" outlineLevel="0" collapsed="false">
      <c r="A221" s="165" t="n">
        <v>43739</v>
      </c>
      <c r="D221" s="166" t="n">
        <v>6</v>
      </c>
      <c r="E221" s="167"/>
      <c r="F221" s="168" t="n">
        <v>43221</v>
      </c>
      <c r="G221" s="166" t="n">
        <v>6</v>
      </c>
    </row>
    <row r="222" customFormat="false" ht="12.75" hidden="false" customHeight="false" outlineLevel="0" collapsed="false">
      <c r="A222" s="165" t="n">
        <v>43770</v>
      </c>
      <c r="D222" s="166" t="n">
        <v>6</v>
      </c>
      <c r="E222" s="167"/>
      <c r="F222" s="168" t="n">
        <v>43252</v>
      </c>
      <c r="G222" s="166" t="n">
        <v>6</v>
      </c>
    </row>
    <row r="223" customFormat="false" ht="12.75" hidden="false" customHeight="false" outlineLevel="0" collapsed="false">
      <c r="A223" s="165" t="n">
        <v>43800</v>
      </c>
      <c r="D223" s="166" t="n">
        <v>6</v>
      </c>
      <c r="E223" s="167"/>
      <c r="F223" s="168" t="n">
        <v>43282</v>
      </c>
      <c r="G223" s="166" t="n">
        <v>6</v>
      </c>
    </row>
    <row r="224" customFormat="false" ht="12.75" hidden="false" customHeight="false" outlineLevel="0" collapsed="false">
      <c r="A224" s="165" t="n">
        <v>43831</v>
      </c>
      <c r="D224" s="166" t="n">
        <v>6</v>
      </c>
      <c r="E224" s="167"/>
      <c r="F224" s="168" t="n">
        <v>43313</v>
      </c>
      <c r="G224" s="166" t="n">
        <v>6</v>
      </c>
    </row>
    <row r="225" customFormat="false" ht="12.75" hidden="false" customHeight="false" outlineLevel="0" collapsed="false">
      <c r="A225" s="165" t="n">
        <v>43862</v>
      </c>
      <c r="D225" s="166" t="n">
        <v>6</v>
      </c>
      <c r="E225" s="167"/>
      <c r="F225" s="168" t="n">
        <v>43344</v>
      </c>
      <c r="G225" s="166" t="n">
        <v>6</v>
      </c>
    </row>
    <row r="226" customFormat="false" ht="12.75" hidden="false" customHeight="false" outlineLevel="0" collapsed="false">
      <c r="A226" s="165" t="n">
        <v>43891</v>
      </c>
      <c r="D226" s="166" t="n">
        <v>6</v>
      </c>
      <c r="E226" s="167"/>
      <c r="F226" s="168" t="n">
        <v>43374</v>
      </c>
      <c r="G226" s="166" t="n">
        <v>6</v>
      </c>
    </row>
    <row r="227" customFormat="false" ht="12.75" hidden="false" customHeight="false" outlineLevel="0" collapsed="false">
      <c r="A227" s="165" t="n">
        <v>43922</v>
      </c>
      <c r="D227" s="166" t="n">
        <v>6</v>
      </c>
      <c r="E227" s="167"/>
      <c r="F227" s="168" t="n">
        <v>43405</v>
      </c>
      <c r="G227" s="166" t="n">
        <v>6</v>
      </c>
    </row>
    <row r="228" customFormat="false" ht="12.75" hidden="false" customHeight="false" outlineLevel="0" collapsed="false">
      <c r="A228" s="165" t="n">
        <v>43952</v>
      </c>
      <c r="D228" s="166" t="n">
        <v>6</v>
      </c>
      <c r="E228" s="167"/>
      <c r="F228" s="168" t="n">
        <v>43435</v>
      </c>
      <c r="G228" s="166" t="n">
        <v>6</v>
      </c>
    </row>
    <row r="229" customFormat="false" ht="12.75" hidden="false" customHeight="false" outlineLevel="0" collapsed="false">
      <c r="A229" s="165" t="n">
        <v>43983</v>
      </c>
      <c r="D229" s="166" t="n">
        <v>6</v>
      </c>
      <c r="E229" s="167"/>
      <c r="F229" s="168" t="n">
        <v>43466</v>
      </c>
      <c r="G229" s="166" t="n">
        <v>6</v>
      </c>
    </row>
    <row r="230" customFormat="false" ht="12.75" hidden="false" customHeight="false" outlineLevel="0" collapsed="false">
      <c r="A230" s="165" t="n">
        <v>44013</v>
      </c>
      <c r="D230" s="166" t="n">
        <v>6</v>
      </c>
      <c r="E230" s="167"/>
      <c r="F230" s="168" t="n">
        <v>43497</v>
      </c>
      <c r="G230" s="166" t="n">
        <v>6</v>
      </c>
    </row>
    <row r="231" customFormat="false" ht="12.75" hidden="false" customHeight="false" outlineLevel="0" collapsed="false">
      <c r="A231" s="165" t="n">
        <v>44044</v>
      </c>
      <c r="D231" s="166" t="n">
        <v>6</v>
      </c>
      <c r="E231" s="167"/>
      <c r="F231" s="168" t="n">
        <v>43525</v>
      </c>
      <c r="G231" s="166" t="n">
        <v>6</v>
      </c>
    </row>
    <row r="232" customFormat="false" ht="12.75" hidden="false" customHeight="false" outlineLevel="0" collapsed="false">
      <c r="A232" s="165" t="n">
        <v>44075</v>
      </c>
      <c r="D232" s="166" t="n">
        <v>6</v>
      </c>
      <c r="E232" s="167"/>
      <c r="F232" s="168" t="n">
        <v>43556</v>
      </c>
      <c r="G232" s="166" t="n">
        <v>6</v>
      </c>
    </row>
    <row r="233" customFormat="false" ht="12.75" hidden="false" customHeight="false" outlineLevel="0" collapsed="false">
      <c r="A233" s="165" t="n">
        <v>44105</v>
      </c>
      <c r="D233" s="166" t="n">
        <v>6</v>
      </c>
      <c r="E233" s="167"/>
      <c r="F233" s="168" t="n">
        <v>43586</v>
      </c>
      <c r="G233" s="166" t="n">
        <v>6</v>
      </c>
    </row>
    <row r="234" customFormat="false" ht="12.75" hidden="false" customHeight="false" outlineLevel="0" collapsed="false">
      <c r="A234" s="165" t="n">
        <v>44136</v>
      </c>
      <c r="D234" s="166" t="n">
        <v>6</v>
      </c>
      <c r="E234" s="167"/>
      <c r="F234" s="168" t="n">
        <v>43617</v>
      </c>
      <c r="G234" s="166" t="n">
        <v>6</v>
      </c>
    </row>
    <row r="235" customFormat="false" ht="12.75" hidden="false" customHeight="false" outlineLevel="0" collapsed="false">
      <c r="A235" s="165" t="n">
        <v>44166</v>
      </c>
      <c r="D235" s="166" t="n">
        <v>6</v>
      </c>
      <c r="E235" s="167"/>
      <c r="F235" s="168" t="n">
        <v>43647</v>
      </c>
      <c r="G235" s="166" t="n">
        <v>6</v>
      </c>
    </row>
    <row r="236" customFormat="false" ht="12.75" hidden="false" customHeight="false" outlineLevel="0" collapsed="false">
      <c r="A236" s="165" t="n">
        <v>44197</v>
      </c>
      <c r="D236" s="166" t="n">
        <v>6</v>
      </c>
      <c r="E236" s="167"/>
      <c r="F236" s="168" t="n">
        <v>43678</v>
      </c>
      <c r="G236" s="166" t="n">
        <v>6</v>
      </c>
    </row>
    <row r="237" customFormat="false" ht="12.75" hidden="false" customHeight="false" outlineLevel="0" collapsed="false">
      <c r="A237" s="165" t="n">
        <v>44228</v>
      </c>
      <c r="D237" s="166" t="n">
        <v>6</v>
      </c>
      <c r="E237" s="167"/>
      <c r="F237" s="168" t="n">
        <v>43709</v>
      </c>
      <c r="G237" s="166" t="n">
        <v>6</v>
      </c>
    </row>
    <row r="238" customFormat="false" ht="12.75" hidden="false" customHeight="false" outlineLevel="0" collapsed="false">
      <c r="A238" s="165" t="n">
        <v>44256</v>
      </c>
      <c r="D238" s="166" t="n">
        <v>6</v>
      </c>
      <c r="E238" s="167"/>
      <c r="F238" s="168" t="n">
        <v>43739</v>
      </c>
      <c r="G238" s="166" t="n">
        <v>6</v>
      </c>
    </row>
    <row r="239" customFormat="false" ht="12.75" hidden="false" customHeight="false" outlineLevel="0" collapsed="false">
      <c r="A239" s="165" t="n">
        <v>44287</v>
      </c>
      <c r="D239" s="166" t="n">
        <v>6</v>
      </c>
      <c r="E239" s="167"/>
      <c r="F239" s="168" t="n">
        <v>43770</v>
      </c>
      <c r="G239" s="166" t="n">
        <v>6</v>
      </c>
    </row>
    <row r="240" customFormat="false" ht="12.75" hidden="false" customHeight="false" outlineLevel="0" collapsed="false">
      <c r="A240" s="165" t="n">
        <v>44317</v>
      </c>
      <c r="D240" s="166" t="n">
        <v>6</v>
      </c>
      <c r="E240" s="167"/>
      <c r="F240" s="168" t="n">
        <v>43800</v>
      </c>
      <c r="G240" s="166" t="n">
        <v>6</v>
      </c>
    </row>
    <row r="241" customFormat="false" ht="12.75" hidden="false" customHeight="false" outlineLevel="0" collapsed="false">
      <c r="A241" s="165" t="n">
        <v>44348</v>
      </c>
      <c r="D241" s="166" t="n">
        <v>6</v>
      </c>
      <c r="E241" s="167"/>
      <c r="F241" s="168" t="n">
        <v>43831</v>
      </c>
      <c r="G241" s="166" t="n">
        <v>6</v>
      </c>
    </row>
    <row r="242" customFormat="false" ht="12.75" hidden="false" customHeight="false" outlineLevel="0" collapsed="false">
      <c r="A242" s="165" t="n">
        <v>44378</v>
      </c>
      <c r="D242" s="166" t="n">
        <v>6</v>
      </c>
      <c r="E242" s="167"/>
      <c r="F242" s="168" t="n">
        <v>43862</v>
      </c>
      <c r="G242" s="166" t="n">
        <v>6</v>
      </c>
    </row>
    <row r="243" customFormat="false" ht="12.75" hidden="false" customHeight="false" outlineLevel="0" collapsed="false">
      <c r="A243" s="165" t="n">
        <v>44409</v>
      </c>
      <c r="D243" s="166" t="n">
        <v>6</v>
      </c>
      <c r="E243" s="167"/>
      <c r="F243" s="168" t="n">
        <v>43891</v>
      </c>
      <c r="G243" s="166" t="n">
        <v>6</v>
      </c>
    </row>
    <row r="244" customFormat="false" ht="12.75" hidden="false" customHeight="false" outlineLevel="0" collapsed="false">
      <c r="A244" s="165" t="n">
        <v>44440</v>
      </c>
      <c r="D244" s="166" t="n">
        <v>6</v>
      </c>
      <c r="E244" s="167"/>
      <c r="F244" s="168" t="n">
        <v>43922</v>
      </c>
      <c r="G244" s="166" t="n">
        <v>6</v>
      </c>
    </row>
    <row r="245" customFormat="false" ht="12.75" hidden="false" customHeight="false" outlineLevel="0" collapsed="false">
      <c r="A245" s="165" t="n">
        <v>44470</v>
      </c>
      <c r="D245" s="166" t="n">
        <v>6</v>
      </c>
      <c r="E245" s="167"/>
      <c r="F245" s="168" t="n">
        <v>43952</v>
      </c>
      <c r="G245" s="166" t="n">
        <v>6</v>
      </c>
    </row>
    <row r="246" customFormat="false" ht="12.75" hidden="false" customHeight="false" outlineLevel="0" collapsed="false">
      <c r="A246" s="165" t="n">
        <v>44501</v>
      </c>
      <c r="D246" s="166" t="n">
        <v>6</v>
      </c>
      <c r="E246" s="167"/>
      <c r="F246" s="168" t="n">
        <v>43983</v>
      </c>
      <c r="G246" s="166" t="n">
        <v>6</v>
      </c>
    </row>
    <row r="247" customFormat="false" ht="12.75" hidden="false" customHeight="false" outlineLevel="0" collapsed="false">
      <c r="A247" s="165" t="n">
        <v>44531</v>
      </c>
      <c r="D247" s="166" t="n">
        <v>6</v>
      </c>
      <c r="E247" s="167"/>
      <c r="F247" s="168" t="n">
        <v>44013</v>
      </c>
      <c r="G247" s="166" t="n">
        <v>6</v>
      </c>
    </row>
    <row r="248" customFormat="false" ht="12.75" hidden="false" customHeight="false" outlineLevel="0" collapsed="false">
      <c r="A248" s="165" t="n">
        <v>44562</v>
      </c>
      <c r="D248" s="166" t="n">
        <v>6</v>
      </c>
      <c r="E248" s="167"/>
      <c r="F248" s="168" t="n">
        <v>44044</v>
      </c>
      <c r="G248" s="166" t="n">
        <v>6</v>
      </c>
    </row>
    <row r="249" customFormat="false" ht="12.75" hidden="false" customHeight="false" outlineLevel="0" collapsed="false">
      <c r="A249" s="165" t="n">
        <v>44593</v>
      </c>
      <c r="D249" s="166" t="n">
        <v>6</v>
      </c>
      <c r="E249" s="167"/>
      <c r="F249" s="168" t="n">
        <v>44075</v>
      </c>
      <c r="G249" s="166" t="n">
        <v>6</v>
      </c>
    </row>
    <row r="250" customFormat="false" ht="12.75" hidden="false" customHeight="false" outlineLevel="0" collapsed="false">
      <c r="A250" s="165" t="n">
        <v>44621</v>
      </c>
      <c r="D250" s="166" t="n">
        <v>6</v>
      </c>
      <c r="E250" s="167"/>
      <c r="F250" s="168" t="n">
        <v>44105</v>
      </c>
      <c r="G250" s="166" t="n">
        <v>6</v>
      </c>
    </row>
    <row r="251" customFormat="false" ht="12.75" hidden="false" customHeight="false" outlineLevel="0" collapsed="false">
      <c r="A251" s="165" t="n">
        <v>44652</v>
      </c>
      <c r="D251" s="166" t="n">
        <v>6</v>
      </c>
      <c r="E251" s="167"/>
      <c r="F251" s="168" t="n">
        <v>44136</v>
      </c>
      <c r="G251" s="166" t="n">
        <v>6</v>
      </c>
    </row>
    <row r="252" customFormat="false" ht="12.75" hidden="false" customHeight="false" outlineLevel="0" collapsed="false">
      <c r="A252" s="165" t="n">
        <v>44682</v>
      </c>
      <c r="D252" s="166" t="n">
        <v>6</v>
      </c>
      <c r="E252" s="167"/>
      <c r="F252" s="168" t="n">
        <v>44166</v>
      </c>
      <c r="G252" s="166" t="n">
        <v>6</v>
      </c>
    </row>
    <row r="253" customFormat="false" ht="12.75" hidden="false" customHeight="false" outlineLevel="0" collapsed="false">
      <c r="A253" s="165" t="n">
        <v>44713</v>
      </c>
      <c r="D253" s="166" t="n">
        <v>6</v>
      </c>
      <c r="E253" s="167"/>
      <c r="F253" s="168" t="n">
        <v>44197</v>
      </c>
      <c r="G253" s="166" t="n">
        <v>6</v>
      </c>
    </row>
    <row r="254" customFormat="false" ht="12.75" hidden="false" customHeight="false" outlineLevel="0" collapsed="false">
      <c r="A254" s="165" t="n">
        <v>44743</v>
      </c>
      <c r="D254" s="166" t="n">
        <v>6</v>
      </c>
      <c r="E254" s="167"/>
      <c r="F254" s="168" t="n">
        <v>44228</v>
      </c>
      <c r="G254" s="166" t="n">
        <v>6</v>
      </c>
    </row>
    <row r="255" customFormat="false" ht="12.75" hidden="false" customHeight="false" outlineLevel="0" collapsed="false">
      <c r="A255" s="165" t="n">
        <v>44774</v>
      </c>
      <c r="D255" s="166" t="n">
        <v>6</v>
      </c>
      <c r="E255" s="167"/>
      <c r="F255" s="168" t="n">
        <v>44256</v>
      </c>
      <c r="G255" s="166" t="n">
        <v>6</v>
      </c>
    </row>
    <row r="256" customFormat="false" ht="12.75" hidden="false" customHeight="false" outlineLevel="0" collapsed="false">
      <c r="A256" s="165" t="n">
        <v>44805</v>
      </c>
      <c r="D256" s="166" t="n">
        <v>6</v>
      </c>
      <c r="E256" s="167"/>
      <c r="F256" s="168" t="n">
        <v>44287</v>
      </c>
      <c r="G256" s="166" t="n">
        <v>6</v>
      </c>
    </row>
    <row r="257" customFormat="false" ht="12.75" hidden="false" customHeight="false" outlineLevel="0" collapsed="false">
      <c r="A257" s="165" t="n">
        <v>44835</v>
      </c>
      <c r="D257" s="166" t="n">
        <v>6</v>
      </c>
      <c r="E257" s="167"/>
      <c r="F257" s="168" t="n">
        <v>44317</v>
      </c>
      <c r="G257" s="166" t="n">
        <v>6</v>
      </c>
    </row>
    <row r="258" customFormat="false" ht="12.75" hidden="false" customHeight="false" outlineLevel="0" collapsed="false">
      <c r="A258" s="165" t="n">
        <v>44866</v>
      </c>
      <c r="D258" s="166" t="n">
        <v>6</v>
      </c>
      <c r="E258" s="167"/>
      <c r="F258" s="168" t="n">
        <v>44348</v>
      </c>
      <c r="G258" s="166" t="n">
        <v>6</v>
      </c>
    </row>
    <row r="259" customFormat="false" ht="12.75" hidden="false" customHeight="false" outlineLevel="0" collapsed="false">
      <c r="A259" s="165" t="n">
        <v>44896</v>
      </c>
      <c r="D259" s="166" t="n">
        <v>6</v>
      </c>
      <c r="E259" s="167"/>
      <c r="F259" s="168" t="n">
        <v>44378</v>
      </c>
      <c r="G259" s="166" t="n">
        <v>6</v>
      </c>
    </row>
    <row r="260" customFormat="false" ht="12.75" hidden="false" customHeight="false" outlineLevel="0" collapsed="false">
      <c r="A260" s="165" t="n">
        <v>44927</v>
      </c>
      <c r="D260" s="166" t="n">
        <v>6</v>
      </c>
      <c r="E260" s="167"/>
      <c r="F260" s="168" t="n">
        <v>44409</v>
      </c>
      <c r="G260" s="166" t="n">
        <v>6</v>
      </c>
    </row>
    <row r="261" customFormat="false" ht="12.75" hidden="false" customHeight="false" outlineLevel="0" collapsed="false">
      <c r="A261" s="165" t="n">
        <v>44958</v>
      </c>
      <c r="D261" s="166" t="n">
        <v>6</v>
      </c>
      <c r="E261" s="167"/>
      <c r="F261" s="168" t="n">
        <v>44440</v>
      </c>
      <c r="G261" s="166" t="n">
        <v>6</v>
      </c>
    </row>
    <row r="262" customFormat="false" ht="12.75" hidden="false" customHeight="false" outlineLevel="0" collapsed="false">
      <c r="A262" s="165" t="n">
        <v>44986</v>
      </c>
      <c r="D262" s="166" t="n">
        <v>6</v>
      </c>
      <c r="E262" s="167"/>
      <c r="F262" s="168" t="n">
        <v>44470</v>
      </c>
      <c r="G262" s="166" t="n">
        <v>6</v>
      </c>
    </row>
    <row r="263" customFormat="false" ht="12.75" hidden="false" customHeight="false" outlineLevel="0" collapsed="false">
      <c r="A263" s="165" t="n">
        <v>45017</v>
      </c>
      <c r="D263" s="166" t="n">
        <v>6</v>
      </c>
      <c r="E263" s="167"/>
      <c r="F263" s="168" t="n">
        <v>44501</v>
      </c>
      <c r="G263" s="166" t="n">
        <v>6</v>
      </c>
    </row>
    <row r="264" customFormat="false" ht="12.75" hidden="false" customHeight="false" outlineLevel="0" collapsed="false">
      <c r="A264" s="165" t="n">
        <v>45047</v>
      </c>
      <c r="D264" s="166" t="n">
        <v>6</v>
      </c>
      <c r="E264" s="167"/>
      <c r="F264" s="168" t="n">
        <v>44531</v>
      </c>
      <c r="G264" s="166" t="n">
        <v>6</v>
      </c>
    </row>
    <row r="265" customFormat="false" ht="12.75" hidden="false" customHeight="false" outlineLevel="0" collapsed="false">
      <c r="A265" s="165" t="n">
        <v>45078</v>
      </c>
      <c r="D265" s="166" t="n">
        <v>6</v>
      </c>
      <c r="E265" s="167"/>
      <c r="F265" s="168" t="n">
        <v>44562</v>
      </c>
      <c r="G265" s="166" t="n">
        <v>6</v>
      </c>
    </row>
    <row r="266" customFormat="false" ht="12.75" hidden="false" customHeight="false" outlineLevel="0" collapsed="false">
      <c r="A266" s="165" t="n">
        <v>45108</v>
      </c>
      <c r="D266" s="166" t="n">
        <v>6</v>
      </c>
      <c r="E266" s="167"/>
      <c r="F266" s="168" t="n">
        <v>44593</v>
      </c>
      <c r="G266" s="166" t="n">
        <v>6</v>
      </c>
    </row>
    <row r="267" customFormat="false" ht="12.75" hidden="false" customHeight="false" outlineLevel="0" collapsed="false">
      <c r="A267" s="165" t="n">
        <v>45139</v>
      </c>
      <c r="D267" s="166" t="n">
        <v>6</v>
      </c>
      <c r="E267" s="167"/>
      <c r="F267" s="168" t="n">
        <v>44621</v>
      </c>
      <c r="G267" s="166" t="n">
        <v>6</v>
      </c>
    </row>
    <row r="268" customFormat="false" ht="12.75" hidden="false" customHeight="false" outlineLevel="0" collapsed="false">
      <c r="A268" s="165" t="n">
        <v>45170</v>
      </c>
      <c r="D268" s="166" t="n">
        <v>6</v>
      </c>
      <c r="E268" s="167"/>
      <c r="F268" s="168" t="n">
        <v>44652</v>
      </c>
      <c r="G268" s="166" t="n">
        <v>6</v>
      </c>
    </row>
    <row r="269" customFormat="false" ht="12.75" hidden="false" customHeight="false" outlineLevel="0" collapsed="false">
      <c r="A269" s="165" t="n">
        <v>45200</v>
      </c>
      <c r="D269" s="166" t="n">
        <v>6</v>
      </c>
      <c r="E269" s="167"/>
      <c r="F269" s="168" t="n">
        <v>44682</v>
      </c>
      <c r="G269" s="166" t="n">
        <v>6</v>
      </c>
    </row>
    <row r="270" customFormat="false" ht="12.75" hidden="false" customHeight="false" outlineLevel="0" collapsed="false">
      <c r="A270" s="165" t="n">
        <v>45231</v>
      </c>
      <c r="D270" s="166" t="n">
        <v>6</v>
      </c>
      <c r="E270" s="167"/>
      <c r="F270" s="168" t="n">
        <v>44713</v>
      </c>
      <c r="G270" s="166" t="n">
        <v>6</v>
      </c>
    </row>
    <row r="271" customFormat="false" ht="12.75" hidden="false" customHeight="false" outlineLevel="0" collapsed="false">
      <c r="A271" s="165" t="n">
        <v>45261</v>
      </c>
      <c r="D271" s="166" t="n">
        <v>6</v>
      </c>
      <c r="E271" s="167"/>
      <c r="F271" s="168" t="n">
        <v>44743</v>
      </c>
      <c r="G271" s="166" t="n">
        <v>6</v>
      </c>
    </row>
    <row r="272" customFormat="false" ht="12.75" hidden="false" customHeight="false" outlineLevel="0" collapsed="false">
      <c r="A272" s="165" t="n">
        <v>45292</v>
      </c>
      <c r="D272" s="166" t="n">
        <v>6</v>
      </c>
      <c r="E272" s="167"/>
      <c r="F272" s="168" t="n">
        <v>44774</v>
      </c>
      <c r="G272" s="166" t="n">
        <v>6</v>
      </c>
    </row>
    <row r="273" customFormat="false" ht="12.75" hidden="false" customHeight="false" outlineLevel="0" collapsed="false">
      <c r="A273" s="165" t="n">
        <v>45323</v>
      </c>
      <c r="D273" s="166" t="n">
        <v>6</v>
      </c>
      <c r="E273" s="167"/>
      <c r="F273" s="168" t="n">
        <v>44805</v>
      </c>
      <c r="G273" s="166" t="n">
        <v>6</v>
      </c>
    </row>
    <row r="274" customFormat="false" ht="12.75" hidden="false" customHeight="false" outlineLevel="0" collapsed="false">
      <c r="A274" s="165" t="n">
        <v>45352</v>
      </c>
      <c r="D274" s="166" t="n">
        <v>6</v>
      </c>
      <c r="E274" s="167"/>
      <c r="F274" s="168" t="n">
        <v>44835</v>
      </c>
      <c r="G274" s="166" t="n">
        <v>6</v>
      </c>
    </row>
    <row r="275" customFormat="false" ht="12.75" hidden="false" customHeight="false" outlineLevel="0" collapsed="false">
      <c r="A275" s="165" t="n">
        <v>45383</v>
      </c>
      <c r="D275" s="166" t="n">
        <v>6</v>
      </c>
      <c r="E275" s="167"/>
      <c r="F275" s="168" t="n">
        <v>44866</v>
      </c>
      <c r="G275" s="166" t="n">
        <v>6</v>
      </c>
    </row>
    <row r="276" customFormat="false" ht="12.75" hidden="false" customHeight="false" outlineLevel="0" collapsed="false">
      <c r="A276" s="165" t="n">
        <v>45413</v>
      </c>
      <c r="D276" s="166" t="n">
        <v>6</v>
      </c>
      <c r="E276" s="167"/>
      <c r="F276" s="168" t="n">
        <v>44896</v>
      </c>
      <c r="G276" s="166" t="n">
        <v>6</v>
      </c>
    </row>
    <row r="277" customFormat="false" ht="12.75" hidden="false" customHeight="false" outlineLevel="0" collapsed="false">
      <c r="A277" s="165" t="n">
        <v>45444</v>
      </c>
      <c r="D277" s="166" t="n">
        <v>6</v>
      </c>
      <c r="E277" s="167"/>
      <c r="F277" s="168" t="n">
        <v>44927</v>
      </c>
      <c r="G277" s="166" t="n">
        <v>6</v>
      </c>
    </row>
    <row r="278" customFormat="false" ht="12.75" hidden="false" customHeight="false" outlineLevel="0" collapsed="false">
      <c r="A278" s="165" t="n">
        <v>45474</v>
      </c>
      <c r="D278" s="166" t="n">
        <v>6</v>
      </c>
      <c r="E278" s="167"/>
      <c r="F278" s="168" t="n">
        <v>44958</v>
      </c>
      <c r="G278" s="166" t="n">
        <v>6</v>
      </c>
    </row>
    <row r="279" customFormat="false" ht="12.75" hidden="false" customHeight="false" outlineLevel="0" collapsed="false">
      <c r="A279" s="165" t="n">
        <v>45505</v>
      </c>
      <c r="D279" s="166" t="n">
        <v>6</v>
      </c>
      <c r="E279" s="167"/>
      <c r="F279" s="168" t="n">
        <v>44986</v>
      </c>
      <c r="G279" s="166" t="n">
        <v>6</v>
      </c>
    </row>
    <row r="280" customFormat="false" ht="12.75" hidden="false" customHeight="false" outlineLevel="0" collapsed="false">
      <c r="A280" s="165" t="n">
        <v>45536</v>
      </c>
      <c r="D280" s="166" t="n">
        <v>6</v>
      </c>
      <c r="E280" s="167"/>
      <c r="F280" s="168" t="n">
        <v>45017</v>
      </c>
      <c r="G280" s="166" t="n">
        <v>6</v>
      </c>
    </row>
    <row r="281" customFormat="false" ht="12.75" hidden="false" customHeight="false" outlineLevel="0" collapsed="false">
      <c r="A281" s="165" t="n">
        <v>45566</v>
      </c>
      <c r="D281" s="166" t="n">
        <v>6</v>
      </c>
      <c r="E281" s="167"/>
      <c r="F281" s="168" t="n">
        <v>45047</v>
      </c>
      <c r="G281" s="166" t="n">
        <v>6</v>
      </c>
    </row>
    <row r="282" customFormat="false" ht="12.75" hidden="false" customHeight="false" outlineLevel="0" collapsed="false">
      <c r="A282" s="165" t="n">
        <v>45597</v>
      </c>
      <c r="D282" s="166" t="n">
        <v>6</v>
      </c>
      <c r="E282" s="167"/>
      <c r="F282" s="168" t="n">
        <v>45078</v>
      </c>
      <c r="G282" s="166" t="n">
        <v>6</v>
      </c>
    </row>
    <row r="283" customFormat="false" ht="12.75" hidden="false" customHeight="false" outlineLevel="0" collapsed="false">
      <c r="A283" s="165" t="n">
        <v>45627</v>
      </c>
      <c r="D283" s="166" t="n">
        <v>6</v>
      </c>
      <c r="E283" s="167"/>
      <c r="F283" s="168" t="n">
        <v>45108</v>
      </c>
      <c r="G283" s="166" t="n">
        <v>6</v>
      </c>
    </row>
    <row r="284" customFormat="false" ht="12.75" hidden="false" customHeight="false" outlineLevel="0" collapsed="false">
      <c r="A284" s="165" t="n">
        <v>45658</v>
      </c>
      <c r="D284" s="166" t="n">
        <v>6</v>
      </c>
      <c r="E284" s="167"/>
      <c r="F284" s="168" t="n">
        <v>45139</v>
      </c>
      <c r="G284" s="166" t="n">
        <v>6</v>
      </c>
    </row>
    <row r="285" customFormat="false" ht="12.75" hidden="false" customHeight="false" outlineLevel="0" collapsed="false">
      <c r="A285" s="165" t="n">
        <v>45689</v>
      </c>
      <c r="D285" s="166" t="n">
        <v>6</v>
      </c>
      <c r="E285" s="167"/>
      <c r="F285" s="168" t="n">
        <v>45170</v>
      </c>
      <c r="G285" s="166" t="n">
        <v>6</v>
      </c>
    </row>
    <row r="286" customFormat="false" ht="12.75" hidden="false" customHeight="false" outlineLevel="0" collapsed="false">
      <c r="A286" s="165" t="n">
        <v>45717</v>
      </c>
      <c r="D286" s="166" t="n">
        <v>6</v>
      </c>
      <c r="E286" s="167"/>
      <c r="F286" s="168" t="n">
        <v>45200</v>
      </c>
      <c r="G286" s="166" t="n">
        <v>6</v>
      </c>
    </row>
    <row r="287" customFormat="false" ht="12.75" hidden="false" customHeight="false" outlineLevel="0" collapsed="false">
      <c r="A287" s="165" t="n">
        <v>45748</v>
      </c>
      <c r="D287" s="166" t="n">
        <v>6</v>
      </c>
      <c r="E287" s="167"/>
      <c r="F287" s="168" t="n">
        <v>45231</v>
      </c>
      <c r="G287" s="166" t="n">
        <v>6</v>
      </c>
    </row>
    <row r="288" customFormat="false" ht="12.75" hidden="false" customHeight="false" outlineLevel="0" collapsed="false">
      <c r="A288" s="165" t="n">
        <v>45778</v>
      </c>
      <c r="D288" s="166" t="n">
        <v>6</v>
      </c>
      <c r="E288" s="167"/>
      <c r="F288" s="168" t="n">
        <v>45261</v>
      </c>
      <c r="G288" s="166" t="n">
        <v>6</v>
      </c>
    </row>
    <row r="289" customFormat="false" ht="12.75" hidden="false" customHeight="false" outlineLevel="0" collapsed="false">
      <c r="A289" s="165" t="n">
        <v>45809</v>
      </c>
      <c r="D289" s="166" t="n">
        <v>6</v>
      </c>
      <c r="E289" s="167"/>
      <c r="F289" s="168" t="n">
        <v>45292</v>
      </c>
      <c r="G289" s="166" t="n">
        <v>6</v>
      </c>
    </row>
    <row r="290" customFormat="false" ht="12.75" hidden="false" customHeight="false" outlineLevel="0" collapsed="false">
      <c r="A290" s="165" t="n">
        <v>45839</v>
      </c>
      <c r="D290" s="166" t="n">
        <v>6</v>
      </c>
      <c r="E290" s="167"/>
      <c r="F290" s="168" t="n">
        <v>45323</v>
      </c>
      <c r="G290" s="166" t="n">
        <v>6</v>
      </c>
    </row>
    <row r="291" customFormat="false" ht="12.75" hidden="false" customHeight="false" outlineLevel="0" collapsed="false">
      <c r="D291" s="166" t="n">
        <v>6</v>
      </c>
      <c r="E291" s="167"/>
      <c r="F291" s="168" t="n">
        <v>45352</v>
      </c>
      <c r="G291" s="166" t="n">
        <v>6</v>
      </c>
    </row>
    <row r="292" customFormat="false" ht="12.75" hidden="false" customHeight="false" outlineLevel="0" collapsed="false">
      <c r="D292" s="166" t="n">
        <v>6</v>
      </c>
      <c r="E292" s="167"/>
      <c r="F292" s="168" t="n">
        <v>45383</v>
      </c>
      <c r="G292" s="166" t="n">
        <v>6</v>
      </c>
    </row>
    <row r="293" customFormat="false" ht="12.75" hidden="false" customHeight="false" outlineLevel="0" collapsed="false">
      <c r="D293" s="166" t="n">
        <v>6</v>
      </c>
      <c r="E293" s="167"/>
      <c r="F293" s="168" t="n">
        <v>45413</v>
      </c>
      <c r="G293" s="166" t="n">
        <v>6</v>
      </c>
    </row>
    <row r="294" customFormat="false" ht="12.75" hidden="false" customHeight="false" outlineLevel="0" collapsed="false">
      <c r="D294" s="166" t="n">
        <v>6</v>
      </c>
      <c r="E294" s="167"/>
      <c r="F294" s="168" t="n">
        <v>45444</v>
      </c>
      <c r="G294" s="166" t="n">
        <v>6</v>
      </c>
    </row>
    <row r="295" customFormat="false" ht="12.75" hidden="false" customHeight="false" outlineLevel="0" collapsed="false">
      <c r="D295" s="166" t="n">
        <v>6</v>
      </c>
      <c r="E295" s="167"/>
      <c r="F295" s="168" t="n">
        <v>45474</v>
      </c>
      <c r="G295" s="166" t="n">
        <v>6</v>
      </c>
    </row>
    <row r="296" customFormat="false" ht="12.75" hidden="false" customHeight="false" outlineLevel="0" collapsed="false">
      <c r="D296" s="166" t="n">
        <v>6</v>
      </c>
      <c r="E296" s="167"/>
      <c r="F296" s="168" t="n">
        <v>45505</v>
      </c>
      <c r="G296" s="166" t="n">
        <v>6</v>
      </c>
    </row>
    <row r="297" customFormat="false" ht="12.75" hidden="false" customHeight="false" outlineLevel="0" collapsed="false">
      <c r="D297" s="166" t="n">
        <v>6</v>
      </c>
      <c r="E297" s="167"/>
      <c r="F297" s="168" t="n">
        <v>45536</v>
      </c>
      <c r="G297" s="166" t="n">
        <v>6</v>
      </c>
    </row>
    <row r="298" customFormat="false" ht="12.75" hidden="false" customHeight="false" outlineLevel="0" collapsed="false">
      <c r="D298" s="166" t="n">
        <v>6</v>
      </c>
      <c r="E298" s="167"/>
      <c r="F298" s="168" t="n">
        <v>45566</v>
      </c>
      <c r="G298" s="166" t="n">
        <v>6</v>
      </c>
    </row>
    <row r="299" customFormat="false" ht="12.75" hidden="false" customHeight="false" outlineLevel="0" collapsed="false">
      <c r="D299" s="166" t="n">
        <v>6</v>
      </c>
      <c r="E299" s="167"/>
      <c r="F299" s="168" t="n">
        <v>45597</v>
      </c>
      <c r="G299" s="166" t="n">
        <v>6</v>
      </c>
    </row>
    <row r="300" customFormat="false" ht="12.75" hidden="false" customHeight="false" outlineLevel="0" collapsed="false">
      <c r="D300" s="166" t="n">
        <v>6</v>
      </c>
      <c r="E300" s="167"/>
      <c r="F300" s="168" t="n">
        <v>45627</v>
      </c>
      <c r="G300" s="166" t="n">
        <v>6</v>
      </c>
    </row>
    <row r="301" customFormat="false" ht="12.75" hidden="false" customHeight="false" outlineLevel="0" collapsed="false">
      <c r="D301" s="166" t="n">
        <v>6</v>
      </c>
      <c r="E301" s="167"/>
      <c r="F301" s="168" t="n">
        <v>45658</v>
      </c>
      <c r="G301" s="166" t="n">
        <v>6</v>
      </c>
    </row>
    <row r="302" customFormat="false" ht="12.75" hidden="false" customHeight="false" outlineLevel="0" collapsed="false">
      <c r="D302" s="166" t="n">
        <v>6</v>
      </c>
      <c r="E302" s="167"/>
      <c r="F302" s="168" t="n">
        <v>45689</v>
      </c>
      <c r="G302" s="166" t="n">
        <v>6</v>
      </c>
    </row>
    <row r="303" customFormat="false" ht="12.75" hidden="false" customHeight="false" outlineLevel="0" collapsed="false">
      <c r="D303" s="166" t="n">
        <v>6</v>
      </c>
      <c r="E303" s="167"/>
      <c r="F303" s="168" t="n">
        <v>45717</v>
      </c>
      <c r="G303" s="166" t="n">
        <v>6</v>
      </c>
    </row>
    <row r="304" customFormat="false" ht="12.75" hidden="false" customHeight="false" outlineLevel="0" collapsed="false">
      <c r="D304" s="166" t="n">
        <v>6</v>
      </c>
      <c r="E304" s="167"/>
      <c r="F304" s="168" t="n">
        <v>45748</v>
      </c>
      <c r="G304" s="166" t="n">
        <v>6</v>
      </c>
    </row>
    <row r="305" customFormat="false" ht="12.75" hidden="false" customHeight="false" outlineLevel="0" collapsed="false">
      <c r="D305" s="166" t="n">
        <v>6</v>
      </c>
      <c r="E305" s="167"/>
      <c r="F305" s="168" t="n">
        <v>45778</v>
      </c>
      <c r="G305" s="166" t="n">
        <v>6</v>
      </c>
    </row>
    <row r="306" customFormat="false" ht="13.5" hidden="false" customHeight="false" outlineLevel="0" collapsed="false">
      <c r="D306" s="166" t="n">
        <v>6</v>
      </c>
      <c r="E306" s="193"/>
      <c r="F306" s="168" t="n">
        <v>45809</v>
      </c>
      <c r="G306" s="166" t="n">
        <v>6</v>
      </c>
    </row>
    <row r="307" customFormat="false" ht="12.75" hidden="false" customHeight="false" outlineLevel="0" collapsed="false">
      <c r="D307" s="194"/>
      <c r="F307" s="168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95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95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96"/>
      <c r="C1" s="197" t="s">
        <v>200</v>
      </c>
      <c r="D1" s="198" t="n">
        <f aca="false">SUM(D4:D65536)</f>
        <v>0</v>
      </c>
      <c r="F1" s="0" t="s">
        <v>201</v>
      </c>
      <c r="G1" s="196"/>
      <c r="H1" s="199"/>
      <c r="I1" s="197" t="s">
        <v>200</v>
      </c>
      <c r="J1" s="198" t="n">
        <f aca="false">SUM(J4:J65536)</f>
        <v>0</v>
      </c>
      <c r="K1" s="197" t="s">
        <v>202</v>
      </c>
      <c r="L1" s="198" t="n">
        <f aca="false">SUM(L4:L65536)</f>
        <v>0</v>
      </c>
      <c r="M1" s="200"/>
      <c r="N1" s="200"/>
      <c r="O1" s="201"/>
    </row>
    <row r="2" customFormat="false" ht="12.75" hidden="false" customHeight="false" outlineLevel="0" collapsed="false">
      <c r="B2" s="202" t="s">
        <v>203</v>
      </c>
      <c r="C2" s="203"/>
      <c r="D2" s="204" t="s">
        <v>204</v>
      </c>
      <c r="G2" s="205" t="s">
        <v>203</v>
      </c>
      <c r="H2" s="203"/>
      <c r="I2" s="203"/>
      <c r="J2" s="204" t="s">
        <v>204</v>
      </c>
      <c r="K2" s="202" t="s">
        <v>205</v>
      </c>
      <c r="L2" s="206" t="s">
        <v>206</v>
      </c>
      <c r="M2" s="202" t="s">
        <v>207</v>
      </c>
      <c r="N2" s="206" t="s">
        <v>208</v>
      </c>
      <c r="O2" s="207" t="s">
        <v>209</v>
      </c>
    </row>
    <row r="3" customFormat="false" ht="13.5" hidden="false" customHeight="false" outlineLevel="0" collapsed="false">
      <c r="A3" s="148" t="s">
        <v>210</v>
      </c>
      <c r="B3" s="208" t="s">
        <v>211</v>
      </c>
      <c r="C3" s="209" t="s">
        <v>212</v>
      </c>
      <c r="D3" s="210" t="s">
        <v>213</v>
      </c>
      <c r="F3" s="148" t="s">
        <v>210</v>
      </c>
      <c r="G3" s="208" t="s">
        <v>211</v>
      </c>
      <c r="H3" s="209" t="s">
        <v>212</v>
      </c>
      <c r="I3" s="209" t="s">
        <v>214</v>
      </c>
      <c r="J3" s="210" t="s">
        <v>213</v>
      </c>
      <c r="K3" s="211" t="s">
        <v>213</v>
      </c>
      <c r="L3" s="210" t="s">
        <v>213</v>
      </c>
      <c r="M3" s="211" t="s">
        <v>215</v>
      </c>
      <c r="N3" s="210" t="s">
        <v>213</v>
      </c>
      <c r="O3" s="212" t="s">
        <v>216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2001-10-24T10:46:16Z</cp:lastPrinted>
  <dcterms:modified xsi:type="dcterms:W3CDTF">2001-10-24T10:46:20Z</dcterms:modified>
  <cp:revision>0</cp:revision>
  <dc:subject/>
  <dc:title/>
</cp:coreProperties>
</file>