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June 00" sheetId="1" state="visible" r:id="rId3"/>
  </sheets>
  <definedNames>
    <definedName function="false" hidden="false" localSheetId="0" name="_xlnm.Print_Area" vbProcedure="false">'June 00'!$A$1:$D$78</definedName>
    <definedName function="false" hidden="false" localSheetId="0" name="_xlnm.Print_Titles" vbProcedure="false">'June 00'!$1:$8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M28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$ 2.279 / Mcf   2/99 - 7/99
Price to change 8/99
Termin 6/30/2001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11</xdr:colOff>
                <xdr:row>26</xdr:row>
                <xdr:rowOff>7</xdr:rowOff>
              </xdr:from>
              <xdr:to>
                <xdr:col>12</xdr:col>
                <xdr:colOff>-127</xdr:colOff>
                <xdr:row>30</xdr:row>
                <xdr:rowOff>4</xdr:rowOff>
              </xdr:to>
            </anchor>
          </commentPr>
        </mc:Choice>
        <mc:Fallback/>
      </mc:AlternateContent>
    </comment>
    <comment ref="M29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Trans 2   5,000/d  $3.136       Termin  9/30/1999
Trans 3   4,000/d  HSC +.45   Termin  6/30/2001
Trans 4   5,000/d  $2.71         Termin  2/29/2000
Trans 5   2,500/d  HSC +.403 Termin  6/30/2001 
Trans 7   4,000/d  HSC +.403 Termin  6/30/2001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11</xdr:colOff>
                <xdr:row>27</xdr:row>
                <xdr:rowOff>7</xdr:rowOff>
              </xdr:from>
              <xdr:to>
                <xdr:col>12</xdr:col>
                <xdr:colOff>-103</xdr:colOff>
                <xdr:row>41</xdr:row>
                <xdr:rowOff>3</xdr:rowOff>
              </xdr:to>
            </anchor>
          </commentPr>
        </mc:Choice>
        <mc:Fallback/>
      </mc:AlternateContent>
    </comment>
    <comment ref="M30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$1.97  Termin 7/31/2000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11</xdr:colOff>
                <xdr:row>28</xdr:row>
                <xdr:rowOff>7</xdr:rowOff>
              </xdr:from>
              <xdr:to>
                <xdr:col>12</xdr:col>
                <xdr:colOff>-127</xdr:colOff>
                <xdr:row>34</xdr:row>
                <xdr:rowOff>4</xdr:rowOff>
              </xdr:to>
            </anchor>
          </commentPr>
        </mc:Choice>
        <mc:Fallback/>
      </mc:AlternateContent>
    </comment>
    <comment ref="M31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HSC - .055
Termin 1/31/2001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11</xdr:colOff>
                <xdr:row>29</xdr:row>
                <xdr:rowOff>7</xdr:rowOff>
              </xdr:from>
              <xdr:to>
                <xdr:col>12</xdr:col>
                <xdr:colOff>-24</xdr:colOff>
                <xdr:row>33</xdr:row>
                <xdr:rowOff>2</xdr:rowOff>
              </xdr:to>
            </anchor>
          </commentPr>
        </mc:Choice>
        <mc:Fallback/>
      </mc:AlternateContent>
    </comment>
    <comment ref="M32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up to 14,000/d
HSC +.769   Termin 3/31/2005
HSC + .60    4/1/2005-3/31/2006
Allocated Volume is difference between 
total flows at Mtrs 1279,1280, &amp; 1293 and 
Industrial volumes provided by Entex at Lufkin Diboll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11</xdr:colOff>
                <xdr:row>30</xdr:row>
                <xdr:rowOff>7</xdr:rowOff>
              </xdr:from>
              <xdr:to>
                <xdr:col>12</xdr:col>
                <xdr:colOff>-24</xdr:colOff>
                <xdr:row>46</xdr:row>
                <xdr:rowOff>7</xdr:rowOff>
              </xdr:to>
            </anchor>
          </commentPr>
        </mc:Choice>
        <mc:Fallback/>
      </mc:AlternateContent>
    </comment>
    <comment ref="M35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up to 14,000/d
HSC +.769   Termin 3/31/2005
HSC + .60    4/1/2005-3/31/2006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11</xdr:colOff>
                <xdr:row>33</xdr:row>
                <xdr:rowOff>7</xdr:rowOff>
              </xdr:from>
              <xdr:to>
                <xdr:col>12</xdr:col>
                <xdr:colOff>-24</xdr:colOff>
                <xdr:row>39</xdr:row>
                <xdr:rowOff>15</xdr:rowOff>
              </xdr:to>
            </anchor>
          </commentPr>
        </mc:Choice>
        <mc:Fallback/>
      </mc:AlternateContent>
    </comment>
    <comment ref="M40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$ 2.4598 / Mcf for May 1999
Price changes monthly
Termin 6/30/2001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11</xdr:colOff>
                <xdr:row>38</xdr:row>
                <xdr:rowOff>7</xdr:rowOff>
              </xdr:from>
              <xdr:to>
                <xdr:col>12</xdr:col>
                <xdr:colOff>-127</xdr:colOff>
                <xdr:row>42</xdr:row>
                <xdr:rowOff>2</xdr:rowOff>
              </xdr:to>
            </anchor>
          </commentPr>
        </mc:Choice>
        <mc:Fallback/>
      </mc:AlternateContent>
    </comment>
    <comment ref="M41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HSC+ .10  Termin 12/31/99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11</xdr:colOff>
                <xdr:row>39</xdr:row>
                <xdr:rowOff>7</xdr:rowOff>
              </xdr:from>
              <xdr:to>
                <xdr:col>12</xdr:col>
                <xdr:colOff>-127</xdr:colOff>
                <xdr:row>41</xdr:row>
                <xdr:rowOff>16</xdr:rowOff>
              </xdr:to>
            </anchor>
          </commentPr>
        </mc:Choice>
        <mc:Fallback/>
      </mc:AlternateContent>
    </comment>
    <comment ref="M42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up to 30,000
split between Unit &amp; Reliant Entex
HSC - .07   Termin 3/31/2006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11</xdr:colOff>
                <xdr:row>40</xdr:row>
                <xdr:rowOff>7</xdr:rowOff>
              </xdr:from>
              <xdr:to>
                <xdr:col>12</xdr:col>
                <xdr:colOff>-127</xdr:colOff>
                <xdr:row>44</xdr:row>
                <xdr:rowOff>3</xdr:rowOff>
              </xdr:to>
            </anchor>
          </commentPr>
        </mc:Choice>
        <mc:Fallback/>
      </mc:AlternateContent>
    </comment>
    <comment ref="M43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up to 30,000
split between Unit &amp; Reliant Entex
HSC - .07   Termin 3/31/2006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11</xdr:colOff>
                <xdr:row>41</xdr:row>
                <xdr:rowOff>7</xdr:rowOff>
              </xdr:from>
              <xdr:to>
                <xdr:col>12</xdr:col>
                <xdr:colOff>-127</xdr:colOff>
                <xdr:row>45</xdr:row>
                <xdr:rowOff>3</xdr:rowOff>
              </xdr:to>
            </anchor>
          </commentPr>
        </mc:Choice>
        <mc:Fallback/>
      </mc:AlternateContent>
    </comment>
    <comment ref="M44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up to 40,000
Dplit between Unit &amp; Reliant Entex
HSC +.05  Termin 3/31/2006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11</xdr:colOff>
                <xdr:row>42</xdr:row>
                <xdr:rowOff>7</xdr:rowOff>
              </xdr:from>
              <xdr:to>
                <xdr:col>12</xdr:col>
                <xdr:colOff>-127</xdr:colOff>
                <xdr:row>46</xdr:row>
                <xdr:rowOff>5</xdr:rowOff>
              </xdr:to>
            </anchor>
          </commentPr>
        </mc:Choice>
        <mc:Fallback/>
      </mc:AlternateContent>
    </comment>
    <comment ref="M45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up to 40,000
Dplit between Unit &amp; Reliant Entex
HSC +.05  Termin 3/31/2006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11</xdr:colOff>
                <xdr:row>43</xdr:row>
                <xdr:rowOff>7</xdr:rowOff>
              </xdr:from>
              <xdr:to>
                <xdr:col>12</xdr:col>
                <xdr:colOff>-127</xdr:colOff>
                <xdr:row>47</xdr:row>
                <xdr:rowOff>5</xdr:rowOff>
              </xdr:to>
            </anchor>
          </commentPr>
        </mc:Choice>
        <mc:Fallback/>
      </mc:AlternateContent>
    </comment>
    <comment ref="M46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500 / day
$ 2.06  Termin 7/31/2000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11</xdr:colOff>
                <xdr:row>44</xdr:row>
                <xdr:rowOff>7</xdr:rowOff>
              </xdr:from>
              <xdr:to>
                <xdr:col>12</xdr:col>
                <xdr:colOff>-127</xdr:colOff>
                <xdr:row>47</xdr:row>
                <xdr:rowOff>12</xdr:rowOff>
              </xdr:to>
            </anchor>
          </commentPr>
        </mc:Choice>
        <mc:Fallback/>
      </mc:AlternateContent>
    </comment>
    <comment ref="M50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4,000 / d North Star Steel
HSC - .07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11</xdr:colOff>
                <xdr:row>48</xdr:row>
                <xdr:rowOff>7</xdr:rowOff>
              </xdr:from>
              <xdr:to>
                <xdr:col>12</xdr:col>
                <xdr:colOff>17</xdr:colOff>
                <xdr:row>62</xdr:row>
                <xdr:rowOff>17</xdr:rowOff>
              </xdr:to>
            </anchor>
          </commentPr>
        </mc:Choice>
        <mc:Fallback/>
      </mc:AlternateContent>
    </comment>
    <comment ref="M51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up to 8,000/d
HSC -.12  Termin 3/31/2006
volume provided by Entex on Industrial
Customers Served Letter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11</xdr:colOff>
                <xdr:row>49</xdr:row>
                <xdr:rowOff>7</xdr:rowOff>
              </xdr:from>
              <xdr:to>
                <xdr:col>12</xdr:col>
                <xdr:colOff>-127</xdr:colOff>
                <xdr:row>53</xdr:row>
                <xdr:rowOff>15</xdr:rowOff>
              </xdr:to>
            </anchor>
          </commentPr>
        </mc:Choice>
        <mc:Fallback/>
      </mc:AlternateContent>
    </comment>
    <comment ref="M52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$2.00   Termin  12/1/2001
Volume provided by Entex on Industrial Customers Served Leter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11</xdr:colOff>
                <xdr:row>50</xdr:row>
                <xdr:rowOff>7</xdr:rowOff>
              </xdr:from>
              <xdr:to>
                <xdr:col>12</xdr:col>
                <xdr:colOff>-127</xdr:colOff>
                <xdr:row>54</xdr:row>
                <xdr:rowOff>3</xdr:rowOff>
              </xdr:to>
            </anchor>
          </commentPr>
        </mc:Choice>
        <mc:Fallback/>
      </mc:AlternateContent>
    </comment>
    <comment ref="M59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up to 15,000/day
HSC + .45  Termin 6/30/2001
HSC + .60  7/1/2001 to 3/31/2006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11</xdr:colOff>
                <xdr:row>57</xdr:row>
                <xdr:rowOff>7</xdr:rowOff>
              </xdr:from>
              <xdr:to>
                <xdr:col>12</xdr:col>
                <xdr:colOff>-127</xdr:colOff>
                <xdr:row>61</xdr:row>
                <xdr:rowOff>10</xdr:rowOff>
              </xdr:to>
            </anchor>
          </commentPr>
        </mc:Choice>
        <mc:Fallback/>
      </mc:AlternateContent>
    </comment>
    <comment ref="M60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up to 24,000/day
HSC + .45  Termin 6/30/2001
HSC + .60  7/1/2001 to 3/31/2006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11</xdr:colOff>
                <xdr:row>58</xdr:row>
                <xdr:rowOff>7</xdr:rowOff>
              </xdr:from>
              <xdr:to>
                <xdr:col>12</xdr:col>
                <xdr:colOff>-127</xdr:colOff>
                <xdr:row>62</xdr:row>
                <xdr:rowOff>21</xdr:rowOff>
              </xdr:to>
            </anchor>
          </commentPr>
        </mc:Choice>
        <mc:Fallback/>
      </mc:AlternateContent>
    </comment>
    <comment ref="M61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up to 22,000/day
HSC + .45  Termin 6/30/2001
HSC + .60  7/1/2001 to 3/31/2006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11</xdr:colOff>
                <xdr:row>59</xdr:row>
                <xdr:rowOff>7</xdr:rowOff>
              </xdr:from>
              <xdr:to>
                <xdr:col>12</xdr:col>
                <xdr:colOff>-127</xdr:colOff>
                <xdr:row>65</xdr:row>
                <xdr:rowOff>3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<sst xmlns="http://schemas.openxmlformats.org/spreadsheetml/2006/main" count="105" uniqueCount="75">
  <si>
    <t xml:space="preserve">Reliant Energy - Entex</t>
  </si>
  <si>
    <t xml:space="preserve">Enron Capital &amp;  Trade/Houston Pipe Line</t>
  </si>
  <si>
    <t xml:space="preserve">MONTHLY NOMINATION SUMMARY</t>
  </si>
  <si>
    <t xml:space="preserve">From</t>
  </si>
  <si>
    <t xml:space="preserve">Month to Date</t>
  </si>
  <si>
    <t xml:space="preserve">Gas Flow Day</t>
  </si>
  <si>
    <t xml:space="preserve"> Entex Descr.</t>
  </si>
  <si>
    <t xml:space="preserve">Houston Pipe Line</t>
  </si>
  <si>
    <t xml:space="preserve">HPL  Points</t>
  </si>
  <si>
    <t xml:space="preserve">Industrial Tier 1 &amp; 2</t>
  </si>
  <si>
    <t xml:space="preserve">CHAMPIONS</t>
  </si>
  <si>
    <t xml:space="preserve">Huntsman East</t>
  </si>
  <si>
    <t xml:space="preserve">981279, 981280, 981293</t>
  </si>
  <si>
    <t xml:space="preserve">Lufkin/Diboll- Temple Inland</t>
  </si>
  <si>
    <t xml:space="preserve">Huntv,Woodls,Conroe</t>
  </si>
  <si>
    <t xml:space="preserve">Total HPL</t>
  </si>
  <si>
    <t xml:space="preserve">Midcon</t>
  </si>
  <si>
    <t xml:space="preserve">Total  Midcon</t>
  </si>
  <si>
    <t xml:space="preserve">PAYBACK</t>
  </si>
  <si>
    <t xml:space="preserve">Total Available</t>
  </si>
  <si>
    <t xml:space="preserve">Allocated as Follows:</t>
  </si>
  <si>
    <t xml:space="preserve">Residential</t>
  </si>
  <si>
    <t xml:space="preserve">012-41991-301</t>
  </si>
  <si>
    <t xml:space="preserve">91% Domestic</t>
  </si>
  <si>
    <t xml:space="preserve">HPL 76</t>
  </si>
  <si>
    <t xml:space="preserve">016-41991-301</t>
  </si>
  <si>
    <t xml:space="preserve">Transactions 2-5,7</t>
  </si>
  <si>
    <t xml:space="preserve">ECT Trans # 1</t>
  </si>
  <si>
    <t xml:space="preserve">016-41991-313</t>
  </si>
  <si>
    <t xml:space="preserve">existing</t>
  </si>
  <si>
    <t xml:space="preserve">NGMS 308</t>
  </si>
  <si>
    <t xml:space="preserve">016-41991-306</t>
  </si>
  <si>
    <t xml:space="preserve">Trans 6- Silsbee</t>
  </si>
  <si>
    <t xml:space="preserve">Trans 10 Angelina Cty.</t>
  </si>
  <si>
    <t xml:space="preserve">Lufkin Diboll</t>
  </si>
  <si>
    <t xml:space="preserve">Subtotal</t>
  </si>
  <si>
    <t xml:space="preserve">Transaction 1 - Overflow</t>
  </si>
  <si>
    <t xml:space="preserve">Total Residential</t>
  </si>
  <si>
    <t xml:space="preserve">Industrial</t>
  </si>
  <si>
    <t xml:space="preserve">9% Industrial</t>
  </si>
  <si>
    <t xml:space="preserve">016-41991-311</t>
  </si>
  <si>
    <t xml:space="preserve">CNG</t>
  </si>
  <si>
    <t xml:space="preserve">Trans 6 -Tier 1 - Entex</t>
  </si>
  <si>
    <t xml:space="preserve">Tier 1</t>
  </si>
  <si>
    <t xml:space="preserve">016-91000-303</t>
  </si>
  <si>
    <t xml:space="preserve">Trans 6 -Tier 1 - Unit</t>
  </si>
  <si>
    <t xml:space="preserve">Trans 6 -Tier 2 - Entex</t>
  </si>
  <si>
    <t xml:space="preserve">Tier 2</t>
  </si>
  <si>
    <t xml:space="preserve">Trans 6 - Tier 2  - Unit</t>
  </si>
  <si>
    <t xml:space="preserve">VA Hospital</t>
  </si>
  <si>
    <t xml:space="preserve">VA Hosp</t>
  </si>
  <si>
    <t xml:space="preserve">Total Industrial at meter 2000</t>
  </si>
  <si>
    <t xml:space="preserve">016-91000-301</t>
  </si>
  <si>
    <t xml:space="preserve">NSS/Vidor</t>
  </si>
  <si>
    <t xml:space="preserve">Angelina Cty.</t>
  </si>
  <si>
    <t xml:space="preserve">016-41991-312</t>
  </si>
  <si>
    <t xml:space="preserve">Temple Inland</t>
  </si>
  <si>
    <t xml:space="preserve">Total Industrial not at meter 2000</t>
  </si>
  <si>
    <t xml:space="preserve">Total Industrial</t>
  </si>
  <si>
    <t xml:space="preserve">Huntsville/Woodlands/Conroe</t>
  </si>
  <si>
    <t xml:space="preserve">Trans 6 -Huntsville</t>
  </si>
  <si>
    <t xml:space="preserve">Trans 9 -Woodlands</t>
  </si>
  <si>
    <t xml:space="preserve">Trans 8 - Conroe</t>
  </si>
  <si>
    <t xml:space="preserve">Total H/W/C</t>
  </si>
  <si>
    <t xml:space="preserve">Transportation</t>
  </si>
  <si>
    <t xml:space="preserve">012-41991-204</t>
  </si>
  <si>
    <t xml:space="preserve">IT</t>
  </si>
  <si>
    <t xml:space="preserve">012-41991-203</t>
  </si>
  <si>
    <t xml:space="preserve">Firm Trsp</t>
  </si>
  <si>
    <t xml:space="preserve">Total Transportation</t>
  </si>
  <si>
    <t xml:space="preserve">Total Allocated</t>
  </si>
  <si>
    <t xml:space="preserve">Check Available = Allocated</t>
  </si>
  <si>
    <t xml:space="preserve">Transport Receipts</t>
  </si>
  <si>
    <t xml:space="preserve">Meter</t>
  </si>
  <si>
    <t xml:space="preserve">TEJAS THOMPSONVILLE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</si>
</sst>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m/d/yyyy"/>
    <numFmt numFmtId="166" formatCode="#,##0"/>
  </numFmts>
  <fonts count="1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sz val="18"/>
      <name val="Arial"/>
      <family val="2"/>
    </font>
    <font>
      <b val="true"/>
      <u val="single"/>
      <sz val="14"/>
      <name val="Arial"/>
      <family val="2"/>
    </font>
    <font>
      <b val="true"/>
      <sz val="14"/>
      <name val="Arial"/>
      <family val="2"/>
    </font>
    <font>
      <sz val="10"/>
      <name val="Arial"/>
      <family val="2"/>
    </font>
    <font>
      <i val="true"/>
      <sz val="10"/>
      <name val="Arial"/>
      <family val="2"/>
    </font>
    <font>
      <b val="true"/>
      <i val="true"/>
      <sz val="10"/>
      <name val="Arial"/>
      <family val="2"/>
    </font>
    <font>
      <b val="true"/>
      <sz val="16"/>
      <name val="Arial"/>
      <family val="2"/>
    </font>
    <font>
      <b val="true"/>
      <sz val="12"/>
      <name val="Arial"/>
      <family val="2"/>
    </font>
    <font>
      <sz val="12"/>
      <name val="Arial"/>
      <family val="2"/>
    </font>
    <font>
      <sz val="16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/>
      <top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2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2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2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2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4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1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1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0.41"/>
    <col collapsed="false" customWidth="true" hidden="false" outlineLevel="0" max="2" min="2" style="0" width="23.56"/>
    <col collapsed="false" customWidth="true" hidden="false" outlineLevel="0" max="3" min="3" style="0" width="13.85"/>
    <col collapsed="false" customWidth="true" hidden="false" outlineLevel="0" max="10" min="4" style="0" width="14.85"/>
    <col collapsed="false" customWidth="true" hidden="false" outlineLevel="0" max="11" min="11" style="0" width="1.99"/>
    <col collapsed="false" customWidth="true" hidden="false" outlineLevel="0" max="12" min="12" style="1" width="18.56"/>
  </cols>
  <sheetData>
    <row r="1" customFormat="false" ht="23.25" hidden="false" customHeight="false" outlineLevel="0" collapsed="false">
      <c r="C1" s="2" t="s">
        <v>0</v>
      </c>
    </row>
    <row r="2" customFormat="false" ht="12.75" hidden="false" customHeight="false" outlineLevel="0" collapsed="false">
      <c r="C2" s="3" t="s">
        <v>1</v>
      </c>
    </row>
    <row r="3" customFormat="false" ht="12.75" hidden="false" customHeight="false" outlineLevel="0" collapsed="false">
      <c r="C3" s="3" t="s">
        <v>2</v>
      </c>
    </row>
    <row r="5" customFormat="false" ht="18" hidden="false" customHeight="false" outlineLevel="0" collapsed="false">
      <c r="D5" s="4" t="s">
        <v>3</v>
      </c>
      <c r="E5" s="4" t="s">
        <v>3</v>
      </c>
      <c r="F5" s="4" t="s">
        <v>3</v>
      </c>
      <c r="G5" s="4" t="s">
        <v>3</v>
      </c>
      <c r="H5" s="4" t="s">
        <v>3</v>
      </c>
      <c r="I5" s="4" t="s">
        <v>3</v>
      </c>
      <c r="J5" s="4" t="s">
        <v>3</v>
      </c>
      <c r="L5" s="5" t="s">
        <v>4</v>
      </c>
    </row>
    <row r="6" customFormat="false" ht="18" hidden="false" customHeight="false" outlineLevel="0" collapsed="false">
      <c r="D6" s="6"/>
      <c r="E6" s="6"/>
      <c r="F6" s="6"/>
      <c r="G6" s="6"/>
      <c r="H6" s="6"/>
      <c r="I6" s="6"/>
      <c r="J6" s="6"/>
    </row>
    <row r="7" customFormat="false" ht="18" hidden="false" customHeight="false" outlineLevel="0" collapsed="false">
      <c r="A7" s="7" t="s">
        <v>5</v>
      </c>
      <c r="C7" s="8" t="s">
        <v>6</v>
      </c>
      <c r="D7" s="9" t="n">
        <v>36678</v>
      </c>
      <c r="E7" s="9" t="n">
        <f aca="false">D7+1</f>
        <v>36679</v>
      </c>
      <c r="F7" s="9" t="n">
        <f aca="false">E7+1</f>
        <v>36680</v>
      </c>
      <c r="G7" s="9" t="n">
        <f aca="false">F7+1</f>
        <v>36681</v>
      </c>
      <c r="H7" s="9" t="n">
        <f aca="false">G7+1</f>
        <v>36682</v>
      </c>
      <c r="I7" s="9" t="n">
        <f aca="false">H7+1</f>
        <v>36683</v>
      </c>
      <c r="J7" s="9" t="n">
        <f aca="false">I7+1</f>
        <v>36684</v>
      </c>
      <c r="K7" s="9" t="n">
        <v>36421</v>
      </c>
    </row>
    <row r="8" customFormat="false" ht="18" hidden="false" customHeight="false" outlineLevel="0" collapsed="false">
      <c r="D8" s="6"/>
      <c r="E8" s="6"/>
      <c r="F8" s="6"/>
      <c r="G8" s="6"/>
      <c r="H8" s="6"/>
      <c r="I8" s="6"/>
      <c r="J8" s="6"/>
    </row>
    <row r="9" customFormat="false" ht="12.75" hidden="false" customHeight="false" outlineLevel="0" collapsed="false">
      <c r="A9" s="3" t="s">
        <v>7</v>
      </c>
    </row>
    <row r="10" customFormat="false" ht="12.75" hidden="false" customHeight="false" outlineLevel="0" collapsed="false">
      <c r="A10" s="0" t="n">
        <v>982000</v>
      </c>
      <c r="C10" s="0" t="s">
        <v>8</v>
      </c>
      <c r="D10" s="10" t="n">
        <v>80000</v>
      </c>
      <c r="E10" s="10" t="n">
        <v>80000</v>
      </c>
      <c r="F10" s="10" t="n">
        <v>80000</v>
      </c>
      <c r="G10" s="10" t="n">
        <v>80000</v>
      </c>
      <c r="H10" s="10" t="n">
        <v>80000</v>
      </c>
      <c r="I10" s="10" t="n">
        <v>80000</v>
      </c>
      <c r="J10" s="10" t="n">
        <v>80000</v>
      </c>
      <c r="L10" s="11" t="n">
        <f aca="false">SUM(D10:K10)</f>
        <v>560000</v>
      </c>
    </row>
    <row r="11" customFormat="false" ht="12.75" hidden="false" customHeight="false" outlineLevel="0" collapsed="false">
      <c r="A11" s="0" t="n">
        <v>981258</v>
      </c>
      <c r="B11" s="0" t="s">
        <v>9</v>
      </c>
      <c r="C11" s="0" t="s">
        <v>10</v>
      </c>
      <c r="D11" s="12" t="n">
        <v>0</v>
      </c>
      <c r="E11" s="12" t="n">
        <v>0</v>
      </c>
      <c r="F11" s="12" t="n">
        <v>0</v>
      </c>
      <c r="G11" s="12" t="n">
        <v>0</v>
      </c>
      <c r="H11" s="12" t="n">
        <v>0</v>
      </c>
      <c r="I11" s="12" t="n">
        <v>0</v>
      </c>
      <c r="J11" s="12" t="n">
        <v>0</v>
      </c>
      <c r="L11" s="11" t="n">
        <f aca="false">SUM(D11:K11)</f>
        <v>0</v>
      </c>
    </row>
    <row r="12" customFormat="false" ht="12.75" hidden="false" customHeight="false" outlineLevel="0" collapsed="false">
      <c r="A12" s="13" t="n">
        <v>981195</v>
      </c>
      <c r="B12" s="0" t="s">
        <v>9</v>
      </c>
      <c r="C12" s="0" t="s">
        <v>11</v>
      </c>
      <c r="D12" s="12" t="n">
        <v>4000</v>
      </c>
      <c r="E12" s="12" t="n">
        <v>4000</v>
      </c>
      <c r="F12" s="12" t="n">
        <v>4000</v>
      </c>
      <c r="G12" s="12" t="n">
        <v>4000</v>
      </c>
      <c r="H12" s="12" t="n">
        <v>4000</v>
      </c>
      <c r="I12" s="12" t="n">
        <v>4000</v>
      </c>
      <c r="J12" s="12" t="n">
        <v>4000</v>
      </c>
      <c r="L12" s="11" t="n">
        <f aca="false">SUM(D12:K12)</f>
        <v>28000</v>
      </c>
    </row>
    <row r="13" customFormat="false" ht="12.75" hidden="false" customHeight="false" outlineLevel="0" collapsed="false">
      <c r="A13" s="14" t="s">
        <v>12</v>
      </c>
      <c r="B13" s="0" t="s">
        <v>13</v>
      </c>
      <c r="D13" s="10" t="n">
        <f aca="false">+D32+D51+D52</f>
        <v>10800</v>
      </c>
      <c r="E13" s="10" t="n">
        <f aca="false">+E32+E51+E52</f>
        <v>10800</v>
      </c>
      <c r="F13" s="10" t="n">
        <f aca="false">+F32+F51+F52</f>
        <v>10800</v>
      </c>
      <c r="G13" s="10" t="n">
        <f aca="false">+G32+G51+G52</f>
        <v>10800</v>
      </c>
      <c r="H13" s="10" t="n">
        <f aca="false">+H32+H51+H52</f>
        <v>10800</v>
      </c>
      <c r="I13" s="10" t="n">
        <f aca="false">+I32+I51+I52</f>
        <v>10800</v>
      </c>
      <c r="J13" s="10" t="n">
        <f aca="false">+J32+J51+J52</f>
        <v>10800</v>
      </c>
      <c r="L13" s="11" t="n">
        <f aca="false">SUM(D13:K13)</f>
        <v>75600</v>
      </c>
    </row>
    <row r="14" customFormat="false" ht="12.75" hidden="false" customHeight="false" outlineLevel="0" collapsed="false">
      <c r="A14" s="0" t="n">
        <v>980073</v>
      </c>
      <c r="B14" s="0" t="s">
        <v>14</v>
      </c>
      <c r="D14" s="10" t="n">
        <f aca="false">SUM(D59:D61)</f>
        <v>4500</v>
      </c>
      <c r="E14" s="10" t="n">
        <f aca="false">SUM(E59:E61)</f>
        <v>4500</v>
      </c>
      <c r="F14" s="10" t="n">
        <f aca="false">SUM(F59:F61)</f>
        <v>4500</v>
      </c>
      <c r="G14" s="10" t="n">
        <f aca="false">SUM(G59:G61)</f>
        <v>4500</v>
      </c>
      <c r="H14" s="10" t="n">
        <f aca="false">SUM(H59:H61)</f>
        <v>4500</v>
      </c>
      <c r="I14" s="10" t="n">
        <f aca="false">SUM(I59:I61)</f>
        <v>4500</v>
      </c>
      <c r="J14" s="10" t="n">
        <f aca="false">SUM(J59:J61)</f>
        <v>2700</v>
      </c>
      <c r="L14" s="11" t="n">
        <f aca="false">SUM(D14:K14)</f>
        <v>29700</v>
      </c>
    </row>
    <row r="15" customFormat="false" ht="12.75" hidden="false" customHeight="false" outlineLevel="0" collapsed="false">
      <c r="A15" s="15" t="s">
        <v>15</v>
      </c>
      <c r="D15" s="16" t="n">
        <f aca="false">SUM(D10:D14)</f>
        <v>99300</v>
      </c>
      <c r="E15" s="16" t="n">
        <f aca="false">SUM(E10:E14)</f>
        <v>99300</v>
      </c>
      <c r="F15" s="16" t="n">
        <f aca="false">SUM(F10:F14)</f>
        <v>99300</v>
      </c>
      <c r="G15" s="16" t="n">
        <f aca="false">SUM(G10:G14)</f>
        <v>99300</v>
      </c>
      <c r="H15" s="16" t="n">
        <f aca="false">SUM(H10:H14)</f>
        <v>99300</v>
      </c>
      <c r="I15" s="16" t="n">
        <f aca="false">SUM(I10:I14)</f>
        <v>99300</v>
      </c>
      <c r="J15" s="16" t="n">
        <f aca="false">SUM(J10:J14)</f>
        <v>97500</v>
      </c>
      <c r="L15" s="17" t="n">
        <f aca="false">SUM(D15:K15)</f>
        <v>693300</v>
      </c>
    </row>
    <row r="16" customFormat="false" ht="12.75" hidden="false" customHeight="false" outlineLevel="0" collapsed="false">
      <c r="D16" s="10"/>
      <c r="E16" s="10"/>
      <c r="F16" s="10"/>
      <c r="G16" s="10"/>
      <c r="H16" s="10"/>
      <c r="I16" s="10"/>
      <c r="J16" s="10"/>
      <c r="L16" s="11"/>
    </row>
    <row r="17" customFormat="false" ht="12.75" hidden="false" customHeight="false" outlineLevel="0" collapsed="false">
      <c r="A17" s="3" t="s">
        <v>16</v>
      </c>
      <c r="D17" s="18" t="n">
        <v>75000</v>
      </c>
      <c r="E17" s="12" t="n">
        <v>75000</v>
      </c>
      <c r="F17" s="12" t="n">
        <v>75000</v>
      </c>
      <c r="G17" s="12" t="n">
        <v>75000</v>
      </c>
      <c r="H17" s="12" t="n">
        <v>75000</v>
      </c>
      <c r="I17" s="12" t="n">
        <v>75000</v>
      </c>
      <c r="J17" s="12" t="n">
        <v>75000</v>
      </c>
      <c r="L17" s="11"/>
    </row>
    <row r="18" customFormat="false" ht="12.75" hidden="false" customHeight="false" outlineLevel="0" collapsed="false">
      <c r="A18" s="15" t="s">
        <v>17</v>
      </c>
      <c r="D18" s="16" t="n">
        <f aca="false">SUM(D17)</f>
        <v>75000</v>
      </c>
      <c r="E18" s="16" t="n">
        <f aca="false">SUM(E17)</f>
        <v>75000</v>
      </c>
      <c r="F18" s="16" t="n">
        <f aca="false">SUM(F17)</f>
        <v>75000</v>
      </c>
      <c r="G18" s="16" t="n">
        <f aca="false">SUM(G17)</f>
        <v>75000</v>
      </c>
      <c r="H18" s="16" t="n">
        <f aca="false">SUM(H17)</f>
        <v>75000</v>
      </c>
      <c r="I18" s="16" t="n">
        <f aca="false">SUM(I17)</f>
        <v>75000</v>
      </c>
      <c r="J18" s="16" t="n">
        <f aca="false">SUM(J17)</f>
        <v>75000</v>
      </c>
      <c r="L18" s="17" t="n">
        <f aca="false">SUM(D18:K18)</f>
        <v>525000</v>
      </c>
    </row>
    <row r="19" customFormat="false" ht="12.75" hidden="false" customHeight="false" outlineLevel="0" collapsed="false">
      <c r="A19" s="15"/>
      <c r="D19" s="19"/>
      <c r="E19" s="19"/>
      <c r="F19" s="19"/>
      <c r="G19" s="19"/>
      <c r="H19" s="19"/>
      <c r="I19" s="19"/>
      <c r="J19" s="19"/>
      <c r="L19" s="20"/>
    </row>
    <row r="20" customFormat="false" ht="12.75" hidden="false" customHeight="false" outlineLevel="0" collapsed="false">
      <c r="A20" s="21" t="s">
        <v>18</v>
      </c>
      <c r="D20" s="16" t="n">
        <v>0</v>
      </c>
      <c r="E20" s="16" t="n">
        <v>0</v>
      </c>
      <c r="F20" s="16" t="n">
        <v>0</v>
      </c>
      <c r="G20" s="16" t="n">
        <v>0</v>
      </c>
      <c r="H20" s="16" t="n">
        <v>0</v>
      </c>
      <c r="I20" s="16" t="n">
        <v>0</v>
      </c>
      <c r="J20" s="16" t="n">
        <v>0</v>
      </c>
      <c r="L20" s="17" t="n">
        <f aca="false">SUM(K20)</f>
        <v>0</v>
      </c>
    </row>
    <row r="21" customFormat="false" ht="12.75" hidden="false" customHeight="false" outlineLevel="0" collapsed="false">
      <c r="A21" s="15"/>
      <c r="D21" s="19"/>
      <c r="E21" s="19"/>
      <c r="F21" s="19"/>
      <c r="G21" s="19"/>
      <c r="H21" s="19"/>
      <c r="I21" s="19"/>
      <c r="J21" s="19"/>
      <c r="L21" s="20"/>
    </row>
    <row r="22" customFormat="false" ht="12.75" hidden="false" customHeight="false" outlineLevel="0" collapsed="false">
      <c r="A22" s="14"/>
      <c r="D22" s="10"/>
      <c r="E22" s="10"/>
      <c r="F22" s="10"/>
      <c r="G22" s="10"/>
      <c r="H22" s="10"/>
      <c r="I22" s="10"/>
      <c r="J22" s="10"/>
      <c r="L22" s="11"/>
    </row>
    <row r="23" customFormat="false" ht="21" hidden="false" customHeight="false" outlineLevel="0" collapsed="false">
      <c r="A23" s="22" t="s">
        <v>19</v>
      </c>
      <c r="B23" s="23"/>
      <c r="C23" s="23"/>
      <c r="D23" s="24" t="n">
        <f aca="false">D15+D18+D20</f>
        <v>174300</v>
      </c>
      <c r="E23" s="24" t="n">
        <f aca="false">E15+E18+E20</f>
        <v>174300</v>
      </c>
      <c r="F23" s="24" t="n">
        <f aca="false">F15+F18+F20</f>
        <v>174300</v>
      </c>
      <c r="G23" s="24" t="n">
        <f aca="false">G15+G18+G20</f>
        <v>174300</v>
      </c>
      <c r="H23" s="24" t="n">
        <f aca="false">H15+H18+H20</f>
        <v>174300</v>
      </c>
      <c r="I23" s="24" t="n">
        <f aca="false">I15+I18+I20</f>
        <v>174300</v>
      </c>
      <c r="J23" s="24" t="n">
        <f aca="false">J15+J18+J20</f>
        <v>172500</v>
      </c>
      <c r="L23" s="25" t="n">
        <f aca="false">L15+L18</f>
        <v>1218300</v>
      </c>
    </row>
    <row r="24" customFormat="false" ht="13.5" hidden="false" customHeight="false" outlineLevel="0" collapsed="false">
      <c r="A24" s="14"/>
      <c r="D24" s="10"/>
      <c r="E24" s="10"/>
      <c r="F24" s="10"/>
      <c r="G24" s="10"/>
      <c r="H24" s="10"/>
      <c r="I24" s="10"/>
      <c r="J24" s="10"/>
      <c r="L24" s="11"/>
    </row>
    <row r="25" customFormat="false" ht="12.75" hidden="false" customHeight="false" outlineLevel="0" collapsed="false">
      <c r="A25" s="26" t="s">
        <v>20</v>
      </c>
      <c r="B25" s="27"/>
      <c r="C25" s="27"/>
      <c r="D25" s="28"/>
      <c r="E25" s="28"/>
      <c r="F25" s="28"/>
      <c r="G25" s="28"/>
      <c r="H25" s="28"/>
      <c r="I25" s="28"/>
      <c r="J25" s="28"/>
      <c r="L25" s="11"/>
    </row>
    <row r="26" customFormat="false" ht="12.75" hidden="false" customHeight="false" outlineLevel="0" collapsed="false">
      <c r="A26" s="14"/>
      <c r="D26" s="10"/>
      <c r="E26" s="10"/>
      <c r="F26" s="10"/>
      <c r="G26" s="10"/>
      <c r="H26" s="10"/>
      <c r="I26" s="10"/>
      <c r="J26" s="10"/>
      <c r="L26" s="11"/>
    </row>
    <row r="27" customFormat="false" ht="12.75" hidden="false" customHeight="false" outlineLevel="0" collapsed="false">
      <c r="A27" s="29" t="s">
        <v>21</v>
      </c>
      <c r="D27" s="10"/>
      <c r="E27" s="10"/>
      <c r="F27" s="10"/>
      <c r="G27" s="10"/>
      <c r="H27" s="10"/>
      <c r="I27" s="10"/>
      <c r="J27" s="10"/>
      <c r="L27" s="11"/>
    </row>
    <row r="28" customFormat="false" ht="12.75" hidden="false" customHeight="false" outlineLevel="0" collapsed="false">
      <c r="A28" s="30" t="s">
        <v>22</v>
      </c>
      <c r="B28" s="0" t="s">
        <v>23</v>
      </c>
      <c r="C28" s="0" t="s">
        <v>24</v>
      </c>
      <c r="D28" s="10" t="n">
        <v>910</v>
      </c>
      <c r="E28" s="10" t="n">
        <v>910</v>
      </c>
      <c r="F28" s="10" t="n">
        <v>910</v>
      </c>
      <c r="G28" s="10" t="n">
        <v>910</v>
      </c>
      <c r="H28" s="10" t="n">
        <v>910</v>
      </c>
      <c r="I28" s="10" t="n">
        <v>910</v>
      </c>
      <c r="J28" s="10" t="n">
        <v>910</v>
      </c>
      <c r="L28" s="11" t="n">
        <f aca="false">SUM(D28:K28)</f>
        <v>6370</v>
      </c>
    </row>
    <row r="29" customFormat="false" ht="12.75" hidden="false" customHeight="false" outlineLevel="0" collapsed="false">
      <c r="A29" s="14" t="s">
        <v>25</v>
      </c>
      <c r="B29" s="31" t="s">
        <v>26</v>
      </c>
      <c r="C29" s="31" t="s">
        <v>27</v>
      </c>
      <c r="D29" s="10" t="n">
        <f aca="false">4000+0+2500+4000</f>
        <v>10500</v>
      </c>
      <c r="E29" s="10" t="n">
        <f aca="false">4000+0+2500+4000</f>
        <v>10500</v>
      </c>
      <c r="F29" s="10" t="n">
        <f aca="false">4000+0+2500+4000</f>
        <v>10500</v>
      </c>
      <c r="G29" s="10" t="n">
        <f aca="false">4000+0+2500+4000</f>
        <v>10500</v>
      </c>
      <c r="H29" s="10" t="n">
        <f aca="false">4000+0+2500+4000</f>
        <v>10500</v>
      </c>
      <c r="I29" s="10" t="n">
        <f aca="false">4000+0+2500+4000</f>
        <v>10500</v>
      </c>
      <c r="J29" s="10" t="n">
        <f aca="false">4000+0+2500+4000</f>
        <v>10500</v>
      </c>
      <c r="L29" s="11" t="n">
        <f aca="false">SUM(D29:K29)</f>
        <v>73500</v>
      </c>
    </row>
    <row r="30" customFormat="false" ht="12.75" hidden="false" customHeight="false" outlineLevel="0" collapsed="false">
      <c r="A30" s="14" t="s">
        <v>28</v>
      </c>
      <c r="B30" s="0" t="s">
        <v>29</v>
      </c>
      <c r="C30" s="0" t="s">
        <v>30</v>
      </c>
      <c r="D30" s="10" t="n">
        <v>10000</v>
      </c>
      <c r="E30" s="10" t="n">
        <v>10000</v>
      </c>
      <c r="F30" s="10" t="n">
        <v>10000</v>
      </c>
      <c r="G30" s="10" t="n">
        <v>10000</v>
      </c>
      <c r="H30" s="10" t="n">
        <v>10000</v>
      </c>
      <c r="I30" s="10" t="n">
        <v>10000</v>
      </c>
      <c r="J30" s="10" t="n">
        <v>10000</v>
      </c>
      <c r="L30" s="11" t="n">
        <f aca="false">SUM(D30:K30)</f>
        <v>70000</v>
      </c>
    </row>
    <row r="31" customFormat="false" ht="12.75" hidden="false" customHeight="false" outlineLevel="0" collapsed="false">
      <c r="A31" s="14" t="s">
        <v>31</v>
      </c>
      <c r="B31" s="0" t="s">
        <v>32</v>
      </c>
      <c r="D31" s="10" t="n">
        <v>250</v>
      </c>
      <c r="E31" s="10" t="n">
        <v>250</v>
      </c>
      <c r="F31" s="10" t="n">
        <v>250</v>
      </c>
      <c r="G31" s="10" t="n">
        <v>250</v>
      </c>
      <c r="H31" s="10" t="n">
        <v>250</v>
      </c>
      <c r="I31" s="10" t="n">
        <v>250</v>
      </c>
      <c r="J31" s="10" t="n">
        <v>250</v>
      </c>
      <c r="L31" s="11" t="n">
        <f aca="false">SUM(D31:K31)</f>
        <v>1750</v>
      </c>
    </row>
    <row r="32" customFormat="false" ht="12.75" hidden="false" customHeight="false" outlineLevel="0" collapsed="false">
      <c r="A32" s="14" t="s">
        <v>25</v>
      </c>
      <c r="B32" s="0" t="s">
        <v>33</v>
      </c>
      <c r="C32" s="0" t="s">
        <v>34</v>
      </c>
      <c r="D32" s="32" t="n">
        <v>0</v>
      </c>
      <c r="E32" s="32" t="n">
        <v>0</v>
      </c>
      <c r="F32" s="32" t="n">
        <v>0</v>
      </c>
      <c r="G32" s="32" t="n">
        <v>0</v>
      </c>
      <c r="H32" s="32" t="n">
        <v>0</v>
      </c>
      <c r="I32" s="32" t="n">
        <v>0</v>
      </c>
      <c r="J32" s="32" t="n">
        <v>0</v>
      </c>
      <c r="L32" s="11" t="n">
        <f aca="false">SUM(D32:K32)</f>
        <v>0</v>
      </c>
    </row>
    <row r="33" customFormat="false" ht="12.75" hidden="false" customHeight="false" outlineLevel="0" collapsed="false">
      <c r="A33" s="14"/>
      <c r="B33" s="15" t="s">
        <v>35</v>
      </c>
      <c r="C33" s="15"/>
      <c r="D33" s="16" t="n">
        <f aca="false">SUM(D28:D32)</f>
        <v>21660</v>
      </c>
      <c r="E33" s="16" t="n">
        <f aca="false">SUM(E28:E32)</f>
        <v>21660</v>
      </c>
      <c r="F33" s="16" t="n">
        <f aca="false">SUM(F28:F32)</f>
        <v>21660</v>
      </c>
      <c r="G33" s="16" t="n">
        <f aca="false">SUM(G28:G32)</f>
        <v>21660</v>
      </c>
      <c r="H33" s="16" t="n">
        <f aca="false">SUM(H28:H32)</f>
        <v>21660</v>
      </c>
      <c r="I33" s="16" t="n">
        <f aca="false">SUM(I28:I32)</f>
        <v>21660</v>
      </c>
      <c r="J33" s="16" t="n">
        <f aca="false">SUM(J28:J32)</f>
        <v>21660</v>
      </c>
      <c r="L33" s="17" t="n">
        <f aca="false">SUM(D33:K33)</f>
        <v>151620</v>
      </c>
    </row>
    <row r="34" customFormat="false" ht="12.75" hidden="false" customHeight="false" outlineLevel="0" collapsed="false">
      <c r="A34" s="14"/>
      <c r="D34" s="10"/>
      <c r="E34" s="10"/>
      <c r="F34" s="10"/>
      <c r="G34" s="10"/>
      <c r="H34" s="10"/>
      <c r="I34" s="10"/>
      <c r="J34" s="10"/>
      <c r="L34" s="11"/>
    </row>
    <row r="35" customFormat="false" ht="12.75" hidden="false" customHeight="false" outlineLevel="0" collapsed="false">
      <c r="A35" s="14" t="s">
        <v>25</v>
      </c>
      <c r="B35" s="0" t="s">
        <v>36</v>
      </c>
      <c r="C35" s="14" t="s">
        <v>27</v>
      </c>
      <c r="D35" s="32" t="n">
        <f aca="false">D23-D33-D56-D63-D69</f>
        <v>68000</v>
      </c>
      <c r="E35" s="32" t="n">
        <f aca="false">E23-E33-E56-E63-E69</f>
        <v>68000</v>
      </c>
      <c r="F35" s="32" t="n">
        <f aca="false">F23-F33-F56-F63-F69</f>
        <v>68000</v>
      </c>
      <c r="G35" s="32" t="n">
        <f aca="false">G23-G33-G56-G63-G69</f>
        <v>68000</v>
      </c>
      <c r="H35" s="32" t="n">
        <f aca="false">H23-H33-H56-H63-H69</f>
        <v>68000</v>
      </c>
      <c r="I35" s="32" t="n">
        <f aca="false">I23-I33-I56-I63-I69</f>
        <v>68000</v>
      </c>
      <c r="J35" s="32" t="n">
        <f aca="false">J23-J33-J56-J63-J69</f>
        <v>68000</v>
      </c>
      <c r="L35" s="11" t="n">
        <f aca="false">SUM(D35:K35)</f>
        <v>476000</v>
      </c>
    </row>
    <row r="36" customFormat="false" ht="12.75" hidden="false" customHeight="false" outlineLevel="0" collapsed="false">
      <c r="A36" s="14"/>
      <c r="D36" s="10"/>
      <c r="E36" s="10"/>
      <c r="F36" s="10"/>
      <c r="G36" s="10"/>
      <c r="H36" s="10"/>
      <c r="I36" s="10"/>
      <c r="J36" s="10"/>
      <c r="L36" s="11"/>
    </row>
    <row r="37" customFormat="false" ht="15.75" hidden="false" customHeight="false" outlineLevel="0" collapsed="false">
      <c r="A37" s="33" t="s">
        <v>37</v>
      </c>
      <c r="B37" s="34"/>
      <c r="C37" s="34"/>
      <c r="D37" s="35" t="n">
        <f aca="false">D33+D35</f>
        <v>89660</v>
      </c>
      <c r="E37" s="35" t="n">
        <f aca="false">E33+E35</f>
        <v>89660</v>
      </c>
      <c r="F37" s="35" t="n">
        <f aca="false">F33+F35</f>
        <v>89660</v>
      </c>
      <c r="G37" s="35" t="n">
        <f aca="false">G33+G35</f>
        <v>89660</v>
      </c>
      <c r="H37" s="35" t="n">
        <f aca="false">H33+H35</f>
        <v>89660</v>
      </c>
      <c r="I37" s="35" t="n">
        <f aca="false">I33+I35</f>
        <v>89660</v>
      </c>
      <c r="J37" s="35" t="n">
        <f aca="false">J33+J35</f>
        <v>89660</v>
      </c>
      <c r="L37" s="11" t="n">
        <f aca="false">SUM(D37:K37)</f>
        <v>627620</v>
      </c>
    </row>
    <row r="38" customFormat="false" ht="12.75" hidden="false" customHeight="false" outlineLevel="0" collapsed="false">
      <c r="A38" s="14"/>
      <c r="D38" s="10"/>
      <c r="E38" s="10"/>
      <c r="F38" s="10"/>
      <c r="G38" s="10"/>
      <c r="H38" s="10"/>
      <c r="I38" s="10"/>
      <c r="J38" s="10"/>
      <c r="L38" s="11"/>
    </row>
    <row r="39" customFormat="false" ht="12.75" hidden="false" customHeight="false" outlineLevel="0" collapsed="false">
      <c r="A39" s="29" t="s">
        <v>38</v>
      </c>
      <c r="D39" s="10"/>
      <c r="E39" s="10"/>
      <c r="F39" s="10"/>
      <c r="G39" s="10"/>
      <c r="H39" s="10"/>
      <c r="I39" s="10"/>
      <c r="J39" s="10"/>
      <c r="L39" s="11"/>
    </row>
    <row r="40" customFormat="false" ht="12.75" hidden="false" customHeight="false" outlineLevel="0" collapsed="false">
      <c r="A40" s="30" t="s">
        <v>22</v>
      </c>
      <c r="B40" s="0" t="s">
        <v>39</v>
      </c>
      <c r="C40" s="0" t="s">
        <v>24</v>
      </c>
      <c r="D40" s="10" t="n">
        <v>90</v>
      </c>
      <c r="E40" s="10" t="n">
        <v>90</v>
      </c>
      <c r="F40" s="10" t="n">
        <v>90</v>
      </c>
      <c r="G40" s="10" t="n">
        <v>90</v>
      </c>
      <c r="H40" s="10" t="n">
        <v>90</v>
      </c>
      <c r="I40" s="10" t="n">
        <v>90</v>
      </c>
      <c r="J40" s="10" t="n">
        <v>90</v>
      </c>
      <c r="L40" s="11" t="n">
        <f aca="false">SUM(D40:K40)</f>
        <v>630</v>
      </c>
    </row>
    <row r="41" customFormat="false" ht="12.75" hidden="false" customHeight="false" outlineLevel="0" collapsed="false">
      <c r="A41" s="14" t="s">
        <v>40</v>
      </c>
      <c r="C41" s="0" t="s">
        <v>41</v>
      </c>
      <c r="D41" s="10" t="n">
        <v>250</v>
      </c>
      <c r="E41" s="10" t="n">
        <v>250</v>
      </c>
      <c r="F41" s="10" t="n">
        <v>250</v>
      </c>
      <c r="G41" s="10" t="n">
        <v>250</v>
      </c>
      <c r="H41" s="10" t="n">
        <v>250</v>
      </c>
      <c r="I41" s="10" t="n">
        <v>250</v>
      </c>
      <c r="J41" s="10" t="n">
        <v>250</v>
      </c>
      <c r="L41" s="11" t="n">
        <f aca="false">SUM(D41:K41)</f>
        <v>1750</v>
      </c>
    </row>
    <row r="42" customFormat="false" ht="12.75" hidden="false" customHeight="false" outlineLevel="0" collapsed="false">
      <c r="A42" s="14" t="s">
        <v>31</v>
      </c>
      <c r="B42" s="0" t="s">
        <v>42</v>
      </c>
      <c r="C42" s="0" t="s">
        <v>43</v>
      </c>
      <c r="D42" s="10" t="n">
        <v>21000</v>
      </c>
      <c r="E42" s="10" t="n">
        <v>21000</v>
      </c>
      <c r="F42" s="10" t="n">
        <v>21000</v>
      </c>
      <c r="G42" s="10" t="n">
        <v>21000</v>
      </c>
      <c r="H42" s="10" t="n">
        <v>21000</v>
      </c>
      <c r="I42" s="10" t="n">
        <v>21000</v>
      </c>
      <c r="J42" s="10" t="n">
        <v>21000</v>
      </c>
      <c r="L42" s="11" t="n">
        <f aca="false">SUM(D42:K42)</f>
        <v>147000</v>
      </c>
    </row>
    <row r="43" customFormat="false" ht="12.75" hidden="false" customHeight="false" outlineLevel="0" collapsed="false">
      <c r="A43" s="14" t="s">
        <v>44</v>
      </c>
      <c r="B43" s="0" t="s">
        <v>45</v>
      </c>
      <c r="C43" s="0" t="s">
        <v>43</v>
      </c>
      <c r="D43" s="10" t="n">
        <f aca="false">7000+2000</f>
        <v>9000</v>
      </c>
      <c r="E43" s="10" t="n">
        <f aca="false">7000+2000</f>
        <v>9000</v>
      </c>
      <c r="F43" s="10" t="n">
        <f aca="false">7000+2000</f>
        <v>9000</v>
      </c>
      <c r="G43" s="10" t="n">
        <f aca="false">7000+2000</f>
        <v>9000</v>
      </c>
      <c r="H43" s="10" t="n">
        <f aca="false">7000+2000</f>
        <v>9000</v>
      </c>
      <c r="I43" s="10" t="n">
        <f aca="false">7000+2000</f>
        <v>9000</v>
      </c>
      <c r="J43" s="10" t="n">
        <f aca="false">7000+2000</f>
        <v>9000</v>
      </c>
      <c r="L43" s="11" t="n">
        <f aca="false">SUM(D43:K43)</f>
        <v>63000</v>
      </c>
    </row>
    <row r="44" customFormat="false" ht="12.75" hidden="false" customHeight="false" outlineLevel="0" collapsed="false">
      <c r="A44" s="14" t="s">
        <v>31</v>
      </c>
      <c r="B44" s="0" t="s">
        <v>46</v>
      </c>
      <c r="C44" s="0" t="s">
        <v>47</v>
      </c>
      <c r="D44" s="10" t="n">
        <v>7500</v>
      </c>
      <c r="E44" s="10" t="n">
        <v>7500</v>
      </c>
      <c r="F44" s="10" t="n">
        <v>7500</v>
      </c>
      <c r="G44" s="10" t="n">
        <v>7500</v>
      </c>
      <c r="H44" s="10" t="n">
        <v>7500</v>
      </c>
      <c r="I44" s="10" t="n">
        <v>7500</v>
      </c>
      <c r="J44" s="10" t="n">
        <v>7500</v>
      </c>
      <c r="L44" s="11" t="n">
        <f aca="false">SUM(D44:K44)</f>
        <v>52500</v>
      </c>
    </row>
    <row r="45" customFormat="false" ht="12.75" hidden="false" customHeight="false" outlineLevel="0" collapsed="false">
      <c r="A45" s="14" t="s">
        <v>44</v>
      </c>
      <c r="B45" s="0" t="s">
        <v>48</v>
      </c>
      <c r="C45" s="0" t="s">
        <v>47</v>
      </c>
      <c r="D45" s="10" t="n">
        <v>2000</v>
      </c>
      <c r="E45" s="10" t="n">
        <v>2000</v>
      </c>
      <c r="F45" s="10" t="n">
        <v>2000</v>
      </c>
      <c r="G45" s="10" t="n">
        <v>2000</v>
      </c>
      <c r="H45" s="10" t="n">
        <v>2000</v>
      </c>
      <c r="I45" s="10" t="n">
        <v>2000</v>
      </c>
      <c r="J45" s="10" t="n">
        <v>2000</v>
      </c>
      <c r="L45" s="11" t="n">
        <f aca="false">SUM(D45:K45)</f>
        <v>14000</v>
      </c>
    </row>
    <row r="46" customFormat="false" ht="12.75" hidden="false" customHeight="false" outlineLevel="0" collapsed="false">
      <c r="A46" s="14" t="s">
        <v>31</v>
      </c>
      <c r="B46" s="0" t="s">
        <v>49</v>
      </c>
      <c r="C46" s="0" t="s">
        <v>50</v>
      </c>
      <c r="D46" s="10" t="n">
        <v>500</v>
      </c>
      <c r="E46" s="10" t="n">
        <v>500</v>
      </c>
      <c r="F46" s="10" t="n">
        <v>500</v>
      </c>
      <c r="G46" s="10" t="n">
        <v>500</v>
      </c>
      <c r="H46" s="10" t="n">
        <v>500</v>
      </c>
      <c r="I46" s="10" t="n">
        <v>500</v>
      </c>
      <c r="J46" s="10" t="n">
        <v>500</v>
      </c>
      <c r="L46" s="11" t="n">
        <f aca="false">SUM(D46:K46)</f>
        <v>3500</v>
      </c>
    </row>
    <row r="47" customFormat="false" ht="12.75" hidden="false" customHeight="false" outlineLevel="0" collapsed="false">
      <c r="A47" s="14"/>
      <c r="D47" s="10"/>
      <c r="E47" s="10"/>
      <c r="F47" s="10"/>
      <c r="G47" s="10"/>
      <c r="H47" s="10"/>
      <c r="I47" s="10"/>
      <c r="J47" s="10"/>
      <c r="L47" s="11"/>
    </row>
    <row r="48" customFormat="false" ht="12.75" hidden="false" customHeight="false" outlineLevel="0" collapsed="false">
      <c r="A48" s="29" t="s">
        <v>51</v>
      </c>
      <c r="D48" s="36" t="n">
        <f aca="false">SUM(D40:D47)</f>
        <v>40340</v>
      </c>
      <c r="E48" s="36" t="n">
        <f aca="false">SUM(E40:E47)</f>
        <v>40340</v>
      </c>
      <c r="F48" s="36" t="n">
        <f aca="false">SUM(F40:F47)</f>
        <v>40340</v>
      </c>
      <c r="G48" s="36" t="n">
        <f aca="false">SUM(G40:G47)</f>
        <v>40340</v>
      </c>
      <c r="H48" s="36" t="n">
        <f aca="false">SUM(H40:H47)</f>
        <v>40340</v>
      </c>
      <c r="I48" s="36" t="n">
        <f aca="false">SUM(I40:I47)</f>
        <v>40340</v>
      </c>
      <c r="J48" s="36" t="n">
        <f aca="false">SUM(J40:J47)</f>
        <v>40340</v>
      </c>
      <c r="L48" s="11" t="n">
        <f aca="false">SUM(D48:K48)</f>
        <v>282380</v>
      </c>
    </row>
    <row r="49" customFormat="false" ht="12.75" hidden="false" customHeight="false" outlineLevel="0" collapsed="false">
      <c r="A49" s="29"/>
      <c r="D49" s="10"/>
      <c r="E49" s="10"/>
      <c r="F49" s="10"/>
      <c r="G49" s="10"/>
      <c r="H49" s="10"/>
      <c r="I49" s="10"/>
      <c r="J49" s="10"/>
      <c r="L49" s="11"/>
    </row>
    <row r="50" customFormat="false" ht="12.75" hidden="false" customHeight="false" outlineLevel="0" collapsed="false">
      <c r="A50" s="14" t="s">
        <v>52</v>
      </c>
      <c r="B50" s="0" t="s">
        <v>29</v>
      </c>
      <c r="C50" s="0" t="s">
        <v>53</v>
      </c>
      <c r="D50" s="10" t="n">
        <v>4000</v>
      </c>
      <c r="E50" s="10" t="n">
        <v>4000</v>
      </c>
      <c r="F50" s="10" t="n">
        <v>4000</v>
      </c>
      <c r="G50" s="10" t="n">
        <v>4000</v>
      </c>
      <c r="H50" s="10" t="n">
        <v>4000</v>
      </c>
      <c r="I50" s="10" t="n">
        <v>4000</v>
      </c>
      <c r="J50" s="10" t="n">
        <v>4000</v>
      </c>
      <c r="L50" s="11" t="n">
        <f aca="false">SUM(D50:K50)</f>
        <v>28000</v>
      </c>
    </row>
    <row r="51" customFormat="false" ht="12.75" hidden="false" customHeight="false" outlineLevel="0" collapsed="false">
      <c r="A51" s="14" t="s">
        <v>31</v>
      </c>
      <c r="B51" s="0" t="s">
        <v>54</v>
      </c>
      <c r="C51" s="0" t="s">
        <v>34</v>
      </c>
      <c r="D51" s="10" t="n">
        <v>8000</v>
      </c>
      <c r="E51" s="10" t="n">
        <v>8000</v>
      </c>
      <c r="F51" s="10" t="n">
        <v>8000</v>
      </c>
      <c r="G51" s="10" t="n">
        <v>8000</v>
      </c>
      <c r="H51" s="10" t="n">
        <v>8000</v>
      </c>
      <c r="I51" s="10" t="n">
        <v>8000</v>
      </c>
      <c r="J51" s="10" t="n">
        <v>8000</v>
      </c>
      <c r="L51" s="11" t="n">
        <f aca="false">SUM(D51:K51)</f>
        <v>56000</v>
      </c>
    </row>
    <row r="52" customFormat="false" ht="12.75" hidden="false" customHeight="false" outlineLevel="0" collapsed="false">
      <c r="A52" s="14" t="s">
        <v>55</v>
      </c>
      <c r="B52" s="0" t="s">
        <v>54</v>
      </c>
      <c r="C52" s="0" t="s">
        <v>56</v>
      </c>
      <c r="D52" s="10" t="n">
        <v>2800</v>
      </c>
      <c r="E52" s="10" t="n">
        <v>2800</v>
      </c>
      <c r="F52" s="10" t="n">
        <v>2800</v>
      </c>
      <c r="G52" s="10" t="n">
        <v>2800</v>
      </c>
      <c r="H52" s="10" t="n">
        <v>2800</v>
      </c>
      <c r="I52" s="10" t="n">
        <v>2800</v>
      </c>
      <c r="J52" s="10" t="n">
        <v>2800</v>
      </c>
      <c r="L52" s="11" t="n">
        <f aca="false">SUM(D52:K52)</f>
        <v>19600</v>
      </c>
    </row>
    <row r="53" customFormat="false" ht="12.75" hidden="false" customHeight="false" outlineLevel="0" collapsed="false">
      <c r="A53" s="14"/>
      <c r="D53" s="10"/>
      <c r="E53" s="10"/>
      <c r="F53" s="10"/>
      <c r="G53" s="10"/>
      <c r="H53" s="10"/>
      <c r="I53" s="10"/>
      <c r="J53" s="10"/>
      <c r="L53" s="11"/>
    </row>
    <row r="54" customFormat="false" ht="12.75" hidden="false" customHeight="false" outlineLevel="0" collapsed="false">
      <c r="A54" s="29" t="s">
        <v>57</v>
      </c>
      <c r="D54" s="36" t="n">
        <f aca="false">SUM(D50:D53)</f>
        <v>14800</v>
      </c>
      <c r="E54" s="36" t="n">
        <f aca="false">SUM(E50:E53)</f>
        <v>14800</v>
      </c>
      <c r="F54" s="36" t="n">
        <f aca="false">SUM(F50:F53)</f>
        <v>14800</v>
      </c>
      <c r="G54" s="36" t="n">
        <f aca="false">SUM(G50:G53)</f>
        <v>14800</v>
      </c>
      <c r="H54" s="36" t="n">
        <f aca="false">SUM(H50:H53)</f>
        <v>14800</v>
      </c>
      <c r="I54" s="36" t="n">
        <f aca="false">SUM(I50:I53)</f>
        <v>14800</v>
      </c>
      <c r="J54" s="36" t="n">
        <f aca="false">SUM(J50:J53)</f>
        <v>14800</v>
      </c>
      <c r="L54" s="11" t="n">
        <f aca="false">SUM(D54:K54)</f>
        <v>103600</v>
      </c>
    </row>
    <row r="55" customFormat="false" ht="12.75" hidden="false" customHeight="false" outlineLevel="0" collapsed="false">
      <c r="A55" s="14"/>
      <c r="D55" s="10"/>
      <c r="E55" s="10"/>
      <c r="F55" s="10"/>
      <c r="G55" s="10"/>
      <c r="H55" s="10"/>
      <c r="I55" s="10"/>
      <c r="J55" s="10"/>
      <c r="L55" s="11"/>
    </row>
    <row r="56" customFormat="false" ht="15.75" hidden="false" customHeight="false" outlineLevel="0" collapsed="false">
      <c r="A56" s="33" t="s">
        <v>58</v>
      </c>
      <c r="B56" s="34"/>
      <c r="C56" s="34"/>
      <c r="D56" s="35" t="n">
        <f aca="false">D48+D54</f>
        <v>55140</v>
      </c>
      <c r="E56" s="35" t="n">
        <f aca="false">E48+E54</f>
        <v>55140</v>
      </c>
      <c r="F56" s="35" t="n">
        <f aca="false">F48+F54</f>
        <v>55140</v>
      </c>
      <c r="G56" s="35" t="n">
        <f aca="false">G48+G54</f>
        <v>55140</v>
      </c>
      <c r="H56" s="35" t="n">
        <f aca="false">H48+H54</f>
        <v>55140</v>
      </c>
      <c r="I56" s="35" t="n">
        <f aca="false">I48+I54</f>
        <v>55140</v>
      </c>
      <c r="J56" s="35" t="n">
        <f aca="false">J48+J54</f>
        <v>55140</v>
      </c>
      <c r="L56" s="11" t="n">
        <f aca="false">SUM(D56:K56)</f>
        <v>385980</v>
      </c>
    </row>
    <row r="57" customFormat="false" ht="12.75" hidden="false" customHeight="false" outlineLevel="0" collapsed="false">
      <c r="A57" s="14"/>
      <c r="D57" s="10"/>
      <c r="E57" s="10"/>
      <c r="F57" s="10"/>
      <c r="G57" s="10"/>
      <c r="H57" s="10"/>
      <c r="I57" s="10"/>
      <c r="J57" s="10"/>
      <c r="L57" s="11"/>
    </row>
    <row r="58" customFormat="false" ht="12.75" hidden="false" customHeight="false" outlineLevel="0" collapsed="false">
      <c r="A58" s="29" t="s">
        <v>59</v>
      </c>
      <c r="D58" s="10"/>
      <c r="E58" s="10"/>
      <c r="F58" s="10"/>
      <c r="G58" s="10"/>
      <c r="H58" s="10"/>
      <c r="I58" s="10"/>
      <c r="J58" s="10"/>
      <c r="L58" s="11"/>
    </row>
    <row r="59" customFormat="false" ht="12.75" hidden="false" customHeight="false" outlineLevel="0" collapsed="false">
      <c r="A59" s="14" t="s">
        <v>25</v>
      </c>
      <c r="B59" s="0" t="s">
        <v>60</v>
      </c>
      <c r="D59" s="18" t="n">
        <v>1000</v>
      </c>
      <c r="E59" s="12" t="n">
        <v>1000</v>
      </c>
      <c r="F59" s="12" t="n">
        <v>1000</v>
      </c>
      <c r="G59" s="12" t="n">
        <v>1000</v>
      </c>
      <c r="H59" s="12" t="n">
        <v>1000</v>
      </c>
      <c r="I59" s="12" t="n">
        <v>1000</v>
      </c>
      <c r="J59" s="18" t="n">
        <v>700</v>
      </c>
      <c r="L59" s="11" t="n">
        <f aca="false">SUM(D59:K59)</f>
        <v>6700</v>
      </c>
    </row>
    <row r="60" customFormat="false" ht="12.75" hidden="false" customHeight="false" outlineLevel="0" collapsed="false">
      <c r="A60" s="14" t="s">
        <v>25</v>
      </c>
      <c r="B60" s="0" t="s">
        <v>61</v>
      </c>
      <c r="D60" s="18" t="n">
        <v>3500</v>
      </c>
      <c r="E60" s="12" t="n">
        <v>3500</v>
      </c>
      <c r="F60" s="12" t="n">
        <v>3500</v>
      </c>
      <c r="G60" s="12" t="n">
        <v>3500</v>
      </c>
      <c r="H60" s="12" t="n">
        <v>3500</v>
      </c>
      <c r="I60" s="12" t="n">
        <v>3500</v>
      </c>
      <c r="J60" s="18" t="n">
        <v>2000</v>
      </c>
      <c r="L60" s="11" t="n">
        <f aca="false">SUM(D60:K60)</f>
        <v>23000</v>
      </c>
    </row>
    <row r="61" customFormat="false" ht="12.75" hidden="false" customHeight="false" outlineLevel="0" collapsed="false">
      <c r="A61" s="14" t="s">
        <v>25</v>
      </c>
      <c r="B61" s="0" t="s">
        <v>62</v>
      </c>
      <c r="D61" s="12" t="n">
        <v>0</v>
      </c>
      <c r="E61" s="12" t="n">
        <v>0</v>
      </c>
      <c r="F61" s="12" t="n">
        <v>0</v>
      </c>
      <c r="G61" s="12" t="n">
        <v>0</v>
      </c>
      <c r="H61" s="12" t="n">
        <v>0</v>
      </c>
      <c r="I61" s="12" t="n">
        <v>0</v>
      </c>
      <c r="J61" s="12" t="n">
        <v>0</v>
      </c>
      <c r="L61" s="11" t="n">
        <f aca="false">SUM(D61:K61)</f>
        <v>0</v>
      </c>
    </row>
    <row r="62" customFormat="false" ht="12.75" hidden="false" customHeight="false" outlineLevel="0" collapsed="false">
      <c r="D62" s="10"/>
      <c r="E62" s="10"/>
      <c r="F62" s="10"/>
      <c r="G62" s="10"/>
      <c r="H62" s="10"/>
      <c r="I62" s="10"/>
      <c r="J62" s="10"/>
      <c r="L62" s="11"/>
    </row>
    <row r="63" customFormat="false" ht="15.75" hidden="false" customHeight="false" outlineLevel="0" collapsed="false">
      <c r="A63" s="33" t="s">
        <v>63</v>
      </c>
      <c r="B63" s="37"/>
      <c r="C63" s="37"/>
      <c r="D63" s="35" t="n">
        <f aca="false">SUM(D59:D62)</f>
        <v>4500</v>
      </c>
      <c r="E63" s="35" t="n">
        <f aca="false">SUM(E59:E62)</f>
        <v>4500</v>
      </c>
      <c r="F63" s="35" t="n">
        <f aca="false">SUM(F59:F62)</f>
        <v>4500</v>
      </c>
      <c r="G63" s="35" t="n">
        <f aca="false">SUM(G59:G62)</f>
        <v>4500</v>
      </c>
      <c r="H63" s="35" t="n">
        <f aca="false">SUM(H59:H62)</f>
        <v>4500</v>
      </c>
      <c r="I63" s="35" t="n">
        <f aca="false">SUM(I59:I62)</f>
        <v>4500</v>
      </c>
      <c r="J63" s="35" t="n">
        <f aca="false">SUM(J59:J62)</f>
        <v>2700</v>
      </c>
      <c r="L63" s="11" t="n">
        <f aca="false">SUM(D63:K63)</f>
        <v>29700</v>
      </c>
    </row>
    <row r="64" customFormat="false" ht="12.75" hidden="false" customHeight="false" outlineLevel="0" collapsed="false">
      <c r="A64" s="14"/>
      <c r="D64" s="10"/>
      <c r="E64" s="10"/>
      <c r="F64" s="10"/>
      <c r="G64" s="10"/>
      <c r="H64" s="10"/>
      <c r="I64" s="10"/>
      <c r="J64" s="10"/>
      <c r="L64" s="11"/>
    </row>
    <row r="65" customFormat="false" ht="12.75" hidden="false" customHeight="false" outlineLevel="0" collapsed="false">
      <c r="A65" s="29" t="s">
        <v>64</v>
      </c>
      <c r="B65" s="38"/>
      <c r="C65" s="38"/>
      <c r="D65" s="10"/>
      <c r="E65" s="10"/>
      <c r="F65" s="10"/>
      <c r="G65" s="10"/>
      <c r="H65" s="10"/>
      <c r="I65" s="10"/>
      <c r="J65" s="10"/>
      <c r="L65" s="11"/>
    </row>
    <row r="66" customFormat="false" ht="12.75" hidden="false" customHeight="false" outlineLevel="0" collapsed="false">
      <c r="A66" s="39" t="s">
        <v>65</v>
      </c>
      <c r="B66" s="38"/>
      <c r="C66" s="38" t="s">
        <v>66</v>
      </c>
      <c r="D66" s="10" t="n">
        <v>10000</v>
      </c>
      <c r="E66" s="10" t="n">
        <v>10000</v>
      </c>
      <c r="F66" s="10" t="n">
        <v>10000</v>
      </c>
      <c r="G66" s="10" t="n">
        <v>10000</v>
      </c>
      <c r="H66" s="10" t="n">
        <v>10000</v>
      </c>
      <c r="I66" s="10" t="n">
        <v>10000</v>
      </c>
      <c r="J66" s="10" t="n">
        <v>10000</v>
      </c>
      <c r="L66" s="11" t="n">
        <f aca="false">SUM(D66:K66)</f>
        <v>70000</v>
      </c>
    </row>
    <row r="67" customFormat="false" ht="12.75" hidden="false" customHeight="false" outlineLevel="0" collapsed="false">
      <c r="A67" s="39" t="s">
        <v>67</v>
      </c>
      <c r="B67" s="38"/>
      <c r="C67" s="38" t="s">
        <v>68</v>
      </c>
      <c r="D67" s="10" t="n">
        <f aca="false">21000-6000</f>
        <v>15000</v>
      </c>
      <c r="E67" s="10" t="n">
        <f aca="false">21000-6000</f>
        <v>15000</v>
      </c>
      <c r="F67" s="10" t="n">
        <f aca="false">21000-6000</f>
        <v>15000</v>
      </c>
      <c r="G67" s="10" t="n">
        <f aca="false">21000-6000</f>
        <v>15000</v>
      </c>
      <c r="H67" s="10" t="n">
        <f aca="false">21000-6000</f>
        <v>15000</v>
      </c>
      <c r="I67" s="10" t="n">
        <f aca="false">21000-6000</f>
        <v>15000</v>
      </c>
      <c r="J67" s="10" t="n">
        <f aca="false">21000-6000</f>
        <v>15000</v>
      </c>
      <c r="L67" s="11" t="n">
        <f aca="false">SUM(D67:K67)</f>
        <v>105000</v>
      </c>
    </row>
    <row r="68" customFormat="false" ht="12.75" hidden="false" customHeight="false" outlineLevel="0" collapsed="false">
      <c r="A68" s="39"/>
      <c r="B68" s="38"/>
      <c r="C68" s="38"/>
      <c r="D68" s="10"/>
      <c r="E68" s="10"/>
      <c r="F68" s="10"/>
      <c r="G68" s="10"/>
      <c r="H68" s="10"/>
      <c r="I68" s="10"/>
      <c r="J68" s="10"/>
      <c r="L68" s="11"/>
    </row>
    <row r="69" customFormat="false" ht="15.75" hidden="false" customHeight="false" outlineLevel="0" collapsed="false">
      <c r="A69" s="33" t="s">
        <v>69</v>
      </c>
      <c r="B69" s="37"/>
      <c r="C69" s="37"/>
      <c r="D69" s="35" t="n">
        <f aca="false">SUM(D66:D68)</f>
        <v>25000</v>
      </c>
      <c r="E69" s="35" t="n">
        <f aca="false">SUM(E66:E68)</f>
        <v>25000</v>
      </c>
      <c r="F69" s="35" t="n">
        <f aca="false">SUM(F66:F68)</f>
        <v>25000</v>
      </c>
      <c r="G69" s="35" t="n">
        <f aca="false">SUM(G66:G68)</f>
        <v>25000</v>
      </c>
      <c r="H69" s="35" t="n">
        <f aca="false">SUM(H66:H68)</f>
        <v>25000</v>
      </c>
      <c r="I69" s="35" t="n">
        <f aca="false">SUM(I66:I68)</f>
        <v>25000</v>
      </c>
      <c r="J69" s="35" t="n">
        <f aca="false">SUM(J66:J68)</f>
        <v>25000</v>
      </c>
      <c r="L69" s="11" t="n">
        <f aca="false">SUM(D69:K69)</f>
        <v>175000</v>
      </c>
    </row>
    <row r="70" customFormat="false" ht="12.75" hidden="false" customHeight="false" outlineLevel="0" collapsed="false">
      <c r="D70" s="10"/>
      <c r="E70" s="10"/>
      <c r="F70" s="10"/>
      <c r="G70" s="10"/>
      <c r="H70" s="10"/>
      <c r="I70" s="10"/>
      <c r="J70" s="10"/>
      <c r="L70" s="11"/>
    </row>
    <row r="71" customFormat="false" ht="21" hidden="false" customHeight="false" outlineLevel="0" collapsed="false">
      <c r="A71" s="22" t="s">
        <v>70</v>
      </c>
      <c r="B71" s="40"/>
      <c r="C71" s="40"/>
      <c r="D71" s="41" t="n">
        <f aca="false">D69+D63+D56+D37</f>
        <v>174300</v>
      </c>
      <c r="E71" s="41" t="n">
        <f aca="false">E69+E63+E56+E37</f>
        <v>174300</v>
      </c>
      <c r="F71" s="41" t="n">
        <f aca="false">F69+F63+F56+F37</f>
        <v>174300</v>
      </c>
      <c r="G71" s="41" t="n">
        <f aca="false">G69+G63+G56+G37</f>
        <v>174300</v>
      </c>
      <c r="H71" s="41" t="n">
        <f aca="false">H69+H63+H56+H37</f>
        <v>174300</v>
      </c>
      <c r="I71" s="41" t="n">
        <f aca="false">I69+I63+I56+I37</f>
        <v>174300</v>
      </c>
      <c r="J71" s="41" t="n">
        <f aca="false">J69+J63+J56+J37</f>
        <v>172500</v>
      </c>
      <c r="L71" s="42" t="n">
        <f aca="false">SUM(D71:K71)</f>
        <v>1218300</v>
      </c>
    </row>
    <row r="72" customFormat="false" ht="13.5" hidden="false" customHeight="false" outlineLevel="0" collapsed="false">
      <c r="D72" s="10"/>
      <c r="E72" s="10"/>
      <c r="F72" s="10"/>
      <c r="G72" s="10"/>
      <c r="H72" s="10"/>
      <c r="I72" s="10"/>
      <c r="J72" s="10"/>
      <c r="L72" s="11"/>
    </row>
    <row r="73" customFormat="false" ht="13.5" hidden="false" customHeight="false" outlineLevel="0" collapsed="false">
      <c r="A73" s="43" t="s">
        <v>71</v>
      </c>
      <c r="B73" s="44"/>
      <c r="C73" s="44"/>
      <c r="D73" s="45" t="n">
        <f aca="false">D71-D23</f>
        <v>0</v>
      </c>
      <c r="E73" s="45" t="n">
        <f aca="false">E71-E23</f>
        <v>0</v>
      </c>
      <c r="F73" s="45" t="n">
        <f aca="false">F71-F23</f>
        <v>0</v>
      </c>
      <c r="G73" s="45" t="n">
        <f aca="false">G71-G23</f>
        <v>0</v>
      </c>
      <c r="H73" s="45" t="n">
        <f aca="false">H71-H23</f>
        <v>0</v>
      </c>
      <c r="I73" s="45" t="n">
        <f aca="false">I71-I23</f>
        <v>0</v>
      </c>
      <c r="J73" s="45" t="n">
        <f aca="false">J71-J23</f>
        <v>0</v>
      </c>
      <c r="L73" s="46" t="n">
        <f aca="false">SUM(D73:K73)</f>
        <v>0</v>
      </c>
    </row>
    <row r="74" customFormat="false" ht="13.5" hidden="false" customHeight="false" outlineLevel="0" collapsed="false">
      <c r="D74" s="10"/>
      <c r="E74" s="10"/>
      <c r="F74" s="10"/>
      <c r="G74" s="10"/>
      <c r="H74" s="10"/>
      <c r="I74" s="10"/>
      <c r="J74" s="10"/>
      <c r="L74" s="11"/>
    </row>
    <row r="75" customFormat="false" ht="12.75" hidden="false" customHeight="false" outlineLevel="0" collapsed="false">
      <c r="A75" s="0" t="s">
        <v>72</v>
      </c>
      <c r="C75" s="47" t="s">
        <v>73</v>
      </c>
      <c r="D75" s="10"/>
      <c r="E75" s="10"/>
      <c r="F75" s="10"/>
      <c r="G75" s="10"/>
      <c r="H75" s="10"/>
      <c r="I75" s="10"/>
      <c r="J75" s="10"/>
      <c r="L75" s="11"/>
    </row>
    <row r="76" customFormat="false" ht="12.75" hidden="false" customHeight="false" outlineLevel="0" collapsed="false">
      <c r="A76" s="39" t="s">
        <v>65</v>
      </c>
      <c r="B76" s="0" t="s">
        <v>74</v>
      </c>
      <c r="C76" s="0" t="n">
        <v>6296</v>
      </c>
      <c r="D76" s="10" t="n">
        <v>10000</v>
      </c>
      <c r="E76" s="10" t="n">
        <v>10000</v>
      </c>
      <c r="F76" s="10" t="n">
        <v>10000</v>
      </c>
      <c r="G76" s="10" t="n">
        <v>10000</v>
      </c>
      <c r="H76" s="10" t="n">
        <v>10000</v>
      </c>
      <c r="I76" s="10" t="n">
        <v>10000</v>
      </c>
      <c r="J76" s="10" t="n">
        <v>10000</v>
      </c>
      <c r="L76" s="11"/>
    </row>
    <row r="77" customFormat="false" ht="12.75" hidden="false" customHeight="false" outlineLevel="0" collapsed="false">
      <c r="A77" s="39" t="s">
        <v>67</v>
      </c>
      <c r="B77" s="0" t="s">
        <v>74</v>
      </c>
      <c r="C77" s="0" t="n">
        <v>6351</v>
      </c>
      <c r="D77" s="10" t="n">
        <v>5000</v>
      </c>
      <c r="E77" s="10" t="n">
        <v>5000</v>
      </c>
      <c r="F77" s="10" t="n">
        <v>5000</v>
      </c>
      <c r="G77" s="10" t="n">
        <v>5000</v>
      </c>
      <c r="H77" s="10" t="n">
        <v>5000</v>
      </c>
      <c r="I77" s="10" t="n">
        <v>5000</v>
      </c>
      <c r="J77" s="10" t="n">
        <v>5000</v>
      </c>
      <c r="L77" s="11"/>
    </row>
    <row r="78" customFormat="false" ht="12.75" hidden="false" customHeight="false" outlineLevel="0" collapsed="false">
      <c r="A78" s="39" t="s">
        <v>67</v>
      </c>
      <c r="B78" s="0" t="s">
        <v>74</v>
      </c>
      <c r="C78" s="0" t="n">
        <v>6351</v>
      </c>
      <c r="D78" s="10" t="n">
        <v>10000</v>
      </c>
      <c r="E78" s="10" t="n">
        <v>10000</v>
      </c>
      <c r="F78" s="10" t="n">
        <v>10000</v>
      </c>
      <c r="G78" s="10" t="n">
        <v>10000</v>
      </c>
      <c r="H78" s="10" t="n">
        <v>10000</v>
      </c>
      <c r="I78" s="10" t="n">
        <v>10000</v>
      </c>
      <c r="J78" s="10" t="n">
        <v>10000</v>
      </c>
      <c r="L78" s="11"/>
    </row>
    <row r="79" customFormat="false" ht="12.75" hidden="false" customHeight="false" outlineLevel="0" collapsed="false">
      <c r="D79" s="10"/>
      <c r="E79" s="10"/>
      <c r="F79" s="10"/>
      <c r="G79" s="10"/>
      <c r="H79" s="10"/>
      <c r="I79" s="10"/>
      <c r="J79" s="10"/>
      <c r="L79" s="11"/>
    </row>
    <row r="80" customFormat="false" ht="12.75" hidden="false" customHeight="false" outlineLevel="0" collapsed="false">
      <c r="D80" s="10"/>
      <c r="E80" s="10"/>
      <c r="F80" s="10"/>
      <c r="G80" s="10"/>
      <c r="H80" s="10"/>
      <c r="I80" s="10"/>
      <c r="J80" s="10"/>
      <c r="L80" s="11"/>
    </row>
    <row r="81" customFormat="false" ht="12.75" hidden="false" customHeight="false" outlineLevel="0" collapsed="false">
      <c r="D81" s="10"/>
      <c r="E81" s="10"/>
      <c r="F81" s="10"/>
      <c r="G81" s="10"/>
      <c r="H81" s="10"/>
      <c r="I81" s="10"/>
      <c r="J81" s="10"/>
      <c r="L81" s="11"/>
    </row>
    <row r="82" customFormat="false" ht="12.75" hidden="false" customHeight="false" outlineLevel="0" collapsed="false">
      <c r="D82" s="10"/>
      <c r="E82" s="10"/>
      <c r="F82" s="10"/>
      <c r="G82" s="10"/>
      <c r="H82" s="10"/>
      <c r="I82" s="10"/>
      <c r="J82" s="10"/>
      <c r="L82" s="11"/>
    </row>
  </sheetData>
  <printOptions headings="false" gridLines="false" gridLinesSet="true" horizontalCentered="true" verticalCentered="true"/>
  <pageMargins left="0.5" right="0.5" top="0.25" bottom="0.2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2" manualBreakCount="2">
    <brk id="23" man="true" max="16383" min="0"/>
    <brk id="57" man="true" max="16383" min="0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1999-06-11T15:37:23Z</dcterms:created>
  <dc:creator>tkotrla</dc:creator>
  <dc:description/>
  <dc:language>en-US</dc:language>
  <cp:lastModifiedBy>Troy A. Benoit</cp:lastModifiedBy>
  <cp:lastPrinted>2000-01-21T12:50:34Z</cp:lastPrinted>
  <cp:revision>0</cp:revision>
  <dc:subject/>
  <dc:title/>
</cp:coreProperties>
</file>