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00'!$A$1:$I$78</definedName>
    <definedName function="false" hidden="false" localSheetId="0" name="_xlnm.Print_Titles" vbProcedure="false">'Feb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26</xdr:row>
                <xdr:rowOff>7</xdr:rowOff>
              </xdr:from>
              <xdr:to>
                <xdr:col>14</xdr:col>
                <xdr:colOff>16</xdr:colOff>
                <xdr:row>30</xdr:row>
                <xdr:rowOff>4</xdr:rowOff>
              </xdr:to>
            </anchor>
          </commentPr>
        </mc:Choice>
        <mc:Fallback/>
      </mc:AlternateContent>
    </comment>
    <comment ref="J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59</xdr:colOff>
                <xdr:row>27</xdr:row>
                <xdr:rowOff>5</xdr:rowOff>
              </xdr:from>
              <xdr:to>
                <xdr:col>12</xdr:col>
                <xdr:colOff>40</xdr:colOff>
                <xdr:row>37</xdr:row>
                <xdr:rowOff>12</xdr:rowOff>
              </xdr:to>
            </anchor>
          </commentPr>
        </mc:Choice>
        <mc:Fallback/>
      </mc:AlternateContent>
    </comment>
    <comment ref="J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28</xdr:row>
                <xdr:rowOff>7</xdr:rowOff>
              </xdr:from>
              <xdr:to>
                <xdr:col>14</xdr:col>
                <xdr:colOff>-5</xdr:colOff>
                <xdr:row>31</xdr:row>
                <xdr:rowOff>3</xdr:rowOff>
              </xdr:to>
            </anchor>
          </commentPr>
        </mc:Choice>
        <mc:Fallback/>
      </mc:AlternateContent>
    </comment>
    <comment ref="J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29</xdr:row>
                <xdr:rowOff>7</xdr:rowOff>
              </xdr:from>
              <xdr:to>
                <xdr:col>14</xdr:col>
                <xdr:colOff>16</xdr:colOff>
                <xdr:row>32</xdr:row>
                <xdr:rowOff>7</xdr:rowOff>
              </xdr:to>
            </anchor>
          </commentPr>
        </mc:Choice>
        <mc:Fallback/>
      </mc:AlternateContent>
    </comment>
    <comment ref="J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30</xdr:row>
                <xdr:rowOff>7</xdr:rowOff>
              </xdr:from>
              <xdr:to>
                <xdr:col>14</xdr:col>
                <xdr:colOff>25</xdr:colOff>
                <xdr:row>36</xdr:row>
                <xdr:rowOff>21</xdr:rowOff>
              </xdr:to>
            </anchor>
          </commentPr>
        </mc:Choice>
        <mc:Fallback/>
      </mc:AlternateContent>
    </comment>
    <comment ref="J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33</xdr:row>
                <xdr:rowOff>7</xdr:rowOff>
              </xdr:from>
              <xdr:to>
                <xdr:col>14</xdr:col>
                <xdr:colOff>25</xdr:colOff>
                <xdr:row>36</xdr:row>
                <xdr:rowOff>21</xdr:rowOff>
              </xdr:to>
            </anchor>
          </commentPr>
        </mc:Choice>
        <mc:Fallback/>
      </mc:AlternateContent>
    </comment>
    <comment ref="J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38</xdr:row>
                <xdr:rowOff>7</xdr:rowOff>
              </xdr:from>
              <xdr:to>
                <xdr:col>14</xdr:col>
                <xdr:colOff>16</xdr:colOff>
                <xdr:row>42</xdr:row>
                <xdr:rowOff>2</xdr:rowOff>
              </xdr:to>
            </anchor>
          </commentPr>
        </mc:Choice>
        <mc:Fallback/>
      </mc:AlternateContent>
    </comment>
    <comment ref="J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39</xdr:row>
                <xdr:rowOff>7</xdr:rowOff>
              </xdr:from>
              <xdr:to>
                <xdr:col>14</xdr:col>
                <xdr:colOff>16</xdr:colOff>
                <xdr:row>41</xdr:row>
                <xdr:rowOff>16</xdr:rowOff>
              </xdr:to>
            </anchor>
          </commentPr>
        </mc:Choice>
        <mc:Fallback/>
      </mc:AlternateContent>
    </comment>
    <comment ref="J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40</xdr:row>
                <xdr:rowOff>7</xdr:rowOff>
              </xdr:from>
              <xdr:to>
                <xdr:col>14</xdr:col>
                <xdr:colOff>16</xdr:colOff>
                <xdr:row>44</xdr:row>
                <xdr:rowOff>3</xdr:rowOff>
              </xdr:to>
            </anchor>
          </commentPr>
        </mc:Choice>
        <mc:Fallback/>
      </mc:AlternateContent>
    </comment>
    <comment ref="J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41</xdr:row>
                <xdr:rowOff>7</xdr:rowOff>
              </xdr:from>
              <xdr:to>
                <xdr:col>14</xdr:col>
                <xdr:colOff>12</xdr:colOff>
                <xdr:row>45</xdr:row>
                <xdr:rowOff>3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42</xdr:row>
                <xdr:rowOff>7</xdr:rowOff>
              </xdr:from>
              <xdr:to>
                <xdr:col>14</xdr:col>
                <xdr:colOff>12</xdr:colOff>
                <xdr:row>46</xdr:row>
                <xdr:rowOff>5</xdr:rowOff>
              </xdr:to>
            </anchor>
          </commentPr>
        </mc:Choice>
        <mc:Fallback/>
      </mc:AlternateContent>
    </comment>
    <comment ref="J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43</xdr:row>
                <xdr:rowOff>7</xdr:rowOff>
              </xdr:from>
              <xdr:to>
                <xdr:col>14</xdr:col>
                <xdr:colOff>16</xdr:colOff>
                <xdr:row>47</xdr:row>
                <xdr:rowOff>5</xdr:rowOff>
              </xdr:to>
            </anchor>
          </commentPr>
        </mc:Choice>
        <mc:Fallback/>
      </mc:AlternateContent>
    </comment>
    <comment ref="J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44</xdr:row>
                <xdr:rowOff>7</xdr:rowOff>
              </xdr:from>
              <xdr:to>
                <xdr:col>14</xdr:col>
                <xdr:colOff>16</xdr:colOff>
                <xdr:row>47</xdr:row>
                <xdr:rowOff>12</xdr:rowOff>
              </xdr:to>
            </anchor>
          </commentPr>
        </mc:Choice>
        <mc:Fallback/>
      </mc:AlternateContent>
    </comment>
    <comment ref="J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48</xdr:row>
                <xdr:rowOff>7</xdr:rowOff>
              </xdr:from>
              <xdr:to>
                <xdr:col>14</xdr:col>
                <xdr:colOff>16</xdr:colOff>
                <xdr:row>51</xdr:row>
                <xdr:rowOff>9</xdr:rowOff>
              </xdr:to>
            </anchor>
          </commentPr>
        </mc:Choice>
        <mc:Fallback/>
      </mc:AlternateContent>
    </comment>
    <comment ref="J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49</xdr:row>
                <xdr:rowOff>7</xdr:rowOff>
              </xdr:from>
              <xdr:to>
                <xdr:col>14</xdr:col>
                <xdr:colOff>16</xdr:colOff>
                <xdr:row>53</xdr:row>
                <xdr:rowOff>15</xdr:rowOff>
              </xdr:to>
            </anchor>
          </commentPr>
        </mc:Choice>
        <mc:Fallback/>
      </mc:AlternateContent>
    </comment>
    <comment ref="J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50</xdr:row>
                <xdr:rowOff>7</xdr:rowOff>
              </xdr:from>
              <xdr:to>
                <xdr:col>14</xdr:col>
                <xdr:colOff>16</xdr:colOff>
                <xdr:row>54</xdr:row>
                <xdr:rowOff>3</xdr:rowOff>
              </xdr:to>
            </anchor>
          </commentPr>
        </mc:Choice>
        <mc:Fallback/>
      </mc:AlternateContent>
    </comment>
    <comment ref="J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57</xdr:row>
                <xdr:rowOff>7</xdr:rowOff>
              </xdr:from>
              <xdr:to>
                <xdr:col>14</xdr:col>
                <xdr:colOff>16</xdr:colOff>
                <xdr:row>61</xdr:row>
                <xdr:rowOff>10</xdr:rowOff>
              </xdr:to>
            </anchor>
          </commentPr>
        </mc:Choice>
        <mc:Fallback/>
      </mc:AlternateContent>
    </comment>
    <comment ref="J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58</xdr:row>
                <xdr:rowOff>7</xdr:rowOff>
              </xdr:from>
              <xdr:to>
                <xdr:col>14</xdr:col>
                <xdr:colOff>16</xdr:colOff>
                <xdr:row>62</xdr:row>
                <xdr:rowOff>21</xdr:rowOff>
              </xdr:to>
            </anchor>
          </commentPr>
        </mc:Choice>
        <mc:Fallback/>
      </mc:AlternateContent>
    </comment>
    <comment ref="J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35</xdr:colOff>
                <xdr:row>59</xdr:row>
                <xdr:rowOff>2</xdr:rowOff>
              </xdr:from>
              <xdr:to>
                <xdr:col>14</xdr:col>
                <xdr:colOff>25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<sst xmlns="http://schemas.openxmlformats.org/spreadsheetml/2006/main" count="102" uniqueCount="76">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</sst>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4" min="4" style="0" width="14.85"/>
    <col collapsed="false" customWidth="true" hidden="true" outlineLevel="0" max="5" min="5" style="0" width="14.85"/>
    <col collapsed="false" customWidth="true" hidden="false" outlineLevel="0" max="7" min="6" style="0" width="14.85"/>
    <col collapsed="false" customWidth="true" hidden="false" outlineLevel="0" max="8" min="8" style="0" width="1.99"/>
    <col collapsed="false" customWidth="true" hidden="false" outlineLevel="0" max="9" min="9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</row>
    <row r="2" customFormat="false" ht="12.75" hidden="false" customHeight="false" outlineLevel="0" collapsed="false">
      <c r="D2" s="3" t="s">
        <v>1</v>
      </c>
      <c r="E2" s="3"/>
      <c r="F2" s="3"/>
      <c r="G2" s="3"/>
    </row>
    <row r="3" customFormat="false" ht="12.75" hidden="false" customHeight="false" outlineLevel="0" collapsed="false">
      <c r="D3" s="3" t="s">
        <v>2</v>
      </c>
      <c r="E3" s="3"/>
      <c r="F3" s="3"/>
      <c r="G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I5" s="5" t="s">
        <v>4</v>
      </c>
    </row>
    <row r="6" customFormat="false" ht="18" hidden="false" customHeight="false" outlineLevel="0" collapsed="false">
      <c r="D6" s="6"/>
      <c r="E6" s="6"/>
      <c r="F6" s="6"/>
      <c r="G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f aca="false">D7+1</f>
        <v>36558</v>
      </c>
      <c r="G7" s="9" t="n">
        <f aca="false">E7+1</f>
        <v>36559</v>
      </c>
      <c r="H7" s="9" t="n">
        <v>36421</v>
      </c>
    </row>
    <row r="8" customFormat="false" ht="18" hidden="false" customHeight="false" outlineLevel="0" collapsed="false">
      <c r="D8" s="6"/>
      <c r="E8" s="6"/>
      <c r="F8" s="6"/>
      <c r="G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0</v>
      </c>
      <c r="F10" s="10" t="n">
        <v>168945</v>
      </c>
      <c r="G10" s="10" t="n">
        <v>168945</v>
      </c>
      <c r="I10" s="11" t="n">
        <f aca="false">SUM(D10:H10)</f>
        <v>506835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I11" s="11" t="n">
        <f aca="false">SUM(D11:H11)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0</v>
      </c>
      <c r="F12" s="12" t="n">
        <v>4000</v>
      </c>
      <c r="G12" s="12" t="n">
        <v>4000</v>
      </c>
      <c r="I12" s="11" t="n">
        <f aca="false">SUM(D12:H12)</f>
        <v>12000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0</v>
      </c>
      <c r="F13" s="10" t="n">
        <f aca="false">+F32+F51+F52</f>
        <v>10800</v>
      </c>
      <c r="G13" s="10" t="n">
        <f aca="false">+G32+G51+G52</f>
        <v>10800</v>
      </c>
      <c r="I13" s="11" t="n">
        <f aca="false">SUM(D13:H13)</f>
        <v>32400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0</v>
      </c>
      <c r="F14" s="10" t="n">
        <f aca="false">SUM(F59:F61)</f>
        <v>13500</v>
      </c>
      <c r="G14" s="10" t="n">
        <f aca="false">SUM(G59:G61)</f>
        <v>13500</v>
      </c>
      <c r="I14" s="11" t="n">
        <f aca="false">SUM(D14:H14)</f>
        <v>40500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197245</v>
      </c>
      <c r="E15" s="16" t="n">
        <f aca="false">SUM(E10:E14)</f>
        <v>0</v>
      </c>
      <c r="F15" s="16" t="n">
        <f aca="false">SUM(F10:F14)</f>
        <v>197245</v>
      </c>
      <c r="G15" s="16" t="n">
        <f aca="false">SUM(G10:G14)</f>
        <v>197245</v>
      </c>
      <c r="I15" s="17" t="n">
        <f aca="false">SUM(D15:H15)</f>
        <v>591735</v>
      </c>
    </row>
    <row r="16" customFormat="false" ht="12.75" hidden="false" customHeight="false" outlineLevel="0" collapsed="false">
      <c r="D16" s="10"/>
      <c r="E16" s="10"/>
      <c r="F16" s="10"/>
      <c r="G16" s="10"/>
      <c r="I16" s="11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I17" s="11"/>
    </row>
    <row r="18" customFormat="false" ht="12.75" hidden="false" customHeight="false" outlineLevel="0" collapsed="false">
      <c r="A18" s="15" t="s">
        <v>17</v>
      </c>
      <c r="D18" s="16" t="n">
        <v>20000</v>
      </c>
      <c r="E18" s="16" t="n">
        <v>0</v>
      </c>
      <c r="F18" s="16" t="n">
        <v>20000</v>
      </c>
      <c r="G18" s="18" t="n">
        <f aca="false">20000+40000</f>
        <v>60000</v>
      </c>
      <c r="I18" s="17" t="n">
        <f aca="false">SUM(D18:H18)</f>
        <v>100000</v>
      </c>
    </row>
    <row r="19" customFormat="false" ht="12.75" hidden="false" customHeight="false" outlineLevel="0" collapsed="false">
      <c r="A19" s="15"/>
      <c r="D19" s="19"/>
      <c r="E19" s="19"/>
      <c r="F19" s="19"/>
      <c r="G19" s="19"/>
      <c r="I19" s="20"/>
    </row>
    <row r="20" customFormat="false" ht="12.75" hidden="false" customHeight="false" outlineLevel="0" collapsed="false">
      <c r="A20" s="21" t="s">
        <v>18</v>
      </c>
      <c r="D20" s="16" t="n">
        <v>0</v>
      </c>
      <c r="E20" s="16" t="n">
        <v>0</v>
      </c>
      <c r="F20" s="16" t="n">
        <v>0</v>
      </c>
      <c r="G20" s="16" t="n">
        <v>0</v>
      </c>
      <c r="I20" s="17" t="n">
        <f aca="false">SUM(D20:H20)</f>
        <v>0</v>
      </c>
    </row>
    <row r="21" customFormat="false" ht="12.75" hidden="false" customHeight="false" outlineLevel="0" collapsed="false">
      <c r="A21" s="15"/>
      <c r="D21" s="19"/>
      <c r="E21" s="19"/>
      <c r="F21" s="19"/>
      <c r="G21" s="19"/>
      <c r="I21" s="20"/>
    </row>
    <row r="22" customFormat="false" ht="12.75" hidden="false" customHeight="false" outlineLevel="0" collapsed="false">
      <c r="A22" s="14"/>
      <c r="D22" s="10"/>
      <c r="E22" s="10"/>
      <c r="F22" s="10"/>
      <c r="G22" s="10"/>
      <c r="I22" s="11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217245</v>
      </c>
      <c r="E23" s="24" t="n">
        <f aca="false">E15+E18+E20</f>
        <v>0</v>
      </c>
      <c r="F23" s="24" t="n">
        <f aca="false">F15+F18+F20</f>
        <v>217245</v>
      </c>
      <c r="G23" s="24" t="n">
        <f aca="false">G15+G18+G20</f>
        <v>257245</v>
      </c>
      <c r="I23" s="25" t="n">
        <f aca="false">I15+I18</f>
        <v>691735</v>
      </c>
    </row>
    <row r="24" customFormat="false" ht="13.5" hidden="false" customHeight="false" outlineLevel="0" collapsed="false">
      <c r="A24" s="14"/>
      <c r="D24" s="10"/>
      <c r="E24" s="10"/>
      <c r="F24" s="10"/>
      <c r="G24" s="10"/>
      <c r="I24" s="11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I25" s="11"/>
    </row>
    <row r="26" customFormat="false" ht="12.75" hidden="false" customHeight="false" outlineLevel="0" collapsed="false">
      <c r="A26" s="14"/>
      <c r="D26" s="10"/>
      <c r="E26" s="10"/>
      <c r="F26" s="10"/>
      <c r="G26" s="10"/>
      <c r="I26" s="11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I27" s="11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0</v>
      </c>
      <c r="F28" s="10" t="n">
        <v>910</v>
      </c>
      <c r="G28" s="10" t="n">
        <v>910</v>
      </c>
      <c r="I28" s="11" t="n">
        <f aca="false">SUM(D28:H28)</f>
        <v>2730</v>
      </c>
    </row>
    <row r="29" customFormat="false" ht="12.75" hidden="false" customHeight="false" outlineLevel="0" collapsed="false">
      <c r="A29" s="14" t="s">
        <v>25</v>
      </c>
      <c r="B29" s="31" t="s">
        <v>26</v>
      </c>
      <c r="C29" s="31" t="s">
        <v>27</v>
      </c>
      <c r="D29" s="10" t="n">
        <f aca="false">4000+5000+2500+4000</f>
        <v>15500</v>
      </c>
      <c r="E29" s="10" t="n">
        <v>0</v>
      </c>
      <c r="F29" s="10" t="n">
        <f aca="false">4000+5000+2500+4000</f>
        <v>15500</v>
      </c>
      <c r="G29" s="10" t="n">
        <f aca="false">4000+5000+2500+4000</f>
        <v>15500</v>
      </c>
      <c r="I29" s="11" t="n">
        <f aca="false">SUM(D29:H29)</f>
        <v>46500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 t="n">
        <v>0</v>
      </c>
      <c r="F30" s="10" t="n">
        <v>10000</v>
      </c>
      <c r="G30" s="10" t="n">
        <v>10000</v>
      </c>
      <c r="I30" s="11" t="n">
        <f aca="false">SUM(D30:H30)</f>
        <v>30000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 t="n">
        <v>0</v>
      </c>
      <c r="F31" s="10" t="n">
        <v>250</v>
      </c>
      <c r="G31" s="10" t="n">
        <v>250</v>
      </c>
      <c r="I31" s="11" t="n">
        <f aca="false">SUM(D31:H31)</f>
        <v>750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I32" s="11" t="n">
        <f aca="false">SUM(D32:H32)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26660</v>
      </c>
      <c r="E33" s="16" t="n">
        <f aca="false">SUM(E28:E32)</f>
        <v>0</v>
      </c>
      <c r="F33" s="16" t="n">
        <f aca="false">SUM(F28:F32)</f>
        <v>26660</v>
      </c>
      <c r="G33" s="16" t="n">
        <f aca="false">SUM(G28:G32)</f>
        <v>26660</v>
      </c>
      <c r="I33" s="17" t="n">
        <f aca="false">SUM(D33:H33)</f>
        <v>79980</v>
      </c>
    </row>
    <row r="34" customFormat="false" ht="12.75" hidden="false" customHeight="false" outlineLevel="0" collapsed="false">
      <c r="A34" s="14"/>
      <c r="D34" s="10"/>
      <c r="E34" s="10"/>
      <c r="F34" s="10"/>
      <c r="G34" s="10"/>
      <c r="I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2" t="n">
        <f aca="false">D23-D33-D56-D63-D69</f>
        <v>96945</v>
      </c>
      <c r="E35" s="32" t="n">
        <f aca="false">E23-E33-E56-E63-E69</f>
        <v>0</v>
      </c>
      <c r="F35" s="32" t="n">
        <f aca="false">F23-F33-F56-F63-F69</f>
        <v>96945</v>
      </c>
      <c r="G35" s="32" t="n">
        <f aca="false">G23-G33-G56-G63-G69</f>
        <v>136945</v>
      </c>
      <c r="I35" s="11" t="n">
        <f aca="false">SUM(D35:H35)</f>
        <v>330835</v>
      </c>
    </row>
    <row r="36" customFormat="false" ht="12.75" hidden="false" customHeight="false" outlineLevel="0" collapsed="false">
      <c r="A36" s="14"/>
      <c r="D36" s="10"/>
      <c r="E36" s="10"/>
      <c r="F36" s="10"/>
      <c r="G36" s="10"/>
      <c r="I36" s="11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123605</v>
      </c>
      <c r="E37" s="35" t="n">
        <f aca="false">E33+E35</f>
        <v>0</v>
      </c>
      <c r="F37" s="35" t="n">
        <f aca="false">F33+F35</f>
        <v>123605</v>
      </c>
      <c r="G37" s="35" t="n">
        <f aca="false">G33+G35</f>
        <v>163605</v>
      </c>
      <c r="I37" s="11" t="n">
        <f aca="false">SUM(D37:H37)</f>
        <v>410815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I38" s="11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I39" s="11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0</v>
      </c>
      <c r="F40" s="10" t="n">
        <v>90</v>
      </c>
      <c r="G40" s="10" t="n">
        <v>90</v>
      </c>
      <c r="I40" s="11" t="n">
        <f aca="false">SUM(D40:H40)</f>
        <v>270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 t="n">
        <v>0</v>
      </c>
      <c r="F41" s="10" t="n">
        <v>250</v>
      </c>
      <c r="G41" s="10" t="n">
        <v>250</v>
      </c>
      <c r="I41" s="11" t="n">
        <f aca="false">SUM(D41:H41)</f>
        <v>750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 t="n">
        <v>0</v>
      </c>
      <c r="F42" s="10" t="n">
        <v>21000</v>
      </c>
      <c r="G42" s="10" t="n">
        <v>21000</v>
      </c>
      <c r="I42" s="11" t="n">
        <f aca="false">SUM(D42:H42)</f>
        <v>63000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v>0</v>
      </c>
      <c r="F43" s="10" t="n">
        <f aca="false">7000+2000</f>
        <v>9000</v>
      </c>
      <c r="G43" s="10" t="n">
        <f aca="false">7000+2000</f>
        <v>9000</v>
      </c>
      <c r="I43" s="11" t="n">
        <f aca="false">SUM(D43:H43)</f>
        <v>27000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 t="n">
        <v>0</v>
      </c>
      <c r="F44" s="10" t="n">
        <v>7500</v>
      </c>
      <c r="G44" s="10" t="n">
        <v>7500</v>
      </c>
      <c r="I44" s="11" t="n">
        <f aca="false">SUM(D44:H44)</f>
        <v>22500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 t="n">
        <v>0</v>
      </c>
      <c r="F45" s="10" t="n">
        <v>2000</v>
      </c>
      <c r="G45" s="10" t="n">
        <v>2000</v>
      </c>
      <c r="I45" s="11" t="n">
        <f aca="false">SUM(D45:H45)</f>
        <v>6000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 t="n">
        <v>0</v>
      </c>
      <c r="F46" s="10" t="n">
        <v>500</v>
      </c>
      <c r="G46" s="10" t="n">
        <v>500</v>
      </c>
      <c r="I46" s="11" t="n">
        <f aca="false">SUM(D46:H46)</f>
        <v>1500</v>
      </c>
    </row>
    <row r="47" customFormat="false" ht="12.75" hidden="false" customHeight="false" outlineLevel="0" collapsed="false">
      <c r="A47" s="14"/>
      <c r="D47" s="10"/>
      <c r="E47" s="10"/>
      <c r="F47" s="10"/>
      <c r="G47" s="10"/>
      <c r="I47" s="11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0</v>
      </c>
      <c r="F48" s="36" t="n">
        <f aca="false">SUM(F40:F47)</f>
        <v>40340</v>
      </c>
      <c r="G48" s="36" t="n">
        <f aca="false">SUM(G40:G47)</f>
        <v>40340</v>
      </c>
      <c r="I48" s="11" t="n">
        <f aca="false">SUM(D48:H48)</f>
        <v>121020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I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 t="n">
        <v>0</v>
      </c>
      <c r="F50" s="10" t="n">
        <v>4000</v>
      </c>
      <c r="G50" s="10" t="n">
        <v>4000</v>
      </c>
      <c r="I50" s="11" t="n">
        <f aca="false">SUM(D50:H50)</f>
        <v>12000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 t="n">
        <v>0</v>
      </c>
      <c r="F51" s="10" t="n">
        <v>8000</v>
      </c>
      <c r="G51" s="10" t="n">
        <v>8000</v>
      </c>
      <c r="I51" s="11" t="n">
        <f aca="false">SUM(D51:H51)</f>
        <v>24000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 t="n">
        <v>0</v>
      </c>
      <c r="F52" s="10" t="n">
        <v>2800</v>
      </c>
      <c r="G52" s="10" t="n">
        <v>2800</v>
      </c>
      <c r="I52" s="11" t="n">
        <f aca="false">SUM(D52:H52)</f>
        <v>8400</v>
      </c>
    </row>
    <row r="53" customFormat="false" ht="12.75" hidden="false" customHeight="false" outlineLevel="0" collapsed="false">
      <c r="A53" s="14"/>
      <c r="D53" s="10"/>
      <c r="E53" s="10"/>
      <c r="F53" s="10"/>
      <c r="G53" s="10"/>
      <c r="I53" s="11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0</v>
      </c>
      <c r="F54" s="36" t="n">
        <f aca="false">SUM(F50:F53)</f>
        <v>14800</v>
      </c>
      <c r="G54" s="36" t="n">
        <f aca="false">SUM(G50:G53)</f>
        <v>14800</v>
      </c>
      <c r="I54" s="11" t="n">
        <f aca="false">SUM(D54:H54)</f>
        <v>44400</v>
      </c>
    </row>
    <row r="55" customFormat="false" ht="12.75" hidden="false" customHeight="false" outlineLevel="0" collapsed="false">
      <c r="A55" s="14"/>
      <c r="D55" s="10"/>
      <c r="E55" s="10"/>
      <c r="F55" s="10"/>
      <c r="G55" s="10"/>
      <c r="I55" s="11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0</v>
      </c>
      <c r="F56" s="35" t="n">
        <f aca="false">F48+F54</f>
        <v>55140</v>
      </c>
      <c r="G56" s="35" t="n">
        <f aca="false">G48+G54</f>
        <v>55140</v>
      </c>
      <c r="I56" s="11" t="n">
        <f aca="false">SUM(D56:H56)</f>
        <v>165420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I57" s="11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I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37" t="n">
        <v>2500</v>
      </c>
      <c r="E59" s="12" t="n">
        <v>0</v>
      </c>
      <c r="F59" s="37" t="n">
        <v>2500</v>
      </c>
      <c r="G59" s="37" t="n">
        <v>2500</v>
      </c>
      <c r="I59" s="11" t="n">
        <f aca="false">SUM(D59:H59)</f>
        <v>7500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37" t="n">
        <v>11000</v>
      </c>
      <c r="E60" s="12" t="n">
        <v>0</v>
      </c>
      <c r="F60" s="37" t="n">
        <v>11000</v>
      </c>
      <c r="G60" s="37" t="n">
        <v>11000</v>
      </c>
      <c r="I60" s="11" t="n">
        <f aca="false">SUM(D60:H60)</f>
        <v>33000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I61" s="11" t="n">
        <f aca="false">SUM(D61:H61)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I62" s="11"/>
    </row>
    <row r="63" customFormat="false" ht="15.75" hidden="false" customHeight="false" outlineLevel="0" collapsed="false">
      <c r="A63" s="33" t="s">
        <v>63</v>
      </c>
      <c r="B63" s="38"/>
      <c r="C63" s="38"/>
      <c r="D63" s="35" t="n">
        <f aca="false">SUM(D59:D62)</f>
        <v>13500</v>
      </c>
      <c r="E63" s="35" t="n">
        <f aca="false">SUM(E59:E62)</f>
        <v>0</v>
      </c>
      <c r="F63" s="35" t="n">
        <f aca="false">SUM(F59:F62)</f>
        <v>13500</v>
      </c>
      <c r="G63" s="35" t="n">
        <f aca="false">SUM(G59:G62)</f>
        <v>13500</v>
      </c>
      <c r="I63" s="11" t="n">
        <f aca="false">SUM(D63:H63)</f>
        <v>40500</v>
      </c>
    </row>
    <row r="64" customFormat="false" ht="12.75" hidden="false" customHeight="false" outlineLevel="0" collapsed="false">
      <c r="A64" s="14"/>
      <c r="D64" s="10"/>
      <c r="E64" s="10"/>
      <c r="F64" s="10"/>
      <c r="G64" s="10"/>
      <c r="I64" s="11"/>
    </row>
    <row r="65" customFormat="false" ht="12.75" hidden="false" customHeight="false" outlineLevel="0" collapsed="false">
      <c r="A65" s="29" t="s">
        <v>64</v>
      </c>
      <c r="B65" s="39"/>
      <c r="C65" s="39"/>
      <c r="D65" s="10"/>
      <c r="E65" s="10"/>
      <c r="F65" s="10"/>
      <c r="G65" s="10"/>
      <c r="I65" s="11"/>
    </row>
    <row r="66" customFormat="false" ht="12.75" hidden="false" customHeight="false" outlineLevel="0" collapsed="false">
      <c r="A66" s="40" t="s">
        <v>65</v>
      </c>
      <c r="B66" s="39"/>
      <c r="C66" s="39" t="s">
        <v>66</v>
      </c>
      <c r="D66" s="10" t="n">
        <v>10000</v>
      </c>
      <c r="E66" s="10" t="n">
        <v>0</v>
      </c>
      <c r="F66" s="10" t="n">
        <v>10000</v>
      </c>
      <c r="G66" s="10" t="n">
        <v>10000</v>
      </c>
      <c r="I66" s="11" t="n">
        <f aca="false">SUM(D66:H66)</f>
        <v>30000</v>
      </c>
    </row>
    <row r="67" customFormat="false" ht="12.75" hidden="false" customHeight="false" outlineLevel="0" collapsed="false">
      <c r="A67" s="40" t="s">
        <v>67</v>
      </c>
      <c r="B67" s="39"/>
      <c r="C67" s="39" t="s">
        <v>68</v>
      </c>
      <c r="D67" s="10" t="n">
        <f aca="false">21000-6000</f>
        <v>15000</v>
      </c>
      <c r="E67" s="10" t="n">
        <v>0</v>
      </c>
      <c r="F67" s="10" t="n">
        <f aca="false">21000-6000</f>
        <v>15000</v>
      </c>
      <c r="G67" s="10" t="n">
        <f aca="false">21000-6000</f>
        <v>15000</v>
      </c>
      <c r="I67" s="11" t="n">
        <f aca="false">SUM(D67:H67)</f>
        <v>45000</v>
      </c>
    </row>
    <row r="68" customFormat="false" ht="12.75" hidden="false" customHeight="false" outlineLevel="0" collapsed="false">
      <c r="A68" s="40"/>
      <c r="B68" s="39"/>
      <c r="C68" s="39"/>
      <c r="D68" s="10"/>
      <c r="E68" s="10"/>
      <c r="F68" s="10"/>
      <c r="G68" s="10"/>
      <c r="I68" s="11"/>
    </row>
    <row r="69" customFormat="false" ht="15.75" hidden="false" customHeight="false" outlineLevel="0" collapsed="false">
      <c r="A69" s="33" t="s">
        <v>69</v>
      </c>
      <c r="B69" s="38"/>
      <c r="C69" s="38"/>
      <c r="D69" s="35" t="n">
        <f aca="false">SUM(D66:D68)</f>
        <v>25000</v>
      </c>
      <c r="E69" s="35" t="n">
        <f aca="false">SUM(E66:E68)</f>
        <v>0</v>
      </c>
      <c r="F69" s="35" t="n">
        <f aca="false">SUM(F66:F68)</f>
        <v>25000</v>
      </c>
      <c r="G69" s="35" t="n">
        <f aca="false">SUM(G66:G68)</f>
        <v>25000</v>
      </c>
      <c r="I69" s="11" t="n">
        <f aca="false">SUM(D69:H69)</f>
        <v>75000</v>
      </c>
    </row>
    <row r="70" customFormat="false" ht="12.75" hidden="false" customHeight="false" outlineLevel="0" collapsed="false">
      <c r="D70" s="10"/>
      <c r="E70" s="10"/>
      <c r="F70" s="10"/>
      <c r="G70" s="10"/>
      <c r="I70" s="11"/>
    </row>
    <row r="71" customFormat="false" ht="21" hidden="false" customHeight="false" outlineLevel="0" collapsed="false">
      <c r="A71" s="22" t="s">
        <v>70</v>
      </c>
      <c r="B71" s="41"/>
      <c r="C71" s="41"/>
      <c r="D71" s="42" t="n">
        <f aca="false">D69+D63+D56+D37</f>
        <v>217245</v>
      </c>
      <c r="E71" s="42" t="n">
        <f aca="false">E69+E63+E56+E37</f>
        <v>0</v>
      </c>
      <c r="F71" s="42" t="n">
        <f aca="false">F69+F63+F56+F37</f>
        <v>217245</v>
      </c>
      <c r="G71" s="42" t="n">
        <f aca="false">G69+G63+G56+G37</f>
        <v>257245</v>
      </c>
      <c r="I71" s="43" t="n">
        <f aca="false">SUM(D71:H71)</f>
        <v>691735</v>
      </c>
    </row>
    <row r="72" customFormat="false" ht="13.5" hidden="false" customHeight="false" outlineLevel="0" collapsed="false">
      <c r="D72" s="10"/>
      <c r="E72" s="10"/>
      <c r="F72" s="10"/>
      <c r="G72" s="10"/>
      <c r="I72" s="11"/>
    </row>
    <row r="73" customFormat="false" ht="13.5" hidden="false" customHeight="false" outlineLevel="0" collapsed="false">
      <c r="A73" s="44" t="s">
        <v>71</v>
      </c>
      <c r="B73" s="45"/>
      <c r="C73" s="45"/>
      <c r="D73" s="46" t="n">
        <f aca="false">D71-D23</f>
        <v>0</v>
      </c>
      <c r="E73" s="46" t="n">
        <f aca="false">E71-E23</f>
        <v>0</v>
      </c>
      <c r="F73" s="46" t="n">
        <f aca="false">F71-F23</f>
        <v>0</v>
      </c>
      <c r="G73" s="46" t="n">
        <f aca="false">G71-G23</f>
        <v>0</v>
      </c>
      <c r="I73" s="47" t="n">
        <f aca="false">SUM(D73:H73)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I74" s="11"/>
    </row>
    <row r="75" customFormat="false" ht="12.75" hidden="false" customHeight="false" outlineLevel="0" collapsed="false">
      <c r="A75" s="0" t="s">
        <v>72</v>
      </c>
      <c r="C75" s="48" t="s">
        <v>73</v>
      </c>
      <c r="D75" s="10"/>
      <c r="E75" s="10"/>
      <c r="F75" s="10"/>
      <c r="G75" s="10"/>
      <c r="I75" s="11"/>
    </row>
    <row r="76" customFormat="false" ht="12.75" hidden="false" customHeight="false" outlineLevel="0" collapsed="false">
      <c r="A76" s="40" t="s">
        <v>65</v>
      </c>
      <c r="B76" s="0" t="s">
        <v>74</v>
      </c>
      <c r="C76" s="0" t="n">
        <v>6296</v>
      </c>
      <c r="D76" s="10" t="n">
        <v>10000</v>
      </c>
      <c r="E76" s="10" t="n">
        <v>0</v>
      </c>
      <c r="F76" s="10" t="n">
        <v>10000</v>
      </c>
      <c r="G76" s="10" t="n">
        <v>10000</v>
      </c>
      <c r="I76" s="11"/>
    </row>
    <row r="77" customFormat="false" ht="12.75" hidden="false" customHeight="false" outlineLevel="0" collapsed="false">
      <c r="A77" s="40" t="s">
        <v>67</v>
      </c>
      <c r="B77" s="0" t="s">
        <v>75</v>
      </c>
      <c r="C77" s="0" t="n">
        <v>6351</v>
      </c>
      <c r="D77" s="10" t="n">
        <v>5000</v>
      </c>
      <c r="E77" s="10" t="n">
        <v>0</v>
      </c>
      <c r="F77" s="10" t="n">
        <v>5000</v>
      </c>
      <c r="G77" s="10" t="n">
        <v>5000</v>
      </c>
      <c r="I77" s="11"/>
    </row>
    <row r="78" customFormat="false" ht="12.75" hidden="false" customHeight="false" outlineLevel="0" collapsed="false">
      <c r="A78" s="40" t="s">
        <v>67</v>
      </c>
      <c r="B78" s="0" t="s">
        <v>75</v>
      </c>
      <c r="C78" s="0" t="n">
        <v>6351</v>
      </c>
      <c r="D78" s="10" t="n">
        <v>10000</v>
      </c>
      <c r="E78" s="10" t="n">
        <v>0</v>
      </c>
      <c r="F78" s="10" t="n">
        <v>10000</v>
      </c>
      <c r="G78" s="10" t="n">
        <v>10000</v>
      </c>
      <c r="I78" s="11"/>
    </row>
    <row r="79" customFormat="false" ht="12.75" hidden="false" customHeight="false" outlineLevel="0" collapsed="false">
      <c r="D79" s="10"/>
      <c r="E79" s="10"/>
      <c r="F79" s="10"/>
      <c r="G79" s="10"/>
      <c r="I79" s="11"/>
    </row>
    <row r="80" customFormat="false" ht="12.75" hidden="false" customHeight="false" outlineLevel="0" collapsed="false">
      <c r="D80" s="10"/>
      <c r="E80" s="10"/>
      <c r="F80" s="10"/>
      <c r="G80" s="10"/>
      <c r="I80" s="11"/>
    </row>
    <row r="81" customFormat="false" ht="12.75" hidden="false" customHeight="false" outlineLevel="0" collapsed="false">
      <c r="D81" s="10"/>
      <c r="E81" s="10"/>
      <c r="F81" s="10"/>
      <c r="G81" s="10"/>
      <c r="I81" s="11"/>
    </row>
    <row r="82" customFormat="false" ht="12.75" hidden="false" customHeight="false" outlineLevel="0" collapsed="false">
      <c r="D82" s="10"/>
      <c r="E82" s="10"/>
      <c r="F82" s="10"/>
      <c r="G82" s="10"/>
      <c r="I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