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0" sheetId="1" state="visible" r:id="rId3"/>
  </sheets>
  <definedNames>
    <definedName function="false" hidden="false" localSheetId="0" name="_xlnm.Print_Area" vbProcedure="false">'Feb 00'!$A$1:$M$78</definedName>
    <definedName function="false" hidden="false" localSheetId="0" name="_xlnm.Print_Titles" vbProcedure="false">'Feb 00'!$1:$8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26</xdr:colOff>
                <xdr:row>26</xdr:row>
                <xdr:rowOff>7</xdr:rowOff>
              </xdr:from>
              <xdr:to>
                <xdr:col>14</xdr:col>
                <xdr:colOff>7</xdr:colOff>
                <xdr:row>30</xdr:row>
                <xdr:rowOff>4</xdr:rowOff>
              </xdr:to>
            </anchor>
          </commentPr>
        </mc:Choice>
        <mc:Fallback/>
      </mc:AlternateContent>
    </comment>
    <comment ref="N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53</xdr:colOff>
                <xdr:row>27</xdr:row>
                <xdr:rowOff>5</xdr:rowOff>
              </xdr:from>
              <xdr:to>
                <xdr:col>13</xdr:col>
                <xdr:colOff>-36</xdr:colOff>
                <xdr:row>37</xdr:row>
                <xdr:rowOff>12</xdr:rowOff>
              </xdr:to>
            </anchor>
          </commentPr>
        </mc:Choice>
        <mc:Fallback/>
      </mc:AlternateContent>
    </comment>
    <comment ref="N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26</xdr:colOff>
                <xdr:row>28</xdr:row>
                <xdr:rowOff>7</xdr:rowOff>
              </xdr:from>
              <xdr:to>
                <xdr:col>14</xdr:col>
                <xdr:colOff>-14</xdr:colOff>
                <xdr:row>31</xdr:row>
                <xdr:rowOff>3</xdr:rowOff>
              </xdr:to>
            </anchor>
          </commentPr>
        </mc:Choice>
        <mc:Fallback/>
      </mc:AlternateContent>
    </comment>
    <comment ref="N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26</xdr:colOff>
                <xdr:row>29</xdr:row>
                <xdr:rowOff>7</xdr:rowOff>
              </xdr:from>
              <xdr:to>
                <xdr:col>14</xdr:col>
                <xdr:colOff>7</xdr:colOff>
                <xdr:row>32</xdr:row>
                <xdr:rowOff>7</xdr:rowOff>
              </xdr:to>
            </anchor>
          </commentPr>
        </mc:Choice>
        <mc:Fallback/>
      </mc:AlternateContent>
    </comment>
    <comment ref="N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26</xdr:colOff>
                <xdr:row>30</xdr:row>
                <xdr:rowOff>7</xdr:rowOff>
              </xdr:from>
              <xdr:to>
                <xdr:col>14</xdr:col>
                <xdr:colOff>17</xdr:colOff>
                <xdr:row>36</xdr:row>
                <xdr:rowOff>21</xdr:rowOff>
              </xdr:to>
            </anchor>
          </commentPr>
        </mc:Choice>
        <mc:Fallback/>
      </mc:AlternateContent>
    </comment>
    <comment ref="N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26</xdr:colOff>
                <xdr:row>33</xdr:row>
                <xdr:rowOff>7</xdr:rowOff>
              </xdr:from>
              <xdr:to>
                <xdr:col>14</xdr:col>
                <xdr:colOff>17</xdr:colOff>
                <xdr:row>36</xdr:row>
                <xdr:rowOff>21</xdr:rowOff>
              </xdr:to>
            </anchor>
          </commentPr>
        </mc:Choice>
        <mc:Fallback/>
      </mc:AlternateContent>
    </comment>
    <comment ref="N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26</xdr:colOff>
                <xdr:row>38</xdr:row>
                <xdr:rowOff>7</xdr:rowOff>
              </xdr:from>
              <xdr:to>
                <xdr:col>14</xdr:col>
                <xdr:colOff>7</xdr:colOff>
                <xdr:row>42</xdr:row>
                <xdr:rowOff>2</xdr:rowOff>
              </xdr:to>
            </anchor>
          </commentPr>
        </mc:Choice>
        <mc:Fallback/>
      </mc:AlternateContent>
    </comment>
    <comment ref="N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26</xdr:colOff>
                <xdr:row>39</xdr:row>
                <xdr:rowOff>7</xdr:rowOff>
              </xdr:from>
              <xdr:to>
                <xdr:col>14</xdr:col>
                <xdr:colOff>7</xdr:colOff>
                <xdr:row>41</xdr:row>
                <xdr:rowOff>16</xdr:rowOff>
              </xdr:to>
            </anchor>
          </commentPr>
        </mc:Choice>
        <mc:Fallback/>
      </mc:AlternateContent>
    </comment>
    <comment ref="N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26</xdr:colOff>
                <xdr:row>40</xdr:row>
                <xdr:rowOff>7</xdr:rowOff>
              </xdr:from>
              <xdr:to>
                <xdr:col>14</xdr:col>
                <xdr:colOff>7</xdr:colOff>
                <xdr:row>44</xdr:row>
                <xdr:rowOff>3</xdr:rowOff>
              </xdr:to>
            </anchor>
          </commentPr>
        </mc:Choice>
        <mc:Fallback/>
      </mc:AlternateContent>
    </comment>
    <comment ref="N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26</xdr:colOff>
                <xdr:row>41</xdr:row>
                <xdr:rowOff>7</xdr:rowOff>
              </xdr:from>
              <xdr:to>
                <xdr:col>14</xdr:col>
                <xdr:colOff>3</xdr:colOff>
                <xdr:row>45</xdr:row>
                <xdr:rowOff>3</xdr:rowOff>
              </xdr:to>
            </anchor>
          </commentPr>
        </mc:Choice>
        <mc:Fallback/>
      </mc:AlternateContent>
    </comment>
    <comment ref="N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26</xdr:colOff>
                <xdr:row>42</xdr:row>
                <xdr:rowOff>7</xdr:rowOff>
              </xdr:from>
              <xdr:to>
                <xdr:col>14</xdr:col>
                <xdr:colOff>3</xdr:colOff>
                <xdr:row>46</xdr:row>
                <xdr:rowOff>5</xdr:rowOff>
              </xdr:to>
            </anchor>
          </commentPr>
        </mc:Choice>
        <mc:Fallback/>
      </mc:AlternateContent>
    </comment>
    <comment ref="N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26</xdr:colOff>
                <xdr:row>43</xdr:row>
                <xdr:rowOff>7</xdr:rowOff>
              </xdr:from>
              <xdr:to>
                <xdr:col>14</xdr:col>
                <xdr:colOff>7</xdr:colOff>
                <xdr:row>47</xdr:row>
                <xdr:rowOff>5</xdr:rowOff>
              </xdr:to>
            </anchor>
          </commentPr>
        </mc:Choice>
        <mc:Fallback/>
      </mc:AlternateContent>
    </comment>
    <comment ref="N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26</xdr:colOff>
                <xdr:row>44</xdr:row>
                <xdr:rowOff>7</xdr:rowOff>
              </xdr:from>
              <xdr:to>
                <xdr:col>14</xdr:col>
                <xdr:colOff>7</xdr:colOff>
                <xdr:row>47</xdr:row>
                <xdr:rowOff>12</xdr:rowOff>
              </xdr:to>
            </anchor>
          </commentPr>
        </mc:Choice>
        <mc:Fallback/>
      </mc:AlternateContent>
    </comment>
    <comment ref="N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26</xdr:colOff>
                <xdr:row>48</xdr:row>
                <xdr:rowOff>7</xdr:rowOff>
              </xdr:from>
              <xdr:to>
                <xdr:col>14</xdr:col>
                <xdr:colOff>7</xdr:colOff>
                <xdr:row>51</xdr:row>
                <xdr:rowOff>9</xdr:rowOff>
              </xdr:to>
            </anchor>
          </commentPr>
        </mc:Choice>
        <mc:Fallback/>
      </mc:AlternateContent>
    </comment>
    <comment ref="N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26</xdr:colOff>
                <xdr:row>49</xdr:row>
                <xdr:rowOff>7</xdr:rowOff>
              </xdr:from>
              <xdr:to>
                <xdr:col>14</xdr:col>
                <xdr:colOff>7</xdr:colOff>
                <xdr:row>53</xdr:row>
                <xdr:rowOff>15</xdr:rowOff>
              </xdr:to>
            </anchor>
          </commentPr>
        </mc:Choice>
        <mc:Fallback/>
      </mc:AlternateContent>
    </comment>
    <comment ref="N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26</xdr:colOff>
                <xdr:row>50</xdr:row>
                <xdr:rowOff>7</xdr:rowOff>
              </xdr:from>
              <xdr:to>
                <xdr:col>14</xdr:col>
                <xdr:colOff>7</xdr:colOff>
                <xdr:row>54</xdr:row>
                <xdr:rowOff>3</xdr:rowOff>
              </xdr:to>
            </anchor>
          </commentPr>
        </mc:Choice>
        <mc:Fallback/>
      </mc:AlternateContent>
    </comment>
    <comment ref="N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26</xdr:colOff>
                <xdr:row>57</xdr:row>
                <xdr:rowOff>7</xdr:rowOff>
              </xdr:from>
              <xdr:to>
                <xdr:col>14</xdr:col>
                <xdr:colOff>7</xdr:colOff>
                <xdr:row>61</xdr:row>
                <xdr:rowOff>10</xdr:rowOff>
              </xdr:to>
            </anchor>
          </commentPr>
        </mc:Choice>
        <mc:Fallback/>
      </mc:AlternateContent>
    </comment>
    <comment ref="N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26</xdr:colOff>
                <xdr:row>58</xdr:row>
                <xdr:rowOff>7</xdr:rowOff>
              </xdr:from>
              <xdr:to>
                <xdr:col>14</xdr:col>
                <xdr:colOff>7</xdr:colOff>
                <xdr:row>62</xdr:row>
                <xdr:rowOff>21</xdr:rowOff>
              </xdr:to>
            </anchor>
          </commentPr>
        </mc:Choice>
        <mc:Fallback/>
      </mc:AlternateContent>
    </comment>
    <comment ref="N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26</xdr:colOff>
                <xdr:row>59</xdr:row>
                <xdr:rowOff>2</xdr:rowOff>
              </xdr:from>
              <xdr:to>
                <xdr:col>14</xdr:col>
                <xdr:colOff>17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<sst xmlns="http://schemas.openxmlformats.org/spreadsheetml/2006/main" count="106" uniqueCount="76">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</sst>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false" outlineLevel="0" max="11" min="4" style="0" width="14.85"/>
    <col collapsed="false" customWidth="true" hidden="false" outlineLevel="0" max="12" min="12" style="0" width="1.99"/>
    <col collapsed="false" customWidth="true" hidden="false" outlineLevel="0" max="13" min="13" style="1" width="18.56"/>
  </cols>
  <sheetData>
    <row r="1" customFormat="false" ht="23.25" hidden="false" customHeight="false" outlineLevel="0" collapsed="false">
      <c r="D1" s="2" t="s">
        <v>0</v>
      </c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D2" s="3" t="s">
        <v>1</v>
      </c>
      <c r="E2" s="3"/>
      <c r="F2" s="3"/>
      <c r="G2" s="3"/>
      <c r="H2" s="3"/>
      <c r="I2" s="3"/>
      <c r="J2" s="3"/>
      <c r="K2" s="3"/>
    </row>
    <row r="3" customFormat="false" ht="12.75" hidden="false" customHeight="false" outlineLevel="0" collapsed="false">
      <c r="D3" s="3" t="s">
        <v>2</v>
      </c>
      <c r="E3" s="3"/>
      <c r="F3" s="3"/>
      <c r="G3" s="3"/>
      <c r="H3" s="3"/>
      <c r="I3" s="3"/>
      <c r="J3" s="3"/>
      <c r="K3" s="3"/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M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36557</v>
      </c>
      <c r="E7" s="9" t="n">
        <f aca="false">D7+1</f>
        <v>36558</v>
      </c>
      <c r="F7" s="9" t="n">
        <f aca="false">E7+1</f>
        <v>36559</v>
      </c>
      <c r="G7" s="9" t="n">
        <f aca="false">F7+1</f>
        <v>36560</v>
      </c>
      <c r="H7" s="9" t="n">
        <f aca="false">G7+1</f>
        <v>36561</v>
      </c>
      <c r="I7" s="9" t="n">
        <f aca="false">H7+1</f>
        <v>36562</v>
      </c>
      <c r="J7" s="9" t="n">
        <f aca="false">I7+1</f>
        <v>36563</v>
      </c>
      <c r="K7" s="9" t="n">
        <f aca="false">J7+1</f>
        <v>36564</v>
      </c>
      <c r="L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168945</v>
      </c>
      <c r="E10" s="10" t="n">
        <v>168945</v>
      </c>
      <c r="F10" s="10" t="n">
        <v>168945</v>
      </c>
      <c r="G10" s="11" t="n">
        <v>240000</v>
      </c>
      <c r="H10" s="12" t="n">
        <v>240000</v>
      </c>
      <c r="I10" s="12" t="n">
        <v>240000</v>
      </c>
      <c r="J10" s="12" t="n">
        <v>240000</v>
      </c>
      <c r="K10" s="11" t="n">
        <v>170000</v>
      </c>
      <c r="M10" s="13" t="n">
        <f aca="false">SUM(D10:L10)</f>
        <v>1636835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v>0</v>
      </c>
      <c r="J11" s="12" t="n">
        <v>0</v>
      </c>
      <c r="K11" s="12" t="n">
        <v>0</v>
      </c>
      <c r="M11" s="13" t="n">
        <f aca="false">SUM(D11:L11)</f>
        <v>0</v>
      </c>
    </row>
    <row r="12" customFormat="false" ht="12.75" hidden="false" customHeight="false" outlineLevel="0" collapsed="false">
      <c r="A12" s="14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M12" s="13" t="n">
        <f aca="false">SUM(D12:L12)</f>
        <v>32000</v>
      </c>
    </row>
    <row r="13" customFormat="false" ht="12.75" hidden="false" customHeight="false" outlineLevel="0" collapsed="false">
      <c r="A13" s="15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H13" s="10" t="n">
        <f aca="false">+H32+H51+H52</f>
        <v>10800</v>
      </c>
      <c r="I13" s="10" t="n">
        <f aca="false">+I32+I51+I52</f>
        <v>10800</v>
      </c>
      <c r="J13" s="10" t="n">
        <f aca="false">+J32+J51+J52</f>
        <v>10800</v>
      </c>
      <c r="K13" s="10" t="n">
        <f aca="false">+K32+K51+K52</f>
        <v>10800</v>
      </c>
      <c r="M13" s="13" t="n">
        <f aca="false">SUM(D13:L13)</f>
        <v>86400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13500</v>
      </c>
      <c r="E14" s="10" t="n">
        <f aca="false">SUM(E59:E61)</f>
        <v>13500</v>
      </c>
      <c r="F14" s="10" t="n">
        <f aca="false">SUM(F59:F61)</f>
        <v>19500</v>
      </c>
      <c r="G14" s="10" t="n">
        <f aca="false">SUM(G59:G61)</f>
        <v>19500</v>
      </c>
      <c r="H14" s="10" t="n">
        <f aca="false">SUM(H59:H61)</f>
        <v>19500</v>
      </c>
      <c r="I14" s="10" t="n">
        <f aca="false">SUM(I59:I61)</f>
        <v>19500</v>
      </c>
      <c r="J14" s="10" t="n">
        <f aca="false">SUM(J59:J61)</f>
        <v>19500</v>
      </c>
      <c r="K14" s="10" t="n">
        <f aca="false">SUM(K59:K61)</f>
        <v>9000</v>
      </c>
      <c r="M14" s="13" t="n">
        <f aca="false">SUM(D14:L14)</f>
        <v>133500</v>
      </c>
    </row>
    <row r="15" customFormat="false" ht="12.75" hidden="false" customHeight="false" outlineLevel="0" collapsed="false">
      <c r="A15" s="16" t="s">
        <v>15</v>
      </c>
      <c r="D15" s="17" t="n">
        <f aca="false">SUM(D10:D14)</f>
        <v>197245</v>
      </c>
      <c r="E15" s="17" t="n">
        <f aca="false">SUM(E10:E14)</f>
        <v>197245</v>
      </c>
      <c r="F15" s="17" t="n">
        <f aca="false">SUM(F10:F14)</f>
        <v>203245</v>
      </c>
      <c r="G15" s="17" t="n">
        <f aca="false">SUM(G10:G14)</f>
        <v>274300</v>
      </c>
      <c r="H15" s="17" t="n">
        <f aca="false">SUM(H10:H14)</f>
        <v>274300</v>
      </c>
      <c r="I15" s="17" t="n">
        <f aca="false">SUM(I10:I14)</f>
        <v>274300</v>
      </c>
      <c r="J15" s="17" t="n">
        <f aca="false">SUM(J10:J14)</f>
        <v>274300</v>
      </c>
      <c r="K15" s="17" t="n">
        <f aca="false">SUM(K10:K14)</f>
        <v>193800</v>
      </c>
      <c r="M15" s="18" t="n">
        <f aca="false">SUM(D15:L15)</f>
        <v>1888735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I16" s="10"/>
      <c r="J16" s="10"/>
      <c r="K16" s="10"/>
      <c r="M16" s="13"/>
    </row>
    <row r="17" customFormat="false" ht="12.75" hidden="false" customHeight="false" outlineLevel="0" collapsed="false">
      <c r="A17" s="3" t="s">
        <v>16</v>
      </c>
      <c r="D17" s="10"/>
      <c r="E17" s="10"/>
      <c r="F17" s="10"/>
      <c r="G17" s="10"/>
      <c r="H17" s="10"/>
      <c r="I17" s="10"/>
      <c r="J17" s="10"/>
      <c r="K17" s="10"/>
      <c r="M17" s="13"/>
    </row>
    <row r="18" customFormat="false" ht="12.75" hidden="false" customHeight="false" outlineLevel="0" collapsed="false">
      <c r="A18" s="16" t="s">
        <v>17</v>
      </c>
      <c r="D18" s="17" t="n">
        <v>20000</v>
      </c>
      <c r="E18" s="17" t="n">
        <v>20000</v>
      </c>
      <c r="F18" s="19" t="n">
        <f aca="false">20000+40000</f>
        <v>60000</v>
      </c>
      <c r="G18" s="20" t="n">
        <f aca="false">20000+40000+45000</f>
        <v>105000</v>
      </c>
      <c r="H18" s="20" t="n">
        <f aca="false">20000+40000+45000</f>
        <v>105000</v>
      </c>
      <c r="I18" s="20" t="n">
        <f aca="false">20000+40000+45000</f>
        <v>105000</v>
      </c>
      <c r="J18" s="20" t="n">
        <f aca="false">20000+40000+45000</f>
        <v>105000</v>
      </c>
      <c r="K18" s="19" t="n">
        <f aca="false">20000+40000+45000</f>
        <v>105000</v>
      </c>
      <c r="M18" s="18" t="n">
        <f aca="false">SUM(D18:L18)</f>
        <v>625000</v>
      </c>
    </row>
    <row r="19" customFormat="false" ht="12.75" hidden="false" customHeight="false" outlineLevel="0" collapsed="false">
      <c r="A19" s="16"/>
      <c r="D19" s="21"/>
      <c r="E19" s="21"/>
      <c r="F19" s="21"/>
      <c r="G19" s="21"/>
      <c r="H19" s="21"/>
      <c r="I19" s="21"/>
      <c r="J19" s="21"/>
      <c r="K19" s="21"/>
      <c r="M19" s="22"/>
    </row>
    <row r="20" customFormat="false" ht="12.75" hidden="false" customHeight="false" outlineLevel="0" collapsed="false">
      <c r="A20" s="23" t="s">
        <v>18</v>
      </c>
      <c r="D20" s="17" t="n">
        <v>0</v>
      </c>
      <c r="E20" s="17" t="n">
        <v>0</v>
      </c>
      <c r="F20" s="17" t="n">
        <v>0</v>
      </c>
      <c r="G20" s="17" t="n">
        <v>0</v>
      </c>
      <c r="H20" s="17" t="n">
        <v>0</v>
      </c>
      <c r="I20" s="17" t="n">
        <v>0</v>
      </c>
      <c r="J20" s="17" t="n">
        <v>0</v>
      </c>
      <c r="K20" s="17" t="n">
        <v>0</v>
      </c>
      <c r="M20" s="18" t="n">
        <f aca="false">SUM(D20:L20)</f>
        <v>0</v>
      </c>
    </row>
    <row r="21" customFormat="false" ht="12.75" hidden="false" customHeight="false" outlineLevel="0" collapsed="false">
      <c r="A21" s="16"/>
      <c r="D21" s="21"/>
      <c r="E21" s="21"/>
      <c r="F21" s="21"/>
      <c r="G21" s="21"/>
      <c r="H21" s="21"/>
      <c r="I21" s="21"/>
      <c r="J21" s="21"/>
      <c r="K21" s="21"/>
      <c r="M21" s="22"/>
    </row>
    <row r="22" customFormat="false" ht="12.75" hidden="false" customHeight="false" outlineLevel="0" collapsed="false">
      <c r="A22" s="15"/>
      <c r="D22" s="10"/>
      <c r="E22" s="10"/>
      <c r="F22" s="10"/>
      <c r="G22" s="10"/>
      <c r="H22" s="10"/>
      <c r="I22" s="10"/>
      <c r="J22" s="10"/>
      <c r="K22" s="10"/>
      <c r="M22" s="13"/>
    </row>
    <row r="23" customFormat="false" ht="21" hidden="false" customHeight="false" outlineLevel="0" collapsed="false">
      <c r="A23" s="24" t="s">
        <v>19</v>
      </c>
      <c r="B23" s="25"/>
      <c r="C23" s="25"/>
      <c r="D23" s="26" t="n">
        <f aca="false">D15+D18+D20</f>
        <v>217245</v>
      </c>
      <c r="E23" s="26" t="n">
        <f aca="false">E15+E18+E20</f>
        <v>217245</v>
      </c>
      <c r="F23" s="26" t="n">
        <f aca="false">F15+F18+F20</f>
        <v>263245</v>
      </c>
      <c r="G23" s="26" t="n">
        <f aca="false">G15+G18+G20</f>
        <v>379300</v>
      </c>
      <c r="H23" s="26" t="n">
        <f aca="false">H15+H18+H20</f>
        <v>379300</v>
      </c>
      <c r="I23" s="26" t="n">
        <f aca="false">I15+I18+I20</f>
        <v>379300</v>
      </c>
      <c r="J23" s="26" t="n">
        <f aca="false">J15+J18+J20</f>
        <v>379300</v>
      </c>
      <c r="K23" s="26" t="n">
        <f aca="false">K15+K18+K20</f>
        <v>298800</v>
      </c>
      <c r="M23" s="27" t="n">
        <f aca="false">M15+M18</f>
        <v>2513735</v>
      </c>
    </row>
    <row r="24" customFormat="false" ht="13.5" hidden="false" customHeight="false" outlineLevel="0" collapsed="false">
      <c r="A24" s="15"/>
      <c r="D24" s="10"/>
      <c r="E24" s="10"/>
      <c r="F24" s="10"/>
      <c r="G24" s="10"/>
      <c r="H24" s="10"/>
      <c r="I24" s="10"/>
      <c r="J24" s="10"/>
      <c r="K24" s="10"/>
      <c r="M24" s="13"/>
    </row>
    <row r="25" customFormat="false" ht="12.75" hidden="false" customHeight="false" outlineLevel="0" collapsed="false">
      <c r="A25" s="28" t="s">
        <v>20</v>
      </c>
      <c r="B25" s="29"/>
      <c r="C25" s="29"/>
      <c r="D25" s="30"/>
      <c r="E25" s="30"/>
      <c r="F25" s="30"/>
      <c r="G25" s="30"/>
      <c r="H25" s="30"/>
      <c r="I25" s="30"/>
      <c r="J25" s="30"/>
      <c r="K25" s="30"/>
      <c r="M25" s="13"/>
    </row>
    <row r="26" customFormat="false" ht="12.75" hidden="false" customHeight="false" outlineLevel="0" collapsed="false">
      <c r="A26" s="15"/>
      <c r="D26" s="10"/>
      <c r="E26" s="10"/>
      <c r="F26" s="10"/>
      <c r="G26" s="10"/>
      <c r="H26" s="10"/>
      <c r="I26" s="10"/>
      <c r="J26" s="10"/>
      <c r="K26" s="10"/>
      <c r="M26" s="13"/>
    </row>
    <row r="27" customFormat="false" ht="12.75" hidden="false" customHeight="false" outlineLevel="0" collapsed="false">
      <c r="A27" s="31" t="s">
        <v>21</v>
      </c>
      <c r="D27" s="10"/>
      <c r="E27" s="10"/>
      <c r="F27" s="10"/>
      <c r="G27" s="10"/>
      <c r="H27" s="10"/>
      <c r="I27" s="10"/>
      <c r="J27" s="10"/>
      <c r="K27" s="10"/>
      <c r="M27" s="13"/>
    </row>
    <row r="28" customFormat="false" ht="12.75" hidden="false" customHeight="false" outlineLevel="0" collapsed="false">
      <c r="A28" s="32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H28" s="10" t="n">
        <v>910</v>
      </c>
      <c r="I28" s="10" t="n">
        <v>910</v>
      </c>
      <c r="J28" s="10" t="n">
        <v>910</v>
      </c>
      <c r="K28" s="10" t="n">
        <v>910</v>
      </c>
      <c r="M28" s="13" t="n">
        <f aca="false">SUM(D28:L28)</f>
        <v>7280</v>
      </c>
    </row>
    <row r="29" customFormat="false" ht="12.75" hidden="false" customHeight="false" outlineLevel="0" collapsed="false">
      <c r="A29" s="15" t="s">
        <v>25</v>
      </c>
      <c r="B29" s="33" t="s">
        <v>26</v>
      </c>
      <c r="C29" s="33" t="s">
        <v>27</v>
      </c>
      <c r="D29" s="10" t="n">
        <f aca="false">4000+5000+2500+4000</f>
        <v>15500</v>
      </c>
      <c r="E29" s="10" t="n">
        <f aca="false">4000+5000+2500+4000</f>
        <v>15500</v>
      </c>
      <c r="F29" s="10" t="n">
        <f aca="false">4000+5000+2500+4000</f>
        <v>15500</v>
      </c>
      <c r="G29" s="10" t="n">
        <f aca="false">4000+5000+2500+4000</f>
        <v>15500</v>
      </c>
      <c r="H29" s="10" t="n">
        <f aca="false">4000+5000+2500+4000</f>
        <v>15500</v>
      </c>
      <c r="I29" s="10" t="n">
        <f aca="false">4000+5000+2500+4000</f>
        <v>15500</v>
      </c>
      <c r="J29" s="10" t="n">
        <f aca="false">4000+5000+2500+4000</f>
        <v>15500</v>
      </c>
      <c r="K29" s="10" t="n">
        <f aca="false">4000+5000+2500+4000</f>
        <v>15500</v>
      </c>
      <c r="M29" s="13" t="n">
        <f aca="false">SUM(D29:L29)</f>
        <v>124000</v>
      </c>
    </row>
    <row r="30" customFormat="false" ht="12.75" hidden="false" customHeight="false" outlineLevel="0" collapsed="false">
      <c r="A30" s="15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H30" s="10" t="n">
        <v>10000</v>
      </c>
      <c r="I30" s="10" t="n">
        <v>10000</v>
      </c>
      <c r="J30" s="10" t="n">
        <v>10000</v>
      </c>
      <c r="K30" s="10" t="n">
        <v>10000</v>
      </c>
      <c r="M30" s="13" t="n">
        <f aca="false">SUM(D30:L30)</f>
        <v>80000</v>
      </c>
    </row>
    <row r="31" customFormat="false" ht="12.75" hidden="false" customHeight="false" outlineLevel="0" collapsed="false">
      <c r="A31" s="15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H31" s="10" t="n">
        <v>250</v>
      </c>
      <c r="I31" s="10" t="n">
        <v>250</v>
      </c>
      <c r="J31" s="10" t="n">
        <v>250</v>
      </c>
      <c r="K31" s="10" t="n">
        <v>250</v>
      </c>
      <c r="M31" s="13" t="n">
        <f aca="false">SUM(D31:L31)</f>
        <v>2000</v>
      </c>
    </row>
    <row r="32" customFormat="false" ht="12.75" hidden="false" customHeight="false" outlineLevel="0" collapsed="false">
      <c r="A32" s="15" t="s">
        <v>25</v>
      </c>
      <c r="B32" s="0" t="s">
        <v>33</v>
      </c>
      <c r="C32" s="0" t="s">
        <v>34</v>
      </c>
      <c r="D32" s="34" t="n">
        <v>0</v>
      </c>
      <c r="E32" s="34" t="n">
        <v>0</v>
      </c>
      <c r="F32" s="34" t="n">
        <v>0</v>
      </c>
      <c r="G32" s="34" t="n">
        <v>0</v>
      </c>
      <c r="H32" s="34" t="n">
        <v>0</v>
      </c>
      <c r="I32" s="34" t="n">
        <v>0</v>
      </c>
      <c r="J32" s="34" t="n">
        <v>0</v>
      </c>
      <c r="K32" s="34" t="n">
        <v>0</v>
      </c>
      <c r="M32" s="13" t="n">
        <f aca="false">SUM(D32:L32)</f>
        <v>0</v>
      </c>
    </row>
    <row r="33" customFormat="false" ht="12.75" hidden="false" customHeight="false" outlineLevel="0" collapsed="false">
      <c r="A33" s="15"/>
      <c r="B33" s="16" t="s">
        <v>35</v>
      </c>
      <c r="C33" s="16"/>
      <c r="D33" s="17" t="n">
        <f aca="false">SUM(D28:D32)</f>
        <v>26660</v>
      </c>
      <c r="E33" s="17" t="n">
        <f aca="false">SUM(E28:E32)</f>
        <v>26660</v>
      </c>
      <c r="F33" s="17" t="n">
        <f aca="false">SUM(F28:F32)</f>
        <v>26660</v>
      </c>
      <c r="G33" s="17" t="n">
        <f aca="false">SUM(G28:G32)</f>
        <v>26660</v>
      </c>
      <c r="H33" s="17" t="n">
        <f aca="false">SUM(H28:H32)</f>
        <v>26660</v>
      </c>
      <c r="I33" s="17" t="n">
        <f aca="false">SUM(I28:I32)</f>
        <v>26660</v>
      </c>
      <c r="J33" s="17" t="n">
        <f aca="false">SUM(J28:J32)</f>
        <v>26660</v>
      </c>
      <c r="K33" s="17" t="n">
        <f aca="false">SUM(K28:K32)</f>
        <v>26660</v>
      </c>
      <c r="M33" s="18" t="n">
        <f aca="false">SUM(D33:L33)</f>
        <v>213280</v>
      </c>
    </row>
    <row r="34" customFormat="false" ht="12.75" hidden="false" customHeight="false" outlineLevel="0" collapsed="false">
      <c r="A34" s="15"/>
      <c r="D34" s="10"/>
      <c r="E34" s="10"/>
      <c r="F34" s="10"/>
      <c r="G34" s="10"/>
      <c r="H34" s="10"/>
      <c r="I34" s="10"/>
      <c r="J34" s="10"/>
      <c r="K34" s="10"/>
      <c r="M34" s="13"/>
    </row>
    <row r="35" customFormat="false" ht="12.75" hidden="false" customHeight="false" outlineLevel="0" collapsed="false">
      <c r="A35" s="15" t="s">
        <v>25</v>
      </c>
      <c r="B35" s="0" t="s">
        <v>36</v>
      </c>
      <c r="C35" s="15" t="s">
        <v>27</v>
      </c>
      <c r="D35" s="34" t="n">
        <f aca="false">D23-D33-D56-D63-D69</f>
        <v>96945</v>
      </c>
      <c r="E35" s="34" t="n">
        <f aca="false">E23-E33-E56-E63-E69</f>
        <v>96945</v>
      </c>
      <c r="F35" s="34" t="n">
        <f aca="false">F23-F33-F56-F63-F69</f>
        <v>136945</v>
      </c>
      <c r="G35" s="34" t="n">
        <f aca="false">G23-G33-G56-G63-G69</f>
        <v>253000</v>
      </c>
      <c r="H35" s="34" t="n">
        <f aca="false">H23-H33-H56-H63-H69</f>
        <v>253000</v>
      </c>
      <c r="I35" s="34" t="n">
        <f aca="false">I23-I33-I56-I63-I69</f>
        <v>253000</v>
      </c>
      <c r="J35" s="34" t="n">
        <f aca="false">J23-J33-J56-J63-J69</f>
        <v>253000</v>
      </c>
      <c r="K35" s="34" t="n">
        <f aca="false">K23-K33-K56-K63-K69</f>
        <v>183000</v>
      </c>
      <c r="M35" s="13" t="n">
        <f aca="false">SUM(D35:L35)</f>
        <v>1525835</v>
      </c>
    </row>
    <row r="36" customFormat="false" ht="12.75" hidden="false" customHeight="false" outlineLevel="0" collapsed="false">
      <c r="A36" s="15"/>
      <c r="D36" s="10"/>
      <c r="E36" s="10"/>
      <c r="F36" s="10"/>
      <c r="G36" s="10"/>
      <c r="H36" s="10"/>
      <c r="I36" s="10"/>
      <c r="J36" s="10"/>
      <c r="K36" s="10"/>
      <c r="M36" s="13"/>
    </row>
    <row r="37" customFormat="false" ht="15.75" hidden="false" customHeight="false" outlineLevel="0" collapsed="false">
      <c r="A37" s="35" t="s">
        <v>37</v>
      </c>
      <c r="B37" s="36"/>
      <c r="C37" s="36"/>
      <c r="D37" s="37" t="n">
        <f aca="false">D33+D35</f>
        <v>123605</v>
      </c>
      <c r="E37" s="37" t="n">
        <f aca="false">E33+E35</f>
        <v>123605</v>
      </c>
      <c r="F37" s="37" t="n">
        <f aca="false">F33+F35</f>
        <v>163605</v>
      </c>
      <c r="G37" s="37" t="n">
        <f aca="false">G33+G35</f>
        <v>279660</v>
      </c>
      <c r="H37" s="37" t="n">
        <f aca="false">H33+H35</f>
        <v>279660</v>
      </c>
      <c r="I37" s="37" t="n">
        <f aca="false">I33+I35</f>
        <v>279660</v>
      </c>
      <c r="J37" s="37" t="n">
        <f aca="false">J33+J35</f>
        <v>279660</v>
      </c>
      <c r="K37" s="37" t="n">
        <f aca="false">K33+K35</f>
        <v>209660</v>
      </c>
      <c r="M37" s="13" t="n">
        <f aca="false">SUM(D37:L37)</f>
        <v>1739115</v>
      </c>
    </row>
    <row r="38" customFormat="false" ht="12.75" hidden="false" customHeight="false" outlineLevel="0" collapsed="false">
      <c r="A38" s="15"/>
      <c r="D38" s="10"/>
      <c r="E38" s="10"/>
      <c r="F38" s="10"/>
      <c r="G38" s="10"/>
      <c r="H38" s="10"/>
      <c r="I38" s="10"/>
      <c r="J38" s="10"/>
      <c r="K38" s="10"/>
      <c r="M38" s="13"/>
    </row>
    <row r="39" customFormat="false" ht="12.75" hidden="false" customHeight="false" outlineLevel="0" collapsed="false">
      <c r="A39" s="31" t="s">
        <v>38</v>
      </c>
      <c r="D39" s="10"/>
      <c r="E39" s="10"/>
      <c r="F39" s="10"/>
      <c r="G39" s="10"/>
      <c r="H39" s="10"/>
      <c r="I39" s="10"/>
      <c r="J39" s="10"/>
      <c r="K39" s="10"/>
      <c r="M39" s="13"/>
    </row>
    <row r="40" customFormat="false" ht="12.75" hidden="false" customHeight="false" outlineLevel="0" collapsed="false">
      <c r="A40" s="32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H40" s="10" t="n">
        <v>90</v>
      </c>
      <c r="I40" s="10" t="n">
        <v>90</v>
      </c>
      <c r="J40" s="10" t="n">
        <v>90</v>
      </c>
      <c r="K40" s="10" t="n">
        <v>90</v>
      </c>
      <c r="M40" s="13" t="n">
        <f aca="false">SUM(D40:L40)</f>
        <v>720</v>
      </c>
    </row>
    <row r="41" customFormat="false" ht="12.75" hidden="false" customHeight="false" outlineLevel="0" collapsed="false">
      <c r="A41" s="15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H41" s="10" t="n">
        <v>250</v>
      </c>
      <c r="I41" s="10" t="n">
        <v>250</v>
      </c>
      <c r="J41" s="10" t="n">
        <v>250</v>
      </c>
      <c r="K41" s="10" t="n">
        <v>250</v>
      </c>
      <c r="M41" s="13" t="n">
        <f aca="false">SUM(D41:L41)</f>
        <v>2000</v>
      </c>
    </row>
    <row r="42" customFormat="false" ht="12.75" hidden="false" customHeight="false" outlineLevel="0" collapsed="false">
      <c r="A42" s="15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H42" s="10" t="n">
        <v>21000</v>
      </c>
      <c r="I42" s="10" t="n">
        <v>21000</v>
      </c>
      <c r="J42" s="10" t="n">
        <v>21000</v>
      </c>
      <c r="K42" s="10" t="n">
        <v>21000</v>
      </c>
      <c r="M42" s="13" t="n">
        <f aca="false">SUM(D42:L42)</f>
        <v>168000</v>
      </c>
    </row>
    <row r="43" customFormat="false" ht="12.75" hidden="false" customHeight="false" outlineLevel="0" collapsed="false">
      <c r="A43" s="15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H43" s="10" t="n">
        <f aca="false">7000+2000</f>
        <v>9000</v>
      </c>
      <c r="I43" s="10" t="n">
        <f aca="false">7000+2000</f>
        <v>9000</v>
      </c>
      <c r="J43" s="10" t="n">
        <f aca="false">7000+2000</f>
        <v>9000</v>
      </c>
      <c r="K43" s="10" t="n">
        <f aca="false">7000+2000</f>
        <v>9000</v>
      </c>
      <c r="M43" s="13" t="n">
        <f aca="false">SUM(D43:L43)</f>
        <v>72000</v>
      </c>
    </row>
    <row r="44" customFormat="false" ht="12.75" hidden="false" customHeight="false" outlineLevel="0" collapsed="false">
      <c r="A44" s="15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H44" s="10" t="n">
        <v>7500</v>
      </c>
      <c r="I44" s="10" t="n">
        <v>7500</v>
      </c>
      <c r="J44" s="10" t="n">
        <v>7500</v>
      </c>
      <c r="K44" s="10" t="n">
        <v>7500</v>
      </c>
      <c r="M44" s="13" t="n">
        <f aca="false">SUM(D44:L44)</f>
        <v>60000</v>
      </c>
    </row>
    <row r="45" customFormat="false" ht="12.75" hidden="false" customHeight="false" outlineLevel="0" collapsed="false">
      <c r="A45" s="15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H45" s="10" t="n">
        <v>2000</v>
      </c>
      <c r="I45" s="10" t="n">
        <v>2000</v>
      </c>
      <c r="J45" s="10" t="n">
        <v>2000</v>
      </c>
      <c r="K45" s="10" t="n">
        <v>2000</v>
      </c>
      <c r="M45" s="13" t="n">
        <f aca="false">SUM(D45:L45)</f>
        <v>16000</v>
      </c>
    </row>
    <row r="46" customFormat="false" ht="12.75" hidden="false" customHeight="false" outlineLevel="0" collapsed="false">
      <c r="A46" s="15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H46" s="10" t="n">
        <v>500</v>
      </c>
      <c r="I46" s="10" t="n">
        <v>500</v>
      </c>
      <c r="J46" s="10" t="n">
        <v>500</v>
      </c>
      <c r="K46" s="10" t="n">
        <v>500</v>
      </c>
      <c r="M46" s="13" t="n">
        <f aca="false">SUM(D46:L46)</f>
        <v>4000</v>
      </c>
    </row>
    <row r="47" customFormat="false" ht="12.75" hidden="false" customHeight="false" outlineLevel="0" collapsed="false">
      <c r="A47" s="15"/>
      <c r="D47" s="10"/>
      <c r="E47" s="10"/>
      <c r="F47" s="10"/>
      <c r="G47" s="10"/>
      <c r="H47" s="10"/>
      <c r="I47" s="10"/>
      <c r="J47" s="10"/>
      <c r="K47" s="10"/>
      <c r="M47" s="13"/>
    </row>
    <row r="48" customFormat="false" ht="12.75" hidden="false" customHeight="false" outlineLevel="0" collapsed="false">
      <c r="A48" s="31" t="s">
        <v>51</v>
      </c>
      <c r="D48" s="38" t="n">
        <f aca="false">SUM(D40:D47)</f>
        <v>40340</v>
      </c>
      <c r="E48" s="38" t="n">
        <f aca="false">SUM(E40:E47)</f>
        <v>40340</v>
      </c>
      <c r="F48" s="38" t="n">
        <f aca="false">SUM(F40:F47)</f>
        <v>40340</v>
      </c>
      <c r="G48" s="38" t="n">
        <f aca="false">SUM(G40:G47)</f>
        <v>40340</v>
      </c>
      <c r="H48" s="38" t="n">
        <f aca="false">SUM(H40:H47)</f>
        <v>40340</v>
      </c>
      <c r="I48" s="38" t="n">
        <f aca="false">SUM(I40:I47)</f>
        <v>40340</v>
      </c>
      <c r="J48" s="38" t="n">
        <f aca="false">SUM(J40:J47)</f>
        <v>40340</v>
      </c>
      <c r="K48" s="38" t="n">
        <f aca="false">SUM(K40:K47)</f>
        <v>40340</v>
      </c>
      <c r="M48" s="13" t="n">
        <f aca="false">SUM(D48:L48)</f>
        <v>322720</v>
      </c>
    </row>
    <row r="49" customFormat="false" ht="12.75" hidden="false" customHeight="false" outlineLevel="0" collapsed="false">
      <c r="A49" s="31"/>
      <c r="D49" s="10"/>
      <c r="E49" s="10"/>
      <c r="F49" s="10"/>
      <c r="G49" s="10"/>
      <c r="H49" s="10"/>
      <c r="I49" s="10"/>
      <c r="J49" s="10"/>
      <c r="K49" s="10"/>
      <c r="M49" s="13"/>
    </row>
    <row r="50" customFormat="false" ht="12.75" hidden="false" customHeight="false" outlineLevel="0" collapsed="false">
      <c r="A50" s="15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H50" s="10" t="n">
        <v>4000</v>
      </c>
      <c r="I50" s="10" t="n">
        <v>4000</v>
      </c>
      <c r="J50" s="10" t="n">
        <v>4000</v>
      </c>
      <c r="K50" s="10" t="n">
        <v>4000</v>
      </c>
      <c r="M50" s="13" t="n">
        <f aca="false">SUM(D50:L50)</f>
        <v>32000</v>
      </c>
    </row>
    <row r="51" customFormat="false" ht="12.75" hidden="false" customHeight="false" outlineLevel="0" collapsed="false">
      <c r="A51" s="15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H51" s="10" t="n">
        <v>8000</v>
      </c>
      <c r="I51" s="10" t="n">
        <v>8000</v>
      </c>
      <c r="J51" s="10" t="n">
        <v>8000</v>
      </c>
      <c r="K51" s="10" t="n">
        <v>8000</v>
      </c>
      <c r="M51" s="13" t="n">
        <f aca="false">SUM(D51:L51)</f>
        <v>64000</v>
      </c>
    </row>
    <row r="52" customFormat="false" ht="12.75" hidden="false" customHeight="false" outlineLevel="0" collapsed="false">
      <c r="A52" s="15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H52" s="10" t="n">
        <v>2800</v>
      </c>
      <c r="I52" s="10" t="n">
        <v>2800</v>
      </c>
      <c r="J52" s="10" t="n">
        <v>2800</v>
      </c>
      <c r="K52" s="10" t="n">
        <v>2800</v>
      </c>
      <c r="M52" s="13" t="n">
        <f aca="false">SUM(D52:L52)</f>
        <v>22400</v>
      </c>
    </row>
    <row r="53" customFormat="false" ht="12.75" hidden="false" customHeight="false" outlineLevel="0" collapsed="false">
      <c r="A53" s="15"/>
      <c r="D53" s="10"/>
      <c r="E53" s="10"/>
      <c r="F53" s="10"/>
      <c r="G53" s="10"/>
      <c r="H53" s="10"/>
      <c r="I53" s="10"/>
      <c r="J53" s="10"/>
      <c r="K53" s="10"/>
      <c r="M53" s="13"/>
    </row>
    <row r="54" customFormat="false" ht="12.75" hidden="false" customHeight="false" outlineLevel="0" collapsed="false">
      <c r="A54" s="31" t="s">
        <v>57</v>
      </c>
      <c r="D54" s="38" t="n">
        <f aca="false">SUM(D50:D53)</f>
        <v>14800</v>
      </c>
      <c r="E54" s="38" t="n">
        <f aca="false">SUM(E50:E53)</f>
        <v>14800</v>
      </c>
      <c r="F54" s="38" t="n">
        <f aca="false">SUM(F50:F53)</f>
        <v>14800</v>
      </c>
      <c r="G54" s="38" t="n">
        <f aca="false">SUM(G50:G53)</f>
        <v>14800</v>
      </c>
      <c r="H54" s="38" t="n">
        <f aca="false">SUM(H50:H53)</f>
        <v>14800</v>
      </c>
      <c r="I54" s="38" t="n">
        <f aca="false">SUM(I50:I53)</f>
        <v>14800</v>
      </c>
      <c r="J54" s="38" t="n">
        <f aca="false">SUM(J50:J53)</f>
        <v>14800</v>
      </c>
      <c r="K54" s="38" t="n">
        <f aca="false">SUM(K50:K53)</f>
        <v>14800</v>
      </c>
      <c r="M54" s="13" t="n">
        <f aca="false">SUM(D54:L54)</f>
        <v>118400</v>
      </c>
    </row>
    <row r="55" customFormat="false" ht="12.75" hidden="false" customHeight="false" outlineLevel="0" collapsed="false">
      <c r="A55" s="15"/>
      <c r="D55" s="10"/>
      <c r="E55" s="10"/>
      <c r="F55" s="10"/>
      <c r="G55" s="10"/>
      <c r="H55" s="10"/>
      <c r="I55" s="10"/>
      <c r="J55" s="10"/>
      <c r="K55" s="10"/>
      <c r="M55" s="13"/>
    </row>
    <row r="56" customFormat="false" ht="15.75" hidden="false" customHeight="false" outlineLevel="0" collapsed="false">
      <c r="A56" s="35" t="s">
        <v>58</v>
      </c>
      <c r="B56" s="36"/>
      <c r="C56" s="36"/>
      <c r="D56" s="37" t="n">
        <f aca="false">D48+D54</f>
        <v>55140</v>
      </c>
      <c r="E56" s="37" t="n">
        <f aca="false">E48+E54</f>
        <v>55140</v>
      </c>
      <c r="F56" s="37" t="n">
        <f aca="false">F48+F54</f>
        <v>55140</v>
      </c>
      <c r="G56" s="37" t="n">
        <f aca="false">G48+G54</f>
        <v>55140</v>
      </c>
      <c r="H56" s="37" t="n">
        <f aca="false">H48+H54</f>
        <v>55140</v>
      </c>
      <c r="I56" s="37" t="n">
        <f aca="false">I48+I54</f>
        <v>55140</v>
      </c>
      <c r="J56" s="37" t="n">
        <f aca="false">J48+J54</f>
        <v>55140</v>
      </c>
      <c r="K56" s="37" t="n">
        <f aca="false">K48+K54</f>
        <v>55140</v>
      </c>
      <c r="M56" s="13" t="n">
        <f aca="false">SUM(D56:L56)</f>
        <v>441120</v>
      </c>
    </row>
    <row r="57" customFormat="false" ht="12.75" hidden="false" customHeight="false" outlineLevel="0" collapsed="false">
      <c r="A57" s="15"/>
      <c r="D57" s="10"/>
      <c r="E57" s="10"/>
      <c r="F57" s="10"/>
      <c r="G57" s="10"/>
      <c r="H57" s="10"/>
      <c r="I57" s="10"/>
      <c r="J57" s="10"/>
      <c r="K57" s="10"/>
      <c r="M57" s="13"/>
    </row>
    <row r="58" customFormat="false" ht="12.75" hidden="false" customHeight="false" outlineLevel="0" collapsed="false">
      <c r="A58" s="31" t="s">
        <v>59</v>
      </c>
      <c r="D58" s="10"/>
      <c r="E58" s="10"/>
      <c r="F58" s="10"/>
      <c r="G58" s="10"/>
      <c r="H58" s="10"/>
      <c r="I58" s="10"/>
      <c r="J58" s="10"/>
      <c r="K58" s="10"/>
      <c r="M58" s="13"/>
    </row>
    <row r="59" customFormat="false" ht="12.75" hidden="false" customHeight="false" outlineLevel="0" collapsed="false">
      <c r="A59" s="15" t="s">
        <v>25</v>
      </c>
      <c r="B59" s="0" t="s">
        <v>60</v>
      </c>
      <c r="D59" s="11" t="n">
        <v>2500</v>
      </c>
      <c r="E59" s="11" t="n">
        <v>2500</v>
      </c>
      <c r="F59" s="11" t="n">
        <v>3500</v>
      </c>
      <c r="G59" s="12" t="n">
        <v>3500</v>
      </c>
      <c r="H59" s="12" t="n">
        <v>3500</v>
      </c>
      <c r="I59" s="12" t="n">
        <v>3500</v>
      </c>
      <c r="J59" s="12" t="n">
        <v>3500</v>
      </c>
      <c r="K59" s="11" t="n">
        <v>2000</v>
      </c>
      <c r="M59" s="13" t="n">
        <f aca="false">SUM(D59:L59)</f>
        <v>24500</v>
      </c>
    </row>
    <row r="60" customFormat="false" ht="12.75" hidden="false" customHeight="false" outlineLevel="0" collapsed="false">
      <c r="A60" s="15" t="s">
        <v>25</v>
      </c>
      <c r="B60" s="0" t="s">
        <v>61</v>
      </c>
      <c r="D60" s="11" t="n">
        <v>11000</v>
      </c>
      <c r="E60" s="11" t="n">
        <v>11000</v>
      </c>
      <c r="F60" s="11" t="n">
        <v>16000</v>
      </c>
      <c r="G60" s="12" t="n">
        <v>16000</v>
      </c>
      <c r="H60" s="12" t="n">
        <v>16000</v>
      </c>
      <c r="I60" s="12" t="n">
        <v>16000</v>
      </c>
      <c r="J60" s="12" t="n">
        <v>16000</v>
      </c>
      <c r="K60" s="11" t="n">
        <v>7000</v>
      </c>
      <c r="M60" s="13" t="n">
        <f aca="false">SUM(D60:L60)</f>
        <v>109000</v>
      </c>
    </row>
    <row r="61" customFormat="false" ht="12.75" hidden="false" customHeight="false" outlineLevel="0" collapsed="false">
      <c r="A61" s="15" t="s">
        <v>25</v>
      </c>
      <c r="B61" s="0" t="s">
        <v>62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</v>
      </c>
      <c r="I61" s="12" t="n">
        <v>0</v>
      </c>
      <c r="J61" s="12" t="n">
        <v>0</v>
      </c>
      <c r="K61" s="12" t="n">
        <v>0</v>
      </c>
      <c r="M61" s="13" t="n">
        <f aca="false">SUM(D61:L61)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H62" s="10"/>
      <c r="I62" s="10"/>
      <c r="J62" s="10"/>
      <c r="K62" s="10"/>
      <c r="M62" s="13"/>
    </row>
    <row r="63" customFormat="false" ht="15.75" hidden="false" customHeight="false" outlineLevel="0" collapsed="false">
      <c r="A63" s="35" t="s">
        <v>63</v>
      </c>
      <c r="B63" s="39"/>
      <c r="C63" s="39"/>
      <c r="D63" s="37" t="n">
        <f aca="false">SUM(D59:D62)</f>
        <v>13500</v>
      </c>
      <c r="E63" s="37" t="n">
        <f aca="false">SUM(E59:E62)</f>
        <v>13500</v>
      </c>
      <c r="F63" s="37" t="n">
        <f aca="false">SUM(F59:F62)</f>
        <v>19500</v>
      </c>
      <c r="G63" s="37" t="n">
        <f aca="false">SUM(G59:G62)</f>
        <v>19500</v>
      </c>
      <c r="H63" s="37" t="n">
        <f aca="false">SUM(H59:H62)</f>
        <v>19500</v>
      </c>
      <c r="I63" s="37" t="n">
        <f aca="false">SUM(I59:I62)</f>
        <v>19500</v>
      </c>
      <c r="J63" s="37" t="n">
        <f aca="false">SUM(J59:J62)</f>
        <v>19500</v>
      </c>
      <c r="K63" s="37" t="n">
        <f aca="false">SUM(K59:K62)</f>
        <v>9000</v>
      </c>
      <c r="M63" s="13" t="n">
        <f aca="false">SUM(D63:L63)</f>
        <v>133500</v>
      </c>
    </row>
    <row r="64" customFormat="false" ht="12.75" hidden="false" customHeight="false" outlineLevel="0" collapsed="false">
      <c r="A64" s="15"/>
      <c r="D64" s="10"/>
      <c r="E64" s="10"/>
      <c r="F64" s="10"/>
      <c r="G64" s="10"/>
      <c r="H64" s="10"/>
      <c r="I64" s="10"/>
      <c r="J64" s="10"/>
      <c r="K64" s="10"/>
      <c r="M64" s="13"/>
    </row>
    <row r="65" customFormat="false" ht="12.75" hidden="false" customHeight="false" outlineLevel="0" collapsed="false">
      <c r="A65" s="31" t="s">
        <v>64</v>
      </c>
      <c r="B65" s="40"/>
      <c r="C65" s="40"/>
      <c r="D65" s="10"/>
      <c r="E65" s="10"/>
      <c r="F65" s="10"/>
      <c r="G65" s="10"/>
      <c r="H65" s="10"/>
      <c r="I65" s="10"/>
      <c r="J65" s="10"/>
      <c r="K65" s="10"/>
      <c r="M65" s="13"/>
    </row>
    <row r="66" customFormat="false" ht="12.75" hidden="false" customHeight="false" outlineLevel="0" collapsed="false">
      <c r="A66" s="41" t="s">
        <v>65</v>
      </c>
      <c r="B66" s="40"/>
      <c r="C66" s="40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H66" s="10" t="n">
        <v>10000</v>
      </c>
      <c r="I66" s="10" t="n">
        <v>10000</v>
      </c>
      <c r="J66" s="10" t="n">
        <v>10000</v>
      </c>
      <c r="K66" s="10" t="n">
        <v>10000</v>
      </c>
      <c r="M66" s="13" t="n">
        <f aca="false">SUM(D66:L66)</f>
        <v>80000</v>
      </c>
    </row>
    <row r="67" customFormat="false" ht="12.75" hidden="false" customHeight="false" outlineLevel="0" collapsed="false">
      <c r="A67" s="41" t="s">
        <v>67</v>
      </c>
      <c r="B67" s="40"/>
      <c r="C67" s="40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H67" s="10" t="n">
        <f aca="false">21000-6000</f>
        <v>15000</v>
      </c>
      <c r="I67" s="10" t="n">
        <f aca="false">21000-6000</f>
        <v>15000</v>
      </c>
      <c r="J67" s="10" t="n">
        <f aca="false">21000-6000</f>
        <v>15000</v>
      </c>
      <c r="K67" s="10" t="n">
        <f aca="false">21000-6000</f>
        <v>15000</v>
      </c>
      <c r="M67" s="13" t="n">
        <f aca="false">SUM(D67:L67)</f>
        <v>120000</v>
      </c>
    </row>
    <row r="68" customFormat="false" ht="12.75" hidden="false" customHeight="false" outlineLevel="0" collapsed="false">
      <c r="A68" s="41"/>
      <c r="B68" s="40"/>
      <c r="C68" s="40"/>
      <c r="D68" s="10"/>
      <c r="E68" s="10"/>
      <c r="F68" s="10"/>
      <c r="G68" s="10"/>
      <c r="H68" s="10"/>
      <c r="I68" s="10"/>
      <c r="J68" s="10"/>
      <c r="K68" s="10"/>
      <c r="M68" s="13"/>
    </row>
    <row r="69" customFormat="false" ht="15.75" hidden="false" customHeight="false" outlineLevel="0" collapsed="false">
      <c r="A69" s="35" t="s">
        <v>69</v>
      </c>
      <c r="B69" s="39"/>
      <c r="C69" s="39"/>
      <c r="D69" s="37" t="n">
        <f aca="false">SUM(D66:D68)</f>
        <v>25000</v>
      </c>
      <c r="E69" s="37" t="n">
        <f aca="false">SUM(E66:E68)</f>
        <v>25000</v>
      </c>
      <c r="F69" s="37" t="n">
        <f aca="false">SUM(F66:F68)</f>
        <v>25000</v>
      </c>
      <c r="G69" s="37" t="n">
        <f aca="false">SUM(G66:G68)</f>
        <v>25000</v>
      </c>
      <c r="H69" s="37" t="n">
        <f aca="false">SUM(H66:H68)</f>
        <v>25000</v>
      </c>
      <c r="I69" s="37" t="n">
        <f aca="false">SUM(I66:I68)</f>
        <v>25000</v>
      </c>
      <c r="J69" s="37" t="n">
        <f aca="false">SUM(J66:J68)</f>
        <v>25000</v>
      </c>
      <c r="K69" s="37" t="n">
        <f aca="false">SUM(K66:K68)</f>
        <v>25000</v>
      </c>
      <c r="M69" s="13" t="n">
        <f aca="false">SUM(D69:L69)</f>
        <v>200000</v>
      </c>
    </row>
    <row r="70" customFormat="false" ht="12.75" hidden="false" customHeight="false" outlineLevel="0" collapsed="false">
      <c r="D70" s="10"/>
      <c r="E70" s="10"/>
      <c r="F70" s="10"/>
      <c r="G70" s="10"/>
      <c r="H70" s="10"/>
      <c r="I70" s="10"/>
      <c r="J70" s="10"/>
      <c r="K70" s="10"/>
      <c r="M70" s="13"/>
    </row>
    <row r="71" customFormat="false" ht="21" hidden="false" customHeight="false" outlineLevel="0" collapsed="false">
      <c r="A71" s="24" t="s">
        <v>70</v>
      </c>
      <c r="B71" s="42"/>
      <c r="C71" s="42"/>
      <c r="D71" s="43" t="n">
        <f aca="false">D69+D63+D56+D37</f>
        <v>217245</v>
      </c>
      <c r="E71" s="43" t="n">
        <f aca="false">E69+E63+E56+E37</f>
        <v>217245</v>
      </c>
      <c r="F71" s="43" t="n">
        <f aca="false">F69+F63+F56+F37</f>
        <v>263245</v>
      </c>
      <c r="G71" s="43" t="n">
        <f aca="false">G69+G63+G56+G37</f>
        <v>379300</v>
      </c>
      <c r="H71" s="43" t="n">
        <f aca="false">H69+H63+H56+H37</f>
        <v>379300</v>
      </c>
      <c r="I71" s="43" t="n">
        <f aca="false">I69+I63+I56+I37</f>
        <v>379300</v>
      </c>
      <c r="J71" s="43" t="n">
        <f aca="false">J69+J63+J56+J37</f>
        <v>379300</v>
      </c>
      <c r="K71" s="43" t="n">
        <f aca="false">K69+K63+K56+K37</f>
        <v>298800</v>
      </c>
      <c r="M71" s="44" t="n">
        <f aca="false">SUM(D71:L71)</f>
        <v>2513735</v>
      </c>
    </row>
    <row r="72" customFormat="false" ht="13.5" hidden="false" customHeight="false" outlineLevel="0" collapsed="false">
      <c r="D72" s="10"/>
      <c r="E72" s="10"/>
      <c r="F72" s="10"/>
      <c r="G72" s="10"/>
      <c r="H72" s="10"/>
      <c r="I72" s="10"/>
      <c r="J72" s="10"/>
      <c r="K72" s="10"/>
      <c r="M72" s="13"/>
    </row>
    <row r="73" customFormat="false" ht="13.5" hidden="false" customHeight="false" outlineLevel="0" collapsed="false">
      <c r="A73" s="45" t="s">
        <v>71</v>
      </c>
      <c r="B73" s="46"/>
      <c r="C73" s="46"/>
      <c r="D73" s="47" t="n">
        <f aca="false">D71-D23</f>
        <v>0</v>
      </c>
      <c r="E73" s="47" t="n">
        <f aca="false">E71-E23</f>
        <v>0</v>
      </c>
      <c r="F73" s="47" t="n">
        <f aca="false">F71-F23</f>
        <v>0</v>
      </c>
      <c r="G73" s="47" t="n">
        <f aca="false">G71-G23</f>
        <v>0</v>
      </c>
      <c r="H73" s="47" t="n">
        <f aca="false">H71-H23</f>
        <v>0</v>
      </c>
      <c r="I73" s="47" t="n">
        <f aca="false">I71-I23</f>
        <v>0</v>
      </c>
      <c r="J73" s="47" t="n">
        <f aca="false">J71-J23</f>
        <v>0</v>
      </c>
      <c r="K73" s="47" t="n">
        <f aca="false">K71-K23</f>
        <v>0</v>
      </c>
      <c r="M73" s="48" t="n">
        <f aca="false">SUM(D73:L73)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M74" s="13"/>
    </row>
    <row r="75" customFormat="false" ht="12.75" hidden="false" customHeight="false" outlineLevel="0" collapsed="false">
      <c r="A75" s="0" t="s">
        <v>72</v>
      </c>
      <c r="C75" s="49" t="s">
        <v>73</v>
      </c>
      <c r="D75" s="10"/>
      <c r="E75" s="10"/>
      <c r="F75" s="10"/>
      <c r="G75" s="10"/>
      <c r="H75" s="10"/>
      <c r="I75" s="10"/>
      <c r="J75" s="10"/>
      <c r="K75" s="10"/>
      <c r="M75" s="13"/>
    </row>
    <row r="76" customFormat="false" ht="12.75" hidden="false" customHeight="false" outlineLevel="0" collapsed="false">
      <c r="A76" s="41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H76" s="10" t="n">
        <v>10000</v>
      </c>
      <c r="I76" s="10" t="n">
        <v>10000</v>
      </c>
      <c r="J76" s="10" t="n">
        <v>10000</v>
      </c>
      <c r="K76" s="10" t="n">
        <v>10000</v>
      </c>
      <c r="M76" s="13"/>
    </row>
    <row r="77" customFormat="false" ht="12.75" hidden="false" customHeight="false" outlineLevel="0" collapsed="false">
      <c r="A77" s="41" t="s">
        <v>67</v>
      </c>
      <c r="B77" s="0" t="s">
        <v>75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H77" s="10" t="n">
        <v>5000</v>
      </c>
      <c r="I77" s="10" t="n">
        <v>5000</v>
      </c>
      <c r="J77" s="10" t="n">
        <v>5000</v>
      </c>
      <c r="K77" s="10" t="n">
        <v>5000</v>
      </c>
      <c r="M77" s="13"/>
    </row>
    <row r="78" customFormat="false" ht="12.75" hidden="false" customHeight="false" outlineLevel="0" collapsed="false">
      <c r="A78" s="41" t="s">
        <v>67</v>
      </c>
      <c r="B78" s="0" t="s">
        <v>75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H78" s="10" t="n">
        <v>10000</v>
      </c>
      <c r="I78" s="10" t="n">
        <v>10000</v>
      </c>
      <c r="J78" s="10" t="n">
        <v>10000</v>
      </c>
      <c r="K78" s="10" t="n">
        <v>10000</v>
      </c>
      <c r="M78" s="13"/>
    </row>
    <row r="79" customFormat="false" ht="12.75" hidden="false" customHeight="false" outlineLevel="0" collapsed="false">
      <c r="D79" s="10"/>
      <c r="E79" s="10"/>
      <c r="F79" s="10"/>
      <c r="G79" s="10"/>
      <c r="H79" s="10"/>
      <c r="I79" s="10"/>
      <c r="J79" s="10"/>
      <c r="K79" s="10"/>
      <c r="M79" s="13"/>
    </row>
    <row r="80" customFormat="false" ht="12.75" hidden="false" customHeight="false" outlineLevel="0" collapsed="false">
      <c r="D80" s="10"/>
      <c r="E80" s="10"/>
      <c r="F80" s="10"/>
      <c r="G80" s="10"/>
      <c r="H80" s="10"/>
      <c r="I80" s="10"/>
      <c r="J80" s="10"/>
      <c r="K80" s="10"/>
      <c r="M80" s="13"/>
    </row>
    <row r="81" customFormat="false" ht="12.75" hidden="false" customHeight="false" outlineLevel="0" collapsed="false">
      <c r="D81" s="10"/>
      <c r="E81" s="10"/>
      <c r="F81" s="10"/>
      <c r="G81" s="10"/>
      <c r="H81" s="10"/>
      <c r="I81" s="10"/>
      <c r="J81" s="10"/>
      <c r="K81" s="10"/>
      <c r="M81" s="13"/>
    </row>
    <row r="82" customFormat="false" ht="12.75" hidden="false" customHeight="false" outlineLevel="0" collapsed="false">
      <c r="D82" s="10"/>
      <c r="E82" s="10"/>
      <c r="F82" s="10"/>
      <c r="G82" s="10"/>
      <c r="H82" s="10"/>
      <c r="I82" s="10"/>
      <c r="J82" s="10"/>
      <c r="K82" s="10"/>
      <c r="M82" s="13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2000-01-21T12:50:34Z</cp:lastPrinted>
  <cp:revision>0</cp:revision>
  <dc:subject/>
  <dc:title/>
</cp:coreProperties>
</file>