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<sst xmlns="http://schemas.openxmlformats.org/spreadsheetml/2006/main" count="115" uniqueCount="97">
  <si>
    <t xml:space="preserve">ENRON TRANSPORTATION AND STORAGE</t>
  </si>
  <si>
    <t xml:space="preserve">NORTHERN NATURAL GAS COMPANY</t>
  </si>
  <si>
    <t xml:space="preserve">Goals/Objectives for 2000 ( $millions)</t>
  </si>
  <si>
    <t xml:space="preserve">Update 10-26-00</t>
  </si>
  <si>
    <t xml:space="preserve">REVISED</t>
  </si>
  <si>
    <t xml:space="preserve">3rd CE</t>
  </si>
  <si>
    <t xml:space="preserve">Original</t>
  </si>
  <si>
    <t xml:space="preserve">1st CE</t>
  </si>
  <si>
    <t xml:space="preserve">2nd CE</t>
  </si>
  <si>
    <t xml:space="preserve">Variance</t>
  </si>
  <si>
    <t xml:space="preserve">Plan</t>
  </si>
  <si>
    <t xml:space="preserve">4/5/00</t>
  </si>
  <si>
    <t xml:space="preserve">7/12/00</t>
  </si>
  <si>
    <t xml:space="preserve">10/26/00</t>
  </si>
  <si>
    <t xml:space="preserve">From</t>
  </si>
  <si>
    <t xml:space="preserve">Northern Natural Gas Company</t>
  </si>
  <si>
    <t xml:space="preserve">Team/Lead Person</t>
  </si>
  <si>
    <t xml:space="preserve">Total Yr</t>
  </si>
  <si>
    <t xml:space="preserve">Qtr 1</t>
  </si>
  <si>
    <t xml:space="preserve">Qtr 2</t>
  </si>
  <si>
    <t xml:space="preserve">Qtr 3</t>
  </si>
  <si>
    <t xml:space="preserve">Qtr 4</t>
  </si>
  <si>
    <t xml:space="preserve">Comments:</t>
  </si>
  <si>
    <t xml:space="preserve">Margins</t>
  </si>
  <si>
    <t xml:space="preserve">- Tranche 3</t>
  </si>
  <si>
    <t xml:space="preserve">Neubauer/Teams</t>
  </si>
  <si>
    <t xml:space="preserve">Due to reserves and lower DDVC's</t>
  </si>
  <si>
    <t xml:space="preserve">- Tranche 3 - Additional</t>
  </si>
  <si>
    <t xml:space="preserve">Additional Target</t>
  </si>
  <si>
    <t xml:space="preserve">- Volumetric Rate Project</t>
  </si>
  <si>
    <t xml:space="preserve">Fossum/M.K. Miller/Marketing Teams</t>
  </si>
  <si>
    <t xml:space="preserve">Offset by Base Gas</t>
  </si>
  <si>
    <r>
      <rPr>
        <sz val="10"/>
        <color rgb="FFFF0000"/>
        <rFont val="Arial"/>
        <family val="2"/>
      </rPr>
      <t xml:space="preserve">- Additional Stretch - </t>
    </r>
    <r>
      <rPr>
        <sz val="8"/>
        <color rgb="FFFF0000"/>
        <rFont val="Arial"/>
        <family val="2"/>
      </rPr>
      <t xml:space="preserve">Marketing Projects</t>
    </r>
  </si>
  <si>
    <t xml:space="preserve">- Revenue Management</t>
  </si>
  <si>
    <t xml:space="preserve">Watson/Janousek</t>
  </si>
  <si>
    <t xml:space="preserve">- Carlton Adjustment</t>
  </si>
  <si>
    <t xml:space="preserve">Neubauer/Dushinske</t>
  </si>
  <si>
    <t xml:space="preserve">Structured Products - Recurring</t>
  </si>
  <si>
    <t xml:space="preserve">Neubauer/K. Miller</t>
  </si>
  <si>
    <t xml:space="preserve">Structured Products  - Non Recurring</t>
  </si>
  <si>
    <t xml:space="preserve">Base Gas Monetization (Net of SBA)</t>
  </si>
  <si>
    <t xml:space="preserve">Neubauer/K. Miller/Hayslett</t>
  </si>
  <si>
    <t xml:space="preserve">4 BCF @ $3.25 (Plan) vs. 12 BCF @ $4.20 (Act)</t>
  </si>
  <si>
    <t xml:space="preserve">ENA Swap</t>
  </si>
  <si>
    <t xml:space="preserve">MOPs Monetization</t>
  </si>
  <si>
    <t xml:space="preserve">Goodpasture/Harvey</t>
  </si>
  <si>
    <t xml:space="preserve">Moved to 2001</t>
  </si>
  <si>
    <t xml:space="preserve">MOPs O&amp;M Savings (Ops)</t>
  </si>
  <si>
    <t xml:space="preserve">Nelson</t>
  </si>
  <si>
    <t xml:space="preserve">Abandonment Savings (MOPs)</t>
  </si>
  <si>
    <t xml:space="preserve">Finance</t>
  </si>
  <si>
    <t xml:space="preserve">Zavala Sale</t>
  </si>
  <si>
    <t xml:space="preserve">Neubauer/Storie</t>
  </si>
  <si>
    <t xml:space="preserve">Higher NBV reduced Gain</t>
  </si>
  <si>
    <t xml:space="preserve">Seagull Sale</t>
  </si>
  <si>
    <t xml:space="preserve">Abandonment Savings (Seagull)</t>
  </si>
  <si>
    <t xml:space="preserve">Elk City</t>
  </si>
  <si>
    <t xml:space="preserve">Will not occur</t>
  </si>
  <si>
    <t xml:space="preserve">Tranche 2 O&amp;M Savings (WGR Agreement)</t>
  </si>
  <si>
    <t xml:space="preserve">Depreciation &amp; Tax Savings from </t>
  </si>
  <si>
    <t xml:space="preserve">   plant held for future use / abandonments</t>
  </si>
  <si>
    <t xml:space="preserve">Storie/MK Miller</t>
  </si>
  <si>
    <t xml:space="preserve">Achieved .3 on TW</t>
  </si>
  <si>
    <t xml:space="preserve">GRI Discount Adjustment</t>
  </si>
  <si>
    <t xml:space="preserve">MK Miller</t>
  </si>
  <si>
    <t xml:space="preserve">Satisfies Regulatory Stretch</t>
  </si>
  <si>
    <t xml:space="preserve">ECS Deals (Hubbard, etc.)</t>
  </si>
  <si>
    <t xml:space="preserve">Fossum/Foti</t>
  </si>
  <si>
    <t xml:space="preserve">Strangers Gas</t>
  </si>
  <si>
    <t xml:space="preserve">MK Miller/White</t>
  </si>
  <si>
    <t xml:space="preserve">Regulatory Stretch (WIC + GRI)</t>
  </si>
  <si>
    <t xml:space="preserve">GRI Discounts Above + WIC of .8</t>
  </si>
  <si>
    <t xml:space="preserve">O&amp;M Control:</t>
  </si>
  <si>
    <t xml:space="preserve">- Home Office O&amp;M Reduction</t>
  </si>
  <si>
    <t xml:space="preserve">Cordes/Officer Team</t>
  </si>
  <si>
    <t xml:space="preserve">- MMF Reduction</t>
  </si>
  <si>
    <t xml:space="preserve">Hayslett</t>
  </si>
  <si>
    <t xml:space="preserve">- Corporate Direct Reduction</t>
  </si>
  <si>
    <t xml:space="preserve">Sub-Total NNG</t>
  </si>
  <si>
    <t xml:space="preserve">Trailblazer additional 1/3 interest</t>
  </si>
  <si>
    <t xml:space="preserve">Cordes/McGowan</t>
  </si>
  <si>
    <t xml:space="preserve">Did not purchase add'l 1/3</t>
  </si>
  <si>
    <t xml:space="preserve">Sale of Overthrust</t>
  </si>
  <si>
    <t xml:space="preserve">Net of Earnings reduction</t>
  </si>
  <si>
    <t xml:space="preserve">Total NNG</t>
  </si>
  <si>
    <t xml:space="preserve">Other</t>
  </si>
  <si>
    <t xml:space="preserve">Negative Stretch</t>
  </si>
  <si>
    <t xml:space="preserve">Conoco Litigation Reserve</t>
  </si>
  <si>
    <t xml:space="preserve">Additional SAP Charges</t>
  </si>
  <si>
    <t xml:space="preserve">Write Off J Work Orders</t>
  </si>
  <si>
    <t xml:space="preserve">Additional Reserve for Duke/Coyanosa Settlement</t>
  </si>
  <si>
    <t xml:space="preserve">Conoco Legal Fees</t>
  </si>
  <si>
    <t xml:space="preserve">Additional Utilicorp Reserve</t>
  </si>
  <si>
    <t xml:space="preserve">Cooper Inventory Sale, net of fees</t>
  </si>
  <si>
    <t xml:space="preserve">Plant Adjustment from previously expensed items</t>
  </si>
  <si>
    <t xml:space="preserve">All other changes from Plan, net</t>
  </si>
  <si>
    <t xml:space="preserve">Net IBIT Variance to Plan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</si>
</sst>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.0_);\(#,##0.0\)"/>
    <numFmt numFmtId="167" formatCode="0.0_);\(0.0\)"/>
    <numFmt numFmtId="168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Y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3.7"/>
    <col collapsed="false" customWidth="true" hidden="false" outlineLevel="0" max="3" min="3" style="0" width="2.7"/>
    <col collapsed="false" customWidth="true" hidden="false" outlineLevel="0" max="4" min="4" style="0" width="34.99"/>
    <col collapsed="false" customWidth="true" hidden="false" outlineLevel="0" max="5" min="5" style="0" width="4.99"/>
    <col collapsed="false" customWidth="true" hidden="false" outlineLevel="0" max="7" min="7" style="0" width="2.7"/>
    <col collapsed="false" customWidth="true" hidden="true" outlineLevel="0" max="8" min="8" style="0" width="7.7"/>
    <col collapsed="false" customWidth="true" hidden="true" outlineLevel="0" max="9" min="9" style="0" width="1.56"/>
    <col collapsed="false" customWidth="true" hidden="true" outlineLevel="0" max="10" min="10" style="0" width="7.7"/>
    <col collapsed="false" customWidth="true" hidden="true" outlineLevel="0" max="11" min="11" style="0" width="1.7"/>
    <col collapsed="false" customWidth="true" hidden="true" outlineLevel="0" max="12" min="12" style="0" width="7.7"/>
    <col collapsed="false" customWidth="true" hidden="true" outlineLevel="0" max="13" min="13" style="0" width="1.7"/>
    <col collapsed="false" customWidth="true" hidden="true" outlineLevel="0" max="14" min="14" style="0" width="7.7"/>
    <col collapsed="false" customWidth="true" hidden="true" outlineLevel="0" max="15" min="15" style="0" width="1.99"/>
    <col collapsed="false" customWidth="true" hidden="false" outlineLevel="0" max="17" min="17" style="0" width="2.7"/>
    <col collapsed="false" customWidth="true" hidden="false" outlineLevel="0" max="18" min="18" style="0" width="10.85"/>
    <col collapsed="false" customWidth="true" hidden="false" outlineLevel="0" max="19" min="19" style="0" width="2.7"/>
    <col collapsed="false" customWidth="true" hidden="false" outlineLevel="0" max="20" min="20" style="0" width="10.85"/>
    <col collapsed="false" customWidth="true" hidden="false" outlineLevel="0" max="21" min="21" style="0" width="2.7"/>
    <col collapsed="false" customWidth="true" hidden="false" outlineLevel="0" max="23" min="23" style="0" width="1.7"/>
    <col collapsed="false" customWidth="true" hidden="false" outlineLevel="0" max="24" min="24" style="0" width="57.14"/>
    <col collapsed="false" customWidth="true" hidden="false" outlineLevel="0" max="25" min="25" style="0" width="1.7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customFormat="false" ht="15" hidden="false" customHeight="false" outlineLevel="0" collapsed="false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customFormat="false" ht="15" hidden="false" customHeight="false" outlineLevel="0" collapsed="false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customFormat="false" ht="15.75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false" ht="12.75" hidden="false" customHeight="false" outlineLevel="0" collapsed="false">
      <c r="A6" s="3"/>
      <c r="B6" s="3"/>
      <c r="C6" s="3"/>
      <c r="D6" s="3"/>
      <c r="E6" s="3"/>
      <c r="F6" s="3"/>
      <c r="J6" s="3"/>
      <c r="P6" s="3"/>
      <c r="Q6" s="3"/>
      <c r="R6" s="3"/>
      <c r="S6" s="3"/>
      <c r="T6" s="4" t="s">
        <v>4</v>
      </c>
      <c r="U6" s="3"/>
      <c r="V6" s="4" t="s">
        <v>5</v>
      </c>
      <c r="W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4" t="s">
        <v>6</v>
      </c>
      <c r="J7" s="3"/>
      <c r="P7" s="4" t="s">
        <v>7</v>
      </c>
      <c r="Q7" s="4"/>
      <c r="R7" s="4" t="s">
        <v>8</v>
      </c>
      <c r="S7" s="4"/>
      <c r="T7" s="4" t="s">
        <v>5</v>
      </c>
      <c r="U7" s="4"/>
      <c r="V7" s="4" t="s">
        <v>9</v>
      </c>
      <c r="W7" s="4"/>
      <c r="X7" s="4"/>
    </row>
    <row r="8" customFormat="false" ht="12.75" hidden="false" customHeight="false" outlineLevel="0" collapsed="false">
      <c r="A8" s="3"/>
      <c r="B8" s="3"/>
      <c r="C8" s="3"/>
      <c r="D8" s="3"/>
      <c r="E8" s="3"/>
      <c r="F8" s="4" t="s">
        <v>10</v>
      </c>
      <c r="J8" s="3"/>
      <c r="P8" s="5" t="s">
        <v>11</v>
      </c>
      <c r="Q8" s="5"/>
      <c r="R8" s="5" t="s">
        <v>12</v>
      </c>
      <c r="S8" s="5"/>
      <c r="T8" s="5" t="s">
        <v>13</v>
      </c>
      <c r="U8" s="5"/>
      <c r="V8" s="5" t="s">
        <v>14</v>
      </c>
      <c r="W8" s="5"/>
      <c r="X8" s="5"/>
    </row>
    <row r="9" customFormat="false" ht="12.75" hidden="false" customHeight="false" outlineLevel="0" collapsed="false">
      <c r="A9" s="6" t="s">
        <v>15</v>
      </c>
      <c r="B9" s="6"/>
      <c r="D9" s="7" t="s">
        <v>16</v>
      </c>
      <c r="E9" s="3"/>
      <c r="F9" s="7" t="s">
        <v>17</v>
      </c>
      <c r="H9" s="7" t="s">
        <v>18</v>
      </c>
      <c r="J9" s="7" t="s">
        <v>19</v>
      </c>
      <c r="L9" s="7" t="s">
        <v>20</v>
      </c>
      <c r="N9" s="7" t="s">
        <v>21</v>
      </c>
      <c r="P9" s="7" t="s">
        <v>17</v>
      </c>
      <c r="Q9" s="7"/>
      <c r="R9" s="7" t="s">
        <v>17</v>
      </c>
      <c r="S9" s="7"/>
      <c r="T9" s="7" t="s">
        <v>17</v>
      </c>
      <c r="U9" s="7"/>
      <c r="V9" s="7" t="s">
        <v>10</v>
      </c>
      <c r="W9" s="7"/>
      <c r="X9" s="7" t="s">
        <v>22</v>
      </c>
    </row>
    <row r="10" customFormat="false" ht="6" hidden="false" customHeight="true" outlineLevel="0" collapsed="false">
      <c r="A10" s="3"/>
      <c r="B10" s="3"/>
      <c r="D10" s="8"/>
      <c r="E10" s="3"/>
      <c r="F10" s="8"/>
      <c r="H10" s="8"/>
      <c r="J10" s="8"/>
      <c r="L10" s="8"/>
      <c r="N10" s="8"/>
      <c r="P10" s="8"/>
      <c r="Q10" s="8"/>
      <c r="R10" s="8"/>
      <c r="S10" s="8"/>
      <c r="T10" s="8"/>
      <c r="U10" s="8"/>
      <c r="V10" s="8"/>
      <c r="W10" s="8"/>
    </row>
    <row r="11" customFormat="false" ht="15.75" hidden="false" customHeight="true" outlineLevel="0" collapsed="false">
      <c r="A11" s="9" t="s">
        <v>23</v>
      </c>
      <c r="B11" s="3"/>
      <c r="C11" s="3"/>
      <c r="F11" s="10"/>
      <c r="G11" s="11"/>
      <c r="H11" s="11"/>
      <c r="I11" s="11"/>
      <c r="J11" s="10"/>
      <c r="K11" s="11"/>
      <c r="L11" s="11"/>
      <c r="M11" s="11"/>
      <c r="N11" s="11"/>
      <c r="P11" s="10"/>
      <c r="Q11" s="10"/>
      <c r="R11" s="10"/>
      <c r="S11" s="10"/>
      <c r="T11" s="10"/>
      <c r="U11" s="10"/>
      <c r="V11" s="10"/>
      <c r="W11" s="10"/>
    </row>
    <row r="12" customFormat="false" ht="15.75" hidden="false" customHeight="true" outlineLevel="0" collapsed="false">
      <c r="B12" s="12" t="s">
        <v>24</v>
      </c>
      <c r="C12" s="13"/>
      <c r="D12" s="14" t="s">
        <v>25</v>
      </c>
      <c r="E12" s="13"/>
      <c r="F12" s="14" t="n">
        <v>3.9</v>
      </c>
      <c r="G12" s="14"/>
      <c r="H12" s="14" t="n">
        <v>1.3</v>
      </c>
      <c r="I12" s="14"/>
      <c r="J12" s="14" t="n">
        <v>0.5</v>
      </c>
      <c r="K12" s="14"/>
      <c r="L12" s="14" t="n">
        <v>1</v>
      </c>
      <c r="M12" s="14"/>
      <c r="N12" s="14" t="n">
        <v>1.1</v>
      </c>
      <c r="O12" s="13"/>
      <c r="P12" s="14" t="n">
        <v>2.8</v>
      </c>
      <c r="Q12" s="14"/>
      <c r="R12" s="15" t="n">
        <f aca="false">+P12+0.4</f>
        <v>3.2</v>
      </c>
      <c r="S12" s="15"/>
      <c r="T12" s="15" t="n">
        <v>3</v>
      </c>
      <c r="U12" s="14"/>
      <c r="V12" s="14" t="n">
        <f aca="false">+T12-F12</f>
        <v>-0.9</v>
      </c>
      <c r="W12" s="11"/>
      <c r="X12" s="16" t="s">
        <v>26</v>
      </c>
    </row>
    <row r="13" customFormat="false" ht="15.75" hidden="false" customHeight="true" outlineLevel="0" collapsed="false">
      <c r="B13" s="12" t="s">
        <v>27</v>
      </c>
      <c r="C13" s="13"/>
      <c r="D13" s="14" t="s">
        <v>25</v>
      </c>
      <c r="E13" s="13"/>
      <c r="F13" s="14" t="n">
        <v>0</v>
      </c>
      <c r="G13" s="14"/>
      <c r="H13" s="14" t="n">
        <v>1.3</v>
      </c>
      <c r="I13" s="14"/>
      <c r="J13" s="14" t="n">
        <v>0.5</v>
      </c>
      <c r="K13" s="14"/>
      <c r="L13" s="14" t="n">
        <v>1</v>
      </c>
      <c r="M13" s="14"/>
      <c r="N13" s="14" t="n">
        <v>1.1</v>
      </c>
      <c r="O13" s="13"/>
      <c r="P13" s="14" t="n">
        <v>0</v>
      </c>
      <c r="Q13" s="14"/>
      <c r="R13" s="15" t="n">
        <v>0</v>
      </c>
      <c r="S13" s="15"/>
      <c r="T13" s="15" t="n">
        <v>0</v>
      </c>
      <c r="U13" s="14"/>
      <c r="V13" s="14" t="n">
        <f aca="false">+T13-F13</f>
        <v>0</v>
      </c>
      <c r="W13" s="11"/>
      <c r="X13" s="17" t="s">
        <v>28</v>
      </c>
    </row>
    <row r="14" customFormat="false" ht="15.75" hidden="false" customHeight="true" outlineLevel="0" collapsed="false">
      <c r="B14" s="18" t="s">
        <v>29</v>
      </c>
      <c r="C14" s="13"/>
      <c r="D14" s="14" t="s">
        <v>30</v>
      </c>
      <c r="E14" s="13"/>
      <c r="F14" s="14" t="n">
        <v>5</v>
      </c>
      <c r="G14" s="14"/>
      <c r="H14" s="14"/>
      <c r="I14" s="14"/>
      <c r="J14" s="14" t="n">
        <v>1</v>
      </c>
      <c r="K14" s="14"/>
      <c r="L14" s="14" t="n">
        <v>1</v>
      </c>
      <c r="M14" s="14"/>
      <c r="N14" s="14" t="n">
        <v>3</v>
      </c>
      <c r="O14" s="13"/>
      <c r="P14" s="14" t="n">
        <v>3</v>
      </c>
      <c r="Q14" s="14"/>
      <c r="R14" s="14" t="n">
        <v>0</v>
      </c>
      <c r="S14" s="14"/>
      <c r="T14" s="14" t="n">
        <f aca="false">+R14</f>
        <v>0</v>
      </c>
      <c r="U14" s="14"/>
      <c r="V14" s="14" t="n">
        <f aca="false">+T14-F14</f>
        <v>-5</v>
      </c>
      <c r="W14" s="11"/>
      <c r="X14" s="17" t="s">
        <v>31</v>
      </c>
    </row>
    <row r="15" customFormat="false" ht="15.75" hidden="false" customHeight="true" outlineLevel="0" collapsed="false">
      <c r="B15" s="19" t="s">
        <v>32</v>
      </c>
      <c r="D15" s="11" t="s">
        <v>25</v>
      </c>
      <c r="F15" s="20" t="n">
        <v>0.6</v>
      </c>
      <c r="G15" s="11"/>
      <c r="H15" s="11"/>
      <c r="I15" s="11"/>
      <c r="J15" s="20"/>
      <c r="K15" s="11"/>
      <c r="L15" s="11" t="n">
        <v>0.2</v>
      </c>
      <c r="M15" s="11"/>
      <c r="N15" s="11" t="n">
        <v>0.4</v>
      </c>
      <c r="P15" s="20" t="n">
        <v>0.6</v>
      </c>
      <c r="Q15" s="20"/>
      <c r="R15" s="21" t="n">
        <f aca="false">+P15</f>
        <v>0.6</v>
      </c>
      <c r="S15" s="21"/>
      <c r="T15" s="21" t="n">
        <v>0.5</v>
      </c>
      <c r="U15" s="20"/>
      <c r="V15" s="11" t="n">
        <f aca="false">+T15-F15</f>
        <v>-0.1</v>
      </c>
      <c r="W15" s="11"/>
    </row>
    <row r="16" customFormat="false" ht="15.75" hidden="false" customHeight="true" outlineLevel="0" collapsed="false">
      <c r="B16" s="19" t="s">
        <v>33</v>
      </c>
      <c r="D16" s="11" t="s">
        <v>34</v>
      </c>
      <c r="F16" s="20" t="n">
        <v>0.6</v>
      </c>
      <c r="G16" s="11"/>
      <c r="H16" s="11"/>
      <c r="I16" s="11"/>
      <c r="J16" s="20"/>
      <c r="K16" s="11"/>
      <c r="L16" s="11"/>
      <c r="M16" s="11"/>
      <c r="N16" s="11" t="n">
        <v>0.6</v>
      </c>
      <c r="P16" s="20" t="n">
        <v>0.6</v>
      </c>
      <c r="Q16" s="20"/>
      <c r="R16" s="21" t="n">
        <f aca="false">+P16</f>
        <v>0.6</v>
      </c>
      <c r="S16" s="21"/>
      <c r="T16" s="21" t="n">
        <f aca="false">+R16</f>
        <v>0.6</v>
      </c>
      <c r="U16" s="20"/>
      <c r="V16" s="11" t="n">
        <f aca="false">+T16-F16</f>
        <v>0</v>
      </c>
      <c r="W16" s="11"/>
    </row>
    <row r="17" customFormat="false" ht="15.75" hidden="false" customHeight="true" outlineLevel="0" collapsed="false">
      <c r="B17" s="9" t="s">
        <v>35</v>
      </c>
      <c r="D17" s="11" t="s">
        <v>36</v>
      </c>
      <c r="F17" s="20" t="n">
        <v>0.3</v>
      </c>
      <c r="G17" s="11"/>
      <c r="H17" s="11"/>
      <c r="I17" s="11"/>
      <c r="J17" s="20"/>
      <c r="K17" s="11"/>
      <c r="L17" s="11"/>
      <c r="M17" s="11"/>
      <c r="N17" s="11" t="n">
        <v>0.3</v>
      </c>
      <c r="P17" s="20" t="n">
        <v>0.3</v>
      </c>
      <c r="Q17" s="20"/>
      <c r="R17" s="22" t="n">
        <f aca="false">+P17</f>
        <v>0.3</v>
      </c>
      <c r="S17" s="22"/>
      <c r="T17" s="22" t="n">
        <f aca="false">+R17</f>
        <v>0.3</v>
      </c>
      <c r="U17" s="20"/>
      <c r="V17" s="11" t="n">
        <f aca="false">+T17-F17</f>
        <v>0</v>
      </c>
      <c r="W17" s="11"/>
    </row>
    <row r="18" customFormat="false" ht="15.75" hidden="false" customHeight="true" outlineLevel="0" collapsed="false">
      <c r="A18" s="12" t="s">
        <v>37</v>
      </c>
      <c r="B18" s="13"/>
      <c r="C18" s="13"/>
      <c r="D18" s="14" t="s">
        <v>38</v>
      </c>
      <c r="E18" s="13"/>
      <c r="F18" s="14" t="n">
        <v>5</v>
      </c>
      <c r="G18" s="14"/>
      <c r="H18" s="14" t="n">
        <v>0.2</v>
      </c>
      <c r="I18" s="14"/>
      <c r="J18" s="14" t="n">
        <v>0.6</v>
      </c>
      <c r="K18" s="14"/>
      <c r="L18" s="14" t="n">
        <v>1.5</v>
      </c>
      <c r="M18" s="14"/>
      <c r="N18" s="14" t="n">
        <v>2.7</v>
      </c>
      <c r="O18" s="13"/>
      <c r="P18" s="14" t="n">
        <v>5</v>
      </c>
      <c r="Q18" s="14"/>
      <c r="R18" s="15" t="n">
        <f aca="false">+P18</f>
        <v>5</v>
      </c>
      <c r="S18" s="15"/>
      <c r="T18" s="15" t="n">
        <f aca="false">+R18</f>
        <v>5</v>
      </c>
      <c r="U18" s="14"/>
      <c r="V18" s="14" t="n">
        <f aca="false">+T18-F18</f>
        <v>0</v>
      </c>
      <c r="W18" s="14"/>
      <c r="X18" s="13"/>
    </row>
    <row r="19" customFormat="false" ht="15.75" hidden="false" customHeight="true" outlineLevel="0" collapsed="false">
      <c r="A19" s="18" t="s">
        <v>39</v>
      </c>
      <c r="B19" s="13"/>
      <c r="C19" s="13"/>
      <c r="D19" s="14" t="s">
        <v>38</v>
      </c>
      <c r="E19" s="13"/>
      <c r="F19" s="14" t="n">
        <v>5</v>
      </c>
      <c r="G19" s="14"/>
      <c r="H19" s="14"/>
      <c r="I19" s="14"/>
      <c r="J19" s="14"/>
      <c r="K19" s="14"/>
      <c r="L19" s="14" t="n">
        <v>5</v>
      </c>
      <c r="M19" s="14"/>
      <c r="N19" s="14"/>
      <c r="O19" s="13"/>
      <c r="P19" s="14" t="n">
        <v>0</v>
      </c>
      <c r="Q19" s="14"/>
      <c r="R19" s="14" t="n">
        <f aca="false">+P19</f>
        <v>0</v>
      </c>
      <c r="S19" s="14"/>
      <c r="T19" s="14" t="n">
        <f aca="false">+R19</f>
        <v>0</v>
      </c>
      <c r="U19" s="14"/>
      <c r="V19" s="14" t="n">
        <f aca="false">+T19-F19</f>
        <v>-5</v>
      </c>
      <c r="W19" s="14"/>
      <c r="X19" s="17" t="s">
        <v>31</v>
      </c>
    </row>
    <row r="20" customFormat="false" ht="15.75" hidden="false" customHeight="true" outlineLevel="0" collapsed="false">
      <c r="A20" s="18" t="s">
        <v>40</v>
      </c>
      <c r="B20" s="13"/>
      <c r="C20" s="13"/>
      <c r="D20" s="14" t="s">
        <v>41</v>
      </c>
      <c r="E20" s="13"/>
      <c r="F20" s="14" t="n">
        <v>10</v>
      </c>
      <c r="G20" s="14"/>
      <c r="H20" s="14"/>
      <c r="I20" s="14"/>
      <c r="J20" s="14" t="n">
        <v>10</v>
      </c>
      <c r="K20" s="14"/>
      <c r="L20" s="14"/>
      <c r="M20" s="14"/>
      <c r="N20" s="14"/>
      <c r="O20" s="13"/>
      <c r="P20" s="14" t="n">
        <v>20</v>
      </c>
      <c r="Q20" s="14"/>
      <c r="R20" s="14" t="n">
        <v>34.7</v>
      </c>
      <c r="S20" s="14"/>
      <c r="T20" s="14" t="n">
        <v>34.8</v>
      </c>
      <c r="U20" s="14"/>
      <c r="V20" s="14" t="n">
        <f aca="false">+T20-F20</f>
        <v>24.8</v>
      </c>
      <c r="W20" s="14"/>
      <c r="X20" s="13" t="s">
        <v>42</v>
      </c>
    </row>
    <row r="21" customFormat="false" ht="15.75" hidden="false" customHeight="true" outlineLevel="0" collapsed="false">
      <c r="A21" s="18" t="s">
        <v>43</v>
      </c>
      <c r="B21" s="13"/>
      <c r="C21" s="13"/>
      <c r="D21" s="14"/>
      <c r="E21" s="13"/>
      <c r="F21" s="14" t="n">
        <v>0</v>
      </c>
      <c r="G21" s="14"/>
      <c r="H21" s="14"/>
      <c r="I21" s="14"/>
      <c r="J21" s="14"/>
      <c r="K21" s="14"/>
      <c r="L21" s="14"/>
      <c r="M21" s="14"/>
      <c r="N21" s="14"/>
      <c r="O21" s="13"/>
      <c r="P21" s="14" t="n">
        <v>0</v>
      </c>
      <c r="Q21" s="14"/>
      <c r="R21" s="14" t="n">
        <v>14.7</v>
      </c>
      <c r="S21" s="14"/>
      <c r="T21" s="14" t="n">
        <f aca="false">+R21</f>
        <v>14.7</v>
      </c>
      <c r="U21" s="14"/>
      <c r="V21" s="14" t="n">
        <f aca="false">+T21-F21</f>
        <v>14.7</v>
      </c>
      <c r="W21" s="14"/>
      <c r="X21" s="13"/>
    </row>
    <row r="22" customFormat="false" ht="15" hidden="false" customHeight="false" outlineLevel="0" collapsed="false">
      <c r="A22" s="18" t="s">
        <v>44</v>
      </c>
      <c r="B22" s="13"/>
      <c r="C22" s="13"/>
      <c r="D22" s="14" t="s">
        <v>45</v>
      </c>
      <c r="E22" s="13"/>
      <c r="F22" s="14" t="n">
        <v>8</v>
      </c>
      <c r="G22" s="14"/>
      <c r="H22" s="14"/>
      <c r="I22" s="14"/>
      <c r="J22" s="14"/>
      <c r="K22" s="14"/>
      <c r="L22" s="14" t="n">
        <v>8</v>
      </c>
      <c r="M22" s="14"/>
      <c r="N22" s="14"/>
      <c r="O22" s="13"/>
      <c r="P22" s="14" t="n">
        <v>7</v>
      </c>
      <c r="Q22" s="14"/>
      <c r="R22" s="14" t="n">
        <f aca="false">+P22</f>
        <v>7</v>
      </c>
      <c r="S22" s="14"/>
      <c r="T22" s="14" t="n">
        <v>0</v>
      </c>
      <c r="U22" s="14"/>
      <c r="V22" s="14" t="n">
        <f aca="false">+T22-F22</f>
        <v>-8</v>
      </c>
      <c r="W22" s="11"/>
      <c r="X22" s="23" t="s">
        <v>46</v>
      </c>
    </row>
    <row r="23" customFormat="false" ht="15.75" hidden="false" customHeight="true" outlineLevel="0" collapsed="false">
      <c r="A23" s="9" t="s">
        <v>47</v>
      </c>
      <c r="D23" s="11" t="s">
        <v>48</v>
      </c>
      <c r="F23" s="11" t="n">
        <v>0.1</v>
      </c>
      <c r="G23" s="11"/>
      <c r="H23" s="11"/>
      <c r="I23" s="11"/>
      <c r="J23" s="11"/>
      <c r="K23" s="11"/>
      <c r="L23" s="11" t="n">
        <v>0.1</v>
      </c>
      <c r="M23" s="11"/>
      <c r="N23" s="11"/>
      <c r="P23" s="11" t="n">
        <v>0.1</v>
      </c>
      <c r="Q23" s="11"/>
      <c r="R23" s="11" t="n">
        <f aca="false">+P23</f>
        <v>0.1</v>
      </c>
      <c r="S23" s="11"/>
      <c r="T23" s="11" t="n">
        <v>0</v>
      </c>
      <c r="U23" s="11"/>
      <c r="V23" s="11" t="n">
        <f aca="false">+T23-F23</f>
        <v>-0.1</v>
      </c>
      <c r="W23" s="11"/>
    </row>
    <row r="24" customFormat="false" ht="15.75" hidden="false" customHeight="true" outlineLevel="0" collapsed="false">
      <c r="A24" s="9" t="s">
        <v>49</v>
      </c>
      <c r="D24" s="11" t="s">
        <v>50</v>
      </c>
      <c r="F24" s="11" t="n">
        <v>1.8</v>
      </c>
      <c r="G24" s="11"/>
      <c r="H24" s="11"/>
      <c r="I24" s="11"/>
      <c r="J24" s="11"/>
      <c r="K24" s="11"/>
      <c r="L24" s="11" t="n">
        <v>1.8</v>
      </c>
      <c r="M24" s="11"/>
      <c r="N24" s="11"/>
      <c r="P24" s="11" t="n">
        <v>1.8</v>
      </c>
      <c r="Q24" s="11"/>
      <c r="R24" s="11" t="n">
        <f aca="false">+P24</f>
        <v>1.8</v>
      </c>
      <c r="S24" s="11"/>
      <c r="T24" s="11" t="n">
        <v>0</v>
      </c>
      <c r="U24" s="11"/>
      <c r="V24" s="11" t="n">
        <f aca="false">+T24-F24</f>
        <v>-1.8</v>
      </c>
      <c r="W24" s="11"/>
      <c r="X24" s="0" t="s">
        <v>46</v>
      </c>
    </row>
    <row r="25" customFormat="false" ht="15.75" hidden="false" customHeight="true" outlineLevel="0" collapsed="false">
      <c r="A25" s="9" t="s">
        <v>51</v>
      </c>
      <c r="D25" s="11" t="s">
        <v>52</v>
      </c>
      <c r="F25" s="11" t="n">
        <v>0.6</v>
      </c>
      <c r="G25" s="11"/>
      <c r="H25" s="11" t="n">
        <v>0.6</v>
      </c>
      <c r="I25" s="11"/>
      <c r="J25" s="11"/>
      <c r="K25" s="11"/>
      <c r="L25" s="11"/>
      <c r="M25" s="11"/>
      <c r="N25" s="11"/>
      <c r="P25" s="11" t="n">
        <v>-0.1</v>
      </c>
      <c r="Q25" s="11"/>
      <c r="R25" s="11" t="n">
        <f aca="false">+P25</f>
        <v>-0.1</v>
      </c>
      <c r="S25" s="11"/>
      <c r="T25" s="11" t="n">
        <v>-0.1</v>
      </c>
      <c r="U25" s="11"/>
      <c r="V25" s="11" t="n">
        <f aca="false">+T25-F25</f>
        <v>-0.7</v>
      </c>
      <c r="W25" s="11"/>
      <c r="X25" s="0" t="s">
        <v>53</v>
      </c>
    </row>
    <row r="26" customFormat="false" ht="15.75" hidden="false" customHeight="true" outlineLevel="0" collapsed="false">
      <c r="A26" s="9" t="s">
        <v>54</v>
      </c>
      <c r="D26" s="11" t="s">
        <v>45</v>
      </c>
      <c r="F26" s="11" t="n">
        <v>0.5</v>
      </c>
      <c r="G26" s="11"/>
      <c r="H26" s="11"/>
      <c r="I26" s="11"/>
      <c r="J26" s="11"/>
      <c r="K26" s="11"/>
      <c r="L26" s="11" t="n">
        <v>0.5</v>
      </c>
      <c r="M26" s="11"/>
      <c r="N26" s="11"/>
      <c r="P26" s="11" t="n">
        <v>0.5</v>
      </c>
      <c r="Q26" s="11"/>
      <c r="R26" s="11" t="n">
        <f aca="false">+P26</f>
        <v>0.5</v>
      </c>
      <c r="S26" s="11"/>
      <c r="T26" s="11" t="n">
        <v>0</v>
      </c>
      <c r="U26" s="11"/>
      <c r="V26" s="11" t="n">
        <f aca="false">+T26-F26</f>
        <v>-0.5</v>
      </c>
      <c r="W26" s="11"/>
      <c r="X26" s="0" t="s">
        <v>46</v>
      </c>
    </row>
    <row r="27" customFormat="false" ht="15.75" hidden="false" customHeight="true" outlineLevel="0" collapsed="false">
      <c r="A27" s="9" t="s">
        <v>55</v>
      </c>
      <c r="D27" s="11" t="s">
        <v>50</v>
      </c>
      <c r="F27" s="11" t="n">
        <v>0.6</v>
      </c>
      <c r="G27" s="11"/>
      <c r="H27" s="11"/>
      <c r="I27" s="11"/>
      <c r="J27" s="11"/>
      <c r="K27" s="11"/>
      <c r="L27" s="11" t="n">
        <v>0.6</v>
      </c>
      <c r="M27" s="11"/>
      <c r="N27" s="11"/>
      <c r="P27" s="11" t="n">
        <v>0.6</v>
      </c>
      <c r="Q27" s="11"/>
      <c r="R27" s="11" t="n">
        <f aca="false">+P27</f>
        <v>0.6</v>
      </c>
      <c r="S27" s="11"/>
      <c r="T27" s="11" t="n">
        <v>0</v>
      </c>
      <c r="U27" s="11"/>
      <c r="V27" s="11" t="n">
        <f aca="false">+T27-F27</f>
        <v>-0.6</v>
      </c>
      <c r="W27" s="11"/>
      <c r="X27" s="0" t="s">
        <v>46</v>
      </c>
    </row>
    <row r="28" customFormat="false" ht="15.75" hidden="false" customHeight="true" outlineLevel="0" collapsed="false">
      <c r="A28" s="9" t="s">
        <v>56</v>
      </c>
      <c r="D28" s="11" t="s">
        <v>52</v>
      </c>
      <c r="F28" s="20" t="n">
        <v>0.1</v>
      </c>
      <c r="G28" s="11"/>
      <c r="H28" s="11"/>
      <c r="I28" s="11"/>
      <c r="J28" s="20"/>
      <c r="K28" s="11"/>
      <c r="L28" s="11" t="n">
        <v>0.1</v>
      </c>
      <c r="M28" s="11"/>
      <c r="N28" s="11"/>
      <c r="P28" s="20" t="n">
        <v>0.1</v>
      </c>
      <c r="Q28" s="20"/>
      <c r="R28" s="11" t="n">
        <f aca="false">+P28</f>
        <v>0.1</v>
      </c>
      <c r="S28" s="11"/>
      <c r="T28" s="11" t="n">
        <v>0</v>
      </c>
      <c r="U28" s="20"/>
      <c r="V28" s="11" t="n">
        <f aca="false">+T28-F28</f>
        <v>-0.1</v>
      </c>
      <c r="W28" s="11"/>
      <c r="X28" s="0" t="s">
        <v>57</v>
      </c>
    </row>
    <row r="29" customFormat="false" ht="15.75" hidden="false" customHeight="true" outlineLevel="0" collapsed="false">
      <c r="A29" s="9" t="s">
        <v>58</v>
      </c>
      <c r="D29" s="11" t="s">
        <v>52</v>
      </c>
      <c r="F29" s="20" t="n">
        <v>0.3</v>
      </c>
      <c r="G29" s="11"/>
      <c r="H29" s="11" t="n">
        <v>0.1</v>
      </c>
      <c r="I29" s="11"/>
      <c r="J29" s="20" t="n">
        <v>0.1</v>
      </c>
      <c r="K29" s="11"/>
      <c r="L29" s="11"/>
      <c r="M29" s="11"/>
      <c r="N29" s="11" t="n">
        <v>0.1</v>
      </c>
      <c r="P29" s="20" t="n">
        <v>0.3</v>
      </c>
      <c r="Q29" s="20"/>
      <c r="R29" s="11" t="n">
        <f aca="false">+P29</f>
        <v>0.3</v>
      </c>
      <c r="S29" s="11"/>
      <c r="T29" s="11" t="n">
        <v>0.3</v>
      </c>
      <c r="U29" s="20"/>
      <c r="V29" s="11" t="n">
        <f aca="false">+T29-F29</f>
        <v>0</v>
      </c>
      <c r="W29" s="11"/>
    </row>
    <row r="30" customFormat="false" ht="15.75" hidden="false" customHeight="true" outlineLevel="0" collapsed="false">
      <c r="A30" s="9" t="s">
        <v>59</v>
      </c>
      <c r="D30" s="11"/>
      <c r="F30" s="11"/>
      <c r="G30" s="11"/>
      <c r="H30" s="11"/>
      <c r="I30" s="11"/>
      <c r="J30" s="11"/>
      <c r="K30" s="11"/>
      <c r="L30" s="11"/>
      <c r="M30" s="11"/>
      <c r="N30" s="11"/>
      <c r="P30" s="11"/>
      <c r="Q30" s="11"/>
      <c r="R30" s="11"/>
      <c r="S30" s="11"/>
      <c r="T30" s="11"/>
      <c r="U30" s="11"/>
      <c r="V30" s="11"/>
      <c r="W30" s="11"/>
    </row>
    <row r="31" customFormat="false" ht="15.75" hidden="false" customHeight="true" outlineLevel="0" collapsed="false">
      <c r="A31" s="9" t="s">
        <v>60</v>
      </c>
      <c r="D31" s="11" t="s">
        <v>61</v>
      </c>
      <c r="F31" s="11" t="n">
        <v>0.7</v>
      </c>
      <c r="G31" s="11"/>
      <c r="H31" s="11" t="n">
        <v>0.2</v>
      </c>
      <c r="I31" s="11"/>
      <c r="J31" s="11" t="n">
        <v>0.2</v>
      </c>
      <c r="K31" s="11"/>
      <c r="L31" s="11" t="n">
        <v>0.2</v>
      </c>
      <c r="M31" s="11"/>
      <c r="N31" s="11" t="n">
        <v>0.1</v>
      </c>
      <c r="P31" s="11" t="n">
        <v>0.7</v>
      </c>
      <c r="Q31" s="11"/>
      <c r="R31" s="11" t="n">
        <f aca="false">+P31</f>
        <v>0.7</v>
      </c>
      <c r="S31" s="11"/>
      <c r="T31" s="11" t="n">
        <v>0.4</v>
      </c>
      <c r="U31" s="11"/>
      <c r="V31" s="11" t="n">
        <f aca="false">+T31-F31</f>
        <v>-0.3</v>
      </c>
      <c r="W31" s="11"/>
      <c r="X31" s="9" t="s">
        <v>62</v>
      </c>
    </row>
    <row r="32" customFormat="false" ht="15.75" hidden="false" customHeight="true" outlineLevel="0" collapsed="false">
      <c r="A32" s="9" t="s">
        <v>63</v>
      </c>
      <c r="D32" s="11" t="s">
        <v>64</v>
      </c>
      <c r="F32" s="11" t="n">
        <v>0.5</v>
      </c>
      <c r="G32" s="11"/>
      <c r="H32" s="11"/>
      <c r="I32" s="11"/>
      <c r="J32" s="11" t="n">
        <v>0.2</v>
      </c>
      <c r="K32" s="11"/>
      <c r="L32" s="11" t="n">
        <v>0.3</v>
      </c>
      <c r="M32" s="11"/>
      <c r="N32" s="11"/>
      <c r="P32" s="11" t="n">
        <v>2.3</v>
      </c>
      <c r="Q32" s="11"/>
      <c r="R32" s="11" t="n">
        <f aca="false">+P32+0.1</f>
        <v>2.4</v>
      </c>
      <c r="S32" s="11"/>
      <c r="T32" s="11" t="n">
        <f aca="false">+R32</f>
        <v>2.4</v>
      </c>
      <c r="U32" s="11"/>
      <c r="V32" s="11" t="n">
        <f aca="false">+T32-F32</f>
        <v>1.9</v>
      </c>
      <c r="W32" s="11"/>
      <c r="X32" s="9" t="s">
        <v>65</v>
      </c>
    </row>
    <row r="33" customFormat="false" ht="15.75" hidden="false" customHeight="true" outlineLevel="0" collapsed="false">
      <c r="A33" s="18" t="s">
        <v>66</v>
      </c>
      <c r="B33" s="13"/>
      <c r="C33" s="13"/>
      <c r="D33" s="14" t="s">
        <v>67</v>
      </c>
      <c r="E33" s="13"/>
      <c r="F33" s="14" t="n">
        <v>3</v>
      </c>
      <c r="G33" s="14"/>
      <c r="H33" s="14"/>
      <c r="I33" s="14"/>
      <c r="J33" s="14" t="n">
        <v>1</v>
      </c>
      <c r="K33" s="14"/>
      <c r="L33" s="14" t="n">
        <v>2</v>
      </c>
      <c r="M33" s="14"/>
      <c r="N33" s="14"/>
      <c r="O33" s="13"/>
      <c r="P33" s="14" t="n">
        <v>3</v>
      </c>
      <c r="Q33" s="14"/>
      <c r="R33" s="14" t="n">
        <v>2</v>
      </c>
      <c r="S33" s="14"/>
      <c r="T33" s="14" t="n">
        <f aca="false">+R33</f>
        <v>2</v>
      </c>
      <c r="U33" s="14"/>
      <c r="V33" s="14" t="n">
        <f aca="false">+T33-F33</f>
        <v>-1</v>
      </c>
      <c r="W33" s="11"/>
    </row>
    <row r="34" customFormat="false" ht="15.75" hidden="false" customHeight="true" outlineLevel="0" collapsed="false">
      <c r="A34" s="9" t="s">
        <v>68</v>
      </c>
      <c r="D34" s="11" t="s">
        <v>69</v>
      </c>
      <c r="F34" s="11" t="n">
        <v>0.3</v>
      </c>
      <c r="G34" s="11"/>
      <c r="H34" s="11"/>
      <c r="I34" s="11"/>
      <c r="J34" s="11" t="n">
        <v>0.2</v>
      </c>
      <c r="K34" s="11"/>
      <c r="L34" s="11" t="n">
        <v>0.1</v>
      </c>
      <c r="M34" s="11"/>
      <c r="N34" s="11"/>
      <c r="P34" s="11" t="n">
        <v>0.3</v>
      </c>
      <c r="Q34" s="11"/>
      <c r="R34" s="11" t="n">
        <f aca="false">+P34</f>
        <v>0.3</v>
      </c>
      <c r="S34" s="11"/>
      <c r="T34" s="11" t="n">
        <f aca="false">+R34</f>
        <v>0.3</v>
      </c>
      <c r="U34" s="11"/>
      <c r="V34" s="11" t="n">
        <f aca="false">+T34-F34</f>
        <v>0</v>
      </c>
      <c r="W34" s="11"/>
    </row>
    <row r="35" customFormat="false" ht="15.75" hidden="false" customHeight="true" outlineLevel="0" collapsed="false">
      <c r="A35" s="9" t="s">
        <v>70</v>
      </c>
      <c r="D35" s="11" t="s">
        <v>64</v>
      </c>
      <c r="F35" s="11" t="n">
        <v>2</v>
      </c>
      <c r="G35" s="11"/>
      <c r="H35" s="11"/>
      <c r="I35" s="11"/>
      <c r="J35" s="11"/>
      <c r="K35" s="11"/>
      <c r="L35" s="11" t="n">
        <v>1</v>
      </c>
      <c r="M35" s="11"/>
      <c r="N35" s="11" t="n">
        <v>1</v>
      </c>
      <c r="P35" s="11" t="n">
        <v>0.8</v>
      </c>
      <c r="Q35" s="11"/>
      <c r="R35" s="11" t="n">
        <f aca="false">+P35</f>
        <v>0.8</v>
      </c>
      <c r="S35" s="11"/>
      <c r="T35" s="11" t="n">
        <f aca="false">+R35</f>
        <v>0.8</v>
      </c>
      <c r="U35" s="11"/>
      <c r="V35" s="11" t="n">
        <f aca="false">+T35-F35</f>
        <v>-1.2</v>
      </c>
      <c r="W35" s="11"/>
      <c r="X35" s="0" t="s">
        <v>71</v>
      </c>
    </row>
    <row r="36" customFormat="false" ht="15.75" hidden="false" customHeight="true" outlineLevel="0" collapsed="false">
      <c r="A36" s="9" t="s">
        <v>72</v>
      </c>
      <c r="D36" s="11"/>
      <c r="F36" s="11"/>
      <c r="G36" s="11"/>
      <c r="H36" s="11"/>
      <c r="I36" s="11"/>
      <c r="J36" s="11"/>
      <c r="K36" s="11"/>
      <c r="L36" s="11"/>
      <c r="M36" s="11"/>
      <c r="N36" s="11"/>
      <c r="P36" s="11"/>
      <c r="Q36" s="11"/>
      <c r="R36" s="11"/>
      <c r="S36" s="11"/>
      <c r="T36" s="11"/>
      <c r="U36" s="11"/>
      <c r="V36" s="11"/>
      <c r="W36" s="11"/>
    </row>
    <row r="37" customFormat="false" ht="15.75" hidden="false" customHeight="true" outlineLevel="0" collapsed="false">
      <c r="B37" s="9" t="s">
        <v>73</v>
      </c>
      <c r="D37" s="11" t="s">
        <v>74</v>
      </c>
      <c r="F37" s="11" t="n">
        <v>2</v>
      </c>
      <c r="G37" s="11"/>
      <c r="H37" s="11" t="n">
        <v>0.5</v>
      </c>
      <c r="I37" s="11"/>
      <c r="J37" s="11" t="n">
        <v>0.5</v>
      </c>
      <c r="K37" s="11"/>
      <c r="L37" s="11" t="n">
        <v>0.5</v>
      </c>
      <c r="M37" s="11"/>
      <c r="N37" s="11" t="n">
        <v>0.5</v>
      </c>
      <c r="P37" s="11" t="n">
        <v>2</v>
      </c>
      <c r="Q37" s="11"/>
      <c r="R37" s="11" t="n">
        <f aca="false">+P37</f>
        <v>2</v>
      </c>
      <c r="S37" s="11"/>
      <c r="T37" s="11" t="n">
        <f aca="false">+R37</f>
        <v>2</v>
      </c>
      <c r="U37" s="11"/>
      <c r="V37" s="11" t="n">
        <f aca="false">+T37-F37</f>
        <v>0</v>
      </c>
      <c r="W37" s="11"/>
    </row>
    <row r="38" customFormat="false" ht="15.75" hidden="false" customHeight="true" outlineLevel="0" collapsed="false">
      <c r="A38" s="9"/>
      <c r="B38" s="0" t="s">
        <v>75</v>
      </c>
      <c r="D38" s="11" t="s">
        <v>76</v>
      </c>
      <c r="F38" s="11" t="n">
        <v>2.2</v>
      </c>
      <c r="G38" s="11"/>
      <c r="H38" s="11" t="n">
        <v>0.5</v>
      </c>
      <c r="I38" s="11"/>
      <c r="J38" s="11" t="n">
        <v>0.6</v>
      </c>
      <c r="K38" s="11"/>
      <c r="L38" s="11" t="n">
        <v>0.5</v>
      </c>
      <c r="M38" s="11"/>
      <c r="N38" s="11" t="n">
        <v>0.6</v>
      </c>
      <c r="P38" s="11" t="n">
        <v>2.2</v>
      </c>
      <c r="Q38" s="11"/>
      <c r="R38" s="11" t="n">
        <f aca="false">+P38</f>
        <v>2.2</v>
      </c>
      <c r="S38" s="11"/>
      <c r="T38" s="11" t="n">
        <f aca="false">+R38</f>
        <v>2.2</v>
      </c>
      <c r="U38" s="11"/>
      <c r="V38" s="11" t="n">
        <f aca="false">+T38-F38</f>
        <v>0</v>
      </c>
      <c r="W38" s="11"/>
    </row>
    <row r="39" customFormat="false" ht="15.75" hidden="false" customHeight="true" outlineLevel="0" collapsed="false">
      <c r="A39" s="9"/>
      <c r="B39" s="0" t="s">
        <v>77</v>
      </c>
      <c r="D39" s="11" t="s">
        <v>50</v>
      </c>
      <c r="F39" s="11" t="n">
        <v>1.4</v>
      </c>
      <c r="G39" s="11"/>
      <c r="H39" s="11" t="n">
        <v>0.3</v>
      </c>
      <c r="I39" s="11"/>
      <c r="J39" s="11" t="n">
        <v>0.4</v>
      </c>
      <c r="K39" s="11"/>
      <c r="L39" s="11" t="n">
        <v>0.3</v>
      </c>
      <c r="M39" s="11"/>
      <c r="N39" s="11" t="n">
        <v>0.4</v>
      </c>
      <c r="P39" s="11" t="n">
        <v>1.4</v>
      </c>
      <c r="Q39" s="11"/>
      <c r="R39" s="11" t="n">
        <f aca="false">+P39</f>
        <v>1.4</v>
      </c>
      <c r="S39" s="11"/>
      <c r="T39" s="11" t="n">
        <f aca="false">+R39</f>
        <v>1.4</v>
      </c>
      <c r="U39" s="11"/>
      <c r="V39" s="11" t="n">
        <f aca="false">+T39-F39</f>
        <v>0</v>
      </c>
      <c r="W39" s="11"/>
    </row>
    <row r="40" customFormat="false" ht="15.75" hidden="false" customHeight="true" outlineLevel="0" collapsed="false">
      <c r="A40" s="9"/>
      <c r="D40" s="11"/>
      <c r="F40" s="11"/>
      <c r="G40" s="11"/>
      <c r="H40" s="11"/>
      <c r="I40" s="11"/>
      <c r="J40" s="11"/>
      <c r="K40" s="11"/>
      <c r="L40" s="11"/>
      <c r="M40" s="11"/>
      <c r="N40" s="11"/>
      <c r="P40" s="11"/>
      <c r="Q40" s="11"/>
      <c r="R40" s="24"/>
      <c r="S40" s="20"/>
      <c r="T40" s="24"/>
      <c r="U40" s="11"/>
      <c r="V40" s="11"/>
      <c r="W40" s="11"/>
    </row>
    <row r="41" customFormat="false" ht="13.5" hidden="false" customHeight="false" outlineLevel="0" collapsed="false">
      <c r="B41" s="25" t="s">
        <v>78</v>
      </c>
      <c r="D41" s="26"/>
      <c r="F41" s="27" t="n">
        <f aca="false">SUM(F11:F40)</f>
        <v>54.5</v>
      </c>
      <c r="G41" s="11"/>
      <c r="H41" s="28" t="n">
        <f aca="false">SUM(H8:H40)</f>
        <v>5</v>
      </c>
      <c r="I41" s="11"/>
      <c r="J41" s="28" t="n">
        <f aca="false">SUM(J8:J40)</f>
        <v>15.8</v>
      </c>
      <c r="K41" s="11"/>
      <c r="L41" s="28" t="n">
        <f aca="false">SUM(L8:L40)</f>
        <v>25.7</v>
      </c>
      <c r="M41" s="11"/>
      <c r="N41" s="28" t="n">
        <f aca="false">SUM(N8:N40)</f>
        <v>11.9</v>
      </c>
      <c r="P41" s="27" t="n">
        <f aca="false">SUM(P11:P40)</f>
        <v>55.3</v>
      </c>
      <c r="Q41" s="20"/>
      <c r="R41" s="27" t="n">
        <f aca="false">SUM(R11:R40)</f>
        <v>81.2</v>
      </c>
      <c r="S41" s="20"/>
      <c r="T41" s="27" t="n">
        <f aca="false">SUM(T11:T40)</f>
        <v>70.6</v>
      </c>
      <c r="U41" s="11"/>
      <c r="V41" s="27" t="n">
        <f aca="false">SUM(V11:V40)</f>
        <v>16.1</v>
      </c>
      <c r="W41" s="20"/>
    </row>
    <row r="42" customFormat="false" ht="7.5" hidden="false" customHeight="true" outlineLevel="0" collapsed="false">
      <c r="A42" s="9"/>
      <c r="D42" s="11"/>
      <c r="F42" s="11"/>
      <c r="G42" s="11"/>
      <c r="H42" s="11"/>
      <c r="I42" s="11"/>
      <c r="J42" s="11"/>
      <c r="K42" s="11"/>
      <c r="L42" s="11"/>
      <c r="M42" s="11"/>
      <c r="N42" s="11"/>
      <c r="P42" s="11"/>
      <c r="Q42" s="11"/>
      <c r="R42" s="11"/>
      <c r="S42" s="11"/>
      <c r="T42" s="11"/>
      <c r="U42" s="11"/>
      <c r="V42" s="11"/>
      <c r="W42" s="11"/>
    </row>
    <row r="43" customFormat="false" ht="15.75" hidden="false" customHeight="true" outlineLevel="0" collapsed="false">
      <c r="A43" s="29" t="s">
        <v>79</v>
      </c>
      <c r="B43" s="30"/>
      <c r="C43" s="30"/>
      <c r="D43" s="31" t="s">
        <v>80</v>
      </c>
      <c r="E43" s="30"/>
      <c r="F43" s="31" t="n">
        <v>2.4</v>
      </c>
      <c r="G43" s="31"/>
      <c r="H43" s="31" t="n">
        <v>0.6</v>
      </c>
      <c r="I43" s="31"/>
      <c r="J43" s="31" t="n">
        <v>0.6</v>
      </c>
      <c r="K43" s="31"/>
      <c r="L43" s="31" t="n">
        <v>0.6</v>
      </c>
      <c r="M43" s="31"/>
      <c r="N43" s="31" t="n">
        <v>0.6</v>
      </c>
      <c r="O43" s="30"/>
      <c r="P43" s="31" t="n">
        <v>0</v>
      </c>
      <c r="Q43" s="31"/>
      <c r="R43" s="31" t="n">
        <f aca="false">+P43</f>
        <v>0</v>
      </c>
      <c r="S43" s="31"/>
      <c r="T43" s="31" t="n">
        <f aca="false">+R43</f>
        <v>0</v>
      </c>
      <c r="U43" s="31"/>
      <c r="V43" s="11" t="n">
        <f aca="false">+T43-F43</f>
        <v>-2.4</v>
      </c>
      <c r="W43" s="31"/>
      <c r="X43" s="30" t="s">
        <v>81</v>
      </c>
      <c r="Y43" s="30"/>
    </row>
    <row r="44" customFormat="false" ht="15.75" hidden="false" customHeight="true" outlineLevel="0" collapsed="false">
      <c r="A44" s="32" t="s">
        <v>82</v>
      </c>
      <c r="B44" s="33"/>
      <c r="C44" s="33"/>
      <c r="D44" s="34"/>
      <c r="E44" s="33"/>
      <c r="F44" s="34" t="n">
        <v>0</v>
      </c>
      <c r="G44" s="34"/>
      <c r="H44" s="34"/>
      <c r="I44" s="34"/>
      <c r="J44" s="34"/>
      <c r="K44" s="34"/>
      <c r="L44" s="34"/>
      <c r="M44" s="34"/>
      <c r="N44" s="34"/>
      <c r="O44" s="33"/>
      <c r="P44" s="34" t="n">
        <v>0.7</v>
      </c>
      <c r="Q44" s="34"/>
      <c r="R44" s="34" t="n">
        <f aca="false">+P44</f>
        <v>0.7</v>
      </c>
      <c r="S44" s="34"/>
      <c r="T44" s="34" t="n">
        <f aca="false">+R44</f>
        <v>0.7</v>
      </c>
      <c r="U44" s="34"/>
      <c r="V44" s="14" t="n">
        <f aca="false">+T44-F44</f>
        <v>0.7</v>
      </c>
      <c r="W44" s="31"/>
      <c r="X44" s="35" t="s">
        <v>83</v>
      </c>
      <c r="Y44" s="30"/>
    </row>
    <row r="45" customFormat="false" ht="9" hidden="false" customHeight="true" outlineLevel="0" collapsed="false">
      <c r="A45" s="9"/>
      <c r="D45" s="20"/>
      <c r="F45" s="20"/>
      <c r="G45" s="20"/>
      <c r="H45" s="20"/>
      <c r="I45" s="20"/>
      <c r="J45" s="20"/>
      <c r="K45" s="11"/>
      <c r="L45" s="11"/>
      <c r="M45" s="11"/>
      <c r="N45" s="11"/>
      <c r="P45" s="20"/>
      <c r="Q45" s="20"/>
      <c r="R45" s="20"/>
      <c r="S45" s="20"/>
      <c r="T45" s="20"/>
      <c r="U45" s="20"/>
      <c r="V45" s="20"/>
      <c r="W45" s="20"/>
    </row>
    <row r="46" customFormat="false" ht="13.5" hidden="false" customHeight="false" outlineLevel="0" collapsed="false">
      <c r="B46" s="25" t="s">
        <v>84</v>
      </c>
      <c r="D46" s="26"/>
      <c r="F46" s="28" t="n">
        <f aca="false">SUM(F41:F45)</f>
        <v>56.9</v>
      </c>
      <c r="G46" s="11"/>
      <c r="H46" s="28" t="n">
        <f aca="false">SUM(H12:H45)</f>
        <v>10.6</v>
      </c>
      <c r="I46" s="11"/>
      <c r="J46" s="28" t="n">
        <f aca="false">SUM(J12:J45)</f>
        <v>32.2</v>
      </c>
      <c r="K46" s="11"/>
      <c r="L46" s="28" t="n">
        <f aca="false">SUM(L12:L45)</f>
        <v>52</v>
      </c>
      <c r="M46" s="11"/>
      <c r="N46" s="28" t="n">
        <f aca="false">SUM(N12:N45)</f>
        <v>24.4</v>
      </c>
      <c r="P46" s="28" t="n">
        <f aca="false">SUM(P41:P45)</f>
        <v>56</v>
      </c>
      <c r="Q46" s="20"/>
      <c r="R46" s="28" t="n">
        <f aca="false">SUM(R41:R45)</f>
        <v>81.9</v>
      </c>
      <c r="S46" s="20"/>
      <c r="T46" s="28" t="n">
        <f aca="false">SUM(T41:T45)</f>
        <v>71.3</v>
      </c>
      <c r="U46" s="11"/>
      <c r="V46" s="28" t="n">
        <f aca="false">SUM(V41:V45)</f>
        <v>14.4</v>
      </c>
      <c r="W46" s="20"/>
    </row>
    <row r="47" customFormat="false" ht="13.5" hidden="false" customHeight="false" outlineLevel="0" collapsed="false">
      <c r="D47" s="11"/>
      <c r="F47" s="11"/>
      <c r="G47" s="11"/>
      <c r="H47" s="11"/>
      <c r="I47" s="11"/>
      <c r="J47" s="11"/>
      <c r="K47" s="11"/>
      <c r="L47" s="11"/>
      <c r="M47" s="11"/>
      <c r="N47" s="11"/>
      <c r="P47" s="11"/>
      <c r="Q47" s="11"/>
      <c r="R47" s="11"/>
      <c r="S47" s="11"/>
      <c r="T47" s="11"/>
      <c r="U47" s="11"/>
      <c r="V47" s="11"/>
      <c r="W47" s="11"/>
    </row>
    <row r="48" customFormat="false" ht="12.75" hidden="false" customHeight="false" outlineLevel="0" collapsed="false">
      <c r="A48" s="36" t="s">
        <v>85</v>
      </c>
      <c r="D48" s="11"/>
      <c r="F48" s="11"/>
      <c r="G48" s="11"/>
      <c r="H48" s="11"/>
      <c r="I48" s="11"/>
      <c r="J48" s="11"/>
      <c r="K48" s="11"/>
      <c r="L48" s="11"/>
      <c r="M48" s="11"/>
      <c r="N48" s="11"/>
      <c r="P48" s="11"/>
      <c r="Q48" s="11"/>
      <c r="R48" s="11"/>
      <c r="S48" s="11"/>
      <c r="T48" s="11"/>
      <c r="U48" s="11"/>
      <c r="V48" s="11"/>
      <c r="W48" s="11"/>
    </row>
    <row r="49" customFormat="false" ht="15" hidden="false" customHeight="false" outlineLevel="0" collapsed="false">
      <c r="A49" s="17" t="s">
        <v>86</v>
      </c>
      <c r="D49" s="11"/>
      <c r="F49" s="37" t="n">
        <v>0</v>
      </c>
      <c r="G49" s="37"/>
      <c r="H49" s="37"/>
      <c r="I49" s="37"/>
      <c r="J49" s="37"/>
      <c r="K49" s="37"/>
      <c r="L49" s="37"/>
      <c r="M49" s="37"/>
      <c r="N49" s="37"/>
      <c r="O49" s="17"/>
      <c r="P49" s="37" t="n">
        <v>1.8</v>
      </c>
      <c r="Q49" s="37"/>
      <c r="R49" s="37" t="n">
        <v>-18.6</v>
      </c>
      <c r="S49" s="37"/>
      <c r="T49" s="37" t="n">
        <v>-1.2</v>
      </c>
      <c r="U49" s="37"/>
      <c r="V49" s="14" t="n">
        <f aca="false">+T49-F49</f>
        <v>-1.2</v>
      </c>
      <c r="W49" s="11"/>
    </row>
    <row r="50" customFormat="false" ht="6.75" hidden="false" customHeight="true" outlineLevel="0" collapsed="false">
      <c r="D50" s="11"/>
      <c r="F50" s="11"/>
      <c r="G50" s="11"/>
      <c r="H50" s="11"/>
      <c r="I50" s="11"/>
      <c r="J50" s="11"/>
      <c r="K50" s="11"/>
      <c r="L50" s="11"/>
      <c r="M50" s="11"/>
      <c r="N50" s="11"/>
      <c r="P50" s="11"/>
      <c r="Q50" s="11"/>
      <c r="R50" s="11"/>
      <c r="S50" s="11"/>
      <c r="T50" s="11"/>
      <c r="U50" s="11"/>
      <c r="V50" s="11"/>
      <c r="W50" s="11"/>
    </row>
    <row r="51" customFormat="false" ht="12.75" hidden="false" customHeight="false" outlineLevel="0" collapsed="false">
      <c r="A51" s="0" t="s">
        <v>87</v>
      </c>
      <c r="D51" s="11"/>
      <c r="F51" s="11"/>
      <c r="G51" s="11"/>
      <c r="H51" s="11"/>
      <c r="I51" s="11"/>
      <c r="J51" s="11"/>
      <c r="K51" s="11"/>
      <c r="L51" s="11"/>
      <c r="M51" s="11"/>
      <c r="N51" s="11"/>
      <c r="P51" s="11"/>
      <c r="Q51" s="11"/>
      <c r="R51" s="11" t="n">
        <v>-2</v>
      </c>
      <c r="S51" s="11"/>
      <c r="T51" s="11" t="n">
        <v>-2</v>
      </c>
      <c r="U51" s="11"/>
      <c r="V51" s="11" t="n">
        <f aca="false">+T51-F51</f>
        <v>-2</v>
      </c>
      <c r="W51" s="11"/>
    </row>
    <row r="52" customFormat="false" ht="12.75" hidden="false" customHeight="false" outlineLevel="0" collapsed="false">
      <c r="A52" s="0" t="s">
        <v>88</v>
      </c>
      <c r="D52" s="11"/>
      <c r="F52" s="11"/>
      <c r="G52" s="11"/>
      <c r="H52" s="11"/>
      <c r="I52" s="11"/>
      <c r="J52" s="11"/>
      <c r="K52" s="11"/>
      <c r="L52" s="11"/>
      <c r="M52" s="11"/>
      <c r="N52" s="11"/>
      <c r="P52" s="11"/>
      <c r="Q52" s="11"/>
      <c r="R52" s="11" t="n">
        <v>-2.2</v>
      </c>
      <c r="S52" s="11"/>
      <c r="T52" s="11" t="n">
        <v>-2.2</v>
      </c>
      <c r="U52" s="11"/>
      <c r="V52" s="11" t="n">
        <f aca="false">+T52-F52</f>
        <v>-2.2</v>
      </c>
      <c r="W52" s="11"/>
    </row>
    <row r="53" customFormat="false" ht="12.75" hidden="false" customHeight="false" outlineLevel="0" collapsed="false">
      <c r="A53" s="0" t="s">
        <v>89</v>
      </c>
      <c r="D53" s="11"/>
      <c r="F53" s="11"/>
      <c r="G53" s="11"/>
      <c r="H53" s="11"/>
      <c r="I53" s="11"/>
      <c r="J53" s="11"/>
      <c r="K53" s="11"/>
      <c r="L53" s="11"/>
      <c r="M53" s="11"/>
      <c r="N53" s="11"/>
      <c r="P53" s="11"/>
      <c r="Q53" s="11"/>
      <c r="R53" s="11" t="n">
        <v>-1.1</v>
      </c>
      <c r="S53" s="11"/>
      <c r="T53" s="11" t="n">
        <v>-1.1</v>
      </c>
      <c r="U53" s="11"/>
      <c r="V53" s="11" t="n">
        <f aca="false">+T53-F53</f>
        <v>-1.1</v>
      </c>
      <c r="W53" s="11"/>
    </row>
    <row r="54" customFormat="false" ht="12.75" hidden="false" customHeight="false" outlineLevel="0" collapsed="false">
      <c r="A54" s="0" t="s">
        <v>90</v>
      </c>
      <c r="D54" s="11"/>
      <c r="F54" s="11"/>
      <c r="G54" s="11"/>
      <c r="H54" s="11"/>
      <c r="I54" s="11"/>
      <c r="J54" s="11"/>
      <c r="K54" s="11"/>
      <c r="L54" s="11"/>
      <c r="M54" s="11"/>
      <c r="N54" s="11"/>
      <c r="P54" s="11"/>
      <c r="Q54" s="11"/>
      <c r="R54" s="11" t="n">
        <v>-0.4</v>
      </c>
      <c r="S54" s="11"/>
      <c r="T54" s="11" t="n">
        <v>-0.4</v>
      </c>
      <c r="U54" s="11"/>
      <c r="V54" s="11" t="n">
        <f aca="false">+T54-F54</f>
        <v>-0.4</v>
      </c>
      <c r="W54" s="11"/>
    </row>
    <row r="55" customFormat="false" ht="12.75" hidden="false" customHeight="false" outlineLevel="0" collapsed="false">
      <c r="A55" s="0" t="s">
        <v>91</v>
      </c>
      <c r="D55" s="11"/>
      <c r="F55" s="11"/>
      <c r="G55" s="11"/>
      <c r="H55" s="11"/>
      <c r="I55" s="11"/>
      <c r="J55" s="11"/>
      <c r="K55" s="11"/>
      <c r="L55" s="11"/>
      <c r="M55" s="11"/>
      <c r="N55" s="11"/>
      <c r="P55" s="11"/>
      <c r="Q55" s="11"/>
      <c r="R55" s="11" t="n">
        <v>-0.5</v>
      </c>
      <c r="S55" s="11"/>
      <c r="T55" s="11" t="n">
        <v>-0.5</v>
      </c>
      <c r="U55" s="11"/>
      <c r="V55" s="11" t="n">
        <f aca="false">+T55-F55</f>
        <v>-0.5</v>
      </c>
      <c r="W55" s="11"/>
    </row>
    <row r="56" customFormat="false" ht="12.75" hidden="false" customHeight="false" outlineLevel="0" collapsed="false">
      <c r="A56" s="0" t="s">
        <v>92</v>
      </c>
      <c r="D56" s="11"/>
      <c r="F56" s="11"/>
      <c r="G56" s="11"/>
      <c r="H56" s="11"/>
      <c r="I56" s="11"/>
      <c r="J56" s="11"/>
      <c r="K56" s="11"/>
      <c r="L56" s="11"/>
      <c r="M56" s="11"/>
      <c r="N56" s="11"/>
      <c r="P56" s="11"/>
      <c r="Q56" s="11"/>
      <c r="R56" s="11" t="n">
        <v>-0.2</v>
      </c>
      <c r="S56" s="11"/>
      <c r="T56" s="11" t="n">
        <v>-0.2</v>
      </c>
      <c r="U56" s="11"/>
      <c r="V56" s="11" t="n">
        <f aca="false">+T56-F56</f>
        <v>-0.2</v>
      </c>
      <c r="W56" s="11"/>
    </row>
    <row r="57" customFormat="false" ht="12.75" hidden="false" customHeight="false" outlineLevel="0" collapsed="false">
      <c r="A57" s="0" t="s">
        <v>93</v>
      </c>
      <c r="D57" s="11"/>
      <c r="F57" s="11"/>
      <c r="G57" s="11"/>
      <c r="H57" s="11"/>
      <c r="I57" s="11"/>
      <c r="J57" s="11"/>
      <c r="K57" s="11"/>
      <c r="L57" s="11"/>
      <c r="M57" s="11"/>
      <c r="N57" s="11"/>
      <c r="P57" s="11"/>
      <c r="Q57" s="11"/>
      <c r="R57" s="11"/>
      <c r="S57" s="11"/>
      <c r="T57" s="11" t="n">
        <v>11.1</v>
      </c>
      <c r="U57" s="11"/>
      <c r="V57" s="11" t="n">
        <f aca="false">+T57-F57</f>
        <v>11.1</v>
      </c>
      <c r="W57" s="11"/>
    </row>
    <row r="58" customFormat="false" ht="12.75" hidden="false" customHeight="false" outlineLevel="0" collapsed="false">
      <c r="A58" s="0" t="s">
        <v>94</v>
      </c>
      <c r="D58" s="11"/>
      <c r="F58" s="11"/>
      <c r="G58" s="11"/>
      <c r="H58" s="11"/>
      <c r="I58" s="11"/>
      <c r="J58" s="11"/>
      <c r="K58" s="11"/>
      <c r="L58" s="11"/>
      <c r="M58" s="11"/>
      <c r="N58" s="11"/>
      <c r="P58" s="11"/>
      <c r="Q58" s="11"/>
      <c r="R58" s="11"/>
      <c r="S58" s="11"/>
      <c r="T58" s="11" t="n">
        <v>2.5</v>
      </c>
      <c r="U58" s="11"/>
      <c r="V58" s="11" t="n">
        <f aca="false">+T58-F58</f>
        <v>2.5</v>
      </c>
      <c r="W58" s="11"/>
    </row>
    <row r="59" customFormat="false" ht="12.75" hidden="false" customHeight="false" outlineLevel="0" collapsed="false">
      <c r="A59" s="0" t="s">
        <v>95</v>
      </c>
      <c r="D59" s="11"/>
      <c r="F59" s="11"/>
      <c r="G59" s="11"/>
      <c r="H59" s="11"/>
      <c r="I59" s="11"/>
      <c r="J59" s="11"/>
      <c r="K59" s="11"/>
      <c r="L59" s="11"/>
      <c r="M59" s="11"/>
      <c r="N59" s="11"/>
      <c r="P59" s="11"/>
      <c r="Q59" s="11"/>
      <c r="R59" s="11"/>
      <c r="S59" s="11"/>
      <c r="T59" s="11" t="n">
        <v>7</v>
      </c>
      <c r="U59" s="11"/>
      <c r="V59" s="11" t="n">
        <f aca="false">+T59-F59</f>
        <v>7</v>
      </c>
      <c r="W59" s="11"/>
    </row>
    <row r="60" customFormat="false" ht="12.75" hidden="false" customHeight="false" outlineLevel="0" collapsed="false">
      <c r="D60" s="11"/>
      <c r="F60" s="11"/>
      <c r="G60" s="11"/>
      <c r="H60" s="11"/>
      <c r="I60" s="11"/>
      <c r="J60" s="11"/>
      <c r="K60" s="11"/>
      <c r="L60" s="11"/>
      <c r="M60" s="11"/>
      <c r="N60" s="11"/>
      <c r="P60" s="11"/>
      <c r="Q60" s="11"/>
      <c r="R60" s="11"/>
      <c r="S60" s="11"/>
      <c r="T60" s="11"/>
      <c r="U60" s="11"/>
      <c r="V60" s="11"/>
      <c r="W60" s="11"/>
    </row>
    <row r="61" customFormat="false" ht="13.5" hidden="false" customHeight="false" outlineLevel="0" collapsed="false">
      <c r="D61" s="11"/>
      <c r="F61" s="11"/>
      <c r="G61" s="11"/>
      <c r="H61" s="11"/>
      <c r="I61" s="11"/>
      <c r="J61" s="11"/>
      <c r="K61" s="11"/>
      <c r="L61" s="11"/>
      <c r="M61" s="11"/>
      <c r="N61" s="11"/>
      <c r="P61" s="11"/>
      <c r="Q61" s="11"/>
      <c r="R61" s="11"/>
      <c r="S61" s="11"/>
      <c r="T61" s="11"/>
      <c r="U61" s="11"/>
      <c r="V61" s="28" t="n">
        <f aca="false">SUM(V46:V60)</f>
        <v>27.4</v>
      </c>
      <c r="W61" s="11"/>
      <c r="X61" s="0" t="s">
        <v>96</v>
      </c>
    </row>
    <row r="62" customFormat="false" ht="13.5" hidden="false" customHeight="false" outlineLevel="0" collapsed="false">
      <c r="A62" s="38"/>
      <c r="D62" s="11"/>
      <c r="F62" s="11"/>
      <c r="G62" s="11"/>
      <c r="H62" s="11"/>
      <c r="I62" s="11"/>
      <c r="J62" s="11"/>
      <c r="K62" s="11"/>
      <c r="L62" s="11"/>
      <c r="M62" s="11"/>
      <c r="N62" s="11"/>
      <c r="P62" s="11"/>
      <c r="Q62" s="11"/>
      <c r="R62" s="11"/>
      <c r="S62" s="11"/>
      <c r="T62" s="11"/>
      <c r="U62" s="11"/>
      <c r="V62" s="31"/>
      <c r="W62" s="11"/>
    </row>
    <row r="63" customFormat="false" ht="12.75" hidden="false" customHeight="false" outlineLevel="0" collapsed="false">
      <c r="A63" s="39" t="str">
        <f aca="true">CELL("filename")</f>
        <v>'file:///mnt/12tb/@roms/datasets/enron/EDRM Enron Email Data Set v2 XML/filtered-attachments/xls/Goals_Objs_2000_Revised_3rd_CE.xls'#$NNG</v>
      </c>
    </row>
    <row r="64" customFormat="false" ht="12.75" hidden="false" customHeight="false" outlineLevel="0" collapsed="false">
      <c r="B64" s="40" t="n">
        <f aca="true">NOW()</f>
        <v>45926.8963921778</v>
      </c>
    </row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6" hidden="false" customHeight="true" outlineLevel="0" collapsed="false"/>
    <row r="78" customFormat="false" ht="12.75" hidden="false" customHeight="false" outlineLevel="0" collapsed="false">
      <c r="D78" s="11"/>
      <c r="H78" s="11"/>
    </row>
    <row r="79" customFormat="false" ht="12.75" hidden="false" customHeight="false" outlineLevel="0" collapsed="false">
      <c r="D79" s="11"/>
    </row>
    <row r="80" customFormat="false" ht="12.75" hidden="false" customHeight="false" outlineLevel="0" collapsed="false">
      <c r="D80" s="11"/>
    </row>
    <row r="81" customFormat="false" ht="12.75" hidden="false" customHeight="false" outlineLevel="0" collapsed="false">
      <c r="D81" s="11"/>
    </row>
    <row r="82" customFormat="false" ht="12.75" hidden="false" customHeight="false" outlineLevel="0" collapsed="false">
      <c r="D82" s="11"/>
    </row>
    <row r="83" customFormat="false" ht="12.75" hidden="false" customHeight="false" outlineLevel="0" collapsed="false">
      <c r="D83" s="11"/>
    </row>
    <row r="84" customFormat="false" ht="12.75" hidden="false" customHeight="false" outlineLevel="0" collapsed="false">
      <c r="D84" s="11"/>
    </row>
    <row r="85" customFormat="false" ht="12.75" hidden="false" customHeight="false" outlineLevel="0" collapsed="false">
      <c r="D85" s="11"/>
    </row>
    <row r="86" customFormat="false" ht="12.75" hidden="false" customHeight="false" outlineLevel="0" collapsed="false">
      <c r="D86" s="11"/>
    </row>
    <row r="87" customFormat="false" ht="12.75" hidden="false" customHeight="false" outlineLevel="0" collapsed="false">
      <c r="D87" s="11"/>
    </row>
    <row r="88" customFormat="false" ht="12.75" hidden="false" customHeight="false" outlineLevel="0" collapsed="false">
      <c r="D88" s="11"/>
    </row>
    <row r="89" customFormat="false" ht="12.75" hidden="false" customHeight="false" outlineLevel="0" collapsed="false">
      <c r="D89" s="11"/>
    </row>
    <row r="90" customFormat="false" ht="12.75" hidden="false" customHeight="false" outlineLevel="0" collapsed="false">
      <c r="D90" s="11"/>
    </row>
    <row r="91" customFormat="false" ht="12.75" hidden="false" customHeight="false" outlineLevel="0" collapsed="false">
      <c r="D91" s="11"/>
    </row>
    <row r="92" customFormat="false" ht="12.75" hidden="false" customHeight="false" outlineLevel="0" collapsed="false">
      <c r="D92" s="11"/>
    </row>
    <row r="93" customFormat="false" ht="12.75" hidden="false" customHeight="false" outlineLevel="0" collapsed="false">
      <c r="D93" s="11"/>
    </row>
    <row r="94" customFormat="false" ht="12.75" hidden="false" customHeight="false" outlineLevel="0" collapsed="false">
      <c r="D94" s="11"/>
    </row>
    <row r="95" customFormat="false" ht="12.75" hidden="false" customHeight="false" outlineLevel="0" collapsed="false">
      <c r="D95" s="11"/>
    </row>
    <row r="96" customFormat="false" ht="12.75" hidden="false" customHeight="false" outlineLevel="0" collapsed="false">
      <c r="D96" s="11"/>
    </row>
    <row r="97" customFormat="false" ht="12.75" hidden="false" customHeight="false" outlineLevel="0" collapsed="false">
      <c r="D97" s="11"/>
    </row>
    <row r="98" customFormat="false" ht="12.75" hidden="false" customHeight="false" outlineLevel="0" collapsed="false">
      <c r="D98" s="11"/>
    </row>
    <row r="99" customFormat="false" ht="12.75" hidden="false" customHeight="false" outlineLevel="0" collapsed="false">
      <c r="D99" s="11"/>
    </row>
    <row r="100" customFormat="false" ht="12.75" hidden="false" customHeight="false" outlineLevel="0" collapsed="false">
      <c r="D100" s="11"/>
    </row>
    <row r="101" customFormat="false" ht="12.75" hidden="false" customHeight="false" outlineLevel="0" collapsed="false">
      <c r="D101" s="11"/>
    </row>
    <row r="102" customFormat="false" ht="12.75" hidden="false" customHeight="false" outlineLevel="0" collapsed="false">
      <c r="D102" s="11"/>
    </row>
    <row r="103" customFormat="false" ht="12.75" hidden="false" customHeight="false" outlineLevel="0" collapsed="false">
      <c r="D103" s="11"/>
    </row>
  </sheetData>
  <mergeCells count="4">
    <mergeCell ref="A2:Y2"/>
    <mergeCell ref="A3:Y3"/>
    <mergeCell ref="A4:Y4"/>
    <mergeCell ref="A5:Y5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2000-04-05T18:55:49Z</dcterms:created>
  <dc:creator>Vera Apodaca</dc:creator>
  <dc:description/>
  <dc:language>en-US</dc:language>
  <cp:lastModifiedBy>Henry Baker</cp:lastModifiedBy>
  <cp:lastPrinted>2000-10-31T18:47:42Z</cp:lastPrinted>
  <cp:revision>0</cp:revision>
  <dc:subject/>
  <dc:title/>
</cp:coreProperties>
</file>