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Completed'!$A$1:$N$47</definedName>
    <definedName function="false" hidden="false" localSheetId="0" name="_xlnm.Print_Area" vbProcedure="false">'Hotlist - Identified '!$A$1:$U$78</definedName>
    <definedName function="false" hidden="false" localSheetId="0" name="_xlnm.Print_Titles" vbProcedure="false">'Hotlist - Identified 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<sst xmlns="http://schemas.openxmlformats.org/spreadsheetml/2006/main" count="259" uniqueCount="83">
  <si>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</si>
  <si>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PRIVATE &amp; CONFIDENTIAL</t>
  </si>
  <si>
    <t xml:space="preserve">DEALS IDENTIFIED</t>
  </si>
  <si>
    <t xml:space="preserve">Results based on activity through November 23, 2001</t>
  </si>
  <si>
    <t xml:space="preserve">Fourth Quarter 2001</t>
  </si>
  <si>
    <t xml:space="preserve">First Quarter 2002</t>
  </si>
  <si>
    <t xml:space="preserve">Second Quarter 2002</t>
  </si>
  <si>
    <t xml:space="preserve">Third Quarter 2002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</si>
  <si>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</si>
  <si>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</si>
  <si>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</si>
  <si>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</si>
  <si>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</si>
  <si>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Westlake - Ethylene spread to ethane</t>
  </si>
  <si>
    <t xml:space="preserve">Acorn</t>
  </si>
  <si>
    <t xml:space="preserve">Borco</t>
  </si>
  <si>
    <t xml:space="preserve">Beagle</t>
  </si>
  <si>
    <t xml:space="preserve">Talisman Crude</t>
  </si>
  <si>
    <t xml:space="preserve">SUBTOTAL</t>
  </si>
  <si>
    <t xml:space="preserve">Coal </t>
  </si>
  <si>
    <t xml:space="preserve">Origination &amp; Finance</t>
  </si>
  <si>
    <t xml:space="preserve">Synfuel</t>
  </si>
  <si>
    <t xml:space="preserve">First Energy</t>
  </si>
  <si>
    <t xml:space="preserve">CPL</t>
  </si>
  <si>
    <t xml:space="preserve">AES Drax (UK)</t>
  </si>
  <si>
    <t xml:space="preserve">Nuon</t>
  </si>
  <si>
    <t xml:space="preserve">Booth Mining</t>
  </si>
  <si>
    <t xml:space="preserve">Anker II</t>
  </si>
  <si>
    <t xml:space="preserve">Bell Mining</t>
  </si>
  <si>
    <t xml:space="preserve">KM / SRT</t>
  </si>
  <si>
    <t xml:space="preserve">KU</t>
  </si>
  <si>
    <t xml:space="preserve">Vessel</t>
  </si>
  <si>
    <t xml:space="preserve">Trading</t>
  </si>
  <si>
    <t xml:space="preserve">COE CLERICI</t>
  </si>
  <si>
    <t xml:space="preserve">Mitsui Cape</t>
  </si>
  <si>
    <t xml:space="preserve">Kleimar</t>
  </si>
  <si>
    <t xml:space="preserve">Emissions</t>
  </si>
  <si>
    <t xml:space="preserve">Weather</t>
  </si>
  <si>
    <t xml:space="preserve">Harrah's Casino</t>
  </si>
  <si>
    <t xml:space="preserve">Agro Asemex</t>
  </si>
  <si>
    <t xml:space="preserve">Insurance</t>
  </si>
  <si>
    <t xml:space="preserve">Risk Markets</t>
  </si>
  <si>
    <t xml:space="preserve">Claims Trading P/L Txns (Kaiser,Mitchell,CSX, Montrose,Equitas)</t>
  </si>
  <si>
    <t xml:space="preserve">Passport</t>
  </si>
  <si>
    <t xml:space="preserve">Project Sibley</t>
  </si>
  <si>
    <t xml:space="preserve">Project EEX</t>
  </si>
  <si>
    <t xml:space="preserve">Ravenswood</t>
  </si>
  <si>
    <t xml:space="preserve">Multi-trigger P/L (existing coal unit, new gas plant)</t>
  </si>
  <si>
    <t xml:space="preserve">Claims Trading P/L Txns (Conrail)</t>
  </si>
  <si>
    <t xml:space="preserve">Kansas City</t>
  </si>
  <si>
    <t xml:space="preserve">Chase</t>
  </si>
  <si>
    <t xml:space="preserve">Project Muni</t>
  </si>
  <si>
    <t xml:space="preserve">Phillips</t>
  </si>
  <si>
    <t xml:space="preserve">Freight</t>
  </si>
  <si>
    <t xml:space="preserve">Markets</t>
  </si>
  <si>
    <t xml:space="preserve">LNG</t>
  </si>
  <si>
    <t xml:space="preserve">Elba Island </t>
  </si>
  <si>
    <t xml:space="preserve">Nigeria LNG 4BCM Contract</t>
  </si>
  <si>
    <t xml:space="preserve">Project Bahamas</t>
  </si>
  <si>
    <t xml:space="preserve">LNG Cargoes</t>
  </si>
  <si>
    <t xml:space="preserve">Hawksbill Creek &amp; Calypso Project Financing</t>
  </si>
  <si>
    <t xml:space="preserve">Finance &amp;</t>
  </si>
  <si>
    <t xml:space="preserve">Structuring</t>
  </si>
  <si>
    <t xml:space="preserve">Lubrizol K Monetization</t>
  </si>
  <si>
    <t xml:space="preserve">Japan</t>
  </si>
  <si>
    <t xml:space="preserve">Itochu Corp</t>
  </si>
  <si>
    <t xml:space="preserve">Tokai / Ocean Breeze</t>
  </si>
  <si>
    <t xml:space="preserve">Sato, Standby Transit Trade Facility</t>
  </si>
  <si>
    <t xml:space="preserve">Tokai, Transit Trade Finance</t>
  </si>
  <si>
    <t xml:space="preserve">Project SATO</t>
  </si>
  <si>
    <t xml:space="preserve">TOTALS</t>
  </si>
  <si>
    <t xml:space="preserve">4Q01 DEALS COMPLETED</t>
  </si>
  <si>
    <t xml:space="preserve">Insurance Risk Markets</t>
  </si>
  <si>
    <t xml:space="preserve">Deal Count</t>
  </si>
  <si>
    <t xml:space="preserve">Bonanza</t>
  </si>
  <si>
    <t xml:space="preserve">Coal</t>
  </si>
  <si>
    <t xml:space="preserve">AES Ireland</t>
  </si>
  <si>
    <t xml:space="preserve">Vessel / Shipping</t>
  </si>
  <si>
    <t xml:space="preserve">Bocimar</t>
  </si>
  <si>
    <t xml:space="preserve">Pipeship</t>
  </si>
  <si>
    <t xml:space="preserve">Finance &amp; Structuring</t>
  </si>
  <si>
    <t xml:space="preserve">ABN Amro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</si>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</sst>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1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0</xdr:rowOff>
    </xdr:from>
    <xdr:to>
      <xdr:col>10</xdr:col>
      <xdr:colOff>896400</xdr:colOff>
      <xdr:row>0</xdr:row>
      <xdr:rowOff>0</xdr:rowOff>
    </xdr:to>
    <xdr:sp>
      <xdr:nvSpPr>
        <xdr:cNvPr id="0" name="Line 1"/>
        <xdr:cNvSpPr/>
      </xdr:nvSpPr>
      <xdr:spPr>
        <a:xfrm flipH="1">
          <a:off x="-360" y="0"/>
          <a:ext cx="8481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10</xdr:col>
      <xdr:colOff>896400</xdr:colOff>
      <xdr:row>0</xdr:row>
      <xdr:rowOff>47520</xdr:rowOff>
    </xdr:to>
    <xdr:sp>
      <xdr:nvSpPr>
        <xdr:cNvPr id="1" name="Line 2"/>
        <xdr:cNvSpPr/>
      </xdr:nvSpPr>
      <xdr:spPr>
        <a:xfrm flipH="1">
          <a:off x="-360" y="47520"/>
          <a:ext cx="848196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351360</xdr:colOff>
      <xdr:row>4</xdr:row>
      <xdr:rowOff>85320</xdr:rowOff>
    </xdr:from>
    <xdr:to>
      <xdr:col>21</xdr:col>
      <xdr:colOff>360</xdr:colOff>
      <xdr:row>4</xdr:row>
      <xdr:rowOff>85320</xdr:rowOff>
    </xdr:to>
    <xdr:sp>
      <xdr:nvSpPr>
        <xdr:cNvPr id="2" name="Line 3"/>
        <xdr:cNvSpPr/>
      </xdr:nvSpPr>
      <xdr:spPr>
        <a:xfrm flipH="1">
          <a:off x="3983040" y="952200"/>
          <a:ext cx="131814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4</xdr:row>
      <xdr:rowOff>180720</xdr:rowOff>
    </xdr:from>
    <xdr:to>
      <xdr:col>12</xdr:col>
      <xdr:colOff>523800</xdr:colOff>
      <xdr:row>4</xdr:row>
      <xdr:rowOff>180720</xdr:rowOff>
    </xdr:to>
    <xdr:sp>
      <xdr:nvSpPr>
        <xdr:cNvPr id="5" name="Line 3"/>
        <xdr:cNvSpPr/>
      </xdr:nvSpPr>
      <xdr:spPr>
        <a:xfrm flipH="1">
          <a:off x="4304160" y="99036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9.85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6.7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6.7"/>
    <col collapsed="false" customWidth="true" hidden="false" outlineLevel="0" max="12" min="12" style="2" width="5.99"/>
    <col collapsed="false" customWidth="true" hidden="false" outlineLevel="0" max="13" min="13" style="2" width="10.85"/>
    <col collapsed="false" customWidth="true" hidden="false" outlineLevel="0" max="14" min="14" style="2" width="6.28"/>
    <col collapsed="false" customWidth="true" hidden="false" outlineLevel="0" max="15" min="15" style="2" width="26.7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.7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2"/>
      <c r="L4" s="11"/>
      <c r="M4" s="12"/>
      <c r="N4" s="12"/>
      <c r="O4" s="12"/>
      <c r="P4" s="11"/>
      <c r="Q4" s="12"/>
      <c r="R4" s="12"/>
      <c r="S4" s="9"/>
      <c r="T4" s="9"/>
      <c r="U4" s="12" t="s">
        <v>3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" hidden="false" customHeight="true" outlineLevel="0" collapsed="false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3"/>
      <c r="T5" s="13"/>
      <c r="U5" s="1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6.5" hidden="false" customHeight="false" outlineLevel="0" collapsed="false">
      <c r="C6" s="14" t="s">
        <v>4</v>
      </c>
      <c r="D6" s="14"/>
      <c r="E6" s="14"/>
      <c r="F6" s="14"/>
      <c r="G6" s="14" t="s">
        <v>5</v>
      </c>
      <c r="H6" s="14"/>
      <c r="I6" s="14"/>
      <c r="J6" s="14"/>
      <c r="K6" s="14" t="s">
        <v>6</v>
      </c>
      <c r="L6" s="14"/>
      <c r="M6" s="14"/>
      <c r="N6" s="14"/>
      <c r="O6" s="14" t="s">
        <v>7</v>
      </c>
      <c r="P6" s="14"/>
      <c r="Q6" s="14"/>
      <c r="R6" s="14"/>
      <c r="S6" s="14" t="s">
        <v>8</v>
      </c>
      <c r="T6" s="14"/>
      <c r="U6" s="14"/>
    </row>
    <row r="7" customFormat="false" ht="19.5" hidden="false" customHeight="true" outlineLevel="0" collapsed="false">
      <c r="A7" s="15"/>
      <c r="B7" s="16" t="s">
        <v>9</v>
      </c>
      <c r="C7" s="17" t="s">
        <v>10</v>
      </c>
      <c r="D7" s="18" t="s">
        <v>11</v>
      </c>
      <c r="E7" s="18" t="s">
        <v>12</v>
      </c>
      <c r="F7" s="19" t="n">
        <f aca="false">COUNTA(C8:C12)</f>
        <v>2</v>
      </c>
      <c r="G7" s="17" t="s">
        <v>10</v>
      </c>
      <c r="H7" s="18" t="s">
        <v>11</v>
      </c>
      <c r="I7" s="18" t="s">
        <v>12</v>
      </c>
      <c r="J7" s="19" t="n">
        <f aca="false">COUNTA(G8:G12)</f>
        <v>3</v>
      </c>
      <c r="K7" s="17" t="s">
        <v>10</v>
      </c>
      <c r="L7" s="18" t="s">
        <v>11</v>
      </c>
      <c r="M7" s="18" t="s">
        <v>12</v>
      </c>
      <c r="N7" s="19" t="n">
        <f aca="false">COUNTA(K8:K12)</f>
        <v>0</v>
      </c>
      <c r="O7" s="17" t="s">
        <v>10</v>
      </c>
      <c r="P7" s="18" t="s">
        <v>11</v>
      </c>
      <c r="Q7" s="18" t="s">
        <v>12</v>
      </c>
      <c r="R7" s="19" t="n">
        <f aca="false">COUNTA(O8:O12)</f>
        <v>0</v>
      </c>
      <c r="S7" s="17"/>
      <c r="T7" s="18"/>
      <c r="U7" s="19" t="n">
        <f aca="false">+F7+J7+N7+R7</f>
        <v>5</v>
      </c>
    </row>
    <row r="8" customFormat="false" ht="13.5" hidden="false" customHeight="false" outlineLevel="0" collapsed="false">
      <c r="A8" s="15"/>
      <c r="B8" s="16"/>
      <c r="C8" s="20" t="s">
        <v>13</v>
      </c>
      <c r="D8" s="21" t="n">
        <v>0.5</v>
      </c>
      <c r="E8" s="22" t="n">
        <v>5000</v>
      </c>
      <c r="F8" s="23"/>
      <c r="G8" s="20" t="s">
        <v>14</v>
      </c>
      <c r="H8" s="21" t="n">
        <v>0.5</v>
      </c>
      <c r="I8" s="22" t="n">
        <v>20000</v>
      </c>
      <c r="J8" s="23"/>
      <c r="K8" s="24"/>
      <c r="L8" s="21"/>
      <c r="M8" s="22"/>
      <c r="N8" s="23"/>
      <c r="O8" s="24"/>
      <c r="P8" s="21"/>
      <c r="Q8" s="22"/>
      <c r="R8" s="23"/>
      <c r="S8" s="24"/>
      <c r="T8" s="25"/>
      <c r="U8" s="26"/>
    </row>
    <row r="9" customFormat="false" ht="13.5" hidden="false" customHeight="false" outlineLevel="0" collapsed="false">
      <c r="A9" s="15"/>
      <c r="B9" s="16"/>
      <c r="C9" s="24" t="s">
        <v>15</v>
      </c>
      <c r="D9" s="21" t="n">
        <v>0.95</v>
      </c>
      <c r="E9" s="22" t="n">
        <v>2600</v>
      </c>
      <c r="F9" s="23"/>
      <c r="G9" s="24" t="s">
        <v>16</v>
      </c>
      <c r="H9" s="21" t="n">
        <v>0.5</v>
      </c>
      <c r="I9" s="22" t="n">
        <v>10000</v>
      </c>
      <c r="J9" s="23"/>
      <c r="K9" s="24"/>
      <c r="L9" s="21"/>
      <c r="M9" s="22"/>
      <c r="N9" s="23"/>
      <c r="O9" s="24"/>
      <c r="P9" s="21"/>
      <c r="Q9" s="22"/>
      <c r="R9" s="23"/>
      <c r="S9" s="24"/>
      <c r="T9" s="25"/>
      <c r="U9" s="26"/>
    </row>
    <row r="10" customFormat="false" ht="13.5" hidden="false" customHeight="false" outlineLevel="0" collapsed="false">
      <c r="A10" s="15"/>
      <c r="B10" s="16"/>
      <c r="C10" s="24"/>
      <c r="D10" s="21"/>
      <c r="E10" s="22"/>
      <c r="F10" s="23"/>
      <c r="G10" s="24" t="s">
        <v>17</v>
      </c>
      <c r="H10" s="21" t="n">
        <v>0.15</v>
      </c>
      <c r="I10" s="22" t="n">
        <v>3000</v>
      </c>
      <c r="J10" s="23"/>
      <c r="K10" s="24"/>
      <c r="L10" s="21"/>
      <c r="M10" s="22"/>
      <c r="N10" s="23"/>
      <c r="O10" s="24"/>
      <c r="P10" s="21"/>
      <c r="Q10" s="22"/>
      <c r="R10" s="23"/>
      <c r="S10" s="24"/>
      <c r="T10" s="25"/>
      <c r="U10" s="26"/>
    </row>
    <row r="11" customFormat="false" ht="9.75" hidden="false" customHeight="true" outlineLevel="0" collapsed="false">
      <c r="A11" s="15"/>
      <c r="B11" s="16"/>
      <c r="C11" s="24"/>
      <c r="D11" s="21"/>
      <c r="E11" s="22"/>
      <c r="F11" s="23"/>
      <c r="G11" s="24"/>
      <c r="H11" s="21"/>
      <c r="I11" s="22"/>
      <c r="J11" s="23"/>
      <c r="K11" s="24"/>
      <c r="L11" s="21"/>
      <c r="M11" s="22"/>
      <c r="N11" s="23"/>
      <c r="O11" s="24"/>
      <c r="P11" s="21"/>
      <c r="Q11" s="22"/>
      <c r="R11" s="23"/>
      <c r="S11" s="24"/>
      <c r="T11" s="25"/>
      <c r="U11" s="26"/>
    </row>
    <row r="12" customFormat="false" ht="9" hidden="false" customHeight="true" outlineLevel="0" collapsed="false">
      <c r="A12" s="15"/>
      <c r="B12" s="16"/>
      <c r="C12" s="27"/>
      <c r="D12" s="21"/>
      <c r="E12" s="22"/>
      <c r="F12" s="23"/>
      <c r="G12" s="24"/>
      <c r="H12" s="21"/>
      <c r="I12" s="22"/>
      <c r="J12" s="23"/>
      <c r="K12" s="24"/>
      <c r="L12" s="21"/>
      <c r="M12" s="22"/>
      <c r="N12" s="23"/>
      <c r="O12" s="24"/>
      <c r="P12" s="21"/>
      <c r="Q12" s="22"/>
      <c r="R12" s="23"/>
      <c r="S12" s="24"/>
      <c r="T12" s="25"/>
      <c r="U12" s="26"/>
    </row>
    <row r="13" customFormat="false" ht="12.75" hidden="false" customHeight="false" outlineLevel="0" collapsed="false">
      <c r="A13" s="15"/>
      <c r="B13" s="16"/>
      <c r="C13" s="28" t="s">
        <v>18</v>
      </c>
      <c r="D13" s="29"/>
      <c r="E13" s="30" t="n">
        <f aca="false">SUM(E8:E12)</f>
        <v>7600</v>
      </c>
      <c r="F13" s="31"/>
      <c r="G13" s="28" t="s">
        <v>18</v>
      </c>
      <c r="H13" s="29"/>
      <c r="I13" s="30" t="n">
        <f aca="false">SUM(I8:I12)</f>
        <v>33000</v>
      </c>
      <c r="J13" s="31"/>
      <c r="K13" s="28" t="s">
        <v>18</v>
      </c>
      <c r="L13" s="29"/>
      <c r="M13" s="30" t="n">
        <f aca="false">SUM(M8:M12)</f>
        <v>0</v>
      </c>
      <c r="N13" s="31"/>
      <c r="O13" s="28" t="s">
        <v>18</v>
      </c>
      <c r="P13" s="29"/>
      <c r="Q13" s="30" t="n">
        <f aca="false">SUM(Q8:Q12)</f>
        <v>0</v>
      </c>
      <c r="R13" s="31"/>
      <c r="S13" s="28" t="s">
        <v>8</v>
      </c>
      <c r="T13" s="30" t="n">
        <f aca="false">+E13+I13+M13+Q13</f>
        <v>40600</v>
      </c>
      <c r="U13" s="31"/>
    </row>
    <row r="14" customFormat="false" ht="16.5" hidden="false" customHeight="false" outlineLevel="0" collapsed="false">
      <c r="A14" s="15" t="s">
        <v>19</v>
      </c>
      <c r="B14" s="16" t="s">
        <v>20</v>
      </c>
      <c r="C14" s="17" t="s">
        <v>10</v>
      </c>
      <c r="D14" s="18"/>
      <c r="E14" s="18" t="s">
        <v>12</v>
      </c>
      <c r="F14" s="19" t="n">
        <f aca="false">COUNTA(C15:C21)</f>
        <v>6</v>
      </c>
      <c r="G14" s="17" t="s">
        <v>10</v>
      </c>
      <c r="H14" s="18"/>
      <c r="I14" s="18" t="s">
        <v>12</v>
      </c>
      <c r="J14" s="19" t="n">
        <f aca="false">COUNTA(G15:G21)</f>
        <v>4</v>
      </c>
      <c r="K14" s="17" t="s">
        <v>10</v>
      </c>
      <c r="L14" s="18"/>
      <c r="M14" s="18" t="s">
        <v>12</v>
      </c>
      <c r="N14" s="19" t="n">
        <f aca="false">COUNTA(K15:K21)</f>
        <v>0</v>
      </c>
      <c r="O14" s="17" t="s">
        <v>10</v>
      </c>
      <c r="P14" s="18"/>
      <c r="Q14" s="18" t="s">
        <v>12</v>
      </c>
      <c r="R14" s="19" t="n">
        <f aca="false">COUNTA(O15:O21)</f>
        <v>0</v>
      </c>
      <c r="S14" s="17"/>
      <c r="T14" s="18"/>
      <c r="U14" s="19" t="n">
        <f aca="false">+F14+J14+N14+R14</f>
        <v>10</v>
      </c>
    </row>
    <row r="15" customFormat="false" ht="13.5" hidden="false" customHeight="false" outlineLevel="0" collapsed="false">
      <c r="A15" s="15"/>
      <c r="B15" s="16"/>
      <c r="C15" s="24" t="s">
        <v>21</v>
      </c>
      <c r="D15" s="21" t="n">
        <v>0.5</v>
      </c>
      <c r="E15" s="22" t="n">
        <v>7000</v>
      </c>
      <c r="F15" s="26"/>
      <c r="G15" s="24" t="s">
        <v>22</v>
      </c>
      <c r="H15" s="21" t="n">
        <v>0.25</v>
      </c>
      <c r="I15" s="22" t="n">
        <v>5000</v>
      </c>
      <c r="J15" s="26"/>
      <c r="K15" s="24"/>
      <c r="L15" s="21"/>
      <c r="M15" s="22"/>
      <c r="N15" s="26"/>
      <c r="O15" s="24"/>
      <c r="P15" s="21"/>
      <c r="Q15" s="22"/>
      <c r="R15" s="26"/>
      <c r="S15" s="24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23</v>
      </c>
      <c r="D16" s="21" t="n">
        <v>0.75</v>
      </c>
      <c r="E16" s="22" t="n">
        <v>3000</v>
      </c>
      <c r="F16" s="26"/>
      <c r="G16" s="24" t="s">
        <v>24</v>
      </c>
      <c r="H16" s="21" t="n">
        <v>0.5</v>
      </c>
      <c r="I16" s="22" t="n">
        <v>5000</v>
      </c>
      <c r="J16" s="26"/>
      <c r="K16" s="24"/>
      <c r="L16" s="21"/>
      <c r="M16" s="22"/>
      <c r="N16" s="26"/>
      <c r="O16" s="24"/>
      <c r="P16" s="21"/>
      <c r="Q16" s="22"/>
      <c r="R16" s="26"/>
      <c r="S16" s="24"/>
      <c r="T16" s="22"/>
      <c r="U16" s="23"/>
    </row>
    <row r="17" customFormat="false" ht="13.5" hidden="false" customHeight="false" outlineLevel="0" collapsed="false">
      <c r="A17" s="15"/>
      <c r="B17" s="16"/>
      <c r="C17" s="24" t="s">
        <v>25</v>
      </c>
      <c r="D17" s="21" t="n">
        <v>0.5</v>
      </c>
      <c r="E17" s="22" t="n">
        <v>2000</v>
      </c>
      <c r="F17" s="26"/>
      <c r="G17" s="20" t="s">
        <v>26</v>
      </c>
      <c r="H17" s="21" t="n">
        <v>0.25</v>
      </c>
      <c r="I17" s="22" t="n">
        <v>2000</v>
      </c>
      <c r="J17" s="26"/>
      <c r="K17" s="24"/>
      <c r="L17" s="21"/>
      <c r="M17" s="22"/>
      <c r="N17" s="26"/>
      <c r="O17" s="24"/>
      <c r="P17" s="21"/>
      <c r="Q17" s="22"/>
      <c r="R17" s="26"/>
      <c r="S17" s="24"/>
      <c r="T17" s="22"/>
      <c r="U17" s="23"/>
    </row>
    <row r="18" customFormat="false" ht="13.5" hidden="false" customHeight="false" outlineLevel="0" collapsed="false">
      <c r="A18" s="15"/>
      <c r="B18" s="16"/>
      <c r="C18" s="20" t="s">
        <v>27</v>
      </c>
      <c r="D18" s="21" t="n">
        <v>0.5</v>
      </c>
      <c r="E18" s="22" t="n">
        <v>1200</v>
      </c>
      <c r="F18" s="26"/>
      <c r="G18" s="24" t="s">
        <v>28</v>
      </c>
      <c r="H18" s="21" t="n">
        <v>0.25</v>
      </c>
      <c r="I18" s="22" t="n">
        <v>1000</v>
      </c>
      <c r="J18" s="26"/>
      <c r="K18" s="24"/>
      <c r="L18" s="21"/>
      <c r="M18" s="22"/>
      <c r="N18" s="26"/>
      <c r="O18" s="24"/>
      <c r="P18" s="21"/>
      <c r="Q18" s="22"/>
      <c r="R18" s="26"/>
      <c r="S18" s="24"/>
      <c r="T18" s="22"/>
      <c r="U18" s="23"/>
    </row>
    <row r="19" customFormat="false" ht="13.5" hidden="false" customHeight="false" outlineLevel="0" collapsed="false">
      <c r="A19" s="15"/>
      <c r="B19" s="16"/>
      <c r="C19" s="20" t="s">
        <v>29</v>
      </c>
      <c r="D19" s="21" t="n">
        <v>0.75</v>
      </c>
      <c r="E19" s="22" t="n">
        <v>1000</v>
      </c>
      <c r="F19" s="26"/>
      <c r="G19" s="24"/>
      <c r="H19" s="21"/>
      <c r="I19" s="22"/>
      <c r="J19" s="26"/>
      <c r="K19" s="24"/>
      <c r="L19" s="21"/>
      <c r="M19" s="22"/>
      <c r="N19" s="26"/>
      <c r="O19" s="24"/>
      <c r="P19" s="21"/>
      <c r="Q19" s="22"/>
      <c r="R19" s="26"/>
      <c r="S19" s="24"/>
      <c r="T19" s="22"/>
      <c r="U19" s="23"/>
    </row>
    <row r="20" customFormat="false" ht="13.5" hidden="false" customHeight="false" outlineLevel="0" collapsed="false">
      <c r="A20" s="15"/>
      <c r="B20" s="16"/>
      <c r="C20" s="24" t="s">
        <v>30</v>
      </c>
      <c r="D20" s="21" t="n">
        <v>0.5</v>
      </c>
      <c r="E20" s="22" t="n">
        <v>1000</v>
      </c>
      <c r="F20" s="26"/>
      <c r="G20" s="24"/>
      <c r="H20" s="21"/>
      <c r="I20" s="22"/>
      <c r="J20" s="26"/>
      <c r="K20" s="24"/>
      <c r="L20" s="21"/>
      <c r="M20" s="22"/>
      <c r="N20" s="26"/>
      <c r="O20" s="24"/>
      <c r="P20" s="21"/>
      <c r="Q20" s="22"/>
      <c r="R20" s="26"/>
      <c r="S20" s="24"/>
      <c r="T20" s="22"/>
      <c r="U20" s="23"/>
    </row>
    <row r="21" customFormat="false" ht="13.5" hidden="false" customHeight="false" outlineLevel="0" collapsed="false">
      <c r="A21" s="15"/>
      <c r="B21" s="16"/>
      <c r="C21" s="24"/>
      <c r="D21" s="21"/>
      <c r="E21" s="22"/>
      <c r="F21" s="26"/>
      <c r="G21" s="24"/>
      <c r="H21" s="21"/>
      <c r="I21" s="22"/>
      <c r="J21" s="26"/>
      <c r="K21" s="24"/>
      <c r="L21" s="21"/>
      <c r="M21" s="22"/>
      <c r="N21" s="26"/>
      <c r="O21" s="24"/>
      <c r="P21" s="21"/>
      <c r="Q21" s="22"/>
      <c r="R21" s="26"/>
      <c r="S21" s="24"/>
      <c r="T21" s="22"/>
      <c r="U21" s="23"/>
    </row>
    <row r="22" customFormat="false" ht="9" hidden="false" customHeight="true" outlineLevel="0" collapsed="false">
      <c r="A22" s="15"/>
      <c r="B22" s="16"/>
      <c r="C22" s="24"/>
      <c r="D22" s="21"/>
      <c r="E22" s="22"/>
      <c r="F22" s="26"/>
      <c r="G22" s="24"/>
      <c r="H22" s="21"/>
      <c r="I22" s="22"/>
      <c r="J22" s="26"/>
      <c r="K22" s="24"/>
      <c r="L22" s="21"/>
      <c r="M22" s="22"/>
      <c r="N22" s="26"/>
      <c r="O22" s="24"/>
      <c r="P22" s="21"/>
      <c r="Q22" s="22"/>
      <c r="R22" s="26"/>
      <c r="S22" s="24"/>
      <c r="T22" s="22"/>
      <c r="U22" s="23"/>
    </row>
    <row r="23" customFormat="false" ht="12.75" hidden="false" customHeight="false" outlineLevel="0" collapsed="false">
      <c r="A23" s="15"/>
      <c r="B23" s="16"/>
      <c r="C23" s="28" t="s">
        <v>18</v>
      </c>
      <c r="D23" s="29"/>
      <c r="E23" s="30" t="n">
        <f aca="false">SUM(E15:E21)</f>
        <v>15200</v>
      </c>
      <c r="F23" s="31"/>
      <c r="G23" s="28" t="s">
        <v>18</v>
      </c>
      <c r="H23" s="29"/>
      <c r="I23" s="30" t="n">
        <f aca="false">SUM(I15:I21)</f>
        <v>13000</v>
      </c>
      <c r="J23" s="31"/>
      <c r="K23" s="28" t="s">
        <v>18</v>
      </c>
      <c r="L23" s="29"/>
      <c r="M23" s="30" t="n">
        <f aca="false">SUM(M15:M21)</f>
        <v>0</v>
      </c>
      <c r="N23" s="31"/>
      <c r="O23" s="28" t="s">
        <v>18</v>
      </c>
      <c r="P23" s="29"/>
      <c r="Q23" s="30" t="n">
        <f aca="false">SUM(Q15:Q21)</f>
        <v>0</v>
      </c>
      <c r="R23" s="31"/>
      <c r="S23" s="28" t="s">
        <v>8</v>
      </c>
      <c r="T23" s="30" t="n">
        <f aca="false">+E23+I23+M23+Q23</f>
        <v>28200</v>
      </c>
      <c r="U23" s="31"/>
    </row>
    <row r="24" customFormat="false" ht="16.5" hidden="false" customHeight="false" outlineLevel="0" collapsed="false">
      <c r="A24" s="15" t="s">
        <v>31</v>
      </c>
      <c r="B24" s="16" t="s">
        <v>32</v>
      </c>
      <c r="C24" s="17" t="s">
        <v>10</v>
      </c>
      <c r="D24" s="18"/>
      <c r="E24" s="18" t="s">
        <v>12</v>
      </c>
      <c r="F24" s="19" t="n">
        <f aca="false">COUNTA(C25:C26)</f>
        <v>2</v>
      </c>
      <c r="G24" s="17" t="s">
        <v>10</v>
      </c>
      <c r="H24" s="18"/>
      <c r="I24" s="18" t="s">
        <v>12</v>
      </c>
      <c r="J24" s="19" t="n">
        <f aca="false">COUNTA(G25:G26)</f>
        <v>1</v>
      </c>
      <c r="K24" s="17" t="s">
        <v>10</v>
      </c>
      <c r="L24" s="18"/>
      <c r="M24" s="18" t="s">
        <v>12</v>
      </c>
      <c r="N24" s="19" t="n">
        <f aca="false">COUNTA(K25:K26)</f>
        <v>0</v>
      </c>
      <c r="O24" s="17" t="s">
        <v>10</v>
      </c>
      <c r="P24" s="18"/>
      <c r="Q24" s="18" t="s">
        <v>12</v>
      </c>
      <c r="R24" s="19" t="n">
        <f aca="false">COUNTA(O25:O26)</f>
        <v>0</v>
      </c>
      <c r="S24" s="17"/>
      <c r="T24" s="18"/>
      <c r="U24" s="19" t="n">
        <f aca="false">+F24+J24+N24+R24</f>
        <v>3</v>
      </c>
    </row>
    <row r="25" customFormat="false" ht="13.5" hidden="false" customHeight="false" outlineLevel="0" collapsed="false">
      <c r="A25" s="15"/>
      <c r="B25" s="16"/>
      <c r="C25" s="20" t="s">
        <v>33</v>
      </c>
      <c r="D25" s="21" t="n">
        <v>0.4</v>
      </c>
      <c r="E25" s="22" t="n">
        <v>1000</v>
      </c>
      <c r="F25" s="23"/>
      <c r="G25" s="20" t="s">
        <v>34</v>
      </c>
      <c r="H25" s="21" t="n">
        <v>0.5</v>
      </c>
      <c r="I25" s="22" t="n">
        <v>3000</v>
      </c>
      <c r="J25" s="23"/>
      <c r="K25" s="24"/>
      <c r="L25" s="21"/>
      <c r="M25" s="22"/>
      <c r="N25" s="23"/>
      <c r="O25" s="24"/>
      <c r="P25" s="21"/>
      <c r="Q25" s="22"/>
      <c r="R25" s="23"/>
      <c r="S25" s="24"/>
      <c r="T25" s="25"/>
      <c r="U25" s="26"/>
    </row>
    <row r="26" customFormat="false" ht="13.5" hidden="false" customHeight="false" outlineLevel="0" collapsed="false">
      <c r="A26" s="15"/>
      <c r="B26" s="16"/>
      <c r="C26" s="20" t="s">
        <v>35</v>
      </c>
      <c r="D26" s="21" t="n">
        <v>0.2</v>
      </c>
      <c r="E26" s="22" t="n">
        <v>1000</v>
      </c>
      <c r="F26" s="23"/>
      <c r="G26" s="20"/>
      <c r="H26" s="21"/>
      <c r="I26" s="22"/>
      <c r="J26" s="23"/>
      <c r="K26" s="24"/>
      <c r="L26" s="21"/>
      <c r="M26" s="22"/>
      <c r="N26" s="23"/>
      <c r="O26" s="24"/>
      <c r="P26" s="21"/>
      <c r="Q26" s="22"/>
      <c r="R26" s="23"/>
      <c r="S26" s="24"/>
      <c r="T26" s="25"/>
      <c r="U26" s="26"/>
    </row>
    <row r="27" customFormat="false" ht="9" hidden="false" customHeight="true" outlineLevel="0" collapsed="false">
      <c r="A27" s="15"/>
      <c r="B27" s="16"/>
      <c r="C27" s="24"/>
      <c r="D27" s="21"/>
      <c r="E27" s="22"/>
      <c r="F27" s="23"/>
      <c r="G27" s="24"/>
      <c r="H27" s="21"/>
      <c r="I27" s="22"/>
      <c r="J27" s="23"/>
      <c r="K27" s="24"/>
      <c r="L27" s="21"/>
      <c r="M27" s="22"/>
      <c r="N27" s="23"/>
      <c r="O27" s="24"/>
      <c r="P27" s="21"/>
      <c r="Q27" s="22"/>
      <c r="R27" s="23"/>
      <c r="S27" s="24"/>
      <c r="T27" s="25"/>
      <c r="U27" s="26"/>
    </row>
    <row r="28" customFormat="false" ht="12.75" hidden="false" customHeight="false" outlineLevel="0" collapsed="false">
      <c r="A28" s="15"/>
      <c r="B28" s="16"/>
      <c r="C28" s="28" t="s">
        <v>18</v>
      </c>
      <c r="D28" s="29"/>
      <c r="E28" s="30" t="n">
        <f aca="false">SUM(E25:E26)</f>
        <v>2000</v>
      </c>
      <c r="F28" s="31"/>
      <c r="G28" s="28" t="s">
        <v>18</v>
      </c>
      <c r="H28" s="29"/>
      <c r="I28" s="30" t="n">
        <f aca="false">SUM(I25:I26)</f>
        <v>3000</v>
      </c>
      <c r="J28" s="31"/>
      <c r="K28" s="28" t="s">
        <v>18</v>
      </c>
      <c r="L28" s="29"/>
      <c r="M28" s="30" t="n">
        <f aca="false">SUM(M25:M26)</f>
        <v>0</v>
      </c>
      <c r="N28" s="31"/>
      <c r="O28" s="28" t="s">
        <v>18</v>
      </c>
      <c r="P28" s="29"/>
      <c r="Q28" s="30" t="n">
        <f aca="false">SUM(Q25:Q26)</f>
        <v>0</v>
      </c>
      <c r="R28" s="31"/>
      <c r="S28" s="28" t="s">
        <v>8</v>
      </c>
      <c r="T28" s="30" t="n">
        <f aca="false">+E28+I28+M28+Q28</f>
        <v>5000</v>
      </c>
      <c r="U28" s="31"/>
    </row>
    <row r="29" customFormat="false" ht="16.5" hidden="false" customHeight="false" outlineLevel="0" collapsed="false">
      <c r="A29" s="15"/>
      <c r="B29" s="16" t="s">
        <v>36</v>
      </c>
      <c r="C29" s="17" t="s">
        <v>10</v>
      </c>
      <c r="D29" s="18"/>
      <c r="E29" s="18" t="s">
        <v>12</v>
      </c>
      <c r="F29" s="19" t="n">
        <f aca="false">COUNTA(C30:C31)</f>
        <v>0</v>
      </c>
      <c r="G29" s="17" t="s">
        <v>10</v>
      </c>
      <c r="H29" s="18"/>
      <c r="I29" s="18" t="s">
        <v>12</v>
      </c>
      <c r="J29" s="19" t="n">
        <f aca="false">COUNTA(G30:G31)</f>
        <v>0</v>
      </c>
      <c r="K29" s="17" t="s">
        <v>10</v>
      </c>
      <c r="L29" s="18"/>
      <c r="M29" s="18" t="s">
        <v>12</v>
      </c>
      <c r="N29" s="19" t="n">
        <f aca="false">COUNTA(K30:K31)</f>
        <v>0</v>
      </c>
      <c r="O29" s="17" t="s">
        <v>10</v>
      </c>
      <c r="P29" s="18"/>
      <c r="Q29" s="18" t="s">
        <v>12</v>
      </c>
      <c r="R29" s="19" t="n">
        <f aca="false">COUNTA(O30:O31)</f>
        <v>0</v>
      </c>
      <c r="S29" s="17"/>
      <c r="T29" s="18"/>
      <c r="U29" s="19" t="n">
        <f aca="false">+F29+J29+N29+R29</f>
        <v>0</v>
      </c>
    </row>
    <row r="30" customFormat="false" ht="13.5" hidden="false" customHeight="false" outlineLevel="0" collapsed="false">
      <c r="A30" s="15"/>
      <c r="B30" s="16"/>
      <c r="C30" s="20"/>
      <c r="D30" s="21"/>
      <c r="E30" s="22"/>
      <c r="F30" s="23"/>
      <c r="G30" s="20"/>
      <c r="H30" s="21"/>
      <c r="I30" s="22"/>
      <c r="J30" s="23"/>
      <c r="K30" s="24"/>
      <c r="L30" s="21"/>
      <c r="M30" s="22"/>
      <c r="N30" s="23"/>
      <c r="O30" s="24"/>
      <c r="P30" s="21"/>
      <c r="Q30" s="22"/>
      <c r="R30" s="23"/>
      <c r="S30" s="24"/>
      <c r="T30" s="25"/>
      <c r="U30" s="26"/>
    </row>
    <row r="31" customFormat="false" ht="13.5" hidden="false" customHeight="false" outlineLevel="0" collapsed="false">
      <c r="A31" s="15"/>
      <c r="B31" s="16"/>
      <c r="C31" s="24"/>
      <c r="D31" s="22"/>
      <c r="E31" s="22"/>
      <c r="F31" s="23"/>
      <c r="G31" s="24"/>
      <c r="H31" s="22"/>
      <c r="I31" s="22"/>
      <c r="J31" s="23"/>
      <c r="K31" s="24"/>
      <c r="L31" s="22"/>
      <c r="M31" s="22"/>
      <c r="N31" s="23"/>
      <c r="O31" s="24"/>
      <c r="P31" s="22"/>
      <c r="Q31" s="22"/>
      <c r="R31" s="23"/>
      <c r="S31" s="24"/>
      <c r="T31" s="25"/>
      <c r="U31" s="26"/>
    </row>
    <row r="32" customFormat="false" ht="12.75" hidden="false" customHeight="false" outlineLevel="0" collapsed="false">
      <c r="A32" s="15"/>
      <c r="B32" s="16"/>
      <c r="C32" s="28" t="s">
        <v>18</v>
      </c>
      <c r="D32" s="29"/>
      <c r="E32" s="30" t="n">
        <f aca="false">SUM(E30:E31)</f>
        <v>0</v>
      </c>
      <c r="F32" s="31"/>
      <c r="G32" s="28" t="s">
        <v>18</v>
      </c>
      <c r="H32" s="29"/>
      <c r="I32" s="30" t="n">
        <f aca="false">SUM(I30:I31)</f>
        <v>0</v>
      </c>
      <c r="J32" s="31"/>
      <c r="K32" s="28" t="s">
        <v>18</v>
      </c>
      <c r="L32" s="29"/>
      <c r="M32" s="30" t="n">
        <f aca="false">SUM(M30:M31)</f>
        <v>0</v>
      </c>
      <c r="N32" s="31"/>
      <c r="O32" s="28" t="s">
        <v>18</v>
      </c>
      <c r="P32" s="29"/>
      <c r="Q32" s="30" t="n">
        <f aca="false">SUM(Q30:Q31)</f>
        <v>0</v>
      </c>
      <c r="R32" s="31"/>
      <c r="S32" s="28" t="s">
        <v>8</v>
      </c>
      <c r="T32" s="30" t="n">
        <f aca="false">+E32+I32+M32+Q32</f>
        <v>0</v>
      </c>
      <c r="U32" s="31"/>
    </row>
    <row r="33" customFormat="false" ht="16.5" hidden="false" customHeight="false" outlineLevel="0" collapsed="false">
      <c r="A33" s="15"/>
      <c r="B33" s="16" t="s">
        <v>37</v>
      </c>
      <c r="C33" s="17" t="s">
        <v>10</v>
      </c>
      <c r="D33" s="18"/>
      <c r="E33" s="18" t="s">
        <v>12</v>
      </c>
      <c r="F33" s="19" t="n">
        <f aca="false">COUNTA(C34:C37)</f>
        <v>2</v>
      </c>
      <c r="G33" s="17" t="s">
        <v>10</v>
      </c>
      <c r="H33" s="18"/>
      <c r="I33" s="18" t="s">
        <v>12</v>
      </c>
      <c r="J33" s="19" t="n">
        <f aca="false">COUNTA(G34:G37)</f>
        <v>0</v>
      </c>
      <c r="K33" s="17" t="s">
        <v>10</v>
      </c>
      <c r="L33" s="18"/>
      <c r="M33" s="18" t="s">
        <v>12</v>
      </c>
      <c r="N33" s="19" t="n">
        <f aca="false">COUNTA(K34:K37)</f>
        <v>0</v>
      </c>
      <c r="O33" s="17" t="s">
        <v>10</v>
      </c>
      <c r="P33" s="18"/>
      <c r="Q33" s="18" t="s">
        <v>12</v>
      </c>
      <c r="R33" s="19" t="n">
        <f aca="false">COUNTA(O34:O37)</f>
        <v>0</v>
      </c>
      <c r="S33" s="17"/>
      <c r="T33" s="18"/>
      <c r="U33" s="19" t="n">
        <f aca="false">+F33+J33+N33+R33</f>
        <v>2</v>
      </c>
    </row>
    <row r="34" customFormat="false" ht="13.5" hidden="false" customHeight="false" outlineLevel="0" collapsed="false">
      <c r="A34" s="15"/>
      <c r="B34" s="16"/>
      <c r="C34" s="24" t="s">
        <v>38</v>
      </c>
      <c r="D34" s="21" t="n">
        <v>0.25</v>
      </c>
      <c r="E34" s="22" t="n">
        <v>300</v>
      </c>
      <c r="F34" s="23"/>
      <c r="G34" s="24"/>
      <c r="H34" s="21"/>
      <c r="I34" s="22"/>
      <c r="J34" s="23"/>
      <c r="K34" s="24"/>
      <c r="L34" s="21"/>
      <c r="M34" s="22"/>
      <c r="N34" s="23"/>
      <c r="O34" s="24"/>
      <c r="P34" s="21"/>
      <c r="Q34" s="22"/>
      <c r="R34" s="23"/>
      <c r="S34" s="24"/>
      <c r="T34" s="25"/>
      <c r="U34" s="26"/>
    </row>
    <row r="35" customFormat="false" ht="13.5" hidden="false" customHeight="false" outlineLevel="0" collapsed="false">
      <c r="A35" s="15"/>
      <c r="B35" s="16"/>
      <c r="C35" s="20" t="s">
        <v>39</v>
      </c>
      <c r="D35" s="21" t="n">
        <v>0.4</v>
      </c>
      <c r="E35" s="22" t="n">
        <v>150</v>
      </c>
      <c r="F35" s="23"/>
      <c r="G35" s="24"/>
      <c r="H35" s="21"/>
      <c r="I35" s="22"/>
      <c r="J35" s="23"/>
      <c r="K35" s="24"/>
      <c r="L35" s="21"/>
      <c r="M35" s="22"/>
      <c r="N35" s="23"/>
      <c r="O35" s="24"/>
      <c r="P35" s="21"/>
      <c r="Q35" s="22"/>
      <c r="R35" s="23"/>
      <c r="S35" s="24"/>
      <c r="T35" s="25"/>
      <c r="U35" s="26"/>
    </row>
    <row r="36" customFormat="false" ht="13.5" hidden="false" customHeight="false" outlineLevel="0" collapsed="false">
      <c r="A36" s="15"/>
      <c r="B36" s="16"/>
      <c r="C36" s="20"/>
      <c r="D36" s="21"/>
      <c r="E36" s="22"/>
      <c r="F36" s="23"/>
      <c r="G36" s="24"/>
      <c r="H36" s="21"/>
      <c r="I36" s="22"/>
      <c r="J36" s="23"/>
      <c r="K36" s="24"/>
      <c r="L36" s="21"/>
      <c r="M36" s="22"/>
      <c r="N36" s="23"/>
      <c r="O36" s="24"/>
      <c r="P36" s="21"/>
      <c r="Q36" s="22"/>
      <c r="R36" s="23"/>
      <c r="S36" s="24"/>
      <c r="T36" s="25"/>
      <c r="U36" s="26"/>
    </row>
    <row r="37" customFormat="false" ht="4.5" hidden="false" customHeight="true" outlineLevel="0" collapsed="false">
      <c r="A37" s="15"/>
      <c r="B37" s="16"/>
      <c r="C37" s="24"/>
      <c r="D37" s="21"/>
      <c r="E37" s="22"/>
      <c r="F37" s="23"/>
      <c r="G37" s="24"/>
      <c r="H37" s="21"/>
      <c r="I37" s="22"/>
      <c r="J37" s="23"/>
      <c r="K37" s="24"/>
      <c r="L37" s="21"/>
      <c r="M37" s="22"/>
      <c r="N37" s="23"/>
      <c r="O37" s="24"/>
      <c r="P37" s="21"/>
      <c r="Q37" s="22"/>
      <c r="R37" s="23"/>
      <c r="S37" s="24"/>
      <c r="T37" s="25"/>
      <c r="U37" s="26"/>
    </row>
    <row r="38" customFormat="false" ht="7.5" hidden="false" customHeight="true" outlineLevel="0" collapsed="false">
      <c r="A38" s="15"/>
      <c r="B38" s="16"/>
      <c r="C38" s="24"/>
      <c r="D38" s="21"/>
      <c r="E38" s="22"/>
      <c r="F38" s="23"/>
      <c r="G38" s="24"/>
      <c r="H38" s="22"/>
      <c r="I38" s="22"/>
      <c r="J38" s="23"/>
      <c r="K38" s="24"/>
      <c r="L38" s="22"/>
      <c r="M38" s="22"/>
      <c r="N38" s="23"/>
      <c r="O38" s="24"/>
      <c r="P38" s="22"/>
      <c r="Q38" s="22"/>
      <c r="R38" s="23"/>
      <c r="S38" s="24"/>
      <c r="T38" s="25"/>
      <c r="U38" s="26"/>
    </row>
    <row r="39" customFormat="false" ht="12.75" hidden="false" customHeight="false" outlineLevel="0" collapsed="false">
      <c r="A39" s="15"/>
      <c r="B39" s="16"/>
      <c r="C39" s="28" t="s">
        <v>18</v>
      </c>
      <c r="D39" s="29"/>
      <c r="E39" s="30" t="n">
        <f aca="false">SUM(E34:E37)</f>
        <v>450</v>
      </c>
      <c r="F39" s="31"/>
      <c r="G39" s="28" t="s">
        <v>18</v>
      </c>
      <c r="H39" s="29"/>
      <c r="I39" s="30" t="n">
        <f aca="false">SUM(I34:I37)</f>
        <v>0</v>
      </c>
      <c r="J39" s="31"/>
      <c r="K39" s="28" t="s">
        <v>18</v>
      </c>
      <c r="L39" s="29"/>
      <c r="M39" s="30" t="n">
        <f aca="false">SUM(M34:M37)</f>
        <v>0</v>
      </c>
      <c r="N39" s="31"/>
      <c r="O39" s="28" t="s">
        <v>18</v>
      </c>
      <c r="P39" s="29"/>
      <c r="Q39" s="30" t="n">
        <f aca="false">SUM(Q34:Q37)</f>
        <v>0</v>
      </c>
      <c r="R39" s="31"/>
      <c r="S39" s="28" t="s">
        <v>8</v>
      </c>
      <c r="T39" s="30" t="n">
        <f aca="false">+E39+I39+M39+Q39</f>
        <v>450</v>
      </c>
      <c r="U39" s="31"/>
    </row>
    <row r="40" customFormat="false" ht="16.5" hidden="false" customHeight="false" outlineLevel="0" collapsed="false">
      <c r="A40" s="15" t="s">
        <v>40</v>
      </c>
      <c r="B40" s="16" t="s">
        <v>41</v>
      </c>
      <c r="C40" s="17" t="s">
        <v>10</v>
      </c>
      <c r="D40" s="18"/>
      <c r="E40" s="18" t="s">
        <v>12</v>
      </c>
      <c r="F40" s="19" t="n">
        <f aca="false">COUNTA(C41:C47)</f>
        <v>7</v>
      </c>
      <c r="G40" s="17" t="s">
        <v>10</v>
      </c>
      <c r="H40" s="18"/>
      <c r="I40" s="18" t="s">
        <v>12</v>
      </c>
      <c r="J40" s="19" t="n">
        <f aca="false">COUNTA(G41:G44)</f>
        <v>3</v>
      </c>
      <c r="K40" s="17" t="s">
        <v>10</v>
      </c>
      <c r="L40" s="18"/>
      <c r="M40" s="18" t="s">
        <v>12</v>
      </c>
      <c r="N40" s="19" t="n">
        <f aca="false">COUNTA(K41:K44)</f>
        <v>1</v>
      </c>
      <c r="O40" s="17" t="s">
        <v>10</v>
      </c>
      <c r="P40" s="18"/>
      <c r="Q40" s="18" t="s">
        <v>12</v>
      </c>
      <c r="R40" s="19" t="n">
        <f aca="false">COUNTA(O41:O44)</f>
        <v>0</v>
      </c>
      <c r="S40" s="17"/>
      <c r="T40" s="18"/>
      <c r="U40" s="19" t="n">
        <f aca="false">+F40+J40+N40+R40</f>
        <v>11</v>
      </c>
    </row>
    <row r="41" customFormat="false" ht="27" hidden="false" customHeight="false" outlineLevel="0" collapsed="false">
      <c r="A41" s="15"/>
      <c r="B41" s="16"/>
      <c r="C41" s="32" t="s">
        <v>42</v>
      </c>
      <c r="D41" s="21" t="n">
        <v>0.5</v>
      </c>
      <c r="E41" s="22" t="n">
        <v>3430</v>
      </c>
      <c r="F41" s="23"/>
      <c r="G41" s="20" t="s">
        <v>43</v>
      </c>
      <c r="H41" s="21" t="n">
        <v>0.25</v>
      </c>
      <c r="I41" s="22" t="n">
        <v>2000</v>
      </c>
      <c r="J41" s="23"/>
      <c r="K41" s="24" t="s">
        <v>44</v>
      </c>
      <c r="L41" s="21" t="n">
        <v>0.1</v>
      </c>
      <c r="M41" s="22" t="n">
        <v>300</v>
      </c>
      <c r="N41" s="23"/>
      <c r="O41" s="24"/>
      <c r="P41" s="21"/>
      <c r="Q41" s="22"/>
      <c r="R41" s="23"/>
      <c r="S41" s="24"/>
      <c r="T41" s="25"/>
      <c r="U41" s="26"/>
    </row>
    <row r="42" customFormat="false" ht="13.5" hidden="false" customHeight="false" outlineLevel="0" collapsed="false">
      <c r="A42" s="15"/>
      <c r="B42" s="16"/>
      <c r="C42" s="32" t="s">
        <v>45</v>
      </c>
      <c r="D42" s="21" t="n">
        <v>0.3</v>
      </c>
      <c r="E42" s="22" t="n">
        <v>3000</v>
      </c>
      <c r="F42" s="23"/>
      <c r="G42" s="20" t="s">
        <v>46</v>
      </c>
      <c r="H42" s="21" t="n">
        <v>0.1</v>
      </c>
      <c r="I42" s="22" t="n">
        <v>2000</v>
      </c>
      <c r="J42" s="23"/>
      <c r="K42" s="24"/>
      <c r="L42" s="21"/>
      <c r="M42" s="22"/>
      <c r="N42" s="23"/>
      <c r="O42" s="24"/>
      <c r="P42" s="21"/>
      <c r="Q42" s="22"/>
      <c r="R42" s="23"/>
      <c r="S42" s="24"/>
      <c r="T42" s="25"/>
      <c r="U42" s="26"/>
    </row>
    <row r="43" customFormat="false" ht="13.5" hidden="false" customHeight="false" outlineLevel="0" collapsed="false">
      <c r="A43" s="15"/>
      <c r="B43" s="16"/>
      <c r="C43" s="33" t="s">
        <v>47</v>
      </c>
      <c r="D43" s="21" t="n">
        <v>0.3</v>
      </c>
      <c r="E43" s="22" t="n">
        <v>500</v>
      </c>
      <c r="F43" s="23"/>
      <c r="G43" s="20" t="s">
        <v>48</v>
      </c>
      <c r="H43" s="21" t="n">
        <v>0.5</v>
      </c>
      <c r="I43" s="22" t="n">
        <v>0</v>
      </c>
      <c r="J43" s="23"/>
      <c r="K43" s="24"/>
      <c r="L43" s="21"/>
      <c r="M43" s="22"/>
      <c r="N43" s="23"/>
      <c r="O43" s="24"/>
      <c r="P43" s="21"/>
      <c r="Q43" s="22"/>
      <c r="R43" s="23"/>
      <c r="S43" s="24"/>
      <c r="T43" s="25"/>
      <c r="U43" s="26"/>
    </row>
    <row r="44" customFormat="false" ht="13.5" hidden="false" customHeight="false" outlineLevel="0" collapsed="false">
      <c r="A44" s="15"/>
      <c r="B44" s="16"/>
      <c r="C44" s="20" t="s">
        <v>49</v>
      </c>
      <c r="D44" s="21" t="n">
        <v>0.75</v>
      </c>
      <c r="E44" s="22" t="n">
        <v>300</v>
      </c>
      <c r="F44" s="23"/>
      <c r="G44" s="20"/>
      <c r="H44" s="21"/>
      <c r="I44" s="22"/>
      <c r="J44" s="23"/>
      <c r="K44" s="24"/>
      <c r="L44" s="21"/>
      <c r="M44" s="22"/>
      <c r="N44" s="23"/>
      <c r="O44" s="24"/>
      <c r="P44" s="21"/>
      <c r="Q44" s="22"/>
      <c r="R44" s="23"/>
      <c r="S44" s="24"/>
      <c r="T44" s="25"/>
      <c r="U44" s="26"/>
    </row>
    <row r="45" customFormat="false" ht="13.5" hidden="false" customHeight="false" outlineLevel="0" collapsed="false">
      <c r="A45" s="15"/>
      <c r="B45" s="16"/>
      <c r="C45" s="20" t="s">
        <v>50</v>
      </c>
      <c r="D45" s="21" t="n">
        <v>0.1</v>
      </c>
      <c r="E45" s="22" t="n">
        <v>100</v>
      </c>
      <c r="F45" s="23"/>
      <c r="G45" s="24"/>
      <c r="H45" s="21"/>
      <c r="I45" s="22"/>
      <c r="J45" s="23"/>
      <c r="K45" s="24"/>
      <c r="L45" s="21"/>
      <c r="M45" s="22"/>
      <c r="N45" s="23"/>
      <c r="O45" s="24"/>
      <c r="P45" s="21"/>
      <c r="Q45" s="22"/>
      <c r="R45" s="23"/>
      <c r="S45" s="24"/>
      <c r="T45" s="25"/>
      <c r="U45" s="26"/>
    </row>
    <row r="46" customFormat="false" ht="13.5" hidden="false" customHeight="false" outlineLevel="0" collapsed="false">
      <c r="A46" s="15"/>
      <c r="B46" s="16"/>
      <c r="C46" s="20" t="s">
        <v>51</v>
      </c>
      <c r="D46" s="21" t="n">
        <v>0.5</v>
      </c>
      <c r="E46" s="22" t="n">
        <v>0</v>
      </c>
      <c r="F46" s="23"/>
      <c r="G46" s="24"/>
      <c r="H46" s="21"/>
      <c r="I46" s="22"/>
      <c r="J46" s="23"/>
      <c r="K46" s="24"/>
      <c r="L46" s="21"/>
      <c r="M46" s="22"/>
      <c r="N46" s="23"/>
      <c r="O46" s="24"/>
      <c r="P46" s="21"/>
      <c r="Q46" s="22"/>
      <c r="R46" s="23"/>
      <c r="S46" s="24"/>
      <c r="T46" s="25"/>
      <c r="U46" s="26"/>
    </row>
    <row r="47" customFormat="false" ht="13.5" hidden="false" customHeight="false" outlineLevel="0" collapsed="false">
      <c r="A47" s="15"/>
      <c r="B47" s="16"/>
      <c r="C47" s="20" t="s">
        <v>52</v>
      </c>
      <c r="D47" s="21" t="n">
        <v>0.75</v>
      </c>
      <c r="E47" s="22" t="n">
        <v>0</v>
      </c>
      <c r="F47" s="23"/>
      <c r="G47" s="24"/>
      <c r="H47" s="21"/>
      <c r="I47" s="22"/>
      <c r="J47" s="23"/>
      <c r="K47" s="24"/>
      <c r="L47" s="21"/>
      <c r="M47" s="22"/>
      <c r="N47" s="23"/>
      <c r="O47" s="24"/>
      <c r="P47" s="21"/>
      <c r="Q47" s="22"/>
      <c r="R47" s="23"/>
      <c r="S47" s="24"/>
      <c r="T47" s="25"/>
      <c r="U47" s="26"/>
    </row>
    <row r="48" customFormat="false" ht="13.5" hidden="false" customHeight="false" outlineLevel="0" collapsed="false">
      <c r="A48" s="15"/>
      <c r="B48" s="16"/>
      <c r="F48" s="23"/>
      <c r="G48" s="24"/>
      <c r="H48" s="21"/>
      <c r="I48" s="22"/>
      <c r="J48" s="23"/>
      <c r="K48" s="24"/>
      <c r="L48" s="21"/>
      <c r="M48" s="22"/>
      <c r="N48" s="23"/>
      <c r="O48" s="24"/>
      <c r="P48" s="21"/>
      <c r="Q48" s="22"/>
      <c r="R48" s="23"/>
      <c r="S48" s="24"/>
      <c r="T48" s="25"/>
      <c r="U48" s="26"/>
    </row>
    <row r="49" customFormat="false" ht="6.75" hidden="false" customHeight="true" outlineLevel="0" collapsed="false">
      <c r="A49" s="15"/>
      <c r="B49" s="16"/>
      <c r="C49" s="20"/>
      <c r="D49" s="21"/>
      <c r="E49" s="22"/>
      <c r="F49" s="23"/>
      <c r="G49" s="24"/>
      <c r="H49" s="21"/>
      <c r="I49" s="22"/>
      <c r="J49" s="23"/>
      <c r="K49" s="24"/>
      <c r="L49" s="21"/>
      <c r="M49" s="22"/>
      <c r="N49" s="23"/>
      <c r="O49" s="24"/>
      <c r="P49" s="21"/>
      <c r="Q49" s="22"/>
      <c r="R49" s="23"/>
      <c r="S49" s="24"/>
      <c r="T49" s="25"/>
      <c r="U49" s="26"/>
    </row>
    <row r="50" customFormat="false" ht="12.75" hidden="false" customHeight="false" outlineLevel="0" collapsed="false">
      <c r="A50" s="15"/>
      <c r="B50" s="16"/>
      <c r="C50" s="28" t="s">
        <v>18</v>
      </c>
      <c r="D50" s="29"/>
      <c r="E50" s="30" t="n">
        <f aca="false">SUM(E41:E47)</f>
        <v>7330</v>
      </c>
      <c r="F50" s="31"/>
      <c r="G50" s="28" t="s">
        <v>18</v>
      </c>
      <c r="H50" s="29"/>
      <c r="I50" s="30" t="n">
        <f aca="false">SUM(I41:I44)</f>
        <v>4000</v>
      </c>
      <c r="J50" s="31"/>
      <c r="K50" s="28" t="s">
        <v>18</v>
      </c>
      <c r="L50" s="29"/>
      <c r="M50" s="30" t="n">
        <f aca="false">SUM(M41:M44)</f>
        <v>300</v>
      </c>
      <c r="N50" s="31"/>
      <c r="O50" s="28" t="s">
        <v>18</v>
      </c>
      <c r="P50" s="29"/>
      <c r="Q50" s="30" t="n">
        <f aca="false">SUM(Q41:Q44)</f>
        <v>0</v>
      </c>
      <c r="R50" s="31"/>
      <c r="S50" s="28" t="s">
        <v>8</v>
      </c>
      <c r="T50" s="30" t="n">
        <f aca="false">+E50+I50+M50+Q50</f>
        <v>11630</v>
      </c>
      <c r="U50" s="31"/>
    </row>
    <row r="51" customFormat="false" ht="16.5" hidden="false" customHeight="true" outlineLevel="0" collapsed="false">
      <c r="A51" s="15" t="s">
        <v>53</v>
      </c>
      <c r="B51" s="16" t="s">
        <v>54</v>
      </c>
      <c r="C51" s="17" t="s">
        <v>10</v>
      </c>
      <c r="D51" s="18"/>
      <c r="E51" s="18" t="s">
        <v>12</v>
      </c>
      <c r="F51" s="19" t="n">
        <f aca="false">COUNTA(C52:C53)</f>
        <v>0</v>
      </c>
      <c r="G51" s="17" t="s">
        <v>10</v>
      </c>
      <c r="H51" s="18"/>
      <c r="I51" s="18" t="s">
        <v>12</v>
      </c>
      <c r="J51" s="19" t="n">
        <f aca="false">COUNTA(G52:G53)</f>
        <v>0</v>
      </c>
      <c r="K51" s="17" t="s">
        <v>10</v>
      </c>
      <c r="L51" s="18"/>
      <c r="M51" s="18" t="s">
        <v>12</v>
      </c>
      <c r="N51" s="19" t="n">
        <f aca="false">COUNTA(K52:K53)</f>
        <v>0</v>
      </c>
      <c r="O51" s="17" t="s">
        <v>10</v>
      </c>
      <c r="P51" s="18"/>
      <c r="Q51" s="18" t="s">
        <v>12</v>
      </c>
      <c r="R51" s="19" t="n">
        <f aca="false">COUNTA(O52:O53)</f>
        <v>0</v>
      </c>
      <c r="S51" s="17"/>
      <c r="T51" s="18"/>
      <c r="U51" s="19" t="n">
        <f aca="false">+F51+J51+N51+R51</f>
        <v>0</v>
      </c>
    </row>
    <row r="52" customFormat="false" ht="13.5" hidden="false" customHeight="false" outlineLevel="0" collapsed="false">
      <c r="A52" s="15"/>
      <c r="B52" s="16"/>
      <c r="C52" s="24"/>
      <c r="D52" s="21"/>
      <c r="E52" s="22"/>
      <c r="F52" s="23"/>
      <c r="G52" s="24"/>
      <c r="H52" s="21"/>
      <c r="I52" s="22"/>
      <c r="J52" s="23"/>
      <c r="K52" s="24"/>
      <c r="L52" s="21"/>
      <c r="M52" s="22"/>
      <c r="N52" s="23"/>
      <c r="O52" s="24"/>
      <c r="P52" s="21"/>
      <c r="Q52" s="22"/>
      <c r="R52" s="23"/>
      <c r="S52" s="24"/>
      <c r="T52" s="25"/>
      <c r="U52" s="26"/>
    </row>
    <row r="53" customFormat="false" ht="13.5" hidden="false" customHeight="false" outlineLevel="0" collapsed="false">
      <c r="A53" s="15"/>
      <c r="B53" s="16"/>
      <c r="C53" s="24"/>
      <c r="D53" s="21"/>
      <c r="E53" s="22"/>
      <c r="F53" s="23"/>
      <c r="G53" s="24"/>
      <c r="H53" s="21"/>
      <c r="I53" s="22"/>
      <c r="J53" s="23"/>
      <c r="K53" s="24"/>
      <c r="L53" s="21"/>
      <c r="M53" s="22"/>
      <c r="N53" s="23"/>
      <c r="O53" s="24"/>
      <c r="P53" s="21"/>
      <c r="Q53" s="22"/>
      <c r="R53" s="23"/>
      <c r="S53" s="24"/>
      <c r="T53" s="25"/>
      <c r="U53" s="26"/>
    </row>
    <row r="54" customFormat="false" ht="12.75" hidden="false" customHeight="false" outlineLevel="0" collapsed="false">
      <c r="A54" s="15"/>
      <c r="B54" s="16"/>
      <c r="C54" s="28" t="s">
        <v>18</v>
      </c>
      <c r="D54" s="29"/>
      <c r="E54" s="30" t="n">
        <f aca="false">SUM(E52:E53)</f>
        <v>0</v>
      </c>
      <c r="F54" s="31"/>
      <c r="G54" s="28" t="s">
        <v>18</v>
      </c>
      <c r="H54" s="29"/>
      <c r="I54" s="30" t="n">
        <f aca="false">SUM(I52:I53)</f>
        <v>0</v>
      </c>
      <c r="J54" s="31"/>
      <c r="K54" s="28" t="s">
        <v>18</v>
      </c>
      <c r="L54" s="29"/>
      <c r="M54" s="30" t="n">
        <f aca="false">SUM(M52:M53)</f>
        <v>0</v>
      </c>
      <c r="N54" s="31"/>
      <c r="O54" s="28" t="s">
        <v>18</v>
      </c>
      <c r="P54" s="29"/>
      <c r="Q54" s="30" t="n">
        <f aca="false">SUM(Q52:Q53)</f>
        <v>0</v>
      </c>
      <c r="R54" s="31"/>
      <c r="S54" s="28" t="s">
        <v>8</v>
      </c>
      <c r="T54" s="30" t="n">
        <f aca="false">+E54+I54+M54+Q54</f>
        <v>0</v>
      </c>
      <c r="U54" s="31"/>
    </row>
    <row r="55" customFormat="false" ht="16.5" hidden="false" customHeight="true" outlineLevel="0" collapsed="false">
      <c r="A55" s="15"/>
      <c r="B55" s="16" t="s">
        <v>55</v>
      </c>
      <c r="C55" s="17" t="s">
        <v>10</v>
      </c>
      <c r="D55" s="18"/>
      <c r="E55" s="18" t="s">
        <v>12</v>
      </c>
      <c r="F55" s="19" t="n">
        <f aca="false">COUNTA(C56:C59)</f>
        <v>2</v>
      </c>
      <c r="G55" s="17" t="s">
        <v>10</v>
      </c>
      <c r="H55" s="18"/>
      <c r="I55" s="18" t="s">
        <v>12</v>
      </c>
      <c r="J55" s="19" t="n">
        <f aca="false">COUNTA(G56:G58)</f>
        <v>0</v>
      </c>
      <c r="K55" s="17" t="s">
        <v>10</v>
      </c>
      <c r="L55" s="18"/>
      <c r="M55" s="18" t="s">
        <v>12</v>
      </c>
      <c r="N55" s="19" t="n">
        <f aca="false">COUNTA(K56:K58)</f>
        <v>1</v>
      </c>
      <c r="O55" s="17" t="s">
        <v>10</v>
      </c>
      <c r="P55" s="18"/>
      <c r="Q55" s="18" t="s">
        <v>12</v>
      </c>
      <c r="R55" s="19" t="n">
        <f aca="false">COUNTA(O56:O60)</f>
        <v>2</v>
      </c>
      <c r="S55" s="17"/>
      <c r="T55" s="18"/>
      <c r="U55" s="19" t="n">
        <f aca="false">+F55+J55+N55+R55</f>
        <v>5</v>
      </c>
    </row>
    <row r="56" customFormat="false" ht="13.5" hidden="false" customHeight="false" outlineLevel="0" collapsed="false">
      <c r="A56" s="15"/>
      <c r="B56" s="16"/>
      <c r="C56" s="24" t="s">
        <v>56</v>
      </c>
      <c r="D56" s="21" t="n">
        <v>0.75</v>
      </c>
      <c r="E56" s="22" t="n">
        <v>25000</v>
      </c>
      <c r="F56" s="23"/>
      <c r="G56" s="24"/>
      <c r="H56" s="21"/>
      <c r="I56" s="22"/>
      <c r="J56" s="23"/>
      <c r="K56" s="20" t="s">
        <v>57</v>
      </c>
      <c r="L56" s="21" t="n">
        <v>0.5</v>
      </c>
      <c r="M56" s="22" t="n">
        <v>50000</v>
      </c>
      <c r="N56" s="23"/>
      <c r="O56" s="24" t="s">
        <v>58</v>
      </c>
      <c r="P56" s="21" t="n">
        <v>0.5</v>
      </c>
      <c r="Q56" s="22" t="n">
        <v>14207</v>
      </c>
      <c r="R56" s="23"/>
      <c r="S56" s="24"/>
      <c r="T56" s="25"/>
      <c r="U56" s="26"/>
    </row>
    <row r="57" customFormat="false" ht="13.5" hidden="false" customHeight="false" outlineLevel="0" collapsed="false">
      <c r="A57" s="15"/>
      <c r="B57" s="16"/>
      <c r="C57" s="24" t="s">
        <v>59</v>
      </c>
      <c r="D57" s="21" t="n">
        <v>0.75</v>
      </c>
      <c r="E57" s="22" t="n">
        <v>5000</v>
      </c>
      <c r="F57" s="23"/>
      <c r="G57" s="24"/>
      <c r="H57" s="21"/>
      <c r="I57" s="22"/>
      <c r="J57" s="23"/>
      <c r="K57" s="33"/>
      <c r="L57" s="21"/>
      <c r="M57" s="22"/>
      <c r="N57" s="23"/>
      <c r="O57" s="33" t="s">
        <v>60</v>
      </c>
      <c r="P57" s="21" t="n">
        <v>0.5</v>
      </c>
      <c r="Q57" s="22" t="n">
        <v>0</v>
      </c>
      <c r="R57" s="23"/>
      <c r="S57" s="24"/>
      <c r="T57" s="25"/>
      <c r="U57" s="26"/>
    </row>
    <row r="58" customFormat="false" ht="13.5" hidden="false" customHeight="false" outlineLevel="0" collapsed="false">
      <c r="A58" s="15"/>
      <c r="B58" s="16"/>
      <c r="C58" s="24"/>
      <c r="D58" s="21"/>
      <c r="E58" s="22"/>
      <c r="F58" s="23"/>
      <c r="G58" s="24"/>
      <c r="H58" s="22"/>
      <c r="I58" s="22"/>
      <c r="J58" s="23"/>
      <c r="K58" s="33"/>
      <c r="L58" s="21"/>
      <c r="M58" s="22"/>
      <c r="N58" s="23"/>
      <c r="O58" s="33"/>
      <c r="P58" s="21"/>
      <c r="Q58" s="22"/>
      <c r="R58" s="23"/>
      <c r="S58" s="24"/>
      <c r="T58" s="25"/>
      <c r="U58" s="26"/>
    </row>
    <row r="59" customFormat="false" ht="13.5" hidden="false" customHeight="false" outlineLevel="0" collapsed="false">
      <c r="A59" s="15"/>
      <c r="B59" s="16"/>
      <c r="C59" s="24"/>
      <c r="D59" s="21"/>
      <c r="E59" s="22"/>
      <c r="F59" s="23"/>
      <c r="G59" s="24"/>
      <c r="H59" s="22"/>
      <c r="I59" s="22"/>
      <c r="J59" s="23"/>
      <c r="K59" s="33"/>
      <c r="L59" s="21"/>
      <c r="M59" s="22"/>
      <c r="N59" s="23"/>
      <c r="O59" s="33"/>
      <c r="P59" s="21"/>
      <c r="Q59" s="22"/>
      <c r="R59" s="23"/>
      <c r="S59" s="24"/>
      <c r="T59" s="25"/>
      <c r="U59" s="26"/>
    </row>
    <row r="60" customFormat="false" ht="6" hidden="false" customHeight="true" outlineLevel="0" collapsed="false">
      <c r="A60" s="15"/>
      <c r="B60" s="16"/>
      <c r="C60" s="24"/>
      <c r="D60" s="22"/>
      <c r="E60" s="22"/>
      <c r="F60" s="23"/>
      <c r="G60" s="24"/>
      <c r="H60" s="22"/>
      <c r="I60" s="22"/>
      <c r="J60" s="23"/>
      <c r="K60" s="24"/>
      <c r="L60" s="22"/>
      <c r="M60" s="22"/>
      <c r="N60" s="23"/>
      <c r="O60" s="33"/>
      <c r="P60" s="21"/>
      <c r="Q60" s="22"/>
      <c r="R60" s="23"/>
      <c r="S60" s="24"/>
      <c r="T60" s="25"/>
      <c r="U60" s="26"/>
    </row>
    <row r="61" customFormat="false" ht="12.75" hidden="false" customHeight="false" outlineLevel="0" collapsed="false">
      <c r="A61" s="15"/>
      <c r="B61" s="16"/>
      <c r="C61" s="28" t="s">
        <v>18</v>
      </c>
      <c r="D61" s="29"/>
      <c r="E61" s="30" t="n">
        <f aca="false">SUM(E56:E59)</f>
        <v>30000</v>
      </c>
      <c r="F61" s="31"/>
      <c r="G61" s="28" t="s">
        <v>18</v>
      </c>
      <c r="H61" s="29"/>
      <c r="I61" s="30" t="n">
        <f aca="false">SUM(I56:I58)</f>
        <v>0</v>
      </c>
      <c r="J61" s="31"/>
      <c r="K61" s="28" t="s">
        <v>18</v>
      </c>
      <c r="L61" s="29"/>
      <c r="M61" s="30" t="n">
        <f aca="false">SUM(M56:M58)</f>
        <v>50000</v>
      </c>
      <c r="N61" s="31"/>
      <c r="O61" s="28" t="s">
        <v>18</v>
      </c>
      <c r="P61" s="29"/>
      <c r="Q61" s="30" t="n">
        <f aca="false">SUM(Q56:Q60)</f>
        <v>14207</v>
      </c>
      <c r="R61" s="31"/>
      <c r="S61" s="28" t="s">
        <v>8</v>
      </c>
      <c r="T61" s="30" t="n">
        <f aca="false">+E61+I61+M61+Q61</f>
        <v>94207</v>
      </c>
      <c r="U61" s="31"/>
    </row>
    <row r="62" customFormat="false" ht="16.5" hidden="false" customHeight="true" outlineLevel="0" collapsed="false">
      <c r="A62" s="15" t="s">
        <v>61</v>
      </c>
      <c r="B62" s="16" t="s">
        <v>62</v>
      </c>
      <c r="C62" s="17" t="s">
        <v>10</v>
      </c>
      <c r="D62" s="18"/>
      <c r="E62" s="18" t="s">
        <v>12</v>
      </c>
      <c r="F62" s="19" t="n">
        <f aca="false">COUNTA(C63:C65)</f>
        <v>1</v>
      </c>
      <c r="G62" s="17" t="s">
        <v>10</v>
      </c>
      <c r="H62" s="18"/>
      <c r="I62" s="18" t="s">
        <v>12</v>
      </c>
      <c r="J62" s="19" t="n">
        <f aca="false">COUNTA(G63:G65)</f>
        <v>0</v>
      </c>
      <c r="K62" s="17" t="s">
        <v>10</v>
      </c>
      <c r="L62" s="18"/>
      <c r="M62" s="18" t="s">
        <v>12</v>
      </c>
      <c r="N62" s="19" t="n">
        <f aca="false">COUNTA(K63:K65)</f>
        <v>0</v>
      </c>
      <c r="O62" s="17" t="s">
        <v>10</v>
      </c>
      <c r="P62" s="18"/>
      <c r="Q62" s="18" t="s">
        <v>12</v>
      </c>
      <c r="R62" s="19" t="n">
        <f aca="false">COUNTA(O63:O65)</f>
        <v>0</v>
      </c>
      <c r="S62" s="17"/>
      <c r="T62" s="18"/>
      <c r="U62" s="19" t="n">
        <f aca="false">+F62+J62+N62+R62</f>
        <v>1</v>
      </c>
    </row>
    <row r="63" customFormat="false" ht="13.5" hidden="false" customHeight="false" outlineLevel="0" collapsed="false">
      <c r="A63" s="15"/>
      <c r="B63" s="16"/>
      <c r="C63" s="24" t="s">
        <v>63</v>
      </c>
      <c r="D63" s="21"/>
      <c r="E63" s="22" t="n">
        <v>0</v>
      </c>
      <c r="F63" s="23"/>
      <c r="G63" s="24"/>
      <c r="H63" s="21"/>
      <c r="I63" s="22"/>
      <c r="J63" s="23"/>
      <c r="K63" s="24"/>
      <c r="L63" s="21"/>
      <c r="M63" s="22"/>
      <c r="N63" s="23"/>
      <c r="O63" s="20"/>
      <c r="P63" s="21"/>
      <c r="Q63" s="22"/>
      <c r="R63" s="23"/>
      <c r="S63" s="24"/>
      <c r="T63" s="21"/>
      <c r="U63" s="34"/>
    </row>
    <row r="64" customFormat="false" ht="13.5" hidden="false" customHeight="false" outlineLevel="0" collapsed="false">
      <c r="A64" s="15"/>
      <c r="B64" s="16"/>
      <c r="F64" s="23"/>
      <c r="G64" s="24"/>
      <c r="H64" s="21"/>
      <c r="I64" s="22"/>
      <c r="J64" s="23"/>
      <c r="K64" s="24"/>
      <c r="L64" s="21"/>
      <c r="M64" s="22"/>
      <c r="N64" s="23"/>
      <c r="O64" s="24"/>
      <c r="P64" s="21"/>
      <c r="Q64" s="22"/>
      <c r="R64" s="23"/>
      <c r="S64" s="24"/>
      <c r="T64" s="25"/>
      <c r="U64" s="26"/>
    </row>
    <row r="65" customFormat="false" ht="7.5" hidden="false" customHeight="true" outlineLevel="0" collapsed="false">
      <c r="A65" s="15"/>
      <c r="B65" s="16"/>
      <c r="C65" s="24"/>
      <c r="D65" s="21"/>
      <c r="E65" s="22"/>
      <c r="F65" s="23"/>
      <c r="G65" s="24"/>
      <c r="H65" s="21"/>
      <c r="I65" s="22"/>
      <c r="J65" s="23"/>
      <c r="K65" s="24"/>
      <c r="L65" s="21"/>
      <c r="M65" s="22"/>
      <c r="N65" s="23"/>
      <c r="O65" s="24"/>
      <c r="P65" s="21"/>
      <c r="Q65" s="22"/>
      <c r="R65" s="23"/>
      <c r="S65" s="24"/>
      <c r="T65" s="25"/>
      <c r="U65" s="26"/>
    </row>
    <row r="66" customFormat="false" ht="12.75" hidden="false" customHeight="false" outlineLevel="0" collapsed="false">
      <c r="A66" s="15"/>
      <c r="B66" s="16"/>
      <c r="C66" s="28" t="s">
        <v>18</v>
      </c>
      <c r="D66" s="29"/>
      <c r="E66" s="30" t="n">
        <f aca="false">SUM(E63:E65)</f>
        <v>0</v>
      </c>
      <c r="F66" s="31"/>
      <c r="G66" s="28" t="s">
        <v>18</v>
      </c>
      <c r="H66" s="29"/>
      <c r="I66" s="30" t="n">
        <f aca="false">SUM(I63:I65)</f>
        <v>0</v>
      </c>
      <c r="J66" s="31"/>
      <c r="K66" s="28" t="s">
        <v>18</v>
      </c>
      <c r="L66" s="29"/>
      <c r="M66" s="30" t="n">
        <f aca="false">SUM(M63:M65)</f>
        <v>0</v>
      </c>
      <c r="N66" s="31"/>
      <c r="O66" s="28" t="s">
        <v>18</v>
      </c>
      <c r="P66" s="29"/>
      <c r="Q66" s="30" t="n">
        <f aca="false">SUM(Q63:Q65)</f>
        <v>0</v>
      </c>
      <c r="R66" s="31"/>
      <c r="S66" s="28" t="s">
        <v>8</v>
      </c>
      <c r="T66" s="30" t="n">
        <f aca="false">+E66+I66+M66+Q66</f>
        <v>0</v>
      </c>
      <c r="U66" s="31"/>
    </row>
    <row r="67" customFormat="false" ht="16.5" hidden="false" customHeight="false" outlineLevel="0" collapsed="false">
      <c r="A67" s="15"/>
      <c r="B67" s="16" t="s">
        <v>64</v>
      </c>
      <c r="C67" s="17" t="s">
        <v>10</v>
      </c>
      <c r="D67" s="18"/>
      <c r="E67" s="18" t="s">
        <v>12</v>
      </c>
      <c r="F67" s="19" t="n">
        <f aca="false">COUNTA(C68:C73)</f>
        <v>5</v>
      </c>
      <c r="G67" s="17" t="s">
        <v>10</v>
      </c>
      <c r="H67" s="18"/>
      <c r="I67" s="18" t="s">
        <v>12</v>
      </c>
      <c r="J67" s="19" t="n">
        <f aca="false">COUNTA(G68:G73)</f>
        <v>0</v>
      </c>
      <c r="K67" s="17" t="s">
        <v>10</v>
      </c>
      <c r="L67" s="18"/>
      <c r="M67" s="18" t="s">
        <v>12</v>
      </c>
      <c r="N67" s="19" t="n">
        <f aca="false">COUNTA(K68:K73)</f>
        <v>0</v>
      </c>
      <c r="O67" s="17" t="s">
        <v>10</v>
      </c>
      <c r="P67" s="18"/>
      <c r="Q67" s="18" t="s">
        <v>12</v>
      </c>
      <c r="R67" s="19" t="n">
        <f aca="false">COUNTA(O68:O73)</f>
        <v>0</v>
      </c>
      <c r="S67" s="17"/>
      <c r="T67" s="18"/>
      <c r="U67" s="19" t="n">
        <f aca="false">+F67+J67+N67+R67</f>
        <v>5</v>
      </c>
    </row>
    <row r="68" customFormat="false" ht="13.5" hidden="false" customHeight="false" outlineLevel="0" collapsed="false">
      <c r="A68" s="15"/>
      <c r="B68" s="16"/>
      <c r="C68" s="20" t="s">
        <v>65</v>
      </c>
      <c r="D68" s="21" t="n">
        <v>0.2</v>
      </c>
      <c r="E68" s="22" t="n">
        <v>550</v>
      </c>
      <c r="F68" s="23"/>
      <c r="G68" s="20"/>
      <c r="H68" s="21"/>
      <c r="I68" s="22"/>
      <c r="J68" s="23"/>
      <c r="K68" s="24"/>
      <c r="L68" s="21"/>
      <c r="M68" s="22"/>
      <c r="N68" s="23"/>
      <c r="O68" s="24"/>
      <c r="P68" s="21"/>
      <c r="Q68" s="22"/>
      <c r="R68" s="23"/>
      <c r="S68" s="24"/>
      <c r="T68" s="25"/>
      <c r="U68" s="26"/>
    </row>
    <row r="69" customFormat="false" ht="13.5" hidden="false" customHeight="false" outlineLevel="0" collapsed="false">
      <c r="A69" s="15"/>
      <c r="B69" s="16"/>
      <c r="C69" s="24" t="s">
        <v>66</v>
      </c>
      <c r="D69" s="21" t="n">
        <v>0.3</v>
      </c>
      <c r="E69" s="22" t="n">
        <v>300</v>
      </c>
      <c r="F69" s="23"/>
      <c r="G69" s="24"/>
      <c r="H69" s="21"/>
      <c r="I69" s="22"/>
      <c r="J69" s="23"/>
      <c r="K69" s="24"/>
      <c r="L69" s="21"/>
      <c r="M69" s="22"/>
      <c r="N69" s="23"/>
      <c r="O69" s="24"/>
      <c r="P69" s="21"/>
      <c r="Q69" s="22"/>
      <c r="R69" s="23"/>
      <c r="S69" s="24"/>
      <c r="T69" s="25"/>
      <c r="U69" s="26"/>
    </row>
    <row r="70" customFormat="false" ht="13.5" hidden="false" customHeight="false" outlineLevel="0" collapsed="false">
      <c r="A70" s="15"/>
      <c r="B70" s="16"/>
      <c r="C70" s="24" t="s">
        <v>67</v>
      </c>
      <c r="D70" s="21" t="n">
        <v>0.5</v>
      </c>
      <c r="E70" s="22" t="n">
        <v>175</v>
      </c>
      <c r="F70" s="23"/>
      <c r="G70" s="24"/>
      <c r="H70" s="21"/>
      <c r="I70" s="22"/>
      <c r="J70" s="23"/>
      <c r="K70" s="24"/>
      <c r="L70" s="21"/>
      <c r="M70" s="22"/>
      <c r="N70" s="23"/>
      <c r="O70" s="24"/>
      <c r="P70" s="21"/>
      <c r="Q70" s="22"/>
      <c r="R70" s="23"/>
      <c r="S70" s="24"/>
      <c r="T70" s="25"/>
      <c r="U70" s="26"/>
    </row>
    <row r="71" customFormat="false" ht="13.5" hidden="false" customHeight="false" outlineLevel="0" collapsed="false">
      <c r="A71" s="15"/>
      <c r="B71" s="16"/>
      <c r="C71" s="24" t="s">
        <v>68</v>
      </c>
      <c r="D71" s="21" t="n">
        <v>0.5</v>
      </c>
      <c r="E71" s="22" t="n">
        <v>125</v>
      </c>
      <c r="F71" s="23"/>
      <c r="G71" s="24"/>
      <c r="H71" s="21"/>
      <c r="I71" s="22"/>
      <c r="J71" s="23"/>
      <c r="K71" s="24"/>
      <c r="L71" s="21"/>
      <c r="M71" s="22"/>
      <c r="N71" s="23"/>
      <c r="O71" s="24"/>
      <c r="P71" s="21"/>
      <c r="Q71" s="22"/>
      <c r="R71" s="23"/>
      <c r="S71" s="24"/>
      <c r="T71" s="25"/>
      <c r="U71" s="26"/>
    </row>
    <row r="72" customFormat="false" ht="13.5" hidden="false" customHeight="false" outlineLevel="0" collapsed="false">
      <c r="A72" s="15"/>
      <c r="B72" s="16"/>
      <c r="C72" s="20" t="s">
        <v>69</v>
      </c>
      <c r="D72" s="21" t="n">
        <v>0.25</v>
      </c>
      <c r="E72" s="22" t="n">
        <v>0</v>
      </c>
      <c r="F72" s="23"/>
      <c r="G72" s="20"/>
      <c r="H72" s="21"/>
      <c r="I72" s="22"/>
      <c r="J72" s="23"/>
      <c r="K72" s="24"/>
      <c r="L72" s="21"/>
      <c r="M72" s="22"/>
      <c r="N72" s="23"/>
      <c r="O72" s="24"/>
      <c r="P72" s="21"/>
      <c r="Q72" s="22"/>
      <c r="R72" s="23"/>
      <c r="S72" s="24"/>
      <c r="T72" s="25"/>
      <c r="U72" s="26"/>
    </row>
    <row r="73" customFormat="false" ht="7.5" hidden="false" customHeight="true" outlineLevel="0" collapsed="false">
      <c r="A73" s="15"/>
      <c r="B73" s="16"/>
      <c r="C73" s="24"/>
      <c r="D73" s="22"/>
      <c r="E73" s="22"/>
      <c r="F73" s="23"/>
      <c r="G73" s="24"/>
      <c r="H73" s="22"/>
      <c r="I73" s="22"/>
      <c r="J73" s="23"/>
      <c r="K73" s="24"/>
      <c r="L73" s="22"/>
      <c r="M73" s="22"/>
      <c r="N73" s="23"/>
      <c r="O73" s="24"/>
      <c r="P73" s="22"/>
      <c r="Q73" s="22"/>
      <c r="R73" s="23"/>
      <c r="S73" s="24"/>
      <c r="T73" s="25"/>
      <c r="U73" s="26"/>
    </row>
    <row r="74" customFormat="false" ht="12.75" hidden="false" customHeight="false" outlineLevel="0" collapsed="false">
      <c r="A74" s="15"/>
      <c r="B74" s="16"/>
      <c r="C74" s="28" t="s">
        <v>18</v>
      </c>
      <c r="D74" s="29"/>
      <c r="E74" s="30" t="n">
        <f aca="false">SUM(E68:E73)</f>
        <v>1150</v>
      </c>
      <c r="F74" s="31"/>
      <c r="G74" s="28" t="s">
        <v>18</v>
      </c>
      <c r="H74" s="29"/>
      <c r="I74" s="30" t="n">
        <f aca="false">SUM(I68:I73)</f>
        <v>0</v>
      </c>
      <c r="J74" s="31"/>
      <c r="K74" s="28" t="s">
        <v>18</v>
      </c>
      <c r="L74" s="29"/>
      <c r="M74" s="30" t="n">
        <f aca="false">SUM(M68:M73)</f>
        <v>0</v>
      </c>
      <c r="N74" s="31"/>
      <c r="O74" s="28" t="s">
        <v>18</v>
      </c>
      <c r="P74" s="29"/>
      <c r="Q74" s="30" t="n">
        <f aca="false">SUM(Q68:Q73)</f>
        <v>0</v>
      </c>
      <c r="R74" s="31"/>
      <c r="S74" s="28" t="s">
        <v>8</v>
      </c>
      <c r="T74" s="30" t="n">
        <f aca="false">+E74+I74+M74+Q74</f>
        <v>1150</v>
      </c>
      <c r="U74" s="31"/>
    </row>
    <row r="75" customFormat="false" ht="6.75" hidden="false" customHeight="true" outlineLevel="0" collapsed="false"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  <c r="IW75" s="35"/>
    </row>
    <row r="76" customFormat="false" ht="12.75" hidden="false" customHeight="false" outlineLevel="0" collapsed="false">
      <c r="C76" s="28" t="s">
        <v>70</v>
      </c>
      <c r="D76" s="29"/>
      <c r="E76" s="30" t="n">
        <f aca="false">+E13+E23+E28+E32+E39+E50+E66+E54+E61+E74</f>
        <v>63730</v>
      </c>
      <c r="F76" s="36" t="n">
        <f aca="false">+F7+F14+F24+F29+F33+F40+F62+F51+F55+F67</f>
        <v>27</v>
      </c>
      <c r="G76" s="28" t="s">
        <v>70</v>
      </c>
      <c r="H76" s="29"/>
      <c r="I76" s="30" t="n">
        <f aca="false">+I13+I23+I28+I32+I39+I50+I66+I54+I61+I74</f>
        <v>53000</v>
      </c>
      <c r="J76" s="36" t="n">
        <f aca="false">+J7+J14+J24+J29+J33+J40+J62+J51+J55+J67</f>
        <v>11</v>
      </c>
      <c r="K76" s="28" t="s">
        <v>70</v>
      </c>
      <c r="L76" s="29"/>
      <c r="M76" s="30" t="n">
        <f aca="false">+M13+M23+M28+M32+M39+M50+M66+M54+M61+M74</f>
        <v>50300</v>
      </c>
      <c r="N76" s="36" t="n">
        <f aca="false">+N7+N14+N24+N29+N33+N40+N62+N51+N55+N67</f>
        <v>2</v>
      </c>
      <c r="O76" s="28" t="s">
        <v>70</v>
      </c>
      <c r="P76" s="29"/>
      <c r="Q76" s="30" t="n">
        <f aca="false">+Q13+Q23+Q28+Q32+Q39+Q50+Q66+Q54+Q61+Q74</f>
        <v>14207</v>
      </c>
      <c r="R76" s="36" t="n">
        <f aca="false">+R7+R14+R24+R29+R33+R40+R62+R51+R55+R67</f>
        <v>2</v>
      </c>
      <c r="S76" s="28" t="s">
        <v>70</v>
      </c>
      <c r="T76" s="30" t="n">
        <f aca="false">+T13+T23+T28+T32+T39+T50+T66+T54+T61+T74</f>
        <v>181237</v>
      </c>
      <c r="U76" s="36" t="n">
        <f aca="false">+U7+U14+U24+U29+U33+U40+U62+U51+U55+U67</f>
        <v>42</v>
      </c>
    </row>
  </sheetData>
  <mergeCells count="25">
    <mergeCell ref="C6:F6"/>
    <mergeCell ref="G6:J6"/>
    <mergeCell ref="K6:N6"/>
    <mergeCell ref="O6:R6"/>
    <mergeCell ref="S6:U6"/>
    <mergeCell ref="A7:A13"/>
    <mergeCell ref="B7:B13"/>
    <mergeCell ref="A14:A23"/>
    <mergeCell ref="B14:B23"/>
    <mergeCell ref="A24:A28"/>
    <mergeCell ref="B24:B28"/>
    <mergeCell ref="A29:A32"/>
    <mergeCell ref="B29:B32"/>
    <mergeCell ref="A33:A39"/>
    <mergeCell ref="B33:B39"/>
    <mergeCell ref="A40:A50"/>
    <mergeCell ref="B40:B50"/>
    <mergeCell ref="A51:A54"/>
    <mergeCell ref="B51:B54"/>
    <mergeCell ref="A55:A61"/>
    <mergeCell ref="B55:B61"/>
    <mergeCell ref="A62:A66"/>
    <mergeCell ref="B62:B66"/>
    <mergeCell ref="A67:A74"/>
    <mergeCell ref="B67:B74"/>
  </mergeCells>
  <printOptions headings="false" gridLines="false" gridLinesSet="true" horizontalCentered="true" verticalCentered="true"/>
  <pageMargins left="0.2" right="0.2" top="0.25" bottom="0.2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7" width="2.7"/>
    <col collapsed="false" customWidth="true" hidden="false" outlineLevel="0" max="3" min="3" style="38" width="25.7"/>
    <col collapsed="false" customWidth="true" hidden="false" outlineLevel="0" max="4" min="4" style="37" width="8.7"/>
    <col collapsed="false" customWidth="true" hidden="false" outlineLevel="0" max="5" min="5" style="38" width="7.7"/>
    <col collapsed="false" customWidth="true" hidden="false" outlineLevel="0" max="6" min="6" style="37" width="7.7"/>
    <col collapsed="false" customWidth="true" hidden="false" outlineLevel="0" max="7" min="7" style="38" width="11.7"/>
    <col collapsed="false" customWidth="true" hidden="false" outlineLevel="0" max="8" min="8" style="37" width="9.85"/>
    <col collapsed="false" customWidth="true" hidden="false" outlineLevel="0" max="9" min="9" style="37" width="25.28"/>
    <col collapsed="false" customWidth="true" hidden="false" outlineLevel="0" max="10" min="10" style="37" width="8.7"/>
    <col collapsed="false" customWidth="true" hidden="false" outlineLevel="0" max="12" min="11" style="37" width="7.7"/>
    <col collapsed="false" customWidth="true" hidden="false" outlineLevel="0" max="13" min="13" style="37" width="12.85"/>
    <col collapsed="false" customWidth="true" hidden="false" outlineLevel="0" max="14" min="14" style="37" width="11.28"/>
    <col collapsed="false" customWidth="true" hidden="false" outlineLevel="0" max="15" min="15" style="37" width="13.7"/>
    <col collapsed="false" customWidth="true" hidden="false" outlineLevel="0" max="17" min="16" style="37" width="7.7"/>
    <col collapsed="false" customWidth="true" hidden="false" outlineLevel="0" max="18" min="18" style="37" width="13.7"/>
    <col collapsed="false" customWidth="true" hidden="false" outlineLevel="0" max="20" min="19" style="37" width="7.7"/>
    <col collapsed="false" customWidth="false" hidden="false" outlineLevel="0" max="257" min="21" style="37" width="9.14"/>
  </cols>
  <sheetData>
    <row r="1" customFormat="false" ht="9.75" hidden="false" customHeight="true" outlineLevel="0" collapsed="false">
      <c r="B1" s="39"/>
      <c r="C1" s="40"/>
      <c r="D1" s="39"/>
      <c r="E1" s="40"/>
      <c r="F1" s="39"/>
      <c r="G1" s="41"/>
    </row>
    <row r="2" customFormat="false" ht="27" hidden="false" customHeight="true" outlineLevel="0" collapsed="false">
      <c r="A2" s="4" t="s">
        <v>0</v>
      </c>
      <c r="B2" s="42"/>
      <c r="C2" s="43"/>
      <c r="D2" s="44"/>
      <c r="E2" s="43"/>
      <c r="F2" s="44"/>
      <c r="G2" s="45"/>
      <c r="H2" s="46"/>
      <c r="I2" s="46"/>
      <c r="J2" s="46"/>
      <c r="K2" s="46"/>
      <c r="L2" s="46"/>
      <c r="M2" s="47" t="s">
        <v>1</v>
      </c>
      <c r="N2" s="48"/>
      <c r="O2" s="46"/>
      <c r="P2" s="46"/>
      <c r="Q2" s="4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3.5" hidden="false" customHeight="true" outlineLevel="0" collapsed="false">
      <c r="A3" s="50"/>
      <c r="B3" s="51"/>
      <c r="C3" s="52"/>
      <c r="D3" s="50"/>
      <c r="E3" s="53"/>
      <c r="F3" s="54"/>
      <c r="G3" s="55"/>
      <c r="H3" s="56"/>
      <c r="I3" s="57"/>
      <c r="J3" s="58"/>
      <c r="K3" s="58"/>
      <c r="L3" s="58"/>
      <c r="M3" s="58" t="s">
        <v>71</v>
      </c>
      <c r="N3" s="50"/>
      <c r="O3" s="56"/>
      <c r="P3" s="56"/>
      <c r="Q3" s="59"/>
      <c r="R3" s="50"/>
      <c r="S3" s="50"/>
      <c r="T3" s="6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13.5" hidden="false" customHeight="true" outlineLevel="0" collapsed="false">
      <c r="A4" s="50"/>
      <c r="B4" s="51"/>
      <c r="C4" s="52"/>
      <c r="D4" s="50"/>
      <c r="E4" s="53"/>
      <c r="F4" s="54"/>
      <c r="G4" s="55"/>
      <c r="H4" s="56"/>
      <c r="I4" s="57"/>
      <c r="J4" s="58"/>
      <c r="K4" s="58"/>
      <c r="L4" s="58"/>
      <c r="M4" s="58" t="str">
        <f aca="false">+'Hotlist - Identified '!U4</f>
        <v>Results based on activity through November 23, 2001</v>
      </c>
      <c r="N4" s="50"/>
      <c r="O4" s="56"/>
      <c r="P4" s="56"/>
      <c r="Q4" s="59"/>
      <c r="R4" s="50"/>
      <c r="S4" s="50"/>
      <c r="T4" s="6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" hidden="false" customHeight="true" outlineLevel="0" collapsed="false">
      <c r="A5" s="50"/>
      <c r="B5" s="51"/>
      <c r="C5" s="53"/>
      <c r="D5" s="54"/>
      <c r="E5" s="53"/>
      <c r="F5" s="54"/>
      <c r="G5" s="55"/>
      <c r="H5" s="56"/>
      <c r="I5" s="56"/>
      <c r="J5" s="56"/>
      <c r="K5" s="56"/>
      <c r="L5" s="56"/>
      <c r="M5" s="56"/>
      <c r="N5" s="56"/>
      <c r="O5" s="56"/>
      <c r="P5" s="56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</row>
    <row r="6" customFormat="false" ht="15" hidden="false" customHeight="true" outlineLevel="0" collapsed="false">
      <c r="A6" s="61"/>
      <c r="B6" s="61"/>
      <c r="R6" s="62"/>
    </row>
    <row r="7" customFormat="false" ht="15" hidden="false" customHeight="true" outlineLevel="0" collapsed="false">
      <c r="A7" s="63"/>
      <c r="B7" s="63"/>
      <c r="C7" s="64" t="s">
        <v>9</v>
      </c>
      <c r="D7" s="65"/>
      <c r="E7" s="65"/>
      <c r="F7" s="65"/>
      <c r="G7" s="66"/>
      <c r="I7" s="64" t="s">
        <v>72</v>
      </c>
      <c r="J7" s="65"/>
      <c r="K7" s="65"/>
      <c r="L7" s="65"/>
      <c r="M7" s="66"/>
    </row>
    <row r="8" customFormat="false" ht="15" hidden="false" customHeight="true" outlineLevel="0" collapsed="false">
      <c r="A8" s="61"/>
      <c r="B8" s="61"/>
      <c r="C8" s="67" t="s">
        <v>10</v>
      </c>
      <c r="D8" s="68"/>
      <c r="E8" s="69" t="s">
        <v>12</v>
      </c>
      <c r="F8" s="70"/>
      <c r="G8" s="71" t="s">
        <v>73</v>
      </c>
      <c r="H8" s="72"/>
      <c r="I8" s="73" t="s">
        <v>10</v>
      </c>
      <c r="J8" s="74"/>
      <c r="K8" s="75" t="s">
        <v>12</v>
      </c>
      <c r="L8" s="62"/>
      <c r="M8" s="71" t="s">
        <v>73</v>
      </c>
    </row>
    <row r="9" customFormat="false" ht="15" hidden="false" customHeight="true" outlineLevel="0" collapsed="false">
      <c r="A9" s="61"/>
      <c r="B9" s="61"/>
      <c r="C9" s="76"/>
      <c r="D9" s="77"/>
      <c r="E9" s="78"/>
      <c r="F9" s="62"/>
      <c r="G9" s="79"/>
      <c r="H9" s="72"/>
      <c r="I9" s="76" t="s">
        <v>74</v>
      </c>
      <c r="J9" s="77"/>
      <c r="K9" s="78" t="n">
        <v>48.308</v>
      </c>
      <c r="L9" s="62"/>
      <c r="M9" s="79"/>
    </row>
    <row r="10" customFormat="false" ht="15" hidden="false" customHeight="true" outlineLevel="0" collapsed="false">
      <c r="A10" s="61"/>
      <c r="B10" s="61"/>
      <c r="C10" s="76"/>
      <c r="D10" s="77"/>
      <c r="E10" s="78"/>
      <c r="F10" s="62"/>
      <c r="G10" s="79"/>
      <c r="H10" s="72"/>
      <c r="I10" s="76"/>
      <c r="J10" s="77"/>
      <c r="K10" s="78"/>
      <c r="L10" s="62"/>
      <c r="M10" s="79"/>
    </row>
    <row r="11" customFormat="false" ht="15" hidden="false" customHeight="true" outlineLevel="0" collapsed="false">
      <c r="A11" s="63"/>
      <c r="B11" s="63"/>
      <c r="C11" s="80"/>
      <c r="D11" s="77"/>
      <c r="E11" s="81"/>
      <c r="F11" s="62"/>
      <c r="G11" s="79"/>
      <c r="H11" s="72"/>
      <c r="I11" s="76"/>
      <c r="J11" s="77"/>
      <c r="K11" s="78"/>
      <c r="L11" s="62"/>
      <c r="M11" s="79"/>
    </row>
    <row r="12" customFormat="false" ht="15" hidden="false" customHeight="true" outlineLevel="0" collapsed="false">
      <c r="A12" s="63"/>
      <c r="B12" s="63"/>
      <c r="C12" s="80"/>
      <c r="D12" s="77"/>
      <c r="E12" s="81"/>
      <c r="F12" s="62"/>
      <c r="G12" s="79"/>
      <c r="H12" s="72"/>
      <c r="I12" s="76"/>
      <c r="J12" s="77"/>
      <c r="K12" s="78"/>
      <c r="L12" s="62"/>
      <c r="M12" s="79"/>
    </row>
    <row r="13" customFormat="false" ht="15" hidden="false" customHeight="true" outlineLevel="0" collapsed="false">
      <c r="A13" s="63"/>
      <c r="B13" s="63"/>
      <c r="C13" s="82"/>
      <c r="D13" s="83"/>
      <c r="E13" s="84"/>
      <c r="F13" s="85"/>
      <c r="G13" s="86"/>
      <c r="H13" s="72"/>
      <c r="I13" s="76"/>
      <c r="J13" s="77"/>
      <c r="K13" s="78"/>
      <c r="L13" s="62"/>
      <c r="M13" s="79"/>
    </row>
    <row r="14" customFormat="false" ht="15" hidden="false" customHeight="true" outlineLevel="0" collapsed="false">
      <c r="A14" s="63"/>
      <c r="B14" s="63"/>
      <c r="C14" s="87" t="s">
        <v>18</v>
      </c>
      <c r="D14" s="88"/>
      <c r="E14" s="89" t="n">
        <f aca="false">SUM(E9:E11)</f>
        <v>0</v>
      </c>
      <c r="F14" s="88"/>
      <c r="G14" s="90" t="n">
        <f aca="false">COUNTA(C9:C11)</f>
        <v>0</v>
      </c>
      <c r="H14" s="72"/>
      <c r="I14" s="87" t="s">
        <v>18</v>
      </c>
      <c r="J14" s="88"/>
      <c r="K14" s="89" t="n">
        <f aca="false">SUM(K9:K13)</f>
        <v>48.308</v>
      </c>
      <c r="L14" s="88"/>
      <c r="M14" s="90" t="n">
        <f aca="false">COUNTA(I9:I13)</f>
        <v>1</v>
      </c>
    </row>
    <row r="15" customFormat="false" ht="15" hidden="false" customHeight="true" outlineLevel="0" collapsed="false">
      <c r="A15" s="61"/>
      <c r="B15" s="61"/>
      <c r="I15" s="38"/>
      <c r="K15" s="38"/>
      <c r="M15" s="38"/>
      <c r="R15" s="62"/>
    </row>
    <row r="16" customFormat="false" ht="15" hidden="false" customHeight="true" outlineLevel="0" collapsed="false">
      <c r="A16" s="61"/>
      <c r="B16" s="61"/>
      <c r="C16" s="64" t="s">
        <v>75</v>
      </c>
      <c r="D16" s="65"/>
      <c r="E16" s="65"/>
      <c r="F16" s="65"/>
      <c r="G16" s="66"/>
      <c r="I16" s="64" t="s">
        <v>53</v>
      </c>
      <c r="J16" s="65"/>
      <c r="K16" s="65"/>
      <c r="L16" s="65"/>
      <c r="M16" s="66"/>
      <c r="R16" s="62"/>
    </row>
    <row r="17" customFormat="false" ht="15" hidden="false" customHeight="true" outlineLevel="0" collapsed="false">
      <c r="A17" s="61"/>
      <c r="B17" s="61"/>
      <c r="C17" s="73" t="s">
        <v>10</v>
      </c>
      <c r="D17" s="74"/>
      <c r="E17" s="75" t="s">
        <v>12</v>
      </c>
      <c r="F17" s="62"/>
      <c r="G17" s="71" t="s">
        <v>73</v>
      </c>
      <c r="H17" s="72"/>
      <c r="I17" s="73" t="s">
        <v>10</v>
      </c>
      <c r="J17" s="74"/>
      <c r="K17" s="75" t="s">
        <v>12</v>
      </c>
      <c r="L17" s="62"/>
      <c r="M17" s="71" t="s">
        <v>73</v>
      </c>
    </row>
    <row r="18" customFormat="false" ht="15" hidden="false" customHeight="true" outlineLevel="0" collapsed="false">
      <c r="A18" s="61"/>
      <c r="B18" s="61"/>
      <c r="C18" s="91" t="s">
        <v>76</v>
      </c>
      <c r="D18" s="77"/>
      <c r="E18" s="78" t="n">
        <v>955.652</v>
      </c>
      <c r="F18" s="62"/>
      <c r="G18" s="79"/>
      <c r="H18" s="72"/>
      <c r="I18" s="76"/>
      <c r="J18" s="77"/>
      <c r="K18" s="78"/>
      <c r="L18" s="62"/>
      <c r="M18" s="79"/>
    </row>
    <row r="19" customFormat="false" ht="15" hidden="false" customHeight="true" outlineLevel="0" collapsed="false">
      <c r="A19" s="61"/>
      <c r="B19" s="61"/>
      <c r="C19" s="76"/>
      <c r="D19" s="77"/>
      <c r="E19" s="78"/>
      <c r="F19" s="62"/>
      <c r="G19" s="79"/>
      <c r="H19" s="72"/>
      <c r="I19" s="76"/>
      <c r="J19" s="21"/>
      <c r="K19" s="78"/>
      <c r="L19" s="62"/>
      <c r="M19" s="79"/>
    </row>
    <row r="20" customFormat="false" ht="15" hidden="false" customHeight="true" outlineLevel="0" collapsed="false">
      <c r="A20" s="61"/>
      <c r="B20" s="61"/>
      <c r="C20" s="76"/>
      <c r="D20" s="77"/>
      <c r="E20" s="78"/>
      <c r="F20" s="62"/>
      <c r="G20" s="79"/>
      <c r="H20" s="72"/>
      <c r="I20" s="76"/>
      <c r="J20" s="21"/>
      <c r="K20" s="78"/>
      <c r="L20" s="62"/>
      <c r="M20" s="79"/>
    </row>
    <row r="21" customFormat="false" ht="15" hidden="false" customHeight="true" outlineLevel="0" collapsed="false">
      <c r="A21" s="61"/>
      <c r="B21" s="61"/>
      <c r="C21" s="76"/>
      <c r="D21" s="77"/>
      <c r="E21" s="78"/>
      <c r="F21" s="62"/>
      <c r="G21" s="79"/>
      <c r="H21" s="72"/>
      <c r="I21" s="80"/>
      <c r="J21" s="77"/>
      <c r="K21" s="81"/>
      <c r="L21" s="62"/>
      <c r="M21" s="79"/>
    </row>
    <row r="22" customFormat="false" ht="15" hidden="false" customHeight="true" outlineLevel="0" collapsed="false">
      <c r="A22" s="61"/>
      <c r="B22" s="61"/>
      <c r="C22" s="76"/>
      <c r="D22" s="77"/>
      <c r="E22" s="78"/>
      <c r="F22" s="62"/>
      <c r="G22" s="79"/>
      <c r="H22" s="72"/>
      <c r="I22" s="80"/>
      <c r="J22" s="77"/>
      <c r="K22" s="81"/>
      <c r="L22" s="62"/>
      <c r="M22" s="79"/>
    </row>
    <row r="23" customFormat="false" ht="15" hidden="false" customHeight="true" outlineLevel="0" collapsed="false">
      <c r="A23" s="61"/>
      <c r="B23" s="61"/>
      <c r="C23" s="87" t="s">
        <v>18</v>
      </c>
      <c r="D23" s="88"/>
      <c r="E23" s="89" t="n">
        <f aca="false">SUM(E18:E22)</f>
        <v>955.652</v>
      </c>
      <c r="F23" s="88"/>
      <c r="G23" s="90" t="n">
        <f aca="false">COUNTA(C18:C22)</f>
        <v>1</v>
      </c>
      <c r="H23" s="72"/>
      <c r="I23" s="87" t="s">
        <v>18</v>
      </c>
      <c r="J23" s="88"/>
      <c r="K23" s="89" t="n">
        <f aca="false">SUM(K18:K21)</f>
        <v>0</v>
      </c>
      <c r="L23" s="88"/>
      <c r="M23" s="90" t="n">
        <f aca="false">COUNTA(I18:I21)</f>
        <v>0</v>
      </c>
    </row>
    <row r="24" customFormat="false" ht="15" hidden="false" customHeight="true" outlineLevel="0" collapsed="false">
      <c r="A24" s="61"/>
      <c r="B24" s="61"/>
      <c r="H24" s="72"/>
      <c r="I24" s="38"/>
      <c r="K24" s="38"/>
      <c r="M24" s="38"/>
    </row>
    <row r="25" customFormat="false" ht="15" hidden="false" customHeight="true" outlineLevel="0" collapsed="false">
      <c r="A25" s="61"/>
      <c r="B25" s="61"/>
      <c r="C25" s="64" t="s">
        <v>77</v>
      </c>
      <c r="D25" s="65"/>
      <c r="E25" s="65"/>
      <c r="F25" s="65"/>
      <c r="G25" s="66"/>
      <c r="H25" s="72"/>
      <c r="I25" s="64" t="s">
        <v>55</v>
      </c>
      <c r="J25" s="65"/>
      <c r="K25" s="65"/>
      <c r="L25" s="65"/>
      <c r="M25" s="66"/>
    </row>
    <row r="26" customFormat="false" ht="15" hidden="false" customHeight="true" outlineLevel="0" collapsed="false">
      <c r="A26" s="61"/>
      <c r="B26" s="61"/>
      <c r="C26" s="73" t="s">
        <v>10</v>
      </c>
      <c r="D26" s="74"/>
      <c r="E26" s="75" t="s">
        <v>12</v>
      </c>
      <c r="F26" s="62"/>
      <c r="G26" s="71" t="s">
        <v>73</v>
      </c>
      <c r="H26" s="72"/>
      <c r="I26" s="73" t="s">
        <v>10</v>
      </c>
      <c r="J26" s="74"/>
      <c r="K26" s="75" t="s">
        <v>12</v>
      </c>
      <c r="L26" s="62"/>
      <c r="M26" s="71" t="s">
        <v>73</v>
      </c>
    </row>
    <row r="27" customFormat="false" ht="15" hidden="false" customHeight="true" outlineLevel="0" collapsed="false">
      <c r="A27" s="61"/>
      <c r="B27" s="61"/>
      <c r="C27" s="91" t="s">
        <v>78</v>
      </c>
      <c r="D27" s="77"/>
      <c r="E27" s="78" t="n">
        <f aca="false">5000-750</f>
        <v>4250</v>
      </c>
      <c r="F27" s="62"/>
      <c r="G27" s="79"/>
      <c r="H27" s="72"/>
      <c r="I27" s="91" t="s">
        <v>79</v>
      </c>
      <c r="J27" s="77"/>
      <c r="K27" s="78" t="n">
        <v>1000</v>
      </c>
      <c r="L27" s="62"/>
      <c r="M27" s="79"/>
    </row>
    <row r="28" customFormat="false" ht="15" hidden="false" customHeight="true" outlineLevel="0" collapsed="false">
      <c r="A28" s="61"/>
      <c r="B28" s="61"/>
      <c r="C28" s="80"/>
      <c r="D28" s="77"/>
      <c r="E28" s="81"/>
      <c r="F28" s="62"/>
      <c r="G28" s="79"/>
      <c r="H28" s="72"/>
      <c r="I28" s="80"/>
      <c r="J28" s="77"/>
      <c r="K28" s="81"/>
      <c r="L28" s="62"/>
      <c r="M28" s="79"/>
    </row>
    <row r="29" customFormat="false" ht="15" hidden="false" customHeight="true" outlineLevel="0" collapsed="false">
      <c r="A29" s="63"/>
      <c r="B29" s="63"/>
      <c r="C29" s="87" t="s">
        <v>18</v>
      </c>
      <c r="D29" s="88"/>
      <c r="E29" s="89" t="n">
        <f aca="false">SUM(E27:E28)</f>
        <v>4250</v>
      </c>
      <c r="F29" s="88"/>
      <c r="G29" s="90" t="n">
        <f aca="false">COUNTA(C27:C28)</f>
        <v>1</v>
      </c>
      <c r="H29" s="72"/>
      <c r="I29" s="87" t="s">
        <v>18</v>
      </c>
      <c r="J29" s="88"/>
      <c r="K29" s="89" t="n">
        <f aca="false">SUM(K27:K28)</f>
        <v>1000</v>
      </c>
      <c r="L29" s="88"/>
      <c r="M29" s="90" t="n">
        <f aca="false">COUNTA(I27:I28)</f>
        <v>1</v>
      </c>
    </row>
    <row r="30" customFormat="false" ht="15" hidden="false" customHeight="true" outlineLevel="0" collapsed="false">
      <c r="A30" s="61"/>
      <c r="B30" s="61"/>
      <c r="H30" s="72"/>
      <c r="I30" s="38"/>
      <c r="K30" s="38"/>
      <c r="M30" s="38"/>
    </row>
    <row r="31" customFormat="false" ht="15" hidden="false" customHeight="true" outlineLevel="0" collapsed="false">
      <c r="A31" s="61"/>
      <c r="B31" s="61"/>
      <c r="C31" s="64" t="s">
        <v>36</v>
      </c>
      <c r="D31" s="65"/>
      <c r="E31" s="65"/>
      <c r="F31" s="65"/>
      <c r="G31" s="66"/>
      <c r="H31" s="72"/>
      <c r="I31" s="64" t="s">
        <v>80</v>
      </c>
      <c r="J31" s="65"/>
      <c r="K31" s="65"/>
      <c r="L31" s="65"/>
      <c r="M31" s="66"/>
    </row>
    <row r="32" customFormat="false" ht="15" hidden="false" customHeight="true" outlineLevel="0" collapsed="false">
      <c r="A32" s="61"/>
      <c r="B32" s="61"/>
      <c r="C32" s="73" t="s">
        <v>10</v>
      </c>
      <c r="D32" s="74"/>
      <c r="E32" s="75" t="s">
        <v>12</v>
      </c>
      <c r="F32" s="62"/>
      <c r="G32" s="71" t="s">
        <v>73</v>
      </c>
      <c r="H32" s="72"/>
      <c r="I32" s="73" t="s">
        <v>10</v>
      </c>
      <c r="J32" s="74"/>
      <c r="K32" s="75" t="s">
        <v>12</v>
      </c>
      <c r="L32" s="62"/>
      <c r="M32" s="71" t="s">
        <v>73</v>
      </c>
    </row>
    <row r="33" customFormat="false" ht="15" hidden="false" customHeight="true" outlineLevel="0" collapsed="false">
      <c r="A33" s="61"/>
      <c r="B33" s="61"/>
      <c r="C33" s="76"/>
      <c r="D33" s="77"/>
      <c r="E33" s="78"/>
      <c r="F33" s="62"/>
      <c r="G33" s="79"/>
      <c r="H33" s="72"/>
      <c r="I33" s="76"/>
      <c r="J33" s="77"/>
      <c r="K33" s="78"/>
      <c r="L33" s="62"/>
      <c r="M33" s="79"/>
    </row>
    <row r="34" customFormat="false" ht="15" hidden="false" customHeight="true" outlineLevel="0" collapsed="false">
      <c r="A34" s="61"/>
      <c r="B34" s="61"/>
      <c r="C34" s="80"/>
      <c r="D34" s="77"/>
      <c r="E34" s="81"/>
      <c r="F34" s="62"/>
      <c r="G34" s="79"/>
      <c r="H34" s="72"/>
      <c r="I34" s="80"/>
      <c r="J34" s="77"/>
      <c r="K34" s="81"/>
      <c r="L34" s="62"/>
      <c r="M34" s="79"/>
    </row>
    <row r="35" customFormat="false" ht="15" hidden="false" customHeight="true" outlineLevel="0" collapsed="false">
      <c r="A35" s="63"/>
      <c r="B35" s="63"/>
      <c r="C35" s="87" t="s">
        <v>18</v>
      </c>
      <c r="D35" s="88"/>
      <c r="E35" s="89" t="n">
        <f aca="false">SUM(E33:E34)</f>
        <v>0</v>
      </c>
      <c r="F35" s="88"/>
      <c r="G35" s="90" t="n">
        <f aca="false">COUNTA(C33:C34)</f>
        <v>0</v>
      </c>
      <c r="H35" s="72"/>
      <c r="I35" s="87" t="s">
        <v>18</v>
      </c>
      <c r="J35" s="88"/>
      <c r="K35" s="89" t="n">
        <f aca="false">SUM(K33:K34)</f>
        <v>0</v>
      </c>
      <c r="L35" s="88"/>
      <c r="M35" s="90" t="n">
        <f aca="false">COUNTA(I33:I34)</f>
        <v>0</v>
      </c>
    </row>
    <row r="36" customFormat="false" ht="15" hidden="false" customHeight="true" outlineLevel="0" collapsed="false">
      <c r="A36" s="63"/>
      <c r="B36" s="63"/>
      <c r="I36" s="38"/>
      <c r="K36" s="38"/>
      <c r="M36" s="38"/>
    </row>
    <row r="37" customFormat="false" ht="15" hidden="false" customHeight="true" outlineLevel="0" collapsed="false">
      <c r="A37" s="63"/>
      <c r="B37" s="63"/>
      <c r="C37" s="64" t="s">
        <v>37</v>
      </c>
      <c r="D37" s="65"/>
      <c r="E37" s="65"/>
      <c r="F37" s="65"/>
      <c r="G37" s="66"/>
      <c r="I37" s="92"/>
      <c r="J37" s="93"/>
      <c r="K37" s="93"/>
      <c r="L37" s="93"/>
      <c r="M37" s="93"/>
    </row>
    <row r="38" customFormat="false" ht="15" hidden="false" customHeight="true" outlineLevel="0" collapsed="false">
      <c r="A38" s="61"/>
      <c r="B38" s="61"/>
      <c r="C38" s="73" t="s">
        <v>10</v>
      </c>
      <c r="D38" s="74"/>
      <c r="E38" s="75" t="s">
        <v>12</v>
      </c>
      <c r="F38" s="62"/>
      <c r="G38" s="71" t="s">
        <v>73</v>
      </c>
      <c r="H38" s="72"/>
      <c r="I38" s="75"/>
      <c r="J38" s="74"/>
      <c r="K38" s="75"/>
      <c r="L38" s="61"/>
      <c r="M38" s="75"/>
    </row>
    <row r="39" customFormat="false" ht="15" hidden="false" customHeight="true" outlineLevel="0" collapsed="false">
      <c r="A39" s="61"/>
      <c r="B39" s="61"/>
      <c r="C39" s="76" t="s">
        <v>81</v>
      </c>
      <c r="D39" s="77"/>
      <c r="E39" s="78" t="n">
        <v>1104.057</v>
      </c>
      <c r="F39" s="62"/>
      <c r="G39" s="79"/>
      <c r="H39" s="72"/>
      <c r="I39" s="94"/>
      <c r="J39" s="77"/>
      <c r="K39" s="78"/>
      <c r="L39" s="61"/>
      <c r="M39" s="61"/>
    </row>
    <row r="40" customFormat="false" ht="15" hidden="false" customHeight="true" outlineLevel="0" collapsed="false">
      <c r="A40" s="63"/>
      <c r="B40" s="63"/>
      <c r="C40" s="80"/>
      <c r="D40" s="77"/>
      <c r="E40" s="81"/>
      <c r="F40" s="62"/>
      <c r="G40" s="79"/>
      <c r="H40" s="72"/>
      <c r="I40" s="81"/>
      <c r="J40" s="77"/>
      <c r="K40" s="81"/>
      <c r="L40" s="61"/>
      <c r="M40" s="61"/>
    </row>
    <row r="41" customFormat="false" ht="15" hidden="false" customHeight="true" outlineLevel="0" collapsed="false">
      <c r="A41" s="63"/>
      <c r="B41" s="63"/>
      <c r="C41" s="87" t="s">
        <v>18</v>
      </c>
      <c r="D41" s="88"/>
      <c r="E41" s="89" t="n">
        <f aca="false">SUM(E39:E40)</f>
        <v>1104.057</v>
      </c>
      <c r="F41" s="88"/>
      <c r="G41" s="90" t="n">
        <f aca="false">COUNTA(C39:C40)</f>
        <v>1</v>
      </c>
      <c r="H41" s="72"/>
      <c r="I41" s="87" t="s">
        <v>82</v>
      </c>
      <c r="J41" s="88"/>
      <c r="K41" s="89" t="n">
        <f aca="false">+E14+E23+E29+E35+E41+K14+K23+K29+K35</f>
        <v>7358.017</v>
      </c>
      <c r="L41" s="88"/>
      <c r="M41" s="90" t="n">
        <f aca="false">+G14+G23+G29+G35+G41+M14+M23+M29+M35</f>
        <v>5</v>
      </c>
    </row>
    <row r="42" customFormat="false" ht="15" hidden="false" customHeight="true" outlineLevel="0" collapsed="false">
      <c r="A42" s="63"/>
      <c r="B42" s="63"/>
      <c r="H42" s="72"/>
      <c r="I42" s="38"/>
      <c r="K42" s="38"/>
      <c r="M42" s="38"/>
    </row>
    <row r="43" customFormat="false" ht="15" hidden="false" customHeight="true" outlineLevel="0" collapsed="false">
      <c r="A43" s="63"/>
      <c r="B43" s="63"/>
      <c r="H43" s="72"/>
    </row>
    <row r="44" customFormat="false" ht="15" hidden="false" customHeight="true" outlineLevel="0" collapsed="false">
      <c r="A44" s="63"/>
      <c r="B44" s="63"/>
      <c r="H44" s="72"/>
    </row>
    <row r="45" customFormat="false" ht="15" hidden="false" customHeight="true" outlineLevel="0" collapsed="false">
      <c r="A45" s="63"/>
      <c r="B45" s="63"/>
      <c r="H45" s="72"/>
    </row>
    <row r="46" customFormat="false" ht="15" hidden="false" customHeight="true" outlineLevel="0" collapsed="false">
      <c r="A46" s="63"/>
      <c r="B46" s="63"/>
      <c r="H46" s="72"/>
    </row>
    <row r="47" customFormat="false" ht="15" hidden="false" customHeight="true" outlineLevel="0" collapsed="false">
      <c r="A47" s="63"/>
      <c r="B47" s="63"/>
      <c r="H47" s="72"/>
    </row>
    <row r="48" customFormat="false" ht="15" hidden="false" customHeight="true" outlineLevel="0" collapsed="false">
      <c r="A48" s="63"/>
      <c r="B48" s="63"/>
      <c r="C48" s="95" t="str">
        <f aca="true">CELL("filename")</f>
        <v>'file:///mnt/12tb/@roms/datasets/enron/EDRM Enron Email Data Set v2 XML/filtered-attachments/xls/Global_Hot_List_1123.xls'#$Hotlist - Completed</v>
      </c>
      <c r="E48" s="37"/>
      <c r="G48" s="37"/>
      <c r="H48" s="72"/>
    </row>
    <row r="49" customFormat="false" ht="15" hidden="false" customHeight="true" outlineLevel="0" collapsed="false">
      <c r="A49" s="63"/>
      <c r="B49" s="63"/>
      <c r="C49" s="95" t="n">
        <f aca="true">NOW()</f>
        <v>45926.9237279003</v>
      </c>
      <c r="E49" s="37"/>
      <c r="G49" s="37"/>
      <c r="N49" s="38"/>
    </row>
    <row r="50" customFormat="false" ht="15" hidden="false" customHeight="true" outlineLevel="0" collapsed="false">
      <c r="A50" s="63"/>
      <c r="B50" s="63"/>
      <c r="E50" s="37"/>
      <c r="G50" s="37"/>
    </row>
    <row r="51" customFormat="false" ht="15" hidden="false" customHeight="true" outlineLevel="0" collapsed="false">
      <c r="A51" s="63"/>
      <c r="B51" s="63"/>
      <c r="E51" s="37"/>
      <c r="G51" s="37"/>
    </row>
    <row r="52" customFormat="false" ht="15" hidden="false" customHeight="true" outlineLevel="0" collapsed="false">
      <c r="A52" s="63"/>
      <c r="B52" s="63"/>
      <c r="E52" s="37"/>
      <c r="G52" s="37"/>
      <c r="N52" s="96"/>
    </row>
    <row r="53" customFormat="false" ht="15" hidden="false" customHeight="true" outlineLevel="0" collapsed="false">
      <c r="A53" s="63"/>
      <c r="B53" s="63"/>
      <c r="E53" s="37"/>
      <c r="G53" s="37"/>
      <c r="N53" s="38"/>
    </row>
    <row r="54" customFormat="false" ht="15" hidden="false" customHeight="true" outlineLevel="0" collapsed="false">
      <c r="A54" s="63"/>
      <c r="B54" s="63"/>
      <c r="N54" s="38"/>
    </row>
    <row r="55" customFormat="false" ht="15" hidden="false" customHeight="true" outlineLevel="0" collapsed="false">
      <c r="A55" s="63"/>
      <c r="B55" s="63"/>
      <c r="N55" s="38"/>
    </row>
    <row r="56" customFormat="false" ht="15" hidden="false" customHeight="true" outlineLevel="0" collapsed="false">
      <c r="A56" s="63"/>
      <c r="B56" s="63"/>
      <c r="P56" s="97"/>
    </row>
    <row r="57" customFormat="false" ht="15" hidden="false" customHeight="true" outlineLevel="0" collapsed="false">
      <c r="A57" s="63"/>
      <c r="B57" s="63"/>
    </row>
    <row r="58" customFormat="false" ht="15" hidden="false" customHeight="true" outlineLevel="0" collapsed="false">
      <c r="A58" s="63"/>
      <c r="B58" s="63"/>
    </row>
    <row r="59" customFormat="false" ht="15" hidden="false" customHeight="true" outlineLevel="0" collapsed="false">
      <c r="A59" s="63"/>
      <c r="B59" s="63"/>
    </row>
    <row r="60" customFormat="false" ht="15" hidden="false" customHeight="true" outlineLevel="0" collapsed="false">
      <c r="A60" s="61"/>
      <c r="B60" s="61"/>
    </row>
    <row r="61" customFormat="false" ht="15" hidden="false" customHeight="true" outlineLevel="0" collapsed="false">
      <c r="A61" s="63"/>
      <c r="B61" s="63"/>
      <c r="N61" s="38"/>
    </row>
    <row r="62" customFormat="false" ht="15" hidden="false" customHeight="true" outlineLevel="0" collapsed="false">
      <c r="A62" s="63"/>
      <c r="B62" s="63"/>
      <c r="H62" s="38"/>
    </row>
    <row r="63" customFormat="false" ht="15" hidden="false" customHeight="true" outlineLevel="0" collapsed="false">
      <c r="A63" s="63"/>
      <c r="B63" s="63"/>
      <c r="H63" s="38"/>
    </row>
    <row r="64" customFormat="false" ht="15" hidden="false" customHeight="true" outlineLevel="0" collapsed="false">
      <c r="A64" s="63"/>
      <c r="B64" s="63"/>
      <c r="H64" s="38"/>
      <c r="N64" s="96"/>
    </row>
    <row r="65" customFormat="false" ht="15" hidden="false" customHeight="true" outlineLevel="0" collapsed="false">
      <c r="A65" s="63"/>
      <c r="B65" s="63"/>
      <c r="N65" s="96"/>
    </row>
    <row r="66" customFormat="false" ht="15" hidden="false" customHeight="true" outlineLevel="0" collapsed="false">
      <c r="A66" s="63"/>
      <c r="B66" s="63"/>
    </row>
    <row r="67" customFormat="false" ht="15" hidden="false" customHeight="true" outlineLevel="0" collapsed="false">
      <c r="A67" s="63"/>
      <c r="B67" s="63"/>
    </row>
    <row r="68" customFormat="false" ht="15" hidden="false" customHeight="true" outlineLevel="0" collapsed="false">
      <c r="A68" s="63"/>
      <c r="B68" s="63"/>
    </row>
    <row r="69" customFormat="false" ht="15" hidden="false" customHeight="true" outlineLevel="0" collapsed="false">
      <c r="A69" s="61"/>
      <c r="B69" s="61"/>
    </row>
    <row r="70" customFormat="false" ht="15" hidden="false" customHeight="true" outlineLevel="0" collapsed="false">
      <c r="A70" s="61"/>
      <c r="B70" s="61"/>
    </row>
    <row r="71" customFormat="false" ht="15" hidden="false" customHeight="true" outlineLevel="0" collapsed="false">
      <c r="A71" s="61"/>
      <c r="B71" s="61"/>
    </row>
    <row r="72" customFormat="false" ht="15" hidden="false" customHeight="true" outlineLevel="0" collapsed="false">
      <c r="A72" s="61"/>
      <c r="B72" s="61"/>
    </row>
    <row r="73" customFormat="false" ht="15" hidden="false" customHeight="true" outlineLevel="0" collapsed="false">
      <c r="A73" s="61"/>
      <c r="B73" s="61"/>
    </row>
    <row r="74" customFormat="false" ht="15" hidden="false" customHeight="true" outlineLevel="0" collapsed="false">
      <c r="A74" s="63"/>
      <c r="B74" s="63"/>
    </row>
    <row r="75" customFormat="false" ht="15" hidden="false" customHeight="true" outlineLevel="0" collapsed="false">
      <c r="A75" s="63"/>
      <c r="B75" s="63"/>
    </row>
    <row r="76" customFormat="false" ht="15" hidden="false" customHeight="true" outlineLevel="0" collapsed="false">
      <c r="A76" s="63"/>
      <c r="B76" s="63"/>
    </row>
    <row r="77" customFormat="false" ht="15" hidden="false" customHeight="true" outlineLevel="0" collapsed="false">
      <c r="A77" s="63"/>
      <c r="B77" s="63"/>
    </row>
    <row r="78" customFormat="false" ht="15" hidden="false" customHeight="true" outlineLevel="0" collapsed="false">
      <c r="A78" s="63"/>
      <c r="B78" s="63"/>
    </row>
    <row r="79" customFormat="false" ht="15" hidden="false" customHeight="true" outlineLevel="0" collapsed="false">
      <c r="A79" s="61"/>
      <c r="B79" s="61"/>
    </row>
    <row r="80" customFormat="false" ht="15" hidden="false" customHeight="true" outlineLevel="0" collapsed="false">
      <c r="A80" s="63"/>
      <c r="B80" s="63"/>
    </row>
    <row r="81" customFormat="false" ht="15" hidden="false" customHeight="true" outlineLevel="0" collapsed="false">
      <c r="A81" s="63"/>
      <c r="B81" s="63"/>
    </row>
    <row r="82" customFormat="false" ht="15" hidden="false" customHeight="true" outlineLevel="0" collapsed="false">
      <c r="A82" s="63"/>
      <c r="B82" s="63"/>
    </row>
    <row r="83" customFormat="false" ht="15" hidden="false" customHeight="true" outlineLevel="0" collapsed="false">
      <c r="A83" s="63"/>
      <c r="B83" s="63"/>
    </row>
    <row r="84" customFormat="false" ht="15" hidden="false" customHeight="true" outlineLevel="0" collapsed="false">
      <c r="A84" s="63"/>
      <c r="B84" s="63"/>
    </row>
    <row r="85" customFormat="false" ht="15" hidden="false" customHeight="true" outlineLevel="0" collapsed="false">
      <c r="A85" s="63"/>
      <c r="B85" s="63"/>
    </row>
    <row r="86" customFormat="false" ht="15" hidden="false" customHeight="true" outlineLevel="0" collapsed="false">
      <c r="A86" s="63"/>
      <c r="B86" s="63"/>
    </row>
    <row r="87" customFormat="false" ht="15" hidden="false" customHeight="true" outlineLevel="0" collapsed="false">
      <c r="A87" s="63"/>
      <c r="B87" s="63"/>
    </row>
    <row r="88" customFormat="false" ht="15" hidden="false" customHeight="true" outlineLevel="0" collapsed="false">
      <c r="A88" s="63"/>
      <c r="B88" s="63"/>
    </row>
    <row r="89" customFormat="false" ht="15" hidden="false" customHeight="true" outlineLevel="0" collapsed="false">
      <c r="A89" s="63"/>
      <c r="B89" s="63"/>
      <c r="N89" s="98"/>
    </row>
    <row r="90" customFormat="false" ht="15" hidden="false" customHeight="true" outlineLevel="0" collapsed="false">
      <c r="A90" s="63"/>
      <c r="B90" s="63"/>
    </row>
    <row r="91" customFormat="false" ht="15" hidden="false" customHeight="true" outlineLevel="0" collapsed="false">
      <c r="A91" s="63"/>
      <c r="B91" s="63"/>
    </row>
    <row r="92" customFormat="false" ht="15" hidden="false" customHeight="true" outlineLevel="0" collapsed="false">
      <c r="A92" s="63"/>
      <c r="B92" s="63"/>
    </row>
    <row r="93" customFormat="false" ht="15" hidden="false" customHeight="true" outlineLevel="0" collapsed="false">
      <c r="A93" s="63"/>
      <c r="B93" s="63"/>
    </row>
    <row r="94" customFormat="false" ht="15" hidden="false" customHeight="true" outlineLevel="0" collapsed="false">
      <c r="A94" s="63"/>
      <c r="B94" s="63"/>
    </row>
    <row r="95" customFormat="false" ht="15" hidden="false" customHeight="true" outlineLevel="0" collapsed="false">
      <c r="A95" s="63"/>
      <c r="B95" s="63"/>
    </row>
    <row r="96" customFormat="false" ht="15" hidden="false" customHeight="true" outlineLevel="0" collapsed="false">
      <c r="A96" s="63"/>
      <c r="B96" s="63"/>
    </row>
    <row r="97" customFormat="false" ht="15" hidden="false" customHeight="true" outlineLevel="0" collapsed="false">
      <c r="A97" s="63"/>
      <c r="B97" s="63"/>
    </row>
    <row r="98" customFormat="false" ht="15" hidden="false" customHeight="true" outlineLevel="0" collapsed="false">
      <c r="A98" s="63"/>
      <c r="B98" s="63"/>
    </row>
    <row r="99" customFormat="false" ht="15" hidden="false" customHeight="true" outlineLevel="0" collapsed="false">
      <c r="A99" s="63"/>
      <c r="B99" s="63"/>
    </row>
    <row r="100" customFormat="false" ht="15" hidden="false" customHeight="true" outlineLevel="0" collapsed="false">
      <c r="A100" s="63"/>
      <c r="B100" s="63"/>
    </row>
    <row r="101" customFormat="false" ht="15" hidden="false" customHeight="true" outlineLevel="0" collapsed="false">
      <c r="A101" s="63"/>
      <c r="B101" s="63"/>
    </row>
    <row r="102" customFormat="false" ht="15" hidden="false" customHeight="true" outlineLevel="0" collapsed="false">
      <c r="A102" s="63"/>
      <c r="B102" s="63"/>
    </row>
    <row r="103" customFormat="false" ht="15" hidden="false" customHeight="true" outlineLevel="0" collapsed="false">
      <c r="A103" s="63"/>
      <c r="B103" s="63"/>
    </row>
    <row r="104" customFormat="false" ht="15" hidden="false" customHeight="true" outlineLevel="0" collapsed="false">
      <c r="A104" s="63"/>
      <c r="B104" s="63"/>
    </row>
    <row r="105" customFormat="false" ht="15" hidden="false" customHeight="true" outlineLevel="0" collapsed="false">
      <c r="A105" s="63"/>
      <c r="B105" s="63"/>
    </row>
    <row r="106" customFormat="false" ht="15" hidden="false" customHeight="true" outlineLevel="0" collapsed="false">
      <c r="A106" s="98"/>
      <c r="B106" s="98"/>
    </row>
    <row r="107" customFormat="false" ht="15" hidden="false" customHeight="true" outlineLevel="0" collapsed="false">
      <c r="A107" s="98"/>
      <c r="B107" s="98"/>
    </row>
    <row r="108" customFormat="false" ht="12.75" hidden="false" customHeight="false" outlineLevel="0" collapsed="false">
      <c r="A108" s="98"/>
      <c r="B108" s="98"/>
    </row>
    <row r="109" customFormat="false" ht="12.75" hidden="false" customHeight="false" outlineLevel="0" collapsed="false">
      <c r="A109" s="98"/>
      <c r="B109" s="98"/>
    </row>
    <row r="110" customFormat="false" ht="12.75" hidden="false" customHeight="false" outlineLevel="0" collapsed="false">
      <c r="A110" s="98"/>
      <c r="B110" s="98"/>
    </row>
    <row r="111" customFormat="false" ht="12.75" hidden="false" customHeight="false" outlineLevel="0" collapsed="false">
      <c r="A111" s="98"/>
      <c r="B111" s="98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21" man="true" max="16383" min="0"/>
    <brk id="12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agreen3</cp:lastModifiedBy>
  <cp:lastPrinted>2001-11-08T17:07:34Z</cp:lastPrinted>
  <dcterms:modified xsi:type="dcterms:W3CDTF">2001-11-21T16:00:31Z</dcterms:modified>
  <cp:revision>0</cp:revision>
  <dc:subject/>
  <dc:title/>
</cp:coreProperties>
</file>