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Hotlist - Identified " sheetId="1" state="visible" r:id="rId3"/>
    <sheet name="Hotlist - Completed" sheetId="2" state="hidden" r:id="rId4"/>
  </sheets>
  <definedNames>
    <definedName function="false" hidden="false" localSheetId="1" name="_xlnm.Print_Area" vbProcedure="false">'Hotlist - Completed'!$A$1:$N$33</definedName>
    <definedName function="false" hidden="false" localSheetId="0" name="_xlnm.Print_Area" vbProcedure="false">'Hotlist - Identified '!$A$1:$U$70</definedName>
    <definedName function="false" hidden="false" localSheetId="0" name="_xlnm.Print_Titles" vbProcedure="false">'Hotlist - Identified '!$1:$5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<sst xmlns="http://schemas.openxmlformats.org/spreadsheetml/2006/main" count="203" uniqueCount="63">
  <si>
    <r>
      <rPr>
        <b val="true"/>
        <sz val="22"/>
        <color rgb="FF000000"/>
        <rFont val="Arial"/>
        <family val="2"/>
      </rPr>
      <t xml:space="preserve">E</t>
    </r>
    <r>
      <rPr>
        <b val="true"/>
        <sz val="18"/>
        <color rgb="FF000000"/>
        <rFont val="Arial"/>
        <family val="2"/>
      </rPr>
      <t xml:space="preserve"> N R O N   </t>
    </r>
    <r>
      <rPr>
        <b val="true"/>
        <sz val="22"/>
        <color rgb="FF000000"/>
        <rFont val="Arial"/>
        <family val="2"/>
      </rPr>
      <t xml:space="preserve">G</t>
    </r>
    <r>
      <rPr>
        <b val="true"/>
        <sz val="18"/>
        <color rgb="FF000000"/>
        <rFont val="Arial"/>
        <family val="2"/>
      </rPr>
      <t xml:space="preserve"> L O B A L   </t>
    </r>
    <r>
      <rPr>
        <b val="true"/>
        <sz val="22"/>
        <color rgb="FF000000"/>
        <rFont val="Arial"/>
        <family val="2"/>
      </rPr>
      <t xml:space="preserve">M</t>
    </r>
    <r>
      <rPr>
        <b val="true"/>
        <sz val="18"/>
        <color rgb="FF000000"/>
        <rFont val="Arial"/>
        <family val="2"/>
      </rPr>
      <t xml:space="preserve"> A R K E T S  -  </t>
    </r>
    <r>
      <rPr>
        <b val="true"/>
        <sz val="22"/>
        <color rgb="FF000000"/>
        <rFont val="Arial"/>
        <family val="2"/>
      </rPr>
      <t xml:space="preserve">H</t>
    </r>
    <r>
      <rPr>
        <b val="true"/>
        <sz val="18"/>
        <color rgb="FF000000"/>
        <rFont val="Arial"/>
        <family val="2"/>
      </rPr>
      <t xml:space="preserve"> O T  </t>
    </r>
    <r>
      <rPr>
        <b val="true"/>
        <sz val="22"/>
        <color rgb="FF000000"/>
        <rFont val="Arial"/>
        <family val="2"/>
      </rPr>
      <t xml:space="preserve">L </t>
    </r>
    <r>
      <rPr>
        <b val="true"/>
        <sz val="18"/>
        <color rgb="FF000000"/>
        <rFont val="Arial"/>
        <family val="2"/>
      </rPr>
      <t xml:space="preserve">I S T</t>
    </r>
  </si>
  <si>
    <t xml:space="preserve">DEALS IDENTIFIED</t>
  </si>
  <si>
    <t xml:space="preserve">Results based on activity through October 26, 2000</t>
  </si>
  <si>
    <t xml:space="preserve">Fourth Quarter 2000</t>
  </si>
  <si>
    <t xml:space="preserve">First Quarter 2001</t>
  </si>
  <si>
    <t xml:space="preserve">Second Quarter 2001</t>
  </si>
  <si>
    <t xml:space="preserve">Third Quarter 2001</t>
  </si>
  <si>
    <t xml:space="preserve">TOTAL</t>
  </si>
  <si>
    <t xml:space="preserve">Liquids</t>
  </si>
  <si>
    <t xml:space="preserve">Deal</t>
  </si>
  <si>
    <t xml:space="preserve">%</t>
  </si>
  <si>
    <t xml:space="preserve">Value</t>
  </si>
  <si>
    <t xml:space="preserve">Talisman Crude</t>
  </si>
  <si>
    <t xml:space="preserve">Dow / Tosco</t>
  </si>
  <si>
    <t xml:space="preserve">Fu Bao</t>
  </si>
  <si>
    <t xml:space="preserve">BP</t>
  </si>
  <si>
    <t xml:space="preserve">Enron Global Risk Markets</t>
  </si>
  <si>
    <t xml:space="preserve">Peerless</t>
  </si>
  <si>
    <t xml:space="preserve">SUBTOTAL</t>
  </si>
  <si>
    <t xml:space="preserve">Coal </t>
  </si>
  <si>
    <t xml:space="preserve">Origination &amp; Finance</t>
  </si>
  <si>
    <t xml:space="preserve">SynFuel - AIG</t>
  </si>
  <si>
    <t xml:space="preserve">SynFuel - Pacificorp</t>
  </si>
  <si>
    <t xml:space="preserve">Cline-Panther</t>
  </si>
  <si>
    <t xml:space="preserve">DPR</t>
  </si>
  <si>
    <t xml:space="preserve">British Energy - UK</t>
  </si>
  <si>
    <t xml:space="preserve">AES - UK</t>
  </si>
  <si>
    <t xml:space="preserve">Jupiter / Eagle Energy</t>
  </si>
  <si>
    <t xml:space="preserve">M&amp;G UK</t>
  </si>
  <si>
    <t xml:space="preserve">BEWAG - Germany</t>
  </si>
  <si>
    <t xml:space="preserve">RR Marketing JV - USA</t>
  </si>
  <si>
    <t xml:space="preserve">Coellerici</t>
  </si>
  <si>
    <t xml:space="preserve">Project Springbok</t>
  </si>
  <si>
    <t xml:space="preserve">DRS</t>
  </si>
  <si>
    <t xml:space="preserve">ETOL-UK</t>
  </si>
  <si>
    <t xml:space="preserve">ENV - Germany</t>
  </si>
  <si>
    <t xml:space="preserve">Emissions</t>
  </si>
  <si>
    <t xml:space="preserve">CMS - Noxtech</t>
  </si>
  <si>
    <t xml:space="preserve">Weather</t>
  </si>
  <si>
    <t xml:space="preserve">SMUD</t>
  </si>
  <si>
    <t xml:space="preserve">Harvard Fund</t>
  </si>
  <si>
    <t xml:space="preserve">IPC</t>
  </si>
  <si>
    <t xml:space="preserve">Conoco Propane Hedge</t>
  </si>
  <si>
    <t xml:space="preserve">Conoco Propane Products</t>
  </si>
  <si>
    <t xml:space="preserve">Griffin</t>
  </si>
  <si>
    <t xml:space="preserve">Global</t>
  </si>
  <si>
    <t xml:space="preserve">Risk Markets</t>
  </si>
  <si>
    <t xml:space="preserve">Project Mensa</t>
  </si>
  <si>
    <t xml:space="preserve">Project MI - 3</t>
  </si>
  <si>
    <t xml:space="preserve">Turbo Park</t>
  </si>
  <si>
    <t xml:space="preserve">Project Taft</t>
  </si>
  <si>
    <t xml:space="preserve">Transportation</t>
  </si>
  <si>
    <t xml:space="preserve">LNG</t>
  </si>
  <si>
    <t xml:space="preserve">Hoegh Galleon</t>
  </si>
  <si>
    <t xml:space="preserve">Middle East</t>
  </si>
  <si>
    <t xml:space="preserve">Oman sell down</t>
  </si>
  <si>
    <t xml:space="preserve">Puerto Rico</t>
  </si>
  <si>
    <t xml:space="preserve">TOTALS</t>
  </si>
  <si>
    <t xml:space="preserve">4Q00 DEALS COMPLETED</t>
  </si>
  <si>
    <t xml:space="preserve">Energy West</t>
  </si>
  <si>
    <t xml:space="preserve">Coal Origination &amp; Finance</t>
  </si>
  <si>
    <t xml:space="preserve">Global Risk Markets</t>
  </si>
  <si>
    <t xml:space="preserve">TOTAL DEALS COMPLETED</t>
  </si>
</sst>
</file>

<file path=xl/styles.xml><?xml version="1.0" encoding="utf-8"?>
<styleSheet xmlns="http://schemas.openxmlformats.org/spreadsheetml/2006/main">
  <numFmts count="12">
    <numFmt numFmtId="164" formatCode="General"/>
    <numFmt numFmtId="165" formatCode="mmmm\ d&quot;, &quot;yyyy"/>
    <numFmt numFmtId="166" formatCode="_(* #,##0.00_);_(* \(#,##0.00\);_(* \-??_);_(@_)"/>
    <numFmt numFmtId="167" formatCode="[$-409]#,##0_);\(#,##0\)"/>
    <numFmt numFmtId="168" formatCode="_(* #,##0_);_(* \(#,##0\);_(* \-??_);_(@_)"/>
    <numFmt numFmtId="169" formatCode="0%"/>
    <numFmt numFmtId="170" formatCode="_(\$* #,##0.00_);_(\$* \(#,##0.00\);_(\$* \-??_);_(@_)"/>
    <numFmt numFmtId="171" formatCode="\$#,##0_);&quot;($&quot;#,##0\)"/>
    <numFmt numFmtId="172" formatCode="_(\$* #,##0_);_(\$* \(#,##0\);_(\$* \-??_);_(@_)"/>
    <numFmt numFmtId="173" formatCode="\$#,##0_);[RED]&quot;($&quot;#,##0\)"/>
    <numFmt numFmtId="174" formatCode="0_);\(0\)"/>
    <numFmt numFmtId="175" formatCode="[$-409]m/d/yyyy\ h:mm"/>
  </numFmts>
  <fonts count="3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ahoma"/>
      <family val="0"/>
    </font>
    <font>
      <sz val="8"/>
      <name val="Arial Narrow"/>
      <family val="2"/>
    </font>
    <font>
      <sz val="8"/>
      <color rgb="FF000000"/>
      <name val="Arial Narrow"/>
      <family val="2"/>
    </font>
    <font>
      <b val="true"/>
      <sz val="22"/>
      <color rgb="FF000000"/>
      <name val="Arial"/>
      <family val="2"/>
    </font>
    <font>
      <b val="true"/>
      <sz val="18"/>
      <color rgb="FF000000"/>
      <name val="Arial"/>
      <family val="2"/>
    </font>
    <font>
      <b val="true"/>
      <sz val="12"/>
      <color rgb="FF000000"/>
      <name val="Arial Narrow"/>
      <family val="2"/>
    </font>
    <font>
      <b val="true"/>
      <sz val="16"/>
      <color rgb="FF000000"/>
      <name val="Arial"/>
      <family val="2"/>
    </font>
    <font>
      <b val="true"/>
      <sz val="14"/>
      <color rgb="FF000000"/>
      <name val="Arial Narrow"/>
      <family val="2"/>
    </font>
    <font>
      <b val="true"/>
      <sz val="11"/>
      <color rgb="FF000000"/>
      <name val="Arial Narrow"/>
      <family val="2"/>
    </font>
    <font>
      <b val="true"/>
      <sz val="11"/>
      <color rgb="FF008080"/>
      <name val="Arial Narrow"/>
      <family val="2"/>
    </font>
    <font>
      <b val="true"/>
      <u val="single"/>
      <sz val="8"/>
      <name val="Arial Narrow"/>
      <family val="2"/>
    </font>
    <font>
      <b val="true"/>
      <i val="true"/>
      <sz val="9"/>
      <name val="Arial Narrow"/>
      <family val="2"/>
    </font>
    <font>
      <sz val="9"/>
      <name val="Arial Narrow"/>
      <family val="2"/>
    </font>
    <font>
      <b val="true"/>
      <sz val="8"/>
      <color rgb="FF008080"/>
      <name val="Arial Narrow"/>
      <family val="2"/>
    </font>
    <font>
      <b val="true"/>
      <sz val="9"/>
      <name val="Arial Narrow"/>
      <family val="2"/>
    </font>
    <font>
      <b val="true"/>
      <sz val="8"/>
      <name val="Arial Narrow"/>
      <family val="2"/>
    </font>
    <font>
      <b val="true"/>
      <sz val="11"/>
      <color rgb="FF000000"/>
      <name val="Arial"/>
      <family val="2"/>
    </font>
    <font>
      <b val="true"/>
      <sz val="10"/>
      <color rgb="FF000000"/>
      <name val="Arial Narrow"/>
      <family val="2"/>
    </font>
    <font>
      <b val="true"/>
      <sz val="11"/>
      <color rgb="FF0000FF"/>
      <name val="Arial Narrow"/>
      <family val="2"/>
    </font>
    <font>
      <b val="true"/>
      <sz val="11"/>
      <name val="Arial Narrow"/>
      <family val="2"/>
    </font>
    <font>
      <b val="true"/>
      <sz val="11"/>
      <color rgb="FFFF0000"/>
      <name val="Arial Narrow"/>
      <family val="2"/>
    </font>
    <font>
      <b val="true"/>
      <u val="single"/>
      <sz val="9"/>
      <name val="Arial Narrow"/>
      <family val="2"/>
    </font>
    <font>
      <sz val="10"/>
      <name val="Arial Narrow"/>
      <family val="2"/>
    </font>
    <font>
      <b val="true"/>
      <sz val="10"/>
      <name val="Arial Narrow"/>
      <family val="2"/>
    </font>
    <font>
      <b val="true"/>
      <sz val="10"/>
      <color rgb="FF008080"/>
      <name val="Arial Narrow"/>
      <family val="2"/>
    </font>
    <font>
      <b val="true"/>
      <sz val="9"/>
      <color rgb="FF008080"/>
      <name val="Arial Narrow"/>
      <family val="2"/>
    </font>
    <font>
      <b val="true"/>
      <sz val="8"/>
      <color rgb="FF0000FF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/>
      <diagonal/>
    </border>
  </borders>
  <cellStyleXfs count="2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0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69" fontId="0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9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5" fontId="12" fillId="0" borderId="0" xfId="0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13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0" borderId="2" xfId="0" applyFont="true" applyBorder="true" applyAlignment="true" applyProtection="false">
      <alignment horizontal="center" vertical="center" textRotation="90" wrapText="false" indent="0" shrinkToFit="false"/>
      <protection locked="true" hidden="false"/>
    </xf>
    <xf numFmtId="164" fontId="13" fillId="0" borderId="3" xfId="0" applyFont="true" applyBorder="true" applyAlignment="true" applyProtection="false">
      <alignment horizontal="center" vertical="center" textRotation="90" wrapText="false" indent="0" shrinkToFit="false"/>
      <protection locked="true" hidden="false"/>
    </xf>
    <xf numFmtId="167" fontId="14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4" fillId="0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5" fillId="0" borderId="6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16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6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6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5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7" fillId="2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7" fillId="2" borderId="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7" fillId="2" borderId="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17" fillId="2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6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8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9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4" fontId="17" fillId="2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6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22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1" fontId="10" fillId="0" borderId="0" xfId="22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0" xfId="22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71" fontId="9" fillId="0" borderId="0" xfId="22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9" fillId="0" borderId="0" xfId="22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1" fillId="0" borderId="0" xfId="22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22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20" fillId="0" borderId="0" xfId="22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22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0" xfId="22" applyFont="false" applyBorder="false" applyAlignment="true" applyProtection="false">
      <alignment horizontal="general" vertical="top" textRotation="0" wrapText="false" indent="0" shrinkToFit="false"/>
      <protection locked="true" hidden="false"/>
    </xf>
    <xf numFmtId="171" fontId="6" fillId="0" borderId="0" xfId="22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71" fontId="10" fillId="0" borderId="0" xfId="22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10" fillId="0" borderId="0" xfId="22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71" fontId="12" fillId="0" borderId="0" xfId="22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12" fillId="0" borderId="0" xfId="22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6" fillId="0" borderId="0" xfId="22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65" fontId="12" fillId="0" borderId="0" xfId="22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65" fontId="20" fillId="0" borderId="0" xfId="22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21" fillId="0" borderId="0" xfId="22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64" fontId="5" fillId="0" borderId="0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22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23" fillId="0" borderId="2" xfId="22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1" fontId="24" fillId="0" borderId="9" xfId="22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1" fontId="24" fillId="0" borderId="3" xfId="22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1" fontId="25" fillId="0" borderId="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2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2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8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26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2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2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26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2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26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1" fontId="27" fillId="0" borderId="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2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28" fillId="2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29" fillId="2" borderId="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28" fillId="2" borderId="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29" fillId="2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25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25" fillId="0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25" fillId="0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25" fillId="0" borderId="1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8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1" fontId="25" fillId="0" borderId="8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3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3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5" fillId="0" borderId="0" xfId="22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5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Book1" xfId="20"/>
    <cellStyle name="Normal_completed" xfId="21"/>
    <cellStyle name="Normal_MgmtSum-Q2-0526" xfId="22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10</xdr:col>
      <xdr:colOff>897120</xdr:colOff>
      <xdr:row>0</xdr:row>
      <xdr:rowOff>0</xdr:rowOff>
    </xdr:to>
    <xdr:sp>
      <xdr:nvSpPr>
        <xdr:cNvPr id="0" name="Line 1"/>
        <xdr:cNvSpPr/>
      </xdr:nvSpPr>
      <xdr:spPr>
        <a:xfrm flipH="1">
          <a:off x="0" y="0"/>
          <a:ext cx="770688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0</xdr:row>
      <xdr:rowOff>47520</xdr:rowOff>
    </xdr:from>
    <xdr:to>
      <xdr:col>10</xdr:col>
      <xdr:colOff>897120</xdr:colOff>
      <xdr:row>0</xdr:row>
      <xdr:rowOff>47520</xdr:rowOff>
    </xdr:to>
    <xdr:sp>
      <xdr:nvSpPr>
        <xdr:cNvPr id="1" name="Line 2"/>
        <xdr:cNvSpPr/>
      </xdr:nvSpPr>
      <xdr:spPr>
        <a:xfrm flipH="1">
          <a:off x="0" y="47520"/>
          <a:ext cx="7706880" cy="0"/>
        </a:xfrm>
        <a:prstGeom prst="line">
          <a:avLst/>
        </a:prstGeom>
        <a:ln w="76320">
          <a:solidFill>
            <a:srgbClr val="00808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352080</xdr:colOff>
      <xdr:row>3</xdr:row>
      <xdr:rowOff>85680</xdr:rowOff>
    </xdr:from>
    <xdr:to>
      <xdr:col>21</xdr:col>
      <xdr:colOff>360</xdr:colOff>
      <xdr:row>3</xdr:row>
      <xdr:rowOff>85680</xdr:rowOff>
    </xdr:to>
    <xdr:sp>
      <xdr:nvSpPr>
        <xdr:cNvPr id="2" name="Line 3"/>
        <xdr:cNvSpPr/>
      </xdr:nvSpPr>
      <xdr:spPr>
        <a:xfrm flipH="1">
          <a:off x="3540240" y="752400"/>
          <a:ext cx="11852640" cy="0"/>
        </a:xfrm>
        <a:prstGeom prst="line">
          <a:avLst/>
        </a:prstGeom>
        <a:ln w="76320">
          <a:solidFill>
            <a:srgbClr val="00808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47520</xdr:rowOff>
    </xdr:from>
    <xdr:to>
      <xdr:col>10</xdr:col>
      <xdr:colOff>543240</xdr:colOff>
      <xdr:row>0</xdr:row>
      <xdr:rowOff>47520</xdr:rowOff>
    </xdr:to>
    <xdr:sp>
      <xdr:nvSpPr>
        <xdr:cNvPr id="3" name="Line 1"/>
        <xdr:cNvSpPr/>
      </xdr:nvSpPr>
      <xdr:spPr>
        <a:xfrm flipH="1">
          <a:off x="0" y="47520"/>
          <a:ext cx="834912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0</xdr:row>
      <xdr:rowOff>47520</xdr:rowOff>
    </xdr:from>
    <xdr:to>
      <xdr:col>10</xdr:col>
      <xdr:colOff>543240</xdr:colOff>
      <xdr:row>0</xdr:row>
      <xdr:rowOff>47520</xdr:rowOff>
    </xdr:to>
    <xdr:sp>
      <xdr:nvSpPr>
        <xdr:cNvPr id="4" name="Line 2"/>
        <xdr:cNvSpPr/>
      </xdr:nvSpPr>
      <xdr:spPr>
        <a:xfrm flipH="1">
          <a:off x="0" y="47520"/>
          <a:ext cx="8349120" cy="0"/>
        </a:xfrm>
        <a:prstGeom prst="line">
          <a:avLst/>
        </a:prstGeom>
        <a:ln w="76320">
          <a:solidFill>
            <a:srgbClr val="00808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412200</xdr:colOff>
      <xdr:row>3</xdr:row>
      <xdr:rowOff>180720</xdr:rowOff>
    </xdr:from>
    <xdr:to>
      <xdr:col>12</xdr:col>
      <xdr:colOff>523080</xdr:colOff>
      <xdr:row>3</xdr:row>
      <xdr:rowOff>180720</xdr:rowOff>
    </xdr:to>
    <xdr:sp>
      <xdr:nvSpPr>
        <xdr:cNvPr id="5" name="Line 3"/>
        <xdr:cNvSpPr/>
      </xdr:nvSpPr>
      <xdr:spPr>
        <a:xfrm flipH="1">
          <a:off x="4304160" y="819000"/>
          <a:ext cx="5110920" cy="0"/>
        </a:xfrm>
        <a:prstGeom prst="line">
          <a:avLst/>
        </a:prstGeom>
        <a:ln w="76320">
          <a:solidFill>
            <a:srgbClr val="00808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6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2" min="1" style="1" width="2.7"/>
    <col collapsed="false" customWidth="true" hidden="false" outlineLevel="0" max="3" min="3" style="2" width="23.56"/>
    <col collapsed="false" customWidth="true" hidden="false" outlineLevel="0" max="4" min="4" style="2" width="5.99"/>
    <col collapsed="false" customWidth="true" hidden="false" outlineLevel="0" max="5" min="5" style="2" width="10.28"/>
    <col collapsed="false" customWidth="true" hidden="false" outlineLevel="0" max="6" min="6" style="2" width="5.99"/>
    <col collapsed="false" customWidth="true" hidden="false" outlineLevel="0" max="7" min="7" style="2" width="21.99"/>
    <col collapsed="false" customWidth="true" hidden="false" outlineLevel="0" max="8" min="8" style="2" width="5.99"/>
    <col collapsed="false" customWidth="true" hidden="false" outlineLevel="0" max="9" min="9" style="2" width="10.85"/>
    <col collapsed="false" customWidth="true" hidden="false" outlineLevel="0" max="10" min="10" style="2" width="6.56"/>
    <col collapsed="false" customWidth="true" hidden="false" outlineLevel="0" max="11" min="11" style="2" width="22.28"/>
    <col collapsed="false" customWidth="true" hidden="false" outlineLevel="0" max="12" min="12" style="2" width="5.99"/>
    <col collapsed="false" customWidth="true" hidden="false" outlineLevel="0" max="13" min="13" style="2" width="10.13"/>
    <col collapsed="false" customWidth="true" hidden="false" outlineLevel="0" max="14" min="14" style="2" width="6.28"/>
    <col collapsed="false" customWidth="true" hidden="false" outlineLevel="0" max="15" min="15" style="2" width="22.28"/>
    <col collapsed="false" customWidth="true" hidden="false" outlineLevel="0" max="16" min="16" style="2" width="5.99"/>
    <col collapsed="false" customWidth="true" hidden="false" outlineLevel="0" max="17" min="17" style="2" width="10.13"/>
    <col collapsed="false" customWidth="true" hidden="false" outlineLevel="0" max="18" min="18" style="2" width="6.28"/>
    <col collapsed="false" customWidth="true" hidden="false" outlineLevel="0" max="19" min="19" style="2" width="14.99"/>
    <col collapsed="false" customWidth="true" hidden="false" outlineLevel="0" max="20" min="20" style="2" width="10.85"/>
    <col collapsed="false" customWidth="true" hidden="false" outlineLevel="0" max="21" min="21" style="2" width="6.56"/>
    <col collapsed="false" customWidth="false" hidden="false" outlineLevel="0" max="257" min="22" style="2" width="9.14"/>
  </cols>
  <sheetData>
    <row r="1" customFormat="false" ht="9.75" hidden="false" customHeight="true" outlineLevel="0" collapsed="false">
      <c r="B1" s="3"/>
      <c r="S1" s="3"/>
      <c r="T1" s="3"/>
      <c r="U1" s="1"/>
    </row>
    <row r="2" customFormat="false" ht="27" hidden="false" customHeight="true" outlineLevel="0" collapsed="false">
      <c r="A2" s="4" t="s">
        <v>0</v>
      </c>
      <c r="B2" s="4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6"/>
      <c r="O2" s="5"/>
      <c r="P2" s="5"/>
      <c r="Q2" s="5"/>
      <c r="R2" s="6"/>
      <c r="S2" s="7"/>
      <c r="T2" s="7"/>
      <c r="U2" s="8" t="s">
        <v>1</v>
      </c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  <c r="HT2" s="6"/>
      <c r="HU2" s="6"/>
      <c r="HV2" s="6"/>
      <c r="HW2" s="6"/>
      <c r="HX2" s="6"/>
      <c r="HY2" s="6"/>
      <c r="HZ2" s="6"/>
      <c r="IA2" s="6"/>
      <c r="IB2" s="6"/>
      <c r="IC2" s="6"/>
      <c r="ID2" s="6"/>
      <c r="IE2" s="6"/>
      <c r="IF2" s="6"/>
      <c r="IG2" s="6"/>
      <c r="IH2" s="6"/>
      <c r="II2" s="6"/>
      <c r="IJ2" s="6"/>
      <c r="IK2" s="6"/>
      <c r="IL2" s="6"/>
      <c r="IM2" s="6"/>
      <c r="IN2" s="6"/>
      <c r="IO2" s="6"/>
      <c r="IP2" s="6"/>
      <c r="IQ2" s="6"/>
      <c r="IR2" s="6"/>
      <c r="IS2" s="6"/>
      <c r="IT2" s="6"/>
      <c r="IU2" s="6"/>
      <c r="IV2" s="6"/>
      <c r="IW2" s="6"/>
    </row>
    <row r="3" customFormat="false" ht="15.75" hidden="false" customHeight="true" outlineLevel="0" collapsed="false">
      <c r="A3" s="9"/>
      <c r="B3" s="10"/>
      <c r="C3" s="11"/>
      <c r="D3" s="11"/>
      <c r="E3" s="11"/>
      <c r="F3" s="11"/>
      <c r="G3" s="11"/>
      <c r="H3" s="11"/>
      <c r="I3" s="11"/>
      <c r="J3" s="11"/>
      <c r="K3" s="12"/>
      <c r="L3" s="11"/>
      <c r="M3" s="12"/>
      <c r="N3" s="12"/>
      <c r="O3" s="12"/>
      <c r="P3" s="11"/>
      <c r="Q3" s="12"/>
      <c r="R3" s="12"/>
      <c r="S3" s="9"/>
      <c r="T3" s="13"/>
      <c r="U3" s="12" t="s">
        <v>2</v>
      </c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9"/>
      <c r="BW3" s="9"/>
      <c r="BX3" s="9"/>
      <c r="BY3" s="9"/>
      <c r="BZ3" s="9"/>
      <c r="CA3" s="9"/>
      <c r="CB3" s="9"/>
      <c r="CC3" s="9"/>
      <c r="CD3" s="9"/>
      <c r="CE3" s="9"/>
      <c r="CF3" s="9"/>
      <c r="CG3" s="9"/>
      <c r="CH3" s="9"/>
      <c r="CI3" s="9"/>
      <c r="CJ3" s="9"/>
      <c r="CK3" s="9"/>
      <c r="CL3" s="9"/>
      <c r="CM3" s="9"/>
      <c r="CN3" s="9"/>
      <c r="CO3" s="9"/>
      <c r="CP3" s="9"/>
      <c r="CQ3" s="9"/>
      <c r="CR3" s="9"/>
      <c r="CS3" s="9"/>
      <c r="CT3" s="9"/>
      <c r="CU3" s="9"/>
      <c r="CV3" s="9"/>
      <c r="CW3" s="9"/>
      <c r="CX3" s="9"/>
      <c r="CY3" s="9"/>
      <c r="CZ3" s="9"/>
      <c r="DA3" s="9"/>
      <c r="DB3" s="9"/>
      <c r="DC3" s="9"/>
      <c r="DD3" s="9"/>
      <c r="DE3" s="9"/>
      <c r="DF3" s="9"/>
      <c r="DG3" s="9"/>
      <c r="DH3" s="9"/>
      <c r="DI3" s="9"/>
      <c r="DJ3" s="9"/>
      <c r="DK3" s="9"/>
      <c r="DL3" s="9"/>
      <c r="DM3" s="9"/>
      <c r="DN3" s="9"/>
      <c r="DO3" s="9"/>
      <c r="DP3" s="9"/>
      <c r="DQ3" s="9"/>
      <c r="DR3" s="9"/>
      <c r="DS3" s="9"/>
      <c r="DT3" s="9"/>
      <c r="DU3" s="9"/>
      <c r="DV3" s="9"/>
      <c r="DW3" s="9"/>
      <c r="DX3" s="9"/>
      <c r="DY3" s="9"/>
      <c r="DZ3" s="9"/>
      <c r="EA3" s="9"/>
      <c r="EB3" s="9"/>
      <c r="EC3" s="9"/>
      <c r="ED3" s="9"/>
      <c r="EE3" s="9"/>
      <c r="EF3" s="9"/>
      <c r="EG3" s="9"/>
      <c r="EH3" s="9"/>
      <c r="EI3" s="9"/>
      <c r="EJ3" s="9"/>
      <c r="EK3" s="9"/>
      <c r="EL3" s="9"/>
      <c r="EM3" s="9"/>
      <c r="EN3" s="9"/>
      <c r="EO3" s="9"/>
      <c r="EP3" s="9"/>
      <c r="EQ3" s="9"/>
      <c r="ER3" s="9"/>
      <c r="ES3" s="9"/>
      <c r="ET3" s="9"/>
      <c r="EU3" s="9"/>
      <c r="EV3" s="9"/>
      <c r="EW3" s="9"/>
      <c r="EX3" s="9"/>
      <c r="EY3" s="9"/>
      <c r="EZ3" s="9"/>
      <c r="FA3" s="9"/>
      <c r="FB3" s="9"/>
      <c r="FC3" s="9"/>
      <c r="FD3" s="9"/>
      <c r="FE3" s="9"/>
      <c r="FF3" s="9"/>
      <c r="FG3" s="9"/>
      <c r="FH3" s="9"/>
      <c r="FI3" s="9"/>
      <c r="FJ3" s="9"/>
      <c r="FK3" s="9"/>
      <c r="FL3" s="9"/>
      <c r="FM3" s="9"/>
      <c r="FN3" s="9"/>
      <c r="FO3" s="9"/>
      <c r="FP3" s="9"/>
      <c r="FQ3" s="9"/>
      <c r="FR3" s="9"/>
      <c r="FS3" s="9"/>
      <c r="FT3" s="9"/>
      <c r="FU3" s="9"/>
      <c r="FV3" s="9"/>
      <c r="FW3" s="9"/>
      <c r="FX3" s="9"/>
      <c r="FY3" s="9"/>
      <c r="FZ3" s="9"/>
      <c r="GA3" s="9"/>
      <c r="GB3" s="9"/>
      <c r="GC3" s="9"/>
      <c r="GD3" s="9"/>
      <c r="GE3" s="9"/>
      <c r="GF3" s="9"/>
      <c r="GG3" s="9"/>
      <c r="GH3" s="9"/>
      <c r="GI3" s="9"/>
      <c r="GJ3" s="9"/>
      <c r="GK3" s="9"/>
      <c r="GL3" s="9"/>
      <c r="GM3" s="9"/>
      <c r="GN3" s="9"/>
      <c r="GO3" s="9"/>
      <c r="GP3" s="9"/>
      <c r="GQ3" s="9"/>
      <c r="GR3" s="9"/>
      <c r="GS3" s="9"/>
      <c r="GT3" s="9"/>
      <c r="GU3" s="9"/>
      <c r="GV3" s="9"/>
      <c r="GW3" s="9"/>
      <c r="GX3" s="9"/>
      <c r="GY3" s="9"/>
      <c r="GZ3" s="9"/>
      <c r="HA3" s="9"/>
      <c r="HB3" s="9"/>
      <c r="HC3" s="9"/>
      <c r="HD3" s="9"/>
      <c r="HE3" s="9"/>
      <c r="HF3" s="9"/>
      <c r="HG3" s="9"/>
      <c r="HH3" s="9"/>
      <c r="HI3" s="9"/>
      <c r="HJ3" s="9"/>
      <c r="HK3" s="9"/>
      <c r="HL3" s="9"/>
      <c r="HM3" s="9"/>
      <c r="HN3" s="9"/>
      <c r="HO3" s="9"/>
      <c r="HP3" s="9"/>
      <c r="HQ3" s="9"/>
      <c r="HR3" s="9"/>
      <c r="HS3" s="9"/>
      <c r="HT3" s="9"/>
      <c r="HU3" s="9"/>
      <c r="HV3" s="9"/>
      <c r="HW3" s="9"/>
      <c r="HX3" s="9"/>
      <c r="HY3" s="9"/>
      <c r="HZ3" s="9"/>
      <c r="IA3" s="9"/>
      <c r="IB3" s="9"/>
      <c r="IC3" s="9"/>
      <c r="ID3" s="9"/>
      <c r="IE3" s="9"/>
      <c r="IF3" s="9"/>
      <c r="IG3" s="9"/>
      <c r="IH3" s="9"/>
      <c r="II3" s="9"/>
      <c r="IJ3" s="9"/>
      <c r="IK3" s="9"/>
      <c r="IL3" s="9"/>
      <c r="IM3" s="9"/>
      <c r="IN3" s="9"/>
      <c r="IO3" s="9"/>
      <c r="IP3" s="9"/>
      <c r="IQ3" s="9"/>
      <c r="IR3" s="9"/>
      <c r="IS3" s="9"/>
      <c r="IT3" s="9"/>
      <c r="IU3" s="9"/>
      <c r="IV3" s="9"/>
      <c r="IW3" s="9"/>
    </row>
    <row r="4" customFormat="false" ht="15" hidden="false" customHeight="true" outlineLevel="0" collapsed="false">
      <c r="A4" s="9"/>
      <c r="B4" s="10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3"/>
      <c r="T4" s="13"/>
      <c r="U4" s="11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  <c r="DA4" s="9"/>
      <c r="DB4" s="9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9"/>
      <c r="DP4" s="9"/>
      <c r="DQ4" s="9"/>
      <c r="DR4" s="9"/>
      <c r="DS4" s="9"/>
      <c r="DT4" s="9"/>
      <c r="DU4" s="9"/>
      <c r="DV4" s="9"/>
      <c r="DW4" s="9"/>
      <c r="DX4" s="9"/>
      <c r="DY4" s="9"/>
      <c r="DZ4" s="9"/>
      <c r="EA4" s="9"/>
      <c r="EB4" s="9"/>
      <c r="EC4" s="9"/>
      <c r="ED4" s="9"/>
      <c r="EE4" s="9"/>
      <c r="EF4" s="9"/>
      <c r="EG4" s="9"/>
      <c r="EH4" s="9"/>
      <c r="EI4" s="9"/>
      <c r="EJ4" s="9"/>
      <c r="EK4" s="9"/>
      <c r="EL4" s="9"/>
      <c r="EM4" s="9"/>
      <c r="EN4" s="9"/>
      <c r="EO4" s="9"/>
      <c r="EP4" s="9"/>
      <c r="EQ4" s="9"/>
      <c r="ER4" s="9"/>
      <c r="ES4" s="9"/>
      <c r="ET4" s="9"/>
      <c r="EU4" s="9"/>
      <c r="EV4" s="9"/>
      <c r="EW4" s="9"/>
      <c r="EX4" s="9"/>
      <c r="EY4" s="9"/>
      <c r="EZ4" s="9"/>
      <c r="FA4" s="9"/>
      <c r="FB4" s="9"/>
      <c r="FC4" s="9"/>
      <c r="FD4" s="9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9"/>
      <c r="GT4" s="9"/>
      <c r="GU4" s="9"/>
      <c r="GV4" s="9"/>
      <c r="GW4" s="9"/>
      <c r="GX4" s="9"/>
      <c r="GY4" s="9"/>
      <c r="GZ4" s="9"/>
      <c r="HA4" s="9"/>
      <c r="HB4" s="9"/>
      <c r="HC4" s="9"/>
      <c r="HD4" s="9"/>
      <c r="HE4" s="9"/>
      <c r="HF4" s="9"/>
      <c r="HG4" s="9"/>
      <c r="HH4" s="9"/>
      <c r="HI4" s="9"/>
      <c r="HJ4" s="9"/>
      <c r="HK4" s="9"/>
      <c r="HL4" s="9"/>
      <c r="HM4" s="9"/>
      <c r="HN4" s="9"/>
      <c r="HO4" s="9"/>
      <c r="HP4" s="9"/>
      <c r="HQ4" s="9"/>
      <c r="HR4" s="9"/>
      <c r="HS4" s="9"/>
      <c r="HT4" s="9"/>
      <c r="HU4" s="9"/>
      <c r="HV4" s="9"/>
      <c r="HW4" s="9"/>
      <c r="HX4" s="9"/>
      <c r="HY4" s="9"/>
      <c r="HZ4" s="9"/>
      <c r="IA4" s="9"/>
      <c r="IB4" s="9"/>
      <c r="IC4" s="9"/>
      <c r="ID4" s="9"/>
      <c r="IE4" s="9"/>
      <c r="IF4" s="9"/>
      <c r="IG4" s="9"/>
      <c r="IH4" s="9"/>
      <c r="II4" s="9"/>
      <c r="IJ4" s="9"/>
      <c r="IK4" s="9"/>
      <c r="IL4" s="9"/>
      <c r="IM4" s="9"/>
      <c r="IN4" s="9"/>
      <c r="IO4" s="9"/>
      <c r="IP4" s="9"/>
      <c r="IQ4" s="9"/>
      <c r="IR4" s="9"/>
      <c r="IS4" s="9"/>
      <c r="IT4" s="9"/>
      <c r="IU4" s="9"/>
      <c r="IV4" s="9"/>
      <c r="IW4" s="9"/>
    </row>
    <row r="5" customFormat="false" ht="16.5" hidden="false" customHeight="false" outlineLevel="0" collapsed="false">
      <c r="C5" s="14" t="s">
        <v>3</v>
      </c>
      <c r="D5" s="14"/>
      <c r="E5" s="14"/>
      <c r="F5" s="14"/>
      <c r="G5" s="14" t="s">
        <v>4</v>
      </c>
      <c r="H5" s="14"/>
      <c r="I5" s="14"/>
      <c r="J5" s="14"/>
      <c r="K5" s="14" t="s">
        <v>5</v>
      </c>
      <c r="L5" s="14"/>
      <c r="M5" s="14"/>
      <c r="N5" s="14"/>
      <c r="O5" s="14" t="s">
        <v>6</v>
      </c>
      <c r="P5" s="14"/>
      <c r="Q5" s="14"/>
      <c r="R5" s="14"/>
      <c r="S5" s="14" t="s">
        <v>7</v>
      </c>
      <c r="T5" s="14"/>
      <c r="U5" s="14"/>
    </row>
    <row r="6" customFormat="false" ht="16.5" hidden="false" customHeight="false" outlineLevel="0" collapsed="false">
      <c r="A6" s="15"/>
      <c r="B6" s="16" t="s">
        <v>8</v>
      </c>
      <c r="C6" s="17" t="s">
        <v>9</v>
      </c>
      <c r="D6" s="18" t="s">
        <v>10</v>
      </c>
      <c r="E6" s="18" t="s">
        <v>11</v>
      </c>
      <c r="F6" s="19" t="n">
        <f aca="false">COUNTA(C7:C10)</f>
        <v>2</v>
      </c>
      <c r="G6" s="17" t="s">
        <v>9</v>
      </c>
      <c r="H6" s="18" t="s">
        <v>10</v>
      </c>
      <c r="I6" s="18" t="s">
        <v>11</v>
      </c>
      <c r="J6" s="19" t="n">
        <f aca="false">COUNTA(G7:G10)</f>
        <v>3</v>
      </c>
      <c r="K6" s="17" t="s">
        <v>9</v>
      </c>
      <c r="L6" s="18" t="s">
        <v>10</v>
      </c>
      <c r="M6" s="18" t="s">
        <v>11</v>
      </c>
      <c r="N6" s="19" t="n">
        <f aca="false">COUNTA(K7:K10)</f>
        <v>0</v>
      </c>
      <c r="O6" s="17" t="s">
        <v>9</v>
      </c>
      <c r="P6" s="18" t="s">
        <v>10</v>
      </c>
      <c r="Q6" s="18" t="s">
        <v>11</v>
      </c>
      <c r="R6" s="19" t="n">
        <f aca="false">COUNTA(O7:O10)</f>
        <v>1</v>
      </c>
      <c r="S6" s="17"/>
      <c r="T6" s="18"/>
      <c r="U6" s="19" t="n">
        <f aca="false">+F6+J6+N6+R6</f>
        <v>6</v>
      </c>
    </row>
    <row r="7" customFormat="false" ht="13.5" hidden="false" customHeight="false" outlineLevel="0" collapsed="false">
      <c r="A7" s="15"/>
      <c r="B7" s="16"/>
      <c r="C7" s="20" t="s">
        <v>12</v>
      </c>
      <c r="D7" s="21" t="n">
        <v>0.65</v>
      </c>
      <c r="E7" s="22" t="n">
        <v>3000</v>
      </c>
      <c r="F7" s="23"/>
      <c r="G7" s="20" t="s">
        <v>13</v>
      </c>
      <c r="H7" s="21" t="n">
        <v>0.5</v>
      </c>
      <c r="I7" s="22" t="n">
        <v>2000</v>
      </c>
      <c r="J7" s="23"/>
      <c r="K7" s="20"/>
      <c r="L7" s="21"/>
      <c r="M7" s="22"/>
      <c r="N7" s="23"/>
      <c r="O7" s="20" t="s">
        <v>14</v>
      </c>
      <c r="P7" s="21" t="n">
        <v>0.3</v>
      </c>
      <c r="Q7" s="22" t="n">
        <v>2800</v>
      </c>
      <c r="R7" s="23"/>
      <c r="S7" s="20"/>
      <c r="T7" s="24"/>
      <c r="U7" s="25"/>
    </row>
    <row r="8" customFormat="false" ht="13.5" hidden="false" customHeight="false" outlineLevel="0" collapsed="false">
      <c r="A8" s="15"/>
      <c r="B8" s="16"/>
      <c r="C8" s="20" t="s">
        <v>15</v>
      </c>
      <c r="D8" s="21" t="n">
        <v>0.3</v>
      </c>
      <c r="E8" s="22" t="n">
        <v>20000</v>
      </c>
      <c r="F8" s="23"/>
      <c r="G8" s="20" t="s">
        <v>16</v>
      </c>
      <c r="H8" s="21" t="n">
        <v>0.5</v>
      </c>
      <c r="I8" s="22" t="n">
        <v>900</v>
      </c>
      <c r="J8" s="23"/>
      <c r="K8" s="20"/>
      <c r="L8" s="21"/>
      <c r="M8" s="22"/>
      <c r="N8" s="23"/>
      <c r="O8" s="20"/>
      <c r="P8" s="21"/>
      <c r="Q8" s="22"/>
      <c r="R8" s="23"/>
      <c r="S8" s="20"/>
      <c r="T8" s="24"/>
      <c r="U8" s="25"/>
    </row>
    <row r="9" customFormat="false" ht="13.5" hidden="false" customHeight="false" outlineLevel="0" collapsed="false">
      <c r="A9" s="15"/>
      <c r="B9" s="16"/>
      <c r="C9" s="20"/>
      <c r="D9" s="21"/>
      <c r="E9" s="22"/>
      <c r="F9" s="23"/>
      <c r="G9" s="20" t="s">
        <v>17</v>
      </c>
      <c r="H9" s="21" t="n">
        <v>0.6</v>
      </c>
      <c r="I9" s="22" t="n">
        <v>500</v>
      </c>
      <c r="J9" s="23"/>
      <c r="K9" s="20"/>
      <c r="L9" s="21"/>
      <c r="M9" s="22"/>
      <c r="N9" s="23"/>
      <c r="O9" s="20"/>
      <c r="P9" s="21"/>
      <c r="Q9" s="22"/>
      <c r="R9" s="23"/>
      <c r="S9" s="20"/>
      <c r="T9" s="24"/>
      <c r="U9" s="25"/>
    </row>
    <row r="10" customFormat="false" ht="13.5" hidden="false" customHeight="false" outlineLevel="0" collapsed="false">
      <c r="A10" s="15"/>
      <c r="B10" s="16"/>
      <c r="C10" s="20"/>
      <c r="D10" s="21"/>
      <c r="E10" s="22"/>
      <c r="F10" s="23"/>
      <c r="G10" s="20"/>
      <c r="H10" s="21"/>
      <c r="I10" s="22"/>
      <c r="J10" s="23"/>
      <c r="K10" s="20"/>
      <c r="L10" s="21"/>
      <c r="M10" s="22"/>
      <c r="N10" s="23"/>
      <c r="O10" s="20"/>
      <c r="P10" s="21"/>
      <c r="Q10" s="22"/>
      <c r="R10" s="23"/>
      <c r="S10" s="20"/>
      <c r="T10" s="24"/>
      <c r="U10" s="25"/>
    </row>
    <row r="11" customFormat="false" ht="12.75" hidden="false" customHeight="false" outlineLevel="0" collapsed="false">
      <c r="A11" s="15"/>
      <c r="B11" s="16"/>
      <c r="C11" s="26" t="s">
        <v>18</v>
      </c>
      <c r="D11" s="27"/>
      <c r="E11" s="28" t="n">
        <f aca="false">SUM(E7:E10)</f>
        <v>23000</v>
      </c>
      <c r="F11" s="29"/>
      <c r="G11" s="26" t="s">
        <v>18</v>
      </c>
      <c r="H11" s="27"/>
      <c r="I11" s="28" t="n">
        <f aca="false">SUM(I7:I10)</f>
        <v>3400</v>
      </c>
      <c r="J11" s="29"/>
      <c r="K11" s="26" t="s">
        <v>18</v>
      </c>
      <c r="L11" s="27"/>
      <c r="M11" s="28" t="n">
        <f aca="false">SUM(M7:M10)</f>
        <v>0</v>
      </c>
      <c r="N11" s="29"/>
      <c r="O11" s="26" t="s">
        <v>18</v>
      </c>
      <c r="P11" s="27"/>
      <c r="Q11" s="28" t="n">
        <f aca="false">SUM(Q7:Q10)</f>
        <v>2800</v>
      </c>
      <c r="R11" s="29"/>
      <c r="S11" s="26" t="s">
        <v>7</v>
      </c>
      <c r="T11" s="28" t="n">
        <f aca="false">+E11+I11+M11+Q11</f>
        <v>29200</v>
      </c>
      <c r="U11" s="29"/>
    </row>
    <row r="12" customFormat="false" ht="16.5" hidden="false" customHeight="false" outlineLevel="0" collapsed="false">
      <c r="A12" s="15" t="s">
        <v>19</v>
      </c>
      <c r="B12" s="16" t="s">
        <v>20</v>
      </c>
      <c r="C12" s="17" t="s">
        <v>9</v>
      </c>
      <c r="D12" s="18"/>
      <c r="E12" s="18" t="s">
        <v>11</v>
      </c>
      <c r="F12" s="19" t="n">
        <f aca="false">COUNTA(C13:C23)</f>
        <v>10</v>
      </c>
      <c r="G12" s="17" t="s">
        <v>9</v>
      </c>
      <c r="H12" s="18"/>
      <c r="I12" s="18" t="s">
        <v>11</v>
      </c>
      <c r="J12" s="19" t="n">
        <f aca="false">COUNTA(G13:G23)</f>
        <v>5</v>
      </c>
      <c r="K12" s="17" t="s">
        <v>9</v>
      </c>
      <c r="L12" s="18"/>
      <c r="M12" s="18" t="s">
        <v>11</v>
      </c>
      <c r="N12" s="19" t="n">
        <f aca="false">COUNTA(K13:K23)</f>
        <v>0</v>
      </c>
      <c r="O12" s="17" t="s">
        <v>9</v>
      </c>
      <c r="P12" s="18"/>
      <c r="Q12" s="18" t="s">
        <v>11</v>
      </c>
      <c r="R12" s="19" t="n">
        <f aca="false">COUNTA(O13:O23)</f>
        <v>0</v>
      </c>
      <c r="S12" s="17"/>
      <c r="T12" s="18"/>
      <c r="U12" s="19" t="n">
        <f aca="false">+F12+J12+N12+R12</f>
        <v>15</v>
      </c>
    </row>
    <row r="13" customFormat="false" ht="13.5" hidden="false" customHeight="false" outlineLevel="0" collapsed="false">
      <c r="A13" s="15"/>
      <c r="B13" s="16"/>
      <c r="C13" s="20" t="s">
        <v>21</v>
      </c>
      <c r="D13" s="21" t="n">
        <v>0.75</v>
      </c>
      <c r="E13" s="22" t="n">
        <v>25000</v>
      </c>
      <c r="F13" s="25"/>
      <c r="G13" s="20" t="s">
        <v>22</v>
      </c>
      <c r="H13" s="21"/>
      <c r="I13" s="22" t="n">
        <v>50000</v>
      </c>
      <c r="J13" s="25"/>
      <c r="K13" s="20"/>
      <c r="L13" s="21"/>
      <c r="M13" s="22"/>
      <c r="N13" s="25"/>
      <c r="O13" s="20"/>
      <c r="P13" s="21"/>
      <c r="Q13" s="22"/>
      <c r="R13" s="25"/>
      <c r="S13" s="20"/>
      <c r="T13" s="22"/>
      <c r="U13" s="23"/>
    </row>
    <row r="14" customFormat="false" ht="13.5" hidden="false" customHeight="false" outlineLevel="0" collapsed="false">
      <c r="A14" s="15"/>
      <c r="B14" s="16"/>
      <c r="C14" s="20" t="s">
        <v>23</v>
      </c>
      <c r="D14" s="21" t="n">
        <v>0.95</v>
      </c>
      <c r="E14" s="22" t="n">
        <v>5000</v>
      </c>
      <c r="F14" s="25"/>
      <c r="G14" s="20" t="s">
        <v>24</v>
      </c>
      <c r="H14" s="21"/>
      <c r="I14" s="22" t="n">
        <v>5000</v>
      </c>
      <c r="J14" s="25"/>
      <c r="K14" s="20"/>
      <c r="L14" s="21"/>
      <c r="M14" s="22"/>
      <c r="N14" s="25"/>
      <c r="O14" s="20"/>
      <c r="P14" s="21"/>
      <c r="Q14" s="22"/>
      <c r="R14" s="25"/>
      <c r="S14" s="20"/>
      <c r="T14" s="22"/>
      <c r="U14" s="23"/>
    </row>
    <row r="15" customFormat="false" ht="13.5" hidden="false" customHeight="false" outlineLevel="0" collapsed="false">
      <c r="A15" s="15"/>
      <c r="B15" s="16"/>
      <c r="C15" s="20" t="s">
        <v>25</v>
      </c>
      <c r="D15" s="21"/>
      <c r="E15" s="22" t="n">
        <v>5000</v>
      </c>
      <c r="F15" s="25"/>
      <c r="G15" s="20" t="s">
        <v>26</v>
      </c>
      <c r="H15" s="21"/>
      <c r="I15" s="22" t="n">
        <v>5000</v>
      </c>
      <c r="J15" s="25"/>
      <c r="K15" s="20"/>
      <c r="L15" s="21"/>
      <c r="M15" s="22"/>
      <c r="N15" s="25"/>
      <c r="O15" s="20"/>
      <c r="P15" s="21"/>
      <c r="Q15" s="22"/>
      <c r="R15" s="25"/>
      <c r="S15" s="20"/>
      <c r="T15" s="22"/>
      <c r="U15" s="30"/>
    </row>
    <row r="16" customFormat="false" ht="13.5" hidden="false" customHeight="false" outlineLevel="0" collapsed="false">
      <c r="A16" s="15"/>
      <c r="B16" s="16"/>
      <c r="C16" s="20" t="s">
        <v>27</v>
      </c>
      <c r="D16" s="21" t="n">
        <v>0.95</v>
      </c>
      <c r="E16" s="22" t="n">
        <v>5000</v>
      </c>
      <c r="F16" s="25"/>
      <c r="G16" s="20" t="s">
        <v>28</v>
      </c>
      <c r="H16" s="21"/>
      <c r="I16" s="22" t="n">
        <v>1000</v>
      </c>
      <c r="J16" s="25"/>
      <c r="K16" s="20"/>
      <c r="L16" s="21"/>
      <c r="M16" s="22"/>
      <c r="N16" s="25"/>
      <c r="O16" s="20"/>
      <c r="P16" s="21"/>
      <c r="Q16" s="22"/>
      <c r="R16" s="25"/>
      <c r="S16" s="20"/>
      <c r="T16" s="22"/>
      <c r="U16" s="30"/>
    </row>
    <row r="17" customFormat="false" ht="13.5" hidden="false" customHeight="false" outlineLevel="0" collapsed="false">
      <c r="A17" s="15"/>
      <c r="B17" s="16"/>
      <c r="C17" s="20" t="s">
        <v>29</v>
      </c>
      <c r="D17" s="21"/>
      <c r="E17" s="22" t="n">
        <v>1000</v>
      </c>
      <c r="F17" s="25"/>
      <c r="G17" s="20" t="s">
        <v>30</v>
      </c>
      <c r="H17" s="21"/>
      <c r="I17" s="22" t="n">
        <v>0</v>
      </c>
      <c r="J17" s="25"/>
      <c r="K17" s="20"/>
      <c r="L17" s="21"/>
      <c r="M17" s="22"/>
      <c r="N17" s="25"/>
      <c r="O17" s="20"/>
      <c r="P17" s="21"/>
      <c r="Q17" s="22"/>
      <c r="R17" s="25"/>
      <c r="S17" s="20"/>
      <c r="T17" s="22"/>
      <c r="U17" s="23"/>
    </row>
    <row r="18" customFormat="false" ht="13.5" hidden="false" customHeight="false" outlineLevel="0" collapsed="false">
      <c r="A18" s="15"/>
      <c r="B18" s="16"/>
      <c r="C18" s="20" t="s">
        <v>31</v>
      </c>
      <c r="D18" s="21"/>
      <c r="E18" s="22" t="n">
        <v>500</v>
      </c>
      <c r="F18" s="25"/>
      <c r="G18" s="20"/>
      <c r="H18" s="21"/>
      <c r="I18" s="22"/>
      <c r="J18" s="25"/>
      <c r="K18" s="20"/>
      <c r="L18" s="21"/>
      <c r="M18" s="22"/>
      <c r="N18" s="25"/>
      <c r="O18" s="20"/>
      <c r="P18" s="21"/>
      <c r="Q18" s="22"/>
      <c r="R18" s="25"/>
      <c r="S18" s="20"/>
      <c r="T18" s="22"/>
      <c r="U18" s="23"/>
    </row>
    <row r="19" customFormat="false" ht="13.5" hidden="false" customHeight="false" outlineLevel="0" collapsed="false">
      <c r="A19" s="15"/>
      <c r="B19" s="16"/>
      <c r="C19" s="20" t="s">
        <v>32</v>
      </c>
      <c r="D19" s="21"/>
      <c r="E19" s="22" t="n">
        <v>500</v>
      </c>
      <c r="F19" s="25"/>
      <c r="G19" s="20"/>
      <c r="H19" s="21"/>
      <c r="I19" s="22"/>
      <c r="J19" s="25"/>
      <c r="K19" s="20"/>
      <c r="L19" s="21"/>
      <c r="M19" s="22"/>
      <c r="N19" s="25"/>
      <c r="O19" s="20"/>
      <c r="P19" s="21"/>
      <c r="Q19" s="22"/>
      <c r="R19" s="25"/>
      <c r="S19" s="31"/>
      <c r="T19" s="22"/>
      <c r="U19" s="23"/>
    </row>
    <row r="20" customFormat="false" ht="13.5" hidden="false" customHeight="false" outlineLevel="0" collapsed="false">
      <c r="A20" s="15"/>
      <c r="B20" s="16"/>
      <c r="C20" s="20" t="s">
        <v>33</v>
      </c>
      <c r="D20" s="21"/>
      <c r="E20" s="22" t="n">
        <v>500</v>
      </c>
      <c r="F20" s="25"/>
      <c r="G20" s="20"/>
      <c r="H20" s="21"/>
      <c r="I20" s="22"/>
      <c r="J20" s="25"/>
      <c r="K20" s="20"/>
      <c r="L20" s="21"/>
      <c r="M20" s="22"/>
      <c r="N20" s="25"/>
      <c r="O20" s="20"/>
      <c r="P20" s="21"/>
      <c r="Q20" s="22"/>
      <c r="R20" s="25"/>
      <c r="S20" s="31"/>
      <c r="T20" s="22"/>
      <c r="U20" s="23"/>
    </row>
    <row r="21" customFormat="false" ht="13.5" hidden="false" customHeight="false" outlineLevel="0" collapsed="false">
      <c r="A21" s="15"/>
      <c r="B21" s="16"/>
      <c r="C21" s="20" t="s">
        <v>34</v>
      </c>
      <c r="D21" s="21"/>
      <c r="E21" s="22" t="n">
        <v>500</v>
      </c>
      <c r="F21" s="25"/>
      <c r="G21" s="20"/>
      <c r="H21" s="21"/>
      <c r="I21" s="22"/>
      <c r="J21" s="25"/>
      <c r="K21" s="20"/>
      <c r="L21" s="21"/>
      <c r="M21" s="22"/>
      <c r="N21" s="25"/>
      <c r="O21" s="20"/>
      <c r="P21" s="21"/>
      <c r="Q21" s="22"/>
      <c r="R21" s="25"/>
      <c r="S21" s="31"/>
      <c r="T21" s="22"/>
      <c r="U21" s="23"/>
    </row>
    <row r="22" customFormat="false" ht="13.5" hidden="false" customHeight="false" outlineLevel="0" collapsed="false">
      <c r="A22" s="15"/>
      <c r="B22" s="16"/>
      <c r="C22" s="20" t="s">
        <v>35</v>
      </c>
      <c r="D22" s="21"/>
      <c r="E22" s="22" t="n">
        <v>300</v>
      </c>
      <c r="F22" s="25"/>
      <c r="G22" s="20"/>
      <c r="H22" s="21"/>
      <c r="I22" s="22"/>
      <c r="J22" s="25"/>
      <c r="K22" s="20"/>
      <c r="L22" s="21"/>
      <c r="M22" s="22"/>
      <c r="N22" s="25"/>
      <c r="O22" s="20"/>
      <c r="P22" s="21"/>
      <c r="Q22" s="22"/>
      <c r="R22" s="25"/>
      <c r="S22" s="31"/>
      <c r="T22" s="22"/>
      <c r="U22" s="23"/>
    </row>
    <row r="23" customFormat="false" ht="13.5" hidden="false" customHeight="false" outlineLevel="0" collapsed="false">
      <c r="A23" s="15"/>
      <c r="B23" s="16"/>
      <c r="C23" s="32"/>
      <c r="D23" s="33"/>
      <c r="E23" s="34"/>
      <c r="F23" s="25"/>
      <c r="G23" s="32"/>
      <c r="H23" s="33"/>
      <c r="I23" s="34"/>
      <c r="J23" s="25"/>
      <c r="K23" s="20"/>
      <c r="L23" s="33"/>
      <c r="M23" s="22"/>
      <c r="N23" s="25"/>
      <c r="O23" s="20"/>
      <c r="P23" s="33"/>
      <c r="Q23" s="22"/>
      <c r="R23" s="25"/>
      <c r="S23" s="31"/>
      <c r="T23" s="22"/>
      <c r="U23" s="23"/>
    </row>
    <row r="24" customFormat="false" ht="12.75" hidden="false" customHeight="false" outlineLevel="0" collapsed="false">
      <c r="A24" s="15"/>
      <c r="B24" s="16"/>
      <c r="C24" s="26" t="s">
        <v>18</v>
      </c>
      <c r="D24" s="27"/>
      <c r="E24" s="28" t="n">
        <f aca="false">SUM(E13:E23)</f>
        <v>43300</v>
      </c>
      <c r="F24" s="29"/>
      <c r="G24" s="26" t="s">
        <v>18</v>
      </c>
      <c r="H24" s="27"/>
      <c r="I24" s="28" t="n">
        <f aca="false">SUM(I13:I23)</f>
        <v>61000</v>
      </c>
      <c r="J24" s="29"/>
      <c r="K24" s="26" t="s">
        <v>18</v>
      </c>
      <c r="L24" s="27"/>
      <c r="M24" s="28" t="n">
        <f aca="false">SUM(M21:M23)</f>
        <v>0</v>
      </c>
      <c r="N24" s="29"/>
      <c r="O24" s="26" t="s">
        <v>18</v>
      </c>
      <c r="P24" s="27"/>
      <c r="Q24" s="28" t="n">
        <f aca="false">SUM(Q13:Q23)</f>
        <v>0</v>
      </c>
      <c r="R24" s="29"/>
      <c r="S24" s="26" t="s">
        <v>7</v>
      </c>
      <c r="T24" s="28" t="n">
        <f aca="false">+E24+I24+M24+Q24</f>
        <v>104300</v>
      </c>
      <c r="U24" s="29"/>
    </row>
    <row r="25" customFormat="false" ht="16.5" hidden="false" customHeight="false" outlineLevel="0" collapsed="false">
      <c r="A25" s="15"/>
      <c r="B25" s="16" t="s">
        <v>36</v>
      </c>
      <c r="C25" s="17" t="s">
        <v>9</v>
      </c>
      <c r="D25" s="18"/>
      <c r="E25" s="18" t="s">
        <v>11</v>
      </c>
      <c r="F25" s="19" t="n">
        <f aca="false">COUNTA(C26:C29)</f>
        <v>0</v>
      </c>
      <c r="G25" s="17" t="s">
        <v>9</v>
      </c>
      <c r="H25" s="18"/>
      <c r="I25" s="18" t="s">
        <v>11</v>
      </c>
      <c r="J25" s="19" t="n">
        <f aca="false">COUNTA(G26:G29)</f>
        <v>1</v>
      </c>
      <c r="K25" s="17" t="s">
        <v>9</v>
      </c>
      <c r="L25" s="18"/>
      <c r="M25" s="18" t="s">
        <v>11</v>
      </c>
      <c r="N25" s="19" t="n">
        <f aca="false">COUNTA(K26:K29)</f>
        <v>0</v>
      </c>
      <c r="O25" s="17" t="s">
        <v>9</v>
      </c>
      <c r="P25" s="18"/>
      <c r="Q25" s="18" t="s">
        <v>11</v>
      </c>
      <c r="R25" s="19" t="n">
        <f aca="false">COUNTA(O26:O29)</f>
        <v>0</v>
      </c>
      <c r="S25" s="17"/>
      <c r="T25" s="18"/>
      <c r="U25" s="19" t="n">
        <f aca="false">+F25+J25+N25+R25</f>
        <v>1</v>
      </c>
    </row>
    <row r="26" customFormat="false" ht="13.5" hidden="false" customHeight="false" outlineLevel="0" collapsed="false">
      <c r="A26" s="15"/>
      <c r="B26" s="16"/>
      <c r="C26" s="20"/>
      <c r="D26" s="21"/>
      <c r="E26" s="22"/>
      <c r="F26" s="23"/>
      <c r="G26" s="20" t="s">
        <v>37</v>
      </c>
      <c r="H26" s="21"/>
      <c r="I26" s="22" t="n">
        <v>30000</v>
      </c>
      <c r="J26" s="23"/>
      <c r="K26" s="20"/>
      <c r="L26" s="21"/>
      <c r="M26" s="22"/>
      <c r="N26" s="23"/>
      <c r="O26" s="20"/>
      <c r="P26" s="21"/>
      <c r="Q26" s="22"/>
      <c r="R26" s="23"/>
      <c r="S26" s="20"/>
      <c r="T26" s="24"/>
      <c r="U26" s="25"/>
    </row>
    <row r="27" customFormat="false" ht="13.5" hidden="false" customHeight="false" outlineLevel="0" collapsed="false">
      <c r="A27" s="15"/>
      <c r="B27" s="16"/>
      <c r="C27" s="20"/>
      <c r="D27" s="21"/>
      <c r="E27" s="22"/>
      <c r="F27" s="23"/>
      <c r="G27" s="20"/>
      <c r="H27" s="21"/>
      <c r="I27" s="22"/>
      <c r="J27" s="23"/>
      <c r="K27" s="20"/>
      <c r="L27" s="21"/>
      <c r="M27" s="22"/>
      <c r="N27" s="23"/>
      <c r="O27" s="20"/>
      <c r="P27" s="21"/>
      <c r="Q27" s="22"/>
      <c r="R27" s="23"/>
      <c r="S27" s="20"/>
      <c r="T27" s="24"/>
      <c r="U27" s="25"/>
    </row>
    <row r="28" customFormat="false" ht="13.5" hidden="false" customHeight="false" outlineLevel="0" collapsed="false">
      <c r="A28" s="15"/>
      <c r="B28" s="16"/>
      <c r="C28" s="20"/>
      <c r="D28" s="21"/>
      <c r="E28" s="22"/>
      <c r="F28" s="23"/>
      <c r="G28" s="20"/>
      <c r="H28" s="21"/>
      <c r="I28" s="22"/>
      <c r="J28" s="23"/>
      <c r="K28" s="20"/>
      <c r="L28" s="21"/>
      <c r="M28" s="22"/>
      <c r="N28" s="23"/>
      <c r="O28" s="20"/>
      <c r="P28" s="21"/>
      <c r="Q28" s="22"/>
      <c r="R28" s="23"/>
      <c r="S28" s="20"/>
      <c r="T28" s="24"/>
      <c r="U28" s="25"/>
    </row>
    <row r="29" customFormat="false" ht="13.5" hidden="false" customHeight="false" outlineLevel="0" collapsed="false">
      <c r="A29" s="15"/>
      <c r="B29" s="16"/>
      <c r="C29" s="20"/>
      <c r="D29" s="22"/>
      <c r="E29" s="22"/>
      <c r="F29" s="23"/>
      <c r="G29" s="20"/>
      <c r="H29" s="22"/>
      <c r="I29" s="22"/>
      <c r="J29" s="23"/>
      <c r="K29" s="20"/>
      <c r="L29" s="22"/>
      <c r="M29" s="22"/>
      <c r="N29" s="23"/>
      <c r="O29" s="20"/>
      <c r="P29" s="22"/>
      <c r="Q29" s="22"/>
      <c r="R29" s="23"/>
      <c r="S29" s="20"/>
      <c r="T29" s="24"/>
      <c r="U29" s="25"/>
    </row>
    <row r="30" customFormat="false" ht="12.75" hidden="false" customHeight="false" outlineLevel="0" collapsed="false">
      <c r="A30" s="15"/>
      <c r="B30" s="16"/>
      <c r="C30" s="26" t="s">
        <v>18</v>
      </c>
      <c r="D30" s="27"/>
      <c r="E30" s="28" t="n">
        <f aca="false">SUM(E26:E29)</f>
        <v>0</v>
      </c>
      <c r="F30" s="29"/>
      <c r="G30" s="26" t="s">
        <v>18</v>
      </c>
      <c r="H30" s="27"/>
      <c r="I30" s="28" t="n">
        <f aca="false">SUM(I26:I29)</f>
        <v>30000</v>
      </c>
      <c r="J30" s="29"/>
      <c r="K30" s="26" t="s">
        <v>18</v>
      </c>
      <c r="L30" s="27"/>
      <c r="M30" s="28" t="n">
        <f aca="false">SUM(M26:M29)</f>
        <v>0</v>
      </c>
      <c r="N30" s="29"/>
      <c r="O30" s="26" t="s">
        <v>18</v>
      </c>
      <c r="P30" s="27"/>
      <c r="Q30" s="28" t="n">
        <f aca="false">SUM(Q26:Q29)</f>
        <v>0</v>
      </c>
      <c r="R30" s="29"/>
      <c r="S30" s="26" t="s">
        <v>7</v>
      </c>
      <c r="T30" s="28" t="n">
        <f aca="false">+E30+I30+M30+Q30</f>
        <v>30000</v>
      </c>
      <c r="U30" s="29"/>
    </row>
    <row r="31" customFormat="false" ht="16.5" hidden="false" customHeight="false" outlineLevel="0" collapsed="false">
      <c r="A31" s="15"/>
      <c r="B31" s="16" t="s">
        <v>38</v>
      </c>
      <c r="C31" s="17" t="s">
        <v>9</v>
      </c>
      <c r="D31" s="18"/>
      <c r="E31" s="18" t="s">
        <v>11</v>
      </c>
      <c r="F31" s="19" t="n">
        <f aca="false">COUNTA(C32:C37)</f>
        <v>2</v>
      </c>
      <c r="G31" s="17" t="s">
        <v>9</v>
      </c>
      <c r="H31" s="18"/>
      <c r="I31" s="18" t="s">
        <v>11</v>
      </c>
      <c r="J31" s="19" t="n">
        <f aca="false">COUNTA(G32:G37)</f>
        <v>4</v>
      </c>
      <c r="K31" s="17" t="s">
        <v>9</v>
      </c>
      <c r="L31" s="18"/>
      <c r="M31" s="18" t="s">
        <v>11</v>
      </c>
      <c r="N31" s="19" t="n">
        <f aca="false">COUNTA(K32:K37)</f>
        <v>0</v>
      </c>
      <c r="O31" s="17" t="s">
        <v>9</v>
      </c>
      <c r="P31" s="18"/>
      <c r="Q31" s="18" t="s">
        <v>11</v>
      </c>
      <c r="R31" s="19" t="n">
        <f aca="false">COUNTA(O32:O37)</f>
        <v>0</v>
      </c>
      <c r="S31" s="17"/>
      <c r="T31" s="18"/>
      <c r="U31" s="19" t="n">
        <f aca="false">+F31+J31+N31+R31</f>
        <v>6</v>
      </c>
    </row>
    <row r="32" customFormat="false" ht="13.5" hidden="false" customHeight="false" outlineLevel="0" collapsed="false">
      <c r="A32" s="15"/>
      <c r="B32" s="16"/>
      <c r="C32" s="20" t="s">
        <v>39</v>
      </c>
      <c r="D32" s="21"/>
      <c r="E32" s="22" t="n">
        <v>500</v>
      </c>
      <c r="F32" s="23"/>
      <c r="G32" s="20" t="s">
        <v>40</v>
      </c>
      <c r="H32" s="21"/>
      <c r="I32" s="22" t="n">
        <v>250</v>
      </c>
      <c r="J32" s="23"/>
      <c r="K32" s="20"/>
      <c r="L32" s="21"/>
      <c r="M32" s="22"/>
      <c r="N32" s="23"/>
      <c r="O32" s="20"/>
      <c r="P32" s="21"/>
      <c r="Q32" s="22"/>
      <c r="R32" s="23"/>
      <c r="S32" s="20"/>
      <c r="T32" s="24"/>
      <c r="U32" s="25"/>
    </row>
    <row r="33" customFormat="false" ht="13.5" hidden="false" customHeight="false" outlineLevel="0" collapsed="false">
      <c r="A33" s="15"/>
      <c r="B33" s="16"/>
      <c r="C33" s="20" t="s">
        <v>41</v>
      </c>
      <c r="D33" s="21"/>
      <c r="E33" s="22" t="n">
        <v>40</v>
      </c>
      <c r="F33" s="23"/>
      <c r="G33" s="20" t="s">
        <v>42</v>
      </c>
      <c r="H33" s="21"/>
      <c r="I33" s="22" t="n">
        <v>100</v>
      </c>
      <c r="J33" s="23"/>
      <c r="K33" s="20"/>
      <c r="L33" s="21"/>
      <c r="M33" s="22"/>
      <c r="N33" s="23"/>
      <c r="O33" s="20"/>
      <c r="P33" s="21"/>
      <c r="Q33" s="22"/>
      <c r="R33" s="23"/>
      <c r="S33" s="20"/>
      <c r="T33" s="24"/>
      <c r="U33" s="25"/>
    </row>
    <row r="34" customFormat="false" ht="13.5" hidden="false" customHeight="false" outlineLevel="0" collapsed="false">
      <c r="A34" s="15"/>
      <c r="B34" s="16"/>
      <c r="C34" s="20"/>
      <c r="D34" s="21"/>
      <c r="E34" s="22"/>
      <c r="F34" s="23"/>
      <c r="G34" s="20" t="s">
        <v>43</v>
      </c>
      <c r="H34" s="21"/>
      <c r="I34" s="22" t="n">
        <v>100</v>
      </c>
      <c r="J34" s="23"/>
      <c r="K34" s="20"/>
      <c r="L34" s="21"/>
      <c r="M34" s="22"/>
      <c r="N34" s="23"/>
      <c r="O34" s="20"/>
      <c r="P34" s="21"/>
      <c r="Q34" s="22"/>
      <c r="R34" s="23"/>
      <c r="S34" s="20"/>
      <c r="T34" s="24"/>
      <c r="U34" s="25"/>
    </row>
    <row r="35" customFormat="false" ht="13.5" hidden="false" customHeight="false" outlineLevel="0" collapsed="false">
      <c r="A35" s="15"/>
      <c r="B35" s="16"/>
      <c r="C35" s="31"/>
      <c r="D35" s="21"/>
      <c r="E35" s="22"/>
      <c r="F35" s="23"/>
      <c r="G35" s="20" t="s">
        <v>44</v>
      </c>
      <c r="H35" s="21"/>
      <c r="I35" s="22" t="n">
        <v>25</v>
      </c>
      <c r="J35" s="23"/>
      <c r="K35" s="20"/>
      <c r="L35" s="21"/>
      <c r="M35" s="22"/>
      <c r="N35" s="23"/>
      <c r="O35" s="20"/>
      <c r="P35" s="21"/>
      <c r="Q35" s="22"/>
      <c r="R35" s="23"/>
      <c r="S35" s="20"/>
      <c r="T35" s="24"/>
      <c r="U35" s="25"/>
    </row>
    <row r="36" customFormat="false" ht="13.5" hidden="false" customHeight="false" outlineLevel="0" collapsed="false">
      <c r="A36" s="15"/>
      <c r="B36" s="16"/>
      <c r="C36" s="20"/>
      <c r="D36" s="21"/>
      <c r="E36" s="22"/>
      <c r="F36" s="23"/>
      <c r="G36" s="20"/>
      <c r="H36" s="21"/>
      <c r="I36" s="22"/>
      <c r="J36" s="23"/>
      <c r="K36" s="20"/>
      <c r="L36" s="21"/>
      <c r="M36" s="22"/>
      <c r="N36" s="23"/>
      <c r="O36" s="20"/>
      <c r="P36" s="21"/>
      <c r="Q36" s="22"/>
      <c r="R36" s="23"/>
      <c r="S36" s="20"/>
      <c r="T36" s="24"/>
      <c r="U36" s="25"/>
    </row>
    <row r="37" customFormat="false" ht="13.5" hidden="false" customHeight="false" outlineLevel="0" collapsed="false">
      <c r="A37" s="15"/>
      <c r="B37" s="16"/>
      <c r="C37" s="20"/>
      <c r="D37" s="22"/>
      <c r="E37" s="22"/>
      <c r="F37" s="23"/>
      <c r="G37" s="20"/>
      <c r="H37" s="22"/>
      <c r="I37" s="22"/>
      <c r="J37" s="23"/>
      <c r="K37" s="20"/>
      <c r="L37" s="22"/>
      <c r="M37" s="22"/>
      <c r="N37" s="23"/>
      <c r="O37" s="20"/>
      <c r="P37" s="22"/>
      <c r="Q37" s="22"/>
      <c r="R37" s="23"/>
      <c r="S37" s="20"/>
      <c r="T37" s="24"/>
      <c r="U37" s="25"/>
    </row>
    <row r="38" customFormat="false" ht="12.75" hidden="false" customHeight="false" outlineLevel="0" collapsed="false">
      <c r="A38" s="15"/>
      <c r="B38" s="16"/>
      <c r="C38" s="26" t="s">
        <v>18</v>
      </c>
      <c r="D38" s="27"/>
      <c r="E38" s="28" t="n">
        <f aca="false">SUM(E32:E37)</f>
        <v>540</v>
      </c>
      <c r="F38" s="29"/>
      <c r="G38" s="26" t="s">
        <v>18</v>
      </c>
      <c r="H38" s="27"/>
      <c r="I38" s="28" t="n">
        <f aca="false">SUM(I32:I37)</f>
        <v>475</v>
      </c>
      <c r="J38" s="29"/>
      <c r="K38" s="26" t="s">
        <v>18</v>
      </c>
      <c r="L38" s="27"/>
      <c r="M38" s="28" t="n">
        <f aca="false">SUM(M34:M37)</f>
        <v>0</v>
      </c>
      <c r="N38" s="29"/>
      <c r="O38" s="26" t="s">
        <v>18</v>
      </c>
      <c r="P38" s="27"/>
      <c r="Q38" s="28" t="n">
        <f aca="false">SUM(Q32:Q37)</f>
        <v>0</v>
      </c>
      <c r="R38" s="29"/>
      <c r="S38" s="26" t="s">
        <v>7</v>
      </c>
      <c r="T38" s="28" t="n">
        <f aca="false">+E38+I38+M38+Q38</f>
        <v>1015</v>
      </c>
      <c r="U38" s="29"/>
    </row>
    <row r="39" customFormat="false" ht="16.5" hidden="false" customHeight="false" outlineLevel="0" collapsed="false">
      <c r="A39" s="15" t="s">
        <v>45</v>
      </c>
      <c r="B39" s="16" t="s">
        <v>46</v>
      </c>
      <c r="C39" s="17" t="s">
        <v>9</v>
      </c>
      <c r="D39" s="18"/>
      <c r="E39" s="18" t="s">
        <v>11</v>
      </c>
      <c r="F39" s="19" t="n">
        <f aca="false">COUNTA(C40:C43)</f>
        <v>2</v>
      </c>
      <c r="G39" s="17" t="s">
        <v>9</v>
      </c>
      <c r="H39" s="18"/>
      <c r="I39" s="18" t="s">
        <v>11</v>
      </c>
      <c r="J39" s="19" t="n">
        <f aca="false">COUNTA(G40:G43)</f>
        <v>2</v>
      </c>
      <c r="K39" s="17" t="s">
        <v>9</v>
      </c>
      <c r="L39" s="18"/>
      <c r="M39" s="18" t="s">
        <v>11</v>
      </c>
      <c r="N39" s="19" t="n">
        <f aca="false">COUNTA(K40:K43)</f>
        <v>0</v>
      </c>
      <c r="O39" s="17" t="s">
        <v>9</v>
      </c>
      <c r="P39" s="18"/>
      <c r="Q39" s="18" t="s">
        <v>11</v>
      </c>
      <c r="R39" s="19" t="n">
        <f aca="false">COUNTA(O40:O43)</f>
        <v>0</v>
      </c>
      <c r="S39" s="17"/>
      <c r="T39" s="18"/>
      <c r="U39" s="19" t="n">
        <f aca="false">+F39+J39+N39+R39</f>
        <v>4</v>
      </c>
    </row>
    <row r="40" customFormat="false" ht="13.5" hidden="false" customHeight="false" outlineLevel="0" collapsed="false">
      <c r="A40" s="15"/>
      <c r="B40" s="16"/>
      <c r="C40" s="20" t="s">
        <v>47</v>
      </c>
      <c r="D40" s="21" t="n">
        <v>0.5</v>
      </c>
      <c r="E40" s="22" t="n">
        <v>9000</v>
      </c>
      <c r="F40" s="23"/>
      <c r="G40" s="20" t="s">
        <v>48</v>
      </c>
      <c r="H40" s="21" t="n">
        <v>0.75</v>
      </c>
      <c r="I40" s="22" t="n">
        <v>15000</v>
      </c>
      <c r="J40" s="23"/>
      <c r="K40" s="20"/>
      <c r="L40" s="21"/>
      <c r="M40" s="22"/>
      <c r="N40" s="23"/>
      <c r="O40" s="20"/>
      <c r="P40" s="21"/>
      <c r="Q40" s="22"/>
      <c r="R40" s="23"/>
      <c r="S40" s="20"/>
      <c r="T40" s="24"/>
      <c r="U40" s="25"/>
    </row>
    <row r="41" customFormat="false" ht="13.5" hidden="false" customHeight="false" outlineLevel="0" collapsed="false">
      <c r="A41" s="15"/>
      <c r="B41" s="16"/>
      <c r="C41" s="20" t="s">
        <v>49</v>
      </c>
      <c r="D41" s="21" t="n">
        <v>0.9</v>
      </c>
      <c r="E41" s="22"/>
      <c r="F41" s="23"/>
      <c r="G41" s="20" t="s">
        <v>50</v>
      </c>
      <c r="H41" s="21" t="n">
        <v>0.3</v>
      </c>
      <c r="I41" s="22" t="n">
        <v>10000</v>
      </c>
      <c r="J41" s="23"/>
      <c r="K41" s="20"/>
      <c r="L41" s="21"/>
      <c r="M41" s="22"/>
      <c r="N41" s="23"/>
      <c r="O41" s="20"/>
      <c r="P41" s="21"/>
      <c r="Q41" s="22"/>
      <c r="R41" s="23"/>
      <c r="S41" s="20"/>
      <c r="T41" s="24"/>
      <c r="U41" s="25"/>
    </row>
    <row r="42" customFormat="false" ht="13.5" hidden="false" customHeight="false" outlineLevel="0" collapsed="false">
      <c r="A42" s="15"/>
      <c r="B42" s="16"/>
      <c r="C42" s="20"/>
      <c r="D42" s="21"/>
      <c r="E42" s="22"/>
      <c r="F42" s="23"/>
      <c r="G42" s="20"/>
      <c r="H42" s="21"/>
      <c r="I42" s="22"/>
      <c r="J42" s="23"/>
      <c r="K42" s="20"/>
      <c r="L42" s="21"/>
      <c r="M42" s="22"/>
      <c r="N42" s="23"/>
      <c r="O42" s="20"/>
      <c r="P42" s="21"/>
      <c r="Q42" s="22"/>
      <c r="R42" s="23"/>
      <c r="S42" s="20"/>
      <c r="T42" s="24"/>
      <c r="U42" s="25"/>
    </row>
    <row r="43" customFormat="false" ht="13.5" hidden="false" customHeight="false" outlineLevel="0" collapsed="false">
      <c r="A43" s="15"/>
      <c r="B43" s="16"/>
      <c r="C43" s="20"/>
      <c r="D43" s="22"/>
      <c r="E43" s="22"/>
      <c r="F43" s="23"/>
      <c r="G43" s="20"/>
      <c r="H43" s="22"/>
      <c r="I43" s="22"/>
      <c r="J43" s="23"/>
      <c r="K43" s="20"/>
      <c r="L43" s="22"/>
      <c r="M43" s="22"/>
      <c r="N43" s="23"/>
      <c r="O43" s="20"/>
      <c r="P43" s="22"/>
      <c r="Q43" s="22"/>
      <c r="R43" s="23"/>
      <c r="S43" s="20"/>
      <c r="T43" s="24"/>
      <c r="U43" s="25"/>
    </row>
    <row r="44" customFormat="false" ht="12.75" hidden="false" customHeight="false" outlineLevel="0" collapsed="false">
      <c r="A44" s="15"/>
      <c r="B44" s="16"/>
      <c r="C44" s="26" t="s">
        <v>18</v>
      </c>
      <c r="D44" s="27"/>
      <c r="E44" s="28" t="n">
        <f aca="false">SUM(E40:E43)</f>
        <v>9000</v>
      </c>
      <c r="F44" s="29"/>
      <c r="G44" s="26" t="s">
        <v>18</v>
      </c>
      <c r="H44" s="27"/>
      <c r="I44" s="28" t="n">
        <f aca="false">SUM(I40:I43)</f>
        <v>25000</v>
      </c>
      <c r="J44" s="29"/>
      <c r="K44" s="26" t="s">
        <v>18</v>
      </c>
      <c r="L44" s="27"/>
      <c r="M44" s="28" t="n">
        <f aca="false">SUM(M40:M43)</f>
        <v>0</v>
      </c>
      <c r="N44" s="29"/>
      <c r="O44" s="26" t="s">
        <v>18</v>
      </c>
      <c r="P44" s="27"/>
      <c r="Q44" s="28" t="n">
        <f aca="false">SUM(Q40:Q43)</f>
        <v>0</v>
      </c>
      <c r="R44" s="29"/>
      <c r="S44" s="26" t="s">
        <v>7</v>
      </c>
      <c r="T44" s="28" t="n">
        <f aca="false">+E44+I44+M44+Q44</f>
        <v>34000</v>
      </c>
      <c r="U44" s="29"/>
    </row>
    <row r="45" customFormat="false" ht="16.5" hidden="false" customHeight="true" outlineLevel="0" collapsed="false">
      <c r="A45" s="15"/>
      <c r="B45" s="16" t="s">
        <v>51</v>
      </c>
      <c r="C45" s="17" t="s">
        <v>9</v>
      </c>
      <c r="D45" s="18"/>
      <c r="E45" s="18" t="s">
        <v>11</v>
      </c>
      <c r="F45" s="19" t="n">
        <f aca="false">COUNTA(C46:C50)</f>
        <v>0</v>
      </c>
      <c r="G45" s="17" t="s">
        <v>9</v>
      </c>
      <c r="H45" s="18"/>
      <c r="I45" s="18" t="s">
        <v>11</v>
      </c>
      <c r="J45" s="19" t="n">
        <f aca="false">COUNTA(G46:G50)</f>
        <v>0</v>
      </c>
      <c r="K45" s="17" t="s">
        <v>9</v>
      </c>
      <c r="L45" s="18"/>
      <c r="M45" s="18" t="s">
        <v>11</v>
      </c>
      <c r="N45" s="19" t="n">
        <f aca="false">COUNTA(K46:K50)</f>
        <v>0</v>
      </c>
      <c r="O45" s="17" t="s">
        <v>9</v>
      </c>
      <c r="P45" s="18"/>
      <c r="Q45" s="18" t="s">
        <v>11</v>
      </c>
      <c r="R45" s="19" t="n">
        <f aca="false">COUNTA(O46:O50)</f>
        <v>0</v>
      </c>
      <c r="S45" s="17"/>
      <c r="T45" s="18"/>
      <c r="U45" s="19" t="n">
        <f aca="false">+F45+J45+N45+R45</f>
        <v>0</v>
      </c>
    </row>
    <row r="46" customFormat="false" ht="13.5" hidden="false" customHeight="false" outlineLevel="0" collapsed="false">
      <c r="A46" s="15"/>
      <c r="B46" s="16"/>
      <c r="C46" s="20"/>
      <c r="D46" s="21"/>
      <c r="E46" s="22"/>
      <c r="F46" s="23"/>
      <c r="G46" s="20"/>
      <c r="H46" s="21"/>
      <c r="I46" s="22"/>
      <c r="J46" s="23"/>
      <c r="K46" s="20"/>
      <c r="L46" s="21"/>
      <c r="M46" s="22"/>
      <c r="N46" s="23"/>
      <c r="O46" s="20"/>
      <c r="P46" s="21"/>
      <c r="Q46" s="22"/>
      <c r="R46" s="23"/>
      <c r="S46" s="20"/>
      <c r="T46" s="24"/>
      <c r="U46" s="25"/>
    </row>
    <row r="47" customFormat="false" ht="13.5" hidden="false" customHeight="false" outlineLevel="0" collapsed="false">
      <c r="A47" s="15"/>
      <c r="B47" s="16"/>
      <c r="C47" s="20"/>
      <c r="D47" s="21"/>
      <c r="E47" s="22"/>
      <c r="F47" s="23"/>
      <c r="G47" s="20"/>
      <c r="H47" s="21"/>
      <c r="I47" s="22"/>
      <c r="J47" s="23"/>
      <c r="K47" s="20"/>
      <c r="L47" s="21"/>
      <c r="M47" s="22"/>
      <c r="N47" s="23"/>
      <c r="O47" s="20"/>
      <c r="P47" s="21"/>
      <c r="Q47" s="22"/>
      <c r="R47" s="23"/>
      <c r="S47" s="20"/>
      <c r="T47" s="24"/>
      <c r="U47" s="25"/>
    </row>
    <row r="48" customFormat="false" ht="13.5" hidden="false" customHeight="false" outlineLevel="0" collapsed="false">
      <c r="A48" s="15"/>
      <c r="B48" s="16"/>
      <c r="C48" s="20"/>
      <c r="D48" s="21"/>
      <c r="E48" s="22"/>
      <c r="F48" s="23"/>
      <c r="G48" s="20"/>
      <c r="H48" s="21"/>
      <c r="I48" s="22"/>
      <c r="J48" s="23"/>
      <c r="K48" s="20"/>
      <c r="L48" s="21"/>
      <c r="M48" s="22"/>
      <c r="N48" s="23"/>
      <c r="O48" s="20"/>
      <c r="P48" s="21"/>
      <c r="Q48" s="22"/>
      <c r="R48" s="23"/>
      <c r="S48" s="20"/>
      <c r="T48" s="24"/>
      <c r="U48" s="25"/>
    </row>
    <row r="49" customFormat="false" ht="13.5" hidden="false" customHeight="false" outlineLevel="0" collapsed="false">
      <c r="A49" s="15"/>
      <c r="B49" s="16"/>
      <c r="C49" s="20"/>
      <c r="D49" s="21"/>
      <c r="E49" s="22"/>
      <c r="F49" s="23"/>
      <c r="G49" s="20"/>
      <c r="H49" s="21"/>
      <c r="I49" s="22"/>
      <c r="J49" s="23"/>
      <c r="K49" s="20"/>
      <c r="L49" s="21"/>
      <c r="M49" s="22"/>
      <c r="N49" s="23"/>
      <c r="O49" s="20"/>
      <c r="P49" s="21"/>
      <c r="Q49" s="22"/>
      <c r="R49" s="23"/>
      <c r="S49" s="20"/>
      <c r="T49" s="24"/>
      <c r="U49" s="25"/>
    </row>
    <row r="50" customFormat="false" ht="13.5" hidden="false" customHeight="false" outlineLevel="0" collapsed="false">
      <c r="A50" s="15"/>
      <c r="B50" s="16"/>
      <c r="C50" s="20"/>
      <c r="D50" s="22"/>
      <c r="E50" s="22"/>
      <c r="F50" s="23"/>
      <c r="G50" s="20"/>
      <c r="H50" s="22"/>
      <c r="I50" s="22"/>
      <c r="J50" s="23"/>
      <c r="K50" s="20"/>
      <c r="L50" s="22"/>
      <c r="M50" s="22"/>
      <c r="N50" s="23"/>
      <c r="O50" s="20"/>
      <c r="P50" s="22"/>
      <c r="Q50" s="22"/>
      <c r="R50" s="23"/>
      <c r="S50" s="20"/>
      <c r="T50" s="24"/>
      <c r="U50" s="25"/>
    </row>
    <row r="51" customFormat="false" ht="12.75" hidden="false" customHeight="false" outlineLevel="0" collapsed="false">
      <c r="A51" s="15"/>
      <c r="B51" s="16"/>
      <c r="C51" s="26" t="s">
        <v>18</v>
      </c>
      <c r="D51" s="27"/>
      <c r="E51" s="28" t="n">
        <f aca="false">SUM(E46:E50)</f>
        <v>0</v>
      </c>
      <c r="F51" s="29"/>
      <c r="G51" s="26" t="s">
        <v>18</v>
      </c>
      <c r="H51" s="27"/>
      <c r="I51" s="28" t="n">
        <f aca="false">SUM(I46:I50)</f>
        <v>0</v>
      </c>
      <c r="J51" s="29"/>
      <c r="K51" s="26" t="s">
        <v>18</v>
      </c>
      <c r="L51" s="27"/>
      <c r="M51" s="28" t="n">
        <f aca="false">SUM(M46:M50)</f>
        <v>0</v>
      </c>
      <c r="N51" s="29"/>
      <c r="O51" s="26" t="s">
        <v>18</v>
      </c>
      <c r="P51" s="27"/>
      <c r="Q51" s="28" t="n">
        <f aca="false">SUM(Q46:Q50)</f>
        <v>0</v>
      </c>
      <c r="R51" s="29"/>
      <c r="S51" s="26" t="s">
        <v>7</v>
      </c>
      <c r="T51" s="28" t="n">
        <f aca="false">+E51+I51+M51+Q51</f>
        <v>0</v>
      </c>
      <c r="U51" s="29"/>
    </row>
    <row r="52" customFormat="false" ht="16.5" hidden="false" customHeight="true" outlineLevel="0" collapsed="false">
      <c r="A52" s="15"/>
      <c r="B52" s="16" t="s">
        <v>52</v>
      </c>
      <c r="C52" s="17" t="s">
        <v>9</v>
      </c>
      <c r="D52" s="18"/>
      <c r="E52" s="18" t="s">
        <v>11</v>
      </c>
      <c r="F52" s="19" t="n">
        <f aca="false">COUNTA(C53:C55)</f>
        <v>0</v>
      </c>
      <c r="G52" s="17" t="s">
        <v>9</v>
      </c>
      <c r="H52" s="18"/>
      <c r="I52" s="18" t="s">
        <v>11</v>
      </c>
      <c r="J52" s="19" t="n">
        <f aca="false">COUNTA(G53:G55)</f>
        <v>1</v>
      </c>
      <c r="K52" s="17" t="s">
        <v>9</v>
      </c>
      <c r="L52" s="18"/>
      <c r="M52" s="18" t="s">
        <v>11</v>
      </c>
      <c r="N52" s="19" t="n">
        <f aca="false">COUNTA(K53:K55)</f>
        <v>0</v>
      </c>
      <c r="O52" s="17" t="s">
        <v>9</v>
      </c>
      <c r="P52" s="18"/>
      <c r="Q52" s="18" t="s">
        <v>11</v>
      </c>
      <c r="R52" s="19" t="n">
        <f aca="false">COUNTA(O53:O55)</f>
        <v>0</v>
      </c>
      <c r="S52" s="17"/>
      <c r="T52" s="18"/>
      <c r="U52" s="19" t="n">
        <f aca="false">+F52+J52+N52+R52</f>
        <v>1</v>
      </c>
    </row>
    <row r="53" customFormat="false" ht="13.5" hidden="false" customHeight="false" outlineLevel="0" collapsed="false">
      <c r="A53" s="15"/>
      <c r="B53" s="16"/>
      <c r="C53" s="20"/>
      <c r="D53" s="21"/>
      <c r="E53" s="22"/>
      <c r="F53" s="23"/>
      <c r="G53" s="20" t="s">
        <v>53</v>
      </c>
      <c r="H53" s="21" t="n">
        <v>0.9</v>
      </c>
      <c r="I53" s="22" t="n">
        <v>1125</v>
      </c>
      <c r="J53" s="23"/>
      <c r="K53" s="20"/>
      <c r="L53" s="21"/>
      <c r="M53" s="22"/>
      <c r="N53" s="23"/>
      <c r="O53" s="20"/>
      <c r="P53" s="21"/>
      <c r="Q53" s="22"/>
      <c r="R53" s="23"/>
      <c r="S53" s="20"/>
      <c r="T53" s="24"/>
      <c r="U53" s="25"/>
    </row>
    <row r="54" customFormat="false" ht="13.5" hidden="false" customHeight="false" outlineLevel="0" collapsed="false">
      <c r="A54" s="15"/>
      <c r="B54" s="16"/>
      <c r="C54" s="20"/>
      <c r="D54" s="21"/>
      <c r="E54" s="22"/>
      <c r="F54" s="23"/>
      <c r="G54" s="20"/>
      <c r="H54" s="21"/>
      <c r="I54" s="22"/>
      <c r="J54" s="23"/>
      <c r="K54" s="20"/>
      <c r="L54" s="21"/>
      <c r="M54" s="22"/>
      <c r="N54" s="23"/>
      <c r="O54" s="20"/>
      <c r="P54" s="21"/>
      <c r="Q54" s="22"/>
      <c r="R54" s="23"/>
      <c r="S54" s="20"/>
      <c r="T54" s="24"/>
      <c r="U54" s="25"/>
    </row>
    <row r="55" customFormat="false" ht="13.5" hidden="false" customHeight="false" outlineLevel="0" collapsed="false">
      <c r="A55" s="15"/>
      <c r="B55" s="16"/>
      <c r="C55" s="20"/>
      <c r="D55" s="22"/>
      <c r="E55" s="22"/>
      <c r="F55" s="23"/>
      <c r="G55" s="20"/>
      <c r="H55" s="22"/>
      <c r="I55" s="22"/>
      <c r="J55" s="23"/>
      <c r="K55" s="20"/>
      <c r="L55" s="22"/>
      <c r="M55" s="22"/>
      <c r="N55" s="23"/>
      <c r="O55" s="20"/>
      <c r="P55" s="22"/>
      <c r="Q55" s="22"/>
      <c r="R55" s="23"/>
      <c r="S55" s="20"/>
      <c r="T55" s="24"/>
      <c r="U55" s="25"/>
    </row>
    <row r="56" customFormat="false" ht="12.75" hidden="false" customHeight="false" outlineLevel="0" collapsed="false">
      <c r="A56" s="15"/>
      <c r="B56" s="16"/>
      <c r="C56" s="26" t="s">
        <v>18</v>
      </c>
      <c r="D56" s="27"/>
      <c r="E56" s="28" t="n">
        <f aca="false">SUM(E53:E55)</f>
        <v>0</v>
      </c>
      <c r="F56" s="29"/>
      <c r="G56" s="26" t="s">
        <v>18</v>
      </c>
      <c r="H56" s="27"/>
      <c r="I56" s="28" t="n">
        <f aca="false">SUM(I53:I55)</f>
        <v>1125</v>
      </c>
      <c r="J56" s="29"/>
      <c r="K56" s="26" t="s">
        <v>18</v>
      </c>
      <c r="L56" s="27"/>
      <c r="M56" s="28" t="n">
        <f aca="false">SUM(M53:M55)</f>
        <v>0</v>
      </c>
      <c r="N56" s="29"/>
      <c r="O56" s="26" t="s">
        <v>18</v>
      </c>
      <c r="P56" s="27"/>
      <c r="Q56" s="28" t="n">
        <f aca="false">SUM(Q53:Q55)</f>
        <v>0</v>
      </c>
      <c r="R56" s="29"/>
      <c r="S56" s="26" t="s">
        <v>7</v>
      </c>
      <c r="T56" s="28" t="n">
        <f aca="false">+E56+I56+M56+Q56</f>
        <v>1125</v>
      </c>
      <c r="U56" s="29"/>
    </row>
    <row r="57" customFormat="false" ht="16.5" hidden="false" customHeight="true" outlineLevel="0" collapsed="false">
      <c r="A57" s="15"/>
      <c r="B57" s="16" t="s">
        <v>54</v>
      </c>
      <c r="C57" s="17" t="s">
        <v>9</v>
      </c>
      <c r="D57" s="18"/>
      <c r="E57" s="18" t="s">
        <v>11</v>
      </c>
      <c r="F57" s="19" t="n">
        <f aca="false">COUNTA(C58:C60)</f>
        <v>0</v>
      </c>
      <c r="G57" s="17" t="s">
        <v>9</v>
      </c>
      <c r="H57" s="18"/>
      <c r="I57" s="18" t="s">
        <v>11</v>
      </c>
      <c r="J57" s="19" t="n">
        <f aca="false">COUNTA(G58:G60)</f>
        <v>1</v>
      </c>
      <c r="K57" s="17" t="s">
        <v>9</v>
      </c>
      <c r="L57" s="18"/>
      <c r="M57" s="18" t="s">
        <v>11</v>
      </c>
      <c r="N57" s="19" t="n">
        <f aca="false">COUNTA(K58:K60)</f>
        <v>0</v>
      </c>
      <c r="O57" s="17" t="s">
        <v>9</v>
      </c>
      <c r="P57" s="18"/>
      <c r="Q57" s="18" t="s">
        <v>11</v>
      </c>
      <c r="R57" s="19" t="n">
        <f aca="false">COUNTA(O58:O60)</f>
        <v>0</v>
      </c>
      <c r="S57" s="17"/>
      <c r="T57" s="18"/>
      <c r="U57" s="19" t="n">
        <f aca="false">+F57+J57+N57+R57</f>
        <v>1</v>
      </c>
    </row>
    <row r="58" customFormat="false" ht="13.5" hidden="false" customHeight="false" outlineLevel="0" collapsed="false">
      <c r="A58" s="15"/>
      <c r="B58" s="16"/>
      <c r="C58" s="20"/>
      <c r="D58" s="21"/>
      <c r="E58" s="22"/>
      <c r="F58" s="23"/>
      <c r="G58" s="20" t="s">
        <v>55</v>
      </c>
      <c r="H58" s="21" t="n">
        <v>0.75</v>
      </c>
      <c r="I58" s="22" t="n">
        <v>1050</v>
      </c>
      <c r="J58" s="23"/>
      <c r="K58" s="20"/>
      <c r="L58" s="21"/>
      <c r="M58" s="22"/>
      <c r="N58" s="23"/>
      <c r="O58" s="20"/>
      <c r="P58" s="21"/>
      <c r="Q58" s="22"/>
      <c r="R58" s="23"/>
      <c r="S58" s="20"/>
      <c r="T58" s="24"/>
      <c r="U58" s="25"/>
    </row>
    <row r="59" customFormat="false" ht="13.5" hidden="false" customHeight="false" outlineLevel="0" collapsed="false">
      <c r="A59" s="15"/>
      <c r="B59" s="16"/>
      <c r="C59" s="20"/>
      <c r="D59" s="21"/>
      <c r="E59" s="22"/>
      <c r="F59" s="23"/>
      <c r="G59" s="20"/>
      <c r="H59" s="21"/>
      <c r="I59" s="22"/>
      <c r="J59" s="23"/>
      <c r="K59" s="20"/>
      <c r="L59" s="21"/>
      <c r="M59" s="22"/>
      <c r="N59" s="23"/>
      <c r="O59" s="20"/>
      <c r="P59" s="21"/>
      <c r="Q59" s="22"/>
      <c r="R59" s="23"/>
      <c r="S59" s="20"/>
      <c r="T59" s="24"/>
      <c r="U59" s="25"/>
    </row>
    <row r="60" customFormat="false" ht="13.5" hidden="false" customHeight="false" outlineLevel="0" collapsed="false">
      <c r="A60" s="15"/>
      <c r="B60" s="16"/>
      <c r="C60" s="20"/>
      <c r="D60" s="22"/>
      <c r="E60" s="22"/>
      <c r="F60" s="23"/>
      <c r="G60" s="20"/>
      <c r="H60" s="22"/>
      <c r="I60" s="22"/>
      <c r="J60" s="23"/>
      <c r="K60" s="20"/>
      <c r="L60" s="22"/>
      <c r="M60" s="22"/>
      <c r="N60" s="23"/>
      <c r="O60" s="20"/>
      <c r="P60" s="22"/>
      <c r="Q60" s="22"/>
      <c r="R60" s="23"/>
      <c r="S60" s="20"/>
      <c r="T60" s="24"/>
      <c r="U60" s="25"/>
    </row>
    <row r="61" customFormat="false" ht="12.75" hidden="false" customHeight="false" outlineLevel="0" collapsed="false">
      <c r="A61" s="15"/>
      <c r="B61" s="16"/>
      <c r="C61" s="26" t="s">
        <v>18</v>
      </c>
      <c r="D61" s="27"/>
      <c r="E61" s="28" t="n">
        <f aca="false">SUM(E58:E60)</f>
        <v>0</v>
      </c>
      <c r="F61" s="29"/>
      <c r="G61" s="26" t="s">
        <v>18</v>
      </c>
      <c r="H61" s="27"/>
      <c r="I61" s="28" t="n">
        <f aca="false">SUM(I58:I60)</f>
        <v>1050</v>
      </c>
      <c r="J61" s="29"/>
      <c r="K61" s="26" t="s">
        <v>18</v>
      </c>
      <c r="L61" s="27"/>
      <c r="M61" s="28" t="n">
        <f aca="false">SUM(M58:M60)</f>
        <v>0</v>
      </c>
      <c r="N61" s="29"/>
      <c r="O61" s="26" t="s">
        <v>18</v>
      </c>
      <c r="P61" s="27"/>
      <c r="Q61" s="28" t="n">
        <f aca="false">SUM(Q58:Q60)</f>
        <v>0</v>
      </c>
      <c r="R61" s="29"/>
      <c r="S61" s="26" t="s">
        <v>7</v>
      </c>
      <c r="T61" s="28" t="n">
        <f aca="false">+E61+I61+M61+Q61</f>
        <v>1050</v>
      </c>
      <c r="U61" s="29"/>
    </row>
    <row r="62" customFormat="false" ht="16.5" hidden="false" customHeight="true" outlineLevel="0" collapsed="false">
      <c r="A62" s="15"/>
      <c r="B62" s="16" t="s">
        <v>56</v>
      </c>
      <c r="C62" s="17" t="s">
        <v>9</v>
      </c>
      <c r="D62" s="18"/>
      <c r="E62" s="18" t="s">
        <v>11</v>
      </c>
      <c r="F62" s="19" t="n">
        <f aca="false">COUNTA(C63:C65)</f>
        <v>0</v>
      </c>
      <c r="G62" s="17" t="s">
        <v>9</v>
      </c>
      <c r="H62" s="18"/>
      <c r="I62" s="18" t="s">
        <v>11</v>
      </c>
      <c r="J62" s="19" t="n">
        <f aca="false">COUNTA(G63:G65)</f>
        <v>0</v>
      </c>
      <c r="K62" s="17" t="s">
        <v>9</v>
      </c>
      <c r="L62" s="18"/>
      <c r="M62" s="18" t="s">
        <v>11</v>
      </c>
      <c r="N62" s="19" t="n">
        <f aca="false">COUNTA(K63:K65)</f>
        <v>0</v>
      </c>
      <c r="O62" s="17" t="s">
        <v>9</v>
      </c>
      <c r="P62" s="18"/>
      <c r="Q62" s="18" t="s">
        <v>11</v>
      </c>
      <c r="R62" s="19" t="n">
        <f aca="false">COUNTA(O63:O65)</f>
        <v>0</v>
      </c>
      <c r="S62" s="17"/>
      <c r="T62" s="18"/>
      <c r="U62" s="19" t="n">
        <f aca="false">+F62+J62+N62+R62</f>
        <v>0</v>
      </c>
    </row>
    <row r="63" customFormat="false" ht="13.5" hidden="false" customHeight="false" outlineLevel="0" collapsed="false">
      <c r="A63" s="15"/>
      <c r="B63" s="16"/>
      <c r="C63" s="20"/>
      <c r="D63" s="21"/>
      <c r="E63" s="22"/>
      <c r="F63" s="23"/>
      <c r="G63" s="20"/>
      <c r="H63" s="21"/>
      <c r="I63" s="22"/>
      <c r="J63" s="23"/>
      <c r="K63" s="20"/>
      <c r="L63" s="21"/>
      <c r="M63" s="22"/>
      <c r="N63" s="23"/>
      <c r="O63" s="20"/>
      <c r="P63" s="21"/>
      <c r="Q63" s="22"/>
      <c r="R63" s="23"/>
      <c r="S63" s="20"/>
      <c r="T63" s="24"/>
      <c r="U63" s="25"/>
    </row>
    <row r="64" customFormat="false" ht="13.5" hidden="false" customHeight="false" outlineLevel="0" collapsed="false">
      <c r="A64" s="15"/>
      <c r="B64" s="16"/>
      <c r="C64" s="20"/>
      <c r="D64" s="21"/>
      <c r="E64" s="22"/>
      <c r="F64" s="23"/>
      <c r="G64" s="20"/>
      <c r="H64" s="21"/>
      <c r="I64" s="22"/>
      <c r="J64" s="23"/>
      <c r="K64" s="20"/>
      <c r="L64" s="21"/>
      <c r="M64" s="22"/>
      <c r="N64" s="23"/>
      <c r="O64" s="20"/>
      <c r="P64" s="21"/>
      <c r="Q64" s="22"/>
      <c r="R64" s="23"/>
      <c r="S64" s="20"/>
      <c r="T64" s="24"/>
      <c r="U64" s="25"/>
    </row>
    <row r="65" customFormat="false" ht="13.5" hidden="false" customHeight="false" outlineLevel="0" collapsed="false">
      <c r="A65" s="15"/>
      <c r="B65" s="16"/>
      <c r="C65" s="20"/>
      <c r="D65" s="22"/>
      <c r="E65" s="22"/>
      <c r="F65" s="23"/>
      <c r="G65" s="20"/>
      <c r="H65" s="22"/>
      <c r="I65" s="22"/>
      <c r="J65" s="23"/>
      <c r="K65" s="20"/>
      <c r="L65" s="22"/>
      <c r="M65" s="22"/>
      <c r="N65" s="23"/>
      <c r="O65" s="20"/>
      <c r="P65" s="22"/>
      <c r="Q65" s="22"/>
      <c r="R65" s="23"/>
      <c r="S65" s="20"/>
      <c r="T65" s="24"/>
      <c r="U65" s="25"/>
    </row>
    <row r="66" customFormat="false" ht="12.75" hidden="false" customHeight="false" outlineLevel="0" collapsed="false">
      <c r="A66" s="15"/>
      <c r="B66" s="16"/>
      <c r="C66" s="26" t="s">
        <v>18</v>
      </c>
      <c r="D66" s="27"/>
      <c r="E66" s="28" t="n">
        <f aca="false">SUM(E63:E65)</f>
        <v>0</v>
      </c>
      <c r="F66" s="29"/>
      <c r="G66" s="26" t="s">
        <v>18</v>
      </c>
      <c r="H66" s="27"/>
      <c r="I66" s="28" t="n">
        <f aca="false">SUM(I63:I65)</f>
        <v>0</v>
      </c>
      <c r="J66" s="29"/>
      <c r="K66" s="26" t="s">
        <v>18</v>
      </c>
      <c r="L66" s="27"/>
      <c r="M66" s="28" t="n">
        <f aca="false">SUM(M63:M65)</f>
        <v>0</v>
      </c>
      <c r="N66" s="29"/>
      <c r="O66" s="26" t="s">
        <v>18</v>
      </c>
      <c r="P66" s="27"/>
      <c r="Q66" s="28" t="n">
        <f aca="false">SUM(Q63:Q65)</f>
        <v>0</v>
      </c>
      <c r="R66" s="29"/>
      <c r="S66" s="26" t="s">
        <v>7</v>
      </c>
      <c r="T66" s="28" t="n">
        <f aca="false">+E66+I66+M66+Q66</f>
        <v>0</v>
      </c>
      <c r="U66" s="29"/>
    </row>
    <row r="67" customFormat="false" ht="6.75" hidden="false" customHeight="true" outlineLevel="0" collapsed="false">
      <c r="V67" s="35"/>
      <c r="W67" s="35"/>
      <c r="X67" s="35"/>
      <c r="Y67" s="35"/>
      <c r="Z67" s="35"/>
      <c r="AA67" s="35"/>
      <c r="AB67" s="35"/>
      <c r="AC67" s="35"/>
      <c r="AD67" s="35"/>
      <c r="AE67" s="35"/>
      <c r="AF67" s="35"/>
      <c r="AG67" s="35"/>
      <c r="AH67" s="35"/>
      <c r="AI67" s="35"/>
      <c r="AJ67" s="35"/>
      <c r="AK67" s="35"/>
      <c r="AL67" s="35"/>
      <c r="AM67" s="35"/>
      <c r="AN67" s="35"/>
      <c r="AO67" s="35"/>
      <c r="AP67" s="35"/>
      <c r="AQ67" s="35"/>
      <c r="AR67" s="35"/>
      <c r="AS67" s="35"/>
      <c r="AT67" s="35"/>
      <c r="AU67" s="35"/>
      <c r="AV67" s="35"/>
      <c r="AW67" s="35"/>
      <c r="AX67" s="35"/>
      <c r="AY67" s="35"/>
      <c r="AZ67" s="35"/>
      <c r="BA67" s="35"/>
      <c r="BB67" s="35"/>
      <c r="BC67" s="35"/>
      <c r="BD67" s="35"/>
      <c r="BE67" s="35"/>
      <c r="BF67" s="35"/>
      <c r="BG67" s="35"/>
      <c r="BH67" s="35"/>
      <c r="BI67" s="35"/>
      <c r="BJ67" s="35"/>
      <c r="BK67" s="35"/>
      <c r="BL67" s="35"/>
      <c r="BM67" s="35"/>
      <c r="BN67" s="35"/>
      <c r="BO67" s="35"/>
      <c r="BP67" s="35"/>
      <c r="BQ67" s="35"/>
      <c r="BR67" s="35"/>
      <c r="BS67" s="35"/>
      <c r="BT67" s="35"/>
      <c r="BU67" s="35"/>
      <c r="BV67" s="35"/>
      <c r="BW67" s="35"/>
      <c r="BX67" s="35"/>
      <c r="BY67" s="35"/>
      <c r="BZ67" s="35"/>
      <c r="CA67" s="35"/>
      <c r="CB67" s="35"/>
      <c r="CC67" s="35"/>
      <c r="CD67" s="35"/>
      <c r="CE67" s="35"/>
      <c r="CF67" s="35"/>
      <c r="CG67" s="35"/>
      <c r="CH67" s="35"/>
      <c r="CI67" s="35"/>
      <c r="CJ67" s="35"/>
      <c r="CK67" s="35"/>
      <c r="CL67" s="35"/>
      <c r="CM67" s="35"/>
      <c r="CN67" s="35"/>
      <c r="CO67" s="35"/>
      <c r="CP67" s="35"/>
      <c r="CQ67" s="35"/>
      <c r="CR67" s="35"/>
      <c r="CS67" s="35"/>
      <c r="CT67" s="35"/>
      <c r="CU67" s="35"/>
      <c r="CV67" s="35"/>
      <c r="CW67" s="35"/>
      <c r="CX67" s="35"/>
      <c r="CY67" s="35"/>
      <c r="CZ67" s="35"/>
      <c r="DA67" s="35"/>
      <c r="DB67" s="35"/>
      <c r="DC67" s="35"/>
      <c r="DD67" s="35"/>
      <c r="DE67" s="35"/>
      <c r="DF67" s="35"/>
      <c r="DG67" s="35"/>
      <c r="DH67" s="35"/>
      <c r="DI67" s="35"/>
      <c r="DJ67" s="35"/>
      <c r="DK67" s="35"/>
      <c r="DL67" s="35"/>
      <c r="DM67" s="35"/>
      <c r="DN67" s="35"/>
      <c r="DO67" s="35"/>
      <c r="DP67" s="35"/>
      <c r="DQ67" s="35"/>
      <c r="DR67" s="35"/>
      <c r="DS67" s="35"/>
      <c r="DT67" s="35"/>
      <c r="DU67" s="35"/>
      <c r="DV67" s="35"/>
      <c r="DW67" s="35"/>
      <c r="DX67" s="35"/>
      <c r="DY67" s="35"/>
      <c r="DZ67" s="35"/>
      <c r="EA67" s="35"/>
      <c r="EB67" s="35"/>
      <c r="EC67" s="35"/>
      <c r="ED67" s="35"/>
      <c r="EE67" s="35"/>
      <c r="EF67" s="35"/>
      <c r="EG67" s="35"/>
      <c r="EH67" s="35"/>
      <c r="EI67" s="35"/>
      <c r="EJ67" s="35"/>
      <c r="EK67" s="35"/>
      <c r="EL67" s="35"/>
      <c r="EM67" s="35"/>
      <c r="EN67" s="35"/>
      <c r="EO67" s="35"/>
      <c r="EP67" s="35"/>
      <c r="EQ67" s="35"/>
      <c r="ER67" s="35"/>
      <c r="ES67" s="35"/>
      <c r="ET67" s="35"/>
      <c r="EU67" s="35"/>
      <c r="EV67" s="35"/>
      <c r="EW67" s="35"/>
      <c r="EX67" s="35"/>
      <c r="EY67" s="35"/>
      <c r="EZ67" s="35"/>
      <c r="FA67" s="35"/>
      <c r="FB67" s="35"/>
      <c r="FC67" s="35"/>
      <c r="FD67" s="35"/>
      <c r="FE67" s="35"/>
      <c r="FF67" s="35"/>
      <c r="FG67" s="35"/>
      <c r="FH67" s="35"/>
      <c r="FI67" s="35"/>
      <c r="FJ67" s="35"/>
      <c r="FK67" s="35"/>
      <c r="FL67" s="35"/>
      <c r="FM67" s="35"/>
      <c r="FN67" s="35"/>
      <c r="FO67" s="35"/>
      <c r="FP67" s="35"/>
      <c r="FQ67" s="35"/>
      <c r="FR67" s="35"/>
      <c r="FS67" s="35"/>
      <c r="FT67" s="35"/>
      <c r="FU67" s="35"/>
      <c r="FV67" s="35"/>
      <c r="FW67" s="35"/>
      <c r="FX67" s="35"/>
      <c r="FY67" s="35"/>
      <c r="FZ67" s="35"/>
      <c r="GA67" s="35"/>
      <c r="GB67" s="35"/>
      <c r="GC67" s="35"/>
      <c r="GD67" s="35"/>
      <c r="GE67" s="35"/>
      <c r="GF67" s="35"/>
      <c r="GG67" s="35"/>
      <c r="GH67" s="35"/>
      <c r="GI67" s="35"/>
      <c r="GJ67" s="35"/>
      <c r="GK67" s="35"/>
      <c r="GL67" s="35"/>
      <c r="GM67" s="35"/>
      <c r="GN67" s="35"/>
      <c r="GO67" s="35"/>
      <c r="GP67" s="35"/>
      <c r="GQ67" s="35"/>
      <c r="GR67" s="35"/>
      <c r="GS67" s="35"/>
      <c r="GT67" s="35"/>
      <c r="GU67" s="35"/>
      <c r="GV67" s="35"/>
      <c r="GW67" s="35"/>
      <c r="GX67" s="35"/>
      <c r="GY67" s="35"/>
      <c r="GZ67" s="35"/>
      <c r="HA67" s="35"/>
      <c r="HB67" s="35"/>
      <c r="HC67" s="35"/>
      <c r="HD67" s="35"/>
      <c r="HE67" s="35"/>
      <c r="HF67" s="35"/>
      <c r="HG67" s="35"/>
      <c r="HH67" s="35"/>
      <c r="HI67" s="35"/>
      <c r="HJ67" s="35"/>
      <c r="HK67" s="35"/>
      <c r="HL67" s="35"/>
      <c r="HM67" s="35"/>
      <c r="HN67" s="35"/>
      <c r="HO67" s="35"/>
      <c r="HP67" s="35"/>
      <c r="HQ67" s="35"/>
      <c r="HR67" s="35"/>
      <c r="HS67" s="35"/>
      <c r="HT67" s="35"/>
      <c r="HU67" s="35"/>
      <c r="HV67" s="35"/>
      <c r="HW67" s="35"/>
      <c r="HX67" s="35"/>
      <c r="HY67" s="35"/>
      <c r="HZ67" s="35"/>
      <c r="IA67" s="35"/>
      <c r="IB67" s="35"/>
      <c r="IC67" s="35"/>
      <c r="ID67" s="35"/>
      <c r="IE67" s="35"/>
      <c r="IF67" s="35"/>
      <c r="IG67" s="35"/>
      <c r="IH67" s="35"/>
      <c r="II67" s="35"/>
      <c r="IJ67" s="35"/>
      <c r="IK67" s="35"/>
      <c r="IL67" s="35"/>
      <c r="IM67" s="35"/>
      <c r="IN67" s="35"/>
      <c r="IO67" s="35"/>
      <c r="IP67" s="35"/>
      <c r="IQ67" s="35"/>
      <c r="IR67" s="35"/>
      <c r="IS67" s="35"/>
      <c r="IT67" s="35"/>
      <c r="IU67" s="35"/>
      <c r="IV67" s="35"/>
      <c r="IW67" s="35"/>
    </row>
    <row r="68" customFormat="false" ht="12.75" hidden="false" customHeight="false" outlineLevel="0" collapsed="false">
      <c r="C68" s="26" t="s">
        <v>57</v>
      </c>
      <c r="D68" s="27"/>
      <c r="E68" s="28" t="n">
        <f aca="false">+E11+E24+E30+E38+E44+E66+E51+E56+E61</f>
        <v>75840</v>
      </c>
      <c r="F68" s="36" t="n">
        <f aca="false">+F6+F12+F25+F31+F39+F62+F45+F52+F57</f>
        <v>16</v>
      </c>
      <c r="G68" s="26" t="s">
        <v>57</v>
      </c>
      <c r="H68" s="27"/>
      <c r="I68" s="28" t="n">
        <f aca="false">+I11+I24+I30+I38+I44+I66+I51+I56+I61</f>
        <v>122050</v>
      </c>
      <c r="J68" s="36" t="n">
        <f aca="false">+J6+J12+J25+J31+J39+J62+J45+J52+J57</f>
        <v>17</v>
      </c>
      <c r="K68" s="26" t="s">
        <v>57</v>
      </c>
      <c r="L68" s="27"/>
      <c r="M68" s="28" t="n">
        <f aca="false">+M11+M24+M30+M38+M44+M66+M51+M56+M61</f>
        <v>0</v>
      </c>
      <c r="N68" s="36" t="n">
        <f aca="false">+N6+N12+N25+N31+N39+N62+N45+N52+N57</f>
        <v>0</v>
      </c>
      <c r="O68" s="26" t="s">
        <v>57</v>
      </c>
      <c r="P68" s="27"/>
      <c r="Q68" s="28" t="n">
        <f aca="false">+Q11+Q24+Q30+Q38+Q44+Q66+Q51+Q56+Q61</f>
        <v>2800</v>
      </c>
      <c r="R68" s="36" t="n">
        <f aca="false">+R6+R12+R25+R31+R39+R62+R45+R52+R57</f>
        <v>1</v>
      </c>
      <c r="S68" s="26" t="s">
        <v>57</v>
      </c>
      <c r="T68" s="28" t="n">
        <f aca="false">+T11+T24+T30+T38+T44+T66+T51+T56+T61</f>
        <v>200690</v>
      </c>
      <c r="U68" s="36" t="n">
        <f aca="false">+U6+U12+U25+U31+U39+U62+U45+U52+U57</f>
        <v>34</v>
      </c>
    </row>
  </sheetData>
  <mergeCells count="23">
    <mergeCell ref="C5:F5"/>
    <mergeCell ref="G5:J5"/>
    <mergeCell ref="K5:N5"/>
    <mergeCell ref="O5:R5"/>
    <mergeCell ref="S5:U5"/>
    <mergeCell ref="A6:A11"/>
    <mergeCell ref="B6:B11"/>
    <mergeCell ref="A12:A24"/>
    <mergeCell ref="B12:B24"/>
    <mergeCell ref="A25:A30"/>
    <mergeCell ref="B25:B30"/>
    <mergeCell ref="A31:A38"/>
    <mergeCell ref="B31:B38"/>
    <mergeCell ref="A39:A44"/>
    <mergeCell ref="B39:B44"/>
    <mergeCell ref="A45:A51"/>
    <mergeCell ref="B45:B51"/>
    <mergeCell ref="A52:A56"/>
    <mergeCell ref="B52:B56"/>
    <mergeCell ref="A57:A61"/>
    <mergeCell ref="B57:B61"/>
    <mergeCell ref="A62:A66"/>
    <mergeCell ref="B62:B66"/>
  </mergeCells>
  <printOptions headings="false" gridLines="false" gridLinesSet="true" horizontalCentered="true" verticalCentered="true"/>
  <pageMargins left="0.25" right="0.25" top="0.220138888888889" bottom="0.24027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9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8" activeCellId="0" sqref="D18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2" min="1" style="37" width="2.7"/>
    <col collapsed="false" customWidth="true" hidden="false" outlineLevel="0" max="3" min="3" style="38" width="25.7"/>
    <col collapsed="false" customWidth="true" hidden="false" outlineLevel="0" max="4" min="4" style="37" width="8.7"/>
    <col collapsed="false" customWidth="true" hidden="false" outlineLevel="0" max="5" min="5" style="38" width="7.7"/>
    <col collapsed="false" customWidth="true" hidden="false" outlineLevel="0" max="6" min="6" style="37" width="7.7"/>
    <col collapsed="false" customWidth="true" hidden="false" outlineLevel="0" max="7" min="7" style="38" width="11.7"/>
    <col collapsed="false" customWidth="true" hidden="false" outlineLevel="0" max="8" min="8" style="37" width="9.85"/>
    <col collapsed="false" customWidth="true" hidden="false" outlineLevel="0" max="9" min="9" style="37" width="25.28"/>
    <col collapsed="false" customWidth="true" hidden="false" outlineLevel="0" max="10" min="10" style="37" width="8.7"/>
    <col collapsed="false" customWidth="true" hidden="false" outlineLevel="0" max="12" min="11" style="37" width="7.7"/>
    <col collapsed="false" customWidth="true" hidden="false" outlineLevel="0" max="13" min="13" style="37" width="11.7"/>
    <col collapsed="false" customWidth="true" hidden="false" outlineLevel="0" max="14" min="14" style="37" width="11.28"/>
    <col collapsed="false" customWidth="true" hidden="false" outlineLevel="0" max="15" min="15" style="37" width="13.7"/>
    <col collapsed="false" customWidth="true" hidden="false" outlineLevel="0" max="17" min="16" style="37" width="7.7"/>
    <col collapsed="false" customWidth="true" hidden="false" outlineLevel="0" max="18" min="18" style="37" width="13.7"/>
    <col collapsed="false" customWidth="true" hidden="false" outlineLevel="0" max="20" min="19" style="37" width="7.7"/>
    <col collapsed="false" customWidth="false" hidden="false" outlineLevel="0" max="257" min="21" style="37" width="9.14"/>
  </cols>
  <sheetData>
    <row r="1" customFormat="false" ht="9.75" hidden="false" customHeight="true" outlineLevel="0" collapsed="false">
      <c r="B1" s="39"/>
      <c r="C1" s="40"/>
      <c r="D1" s="39"/>
      <c r="E1" s="40"/>
      <c r="F1" s="39"/>
      <c r="G1" s="41"/>
    </row>
    <row r="2" customFormat="false" ht="27" hidden="false" customHeight="true" outlineLevel="0" collapsed="false">
      <c r="A2" s="4" t="s">
        <v>0</v>
      </c>
      <c r="B2" s="42"/>
      <c r="C2" s="43"/>
      <c r="D2" s="44"/>
      <c r="E2" s="43"/>
      <c r="F2" s="44"/>
      <c r="G2" s="45"/>
      <c r="H2" s="46"/>
      <c r="I2" s="46"/>
      <c r="J2" s="46"/>
      <c r="K2" s="46"/>
      <c r="L2" s="46"/>
      <c r="M2" s="47" t="s">
        <v>58</v>
      </c>
      <c r="N2" s="48"/>
      <c r="O2" s="46"/>
      <c r="P2" s="46"/>
      <c r="Q2" s="49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  <c r="AH2" s="48"/>
      <c r="AI2" s="48"/>
      <c r="AJ2" s="48"/>
      <c r="AK2" s="48"/>
      <c r="AL2" s="48"/>
      <c r="AM2" s="48"/>
      <c r="AN2" s="48"/>
      <c r="AO2" s="48"/>
      <c r="AP2" s="48"/>
      <c r="AQ2" s="48"/>
      <c r="AR2" s="48"/>
      <c r="AS2" s="48"/>
      <c r="AT2" s="48"/>
      <c r="AU2" s="48"/>
      <c r="AV2" s="48"/>
      <c r="AW2" s="48"/>
      <c r="AX2" s="48"/>
      <c r="AY2" s="48"/>
      <c r="AZ2" s="48"/>
      <c r="BA2" s="48"/>
      <c r="BB2" s="48"/>
      <c r="BC2" s="48"/>
      <c r="BD2" s="48"/>
      <c r="BE2" s="48"/>
      <c r="BF2" s="48"/>
      <c r="BG2" s="48"/>
      <c r="BH2" s="48"/>
      <c r="BI2" s="48"/>
      <c r="BJ2" s="48"/>
      <c r="BK2" s="48"/>
      <c r="BL2" s="48"/>
      <c r="BM2" s="48"/>
      <c r="BN2" s="48"/>
      <c r="BO2" s="48"/>
      <c r="BP2" s="48"/>
      <c r="BQ2" s="48"/>
      <c r="BR2" s="48"/>
      <c r="BS2" s="48"/>
      <c r="BT2" s="48"/>
      <c r="BU2" s="48"/>
      <c r="BV2" s="48"/>
      <c r="BW2" s="48"/>
      <c r="BX2" s="48"/>
      <c r="BY2" s="48"/>
      <c r="BZ2" s="48"/>
      <c r="CA2" s="48"/>
      <c r="CB2" s="48"/>
      <c r="CC2" s="48"/>
      <c r="CD2" s="48"/>
      <c r="CE2" s="48"/>
      <c r="CF2" s="48"/>
      <c r="CG2" s="48"/>
      <c r="CH2" s="48"/>
      <c r="CI2" s="48"/>
      <c r="CJ2" s="48"/>
      <c r="CK2" s="48"/>
      <c r="CL2" s="48"/>
      <c r="CM2" s="48"/>
      <c r="CN2" s="48"/>
      <c r="CO2" s="48"/>
      <c r="CP2" s="48"/>
      <c r="CQ2" s="48"/>
      <c r="CR2" s="48"/>
      <c r="CS2" s="48"/>
      <c r="CT2" s="48"/>
      <c r="CU2" s="48"/>
      <c r="CV2" s="48"/>
      <c r="CW2" s="48"/>
      <c r="CX2" s="48"/>
      <c r="CY2" s="48"/>
      <c r="CZ2" s="48"/>
      <c r="DA2" s="48"/>
      <c r="DB2" s="48"/>
      <c r="DC2" s="48"/>
      <c r="DD2" s="48"/>
      <c r="DE2" s="48"/>
      <c r="DF2" s="48"/>
      <c r="DG2" s="48"/>
      <c r="DH2" s="48"/>
      <c r="DI2" s="48"/>
      <c r="DJ2" s="48"/>
      <c r="DK2" s="48"/>
      <c r="DL2" s="48"/>
      <c r="DM2" s="48"/>
      <c r="DN2" s="48"/>
      <c r="DO2" s="48"/>
      <c r="DP2" s="48"/>
      <c r="DQ2" s="48"/>
      <c r="DR2" s="48"/>
      <c r="DS2" s="48"/>
      <c r="DT2" s="48"/>
      <c r="DU2" s="48"/>
      <c r="DV2" s="48"/>
      <c r="DW2" s="48"/>
      <c r="DX2" s="48"/>
      <c r="DY2" s="48"/>
      <c r="DZ2" s="48"/>
      <c r="EA2" s="48"/>
      <c r="EB2" s="48"/>
      <c r="EC2" s="48"/>
      <c r="ED2" s="48"/>
      <c r="EE2" s="48"/>
      <c r="EF2" s="48"/>
      <c r="EG2" s="48"/>
      <c r="EH2" s="48"/>
      <c r="EI2" s="48"/>
      <c r="EJ2" s="48"/>
      <c r="EK2" s="48"/>
      <c r="EL2" s="48"/>
      <c r="EM2" s="48"/>
      <c r="EN2" s="48"/>
      <c r="EO2" s="48"/>
      <c r="EP2" s="48"/>
      <c r="EQ2" s="48"/>
      <c r="ER2" s="48"/>
      <c r="ES2" s="48"/>
      <c r="ET2" s="48"/>
      <c r="EU2" s="48"/>
      <c r="EV2" s="48"/>
      <c r="EW2" s="48"/>
      <c r="EX2" s="48"/>
      <c r="EY2" s="48"/>
      <c r="EZ2" s="48"/>
      <c r="FA2" s="48"/>
      <c r="FB2" s="48"/>
      <c r="FC2" s="48"/>
      <c r="FD2" s="48"/>
      <c r="FE2" s="48"/>
      <c r="FF2" s="48"/>
      <c r="FG2" s="48"/>
      <c r="FH2" s="48"/>
      <c r="FI2" s="48"/>
      <c r="FJ2" s="48"/>
      <c r="FK2" s="48"/>
      <c r="FL2" s="48"/>
      <c r="FM2" s="48"/>
      <c r="FN2" s="48"/>
      <c r="FO2" s="48"/>
      <c r="FP2" s="48"/>
      <c r="FQ2" s="48"/>
      <c r="FR2" s="48"/>
      <c r="FS2" s="48"/>
      <c r="FT2" s="48"/>
      <c r="FU2" s="48"/>
      <c r="FV2" s="48"/>
      <c r="FW2" s="48"/>
      <c r="FX2" s="48"/>
      <c r="FY2" s="48"/>
      <c r="FZ2" s="48"/>
      <c r="GA2" s="48"/>
      <c r="GB2" s="48"/>
      <c r="GC2" s="48"/>
      <c r="GD2" s="48"/>
      <c r="GE2" s="48"/>
      <c r="GF2" s="48"/>
      <c r="GG2" s="48"/>
      <c r="GH2" s="48"/>
      <c r="GI2" s="48"/>
      <c r="GJ2" s="48"/>
      <c r="GK2" s="48"/>
      <c r="GL2" s="48"/>
      <c r="GM2" s="48"/>
      <c r="GN2" s="48"/>
      <c r="GO2" s="48"/>
      <c r="GP2" s="48"/>
      <c r="GQ2" s="48"/>
      <c r="GR2" s="48"/>
      <c r="GS2" s="48"/>
      <c r="GT2" s="48"/>
      <c r="GU2" s="48"/>
      <c r="GV2" s="48"/>
      <c r="GW2" s="48"/>
      <c r="GX2" s="48"/>
      <c r="GY2" s="48"/>
      <c r="GZ2" s="48"/>
      <c r="HA2" s="48"/>
      <c r="HB2" s="48"/>
      <c r="HC2" s="48"/>
      <c r="HD2" s="48"/>
      <c r="HE2" s="48"/>
      <c r="HF2" s="48"/>
      <c r="HG2" s="48"/>
      <c r="HH2" s="48"/>
      <c r="HI2" s="48"/>
      <c r="HJ2" s="48"/>
      <c r="HK2" s="48"/>
      <c r="HL2" s="48"/>
      <c r="HM2" s="48"/>
      <c r="HN2" s="48"/>
      <c r="HO2" s="48"/>
      <c r="HP2" s="48"/>
      <c r="HQ2" s="48"/>
      <c r="HR2" s="48"/>
      <c r="HS2" s="48"/>
      <c r="HT2" s="48"/>
      <c r="HU2" s="48"/>
      <c r="HV2" s="48"/>
      <c r="HW2" s="48"/>
      <c r="HX2" s="48"/>
      <c r="HY2" s="48"/>
      <c r="HZ2" s="48"/>
      <c r="IA2" s="48"/>
      <c r="IB2" s="48"/>
      <c r="IC2" s="48"/>
      <c r="ID2" s="48"/>
      <c r="IE2" s="48"/>
      <c r="IF2" s="48"/>
      <c r="IG2" s="48"/>
      <c r="IH2" s="48"/>
      <c r="II2" s="48"/>
      <c r="IJ2" s="48"/>
      <c r="IK2" s="48"/>
      <c r="IL2" s="48"/>
      <c r="IM2" s="48"/>
      <c r="IN2" s="48"/>
      <c r="IO2" s="48"/>
      <c r="IP2" s="48"/>
      <c r="IQ2" s="48"/>
      <c r="IR2" s="48"/>
      <c r="IS2" s="48"/>
      <c r="IT2" s="48"/>
      <c r="IU2" s="48"/>
      <c r="IV2" s="48"/>
      <c r="IW2" s="48"/>
    </row>
    <row r="3" customFormat="false" ht="13.5" hidden="false" customHeight="true" outlineLevel="0" collapsed="false">
      <c r="A3" s="50"/>
      <c r="B3" s="51"/>
      <c r="C3" s="52"/>
      <c r="D3" s="50"/>
      <c r="E3" s="53"/>
      <c r="F3" s="54"/>
      <c r="G3" s="55"/>
      <c r="H3" s="56"/>
      <c r="I3" s="57"/>
      <c r="J3" s="58"/>
      <c r="K3" s="58"/>
      <c r="L3" s="58"/>
      <c r="M3" s="58" t="str">
        <f aca="false">+'Hotlist - Identified '!U3</f>
        <v>Results based on activity through October 26, 2000</v>
      </c>
      <c r="N3" s="50"/>
      <c r="O3" s="56"/>
      <c r="P3" s="56"/>
      <c r="Q3" s="59"/>
      <c r="R3" s="50"/>
      <c r="S3" s="50"/>
      <c r="T3" s="60"/>
      <c r="U3" s="50"/>
      <c r="V3" s="50"/>
      <c r="W3" s="50"/>
      <c r="X3" s="50"/>
      <c r="Y3" s="50"/>
      <c r="Z3" s="50"/>
      <c r="AA3" s="50"/>
      <c r="AB3" s="50"/>
      <c r="AC3" s="50"/>
      <c r="AD3" s="50"/>
      <c r="AE3" s="50"/>
      <c r="AF3" s="50"/>
      <c r="AG3" s="50"/>
      <c r="AH3" s="50"/>
      <c r="AI3" s="50"/>
      <c r="AJ3" s="50"/>
      <c r="AK3" s="50"/>
      <c r="AL3" s="50"/>
      <c r="AM3" s="50"/>
      <c r="AN3" s="50"/>
      <c r="AO3" s="50"/>
      <c r="AP3" s="50"/>
      <c r="AQ3" s="50"/>
      <c r="AR3" s="50"/>
      <c r="AS3" s="50"/>
      <c r="AT3" s="50"/>
      <c r="AU3" s="50"/>
      <c r="AV3" s="50"/>
      <c r="AW3" s="50"/>
      <c r="AX3" s="50"/>
      <c r="AY3" s="50"/>
      <c r="AZ3" s="50"/>
      <c r="BA3" s="50"/>
      <c r="BB3" s="50"/>
      <c r="BC3" s="50"/>
      <c r="BD3" s="50"/>
      <c r="BE3" s="50"/>
      <c r="BF3" s="50"/>
      <c r="BG3" s="50"/>
      <c r="BH3" s="50"/>
      <c r="BI3" s="50"/>
      <c r="BJ3" s="50"/>
      <c r="BK3" s="50"/>
      <c r="BL3" s="50"/>
      <c r="BM3" s="50"/>
      <c r="BN3" s="50"/>
      <c r="BO3" s="50"/>
      <c r="BP3" s="50"/>
      <c r="BQ3" s="50"/>
      <c r="BR3" s="50"/>
      <c r="BS3" s="50"/>
      <c r="BT3" s="50"/>
      <c r="BU3" s="50"/>
      <c r="BV3" s="50"/>
      <c r="BW3" s="50"/>
      <c r="BX3" s="50"/>
      <c r="BY3" s="50"/>
      <c r="BZ3" s="50"/>
      <c r="CA3" s="50"/>
      <c r="CB3" s="50"/>
      <c r="CC3" s="50"/>
      <c r="CD3" s="50"/>
      <c r="CE3" s="50"/>
      <c r="CF3" s="50"/>
      <c r="CG3" s="50"/>
      <c r="CH3" s="50"/>
      <c r="CI3" s="50"/>
      <c r="CJ3" s="50"/>
      <c r="CK3" s="50"/>
      <c r="CL3" s="50"/>
      <c r="CM3" s="50"/>
      <c r="CN3" s="50"/>
      <c r="CO3" s="50"/>
      <c r="CP3" s="50"/>
      <c r="CQ3" s="50"/>
      <c r="CR3" s="50"/>
      <c r="CS3" s="50"/>
      <c r="CT3" s="50"/>
      <c r="CU3" s="50"/>
      <c r="CV3" s="50"/>
      <c r="CW3" s="50"/>
      <c r="CX3" s="50"/>
      <c r="CY3" s="50"/>
      <c r="CZ3" s="50"/>
      <c r="DA3" s="50"/>
      <c r="DB3" s="50"/>
      <c r="DC3" s="50"/>
      <c r="DD3" s="50"/>
      <c r="DE3" s="50"/>
      <c r="DF3" s="50"/>
      <c r="DG3" s="50"/>
      <c r="DH3" s="50"/>
      <c r="DI3" s="50"/>
      <c r="DJ3" s="50"/>
      <c r="DK3" s="50"/>
      <c r="DL3" s="50"/>
      <c r="DM3" s="50"/>
      <c r="DN3" s="50"/>
      <c r="DO3" s="50"/>
      <c r="DP3" s="50"/>
      <c r="DQ3" s="50"/>
      <c r="DR3" s="50"/>
      <c r="DS3" s="50"/>
      <c r="DT3" s="50"/>
      <c r="DU3" s="50"/>
      <c r="DV3" s="50"/>
      <c r="DW3" s="50"/>
      <c r="DX3" s="50"/>
      <c r="DY3" s="50"/>
      <c r="DZ3" s="50"/>
      <c r="EA3" s="50"/>
      <c r="EB3" s="50"/>
      <c r="EC3" s="50"/>
      <c r="ED3" s="50"/>
      <c r="EE3" s="50"/>
      <c r="EF3" s="50"/>
      <c r="EG3" s="50"/>
      <c r="EH3" s="50"/>
      <c r="EI3" s="50"/>
      <c r="EJ3" s="50"/>
      <c r="EK3" s="50"/>
      <c r="EL3" s="50"/>
      <c r="EM3" s="50"/>
      <c r="EN3" s="50"/>
      <c r="EO3" s="50"/>
      <c r="EP3" s="50"/>
      <c r="EQ3" s="50"/>
      <c r="ER3" s="50"/>
      <c r="ES3" s="50"/>
      <c r="ET3" s="50"/>
      <c r="EU3" s="50"/>
      <c r="EV3" s="50"/>
      <c r="EW3" s="50"/>
      <c r="EX3" s="50"/>
      <c r="EY3" s="50"/>
      <c r="EZ3" s="50"/>
      <c r="FA3" s="50"/>
      <c r="FB3" s="50"/>
      <c r="FC3" s="50"/>
      <c r="FD3" s="50"/>
      <c r="FE3" s="50"/>
      <c r="FF3" s="50"/>
      <c r="FG3" s="50"/>
      <c r="FH3" s="50"/>
      <c r="FI3" s="50"/>
      <c r="FJ3" s="50"/>
      <c r="FK3" s="50"/>
      <c r="FL3" s="50"/>
      <c r="FM3" s="50"/>
      <c r="FN3" s="50"/>
      <c r="FO3" s="50"/>
      <c r="FP3" s="50"/>
      <c r="FQ3" s="50"/>
      <c r="FR3" s="50"/>
      <c r="FS3" s="50"/>
      <c r="FT3" s="50"/>
      <c r="FU3" s="50"/>
      <c r="FV3" s="50"/>
      <c r="FW3" s="50"/>
      <c r="FX3" s="50"/>
      <c r="FY3" s="50"/>
      <c r="FZ3" s="50"/>
      <c r="GA3" s="50"/>
      <c r="GB3" s="50"/>
      <c r="GC3" s="50"/>
      <c r="GD3" s="50"/>
      <c r="GE3" s="50"/>
      <c r="GF3" s="50"/>
      <c r="GG3" s="50"/>
      <c r="GH3" s="50"/>
      <c r="GI3" s="50"/>
      <c r="GJ3" s="50"/>
      <c r="GK3" s="50"/>
      <c r="GL3" s="50"/>
      <c r="GM3" s="50"/>
      <c r="GN3" s="50"/>
      <c r="GO3" s="50"/>
      <c r="GP3" s="50"/>
      <c r="GQ3" s="50"/>
      <c r="GR3" s="50"/>
      <c r="GS3" s="50"/>
      <c r="GT3" s="50"/>
      <c r="GU3" s="50"/>
      <c r="GV3" s="50"/>
      <c r="GW3" s="50"/>
      <c r="GX3" s="50"/>
      <c r="GY3" s="50"/>
      <c r="GZ3" s="50"/>
      <c r="HA3" s="50"/>
      <c r="HB3" s="50"/>
      <c r="HC3" s="50"/>
      <c r="HD3" s="50"/>
      <c r="HE3" s="50"/>
      <c r="HF3" s="50"/>
      <c r="HG3" s="50"/>
      <c r="HH3" s="50"/>
      <c r="HI3" s="50"/>
      <c r="HJ3" s="50"/>
      <c r="HK3" s="50"/>
      <c r="HL3" s="50"/>
      <c r="HM3" s="50"/>
      <c r="HN3" s="50"/>
      <c r="HO3" s="50"/>
      <c r="HP3" s="50"/>
      <c r="HQ3" s="50"/>
      <c r="HR3" s="50"/>
      <c r="HS3" s="50"/>
      <c r="HT3" s="50"/>
      <c r="HU3" s="50"/>
      <c r="HV3" s="50"/>
      <c r="HW3" s="50"/>
      <c r="HX3" s="50"/>
      <c r="HY3" s="50"/>
      <c r="HZ3" s="50"/>
      <c r="IA3" s="50"/>
      <c r="IB3" s="50"/>
      <c r="IC3" s="50"/>
      <c r="ID3" s="50"/>
      <c r="IE3" s="50"/>
      <c r="IF3" s="50"/>
      <c r="IG3" s="50"/>
      <c r="IH3" s="50"/>
      <c r="II3" s="50"/>
      <c r="IJ3" s="50"/>
      <c r="IK3" s="50"/>
      <c r="IL3" s="50"/>
      <c r="IM3" s="50"/>
      <c r="IN3" s="50"/>
      <c r="IO3" s="50"/>
      <c r="IP3" s="50"/>
      <c r="IQ3" s="50"/>
      <c r="IR3" s="50"/>
      <c r="IS3" s="50"/>
      <c r="IT3" s="50"/>
      <c r="IU3" s="50"/>
      <c r="IV3" s="50"/>
      <c r="IW3" s="50"/>
    </row>
    <row r="4" customFormat="false" ht="15" hidden="false" customHeight="true" outlineLevel="0" collapsed="false">
      <c r="A4" s="50"/>
      <c r="B4" s="51"/>
      <c r="C4" s="53"/>
      <c r="D4" s="54"/>
      <c r="E4" s="53"/>
      <c r="F4" s="54"/>
      <c r="G4" s="55"/>
      <c r="H4" s="56"/>
      <c r="I4" s="56"/>
      <c r="J4" s="56"/>
      <c r="K4" s="56"/>
      <c r="L4" s="56"/>
      <c r="M4" s="56"/>
      <c r="N4" s="56"/>
      <c r="O4" s="56"/>
      <c r="P4" s="56"/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50"/>
      <c r="AK4" s="50"/>
      <c r="AL4" s="50"/>
      <c r="AM4" s="50"/>
      <c r="AN4" s="50"/>
      <c r="AO4" s="50"/>
      <c r="AP4" s="50"/>
      <c r="AQ4" s="50"/>
      <c r="AR4" s="50"/>
      <c r="AS4" s="50"/>
      <c r="AT4" s="50"/>
      <c r="AU4" s="50"/>
      <c r="AV4" s="50"/>
      <c r="AW4" s="50"/>
      <c r="AX4" s="50"/>
      <c r="AY4" s="50"/>
      <c r="AZ4" s="50"/>
      <c r="BA4" s="50"/>
      <c r="BB4" s="50"/>
      <c r="BC4" s="50"/>
      <c r="BD4" s="50"/>
      <c r="BE4" s="50"/>
      <c r="BF4" s="50"/>
      <c r="BG4" s="50"/>
      <c r="BH4" s="50"/>
      <c r="BI4" s="50"/>
      <c r="BJ4" s="50"/>
      <c r="BK4" s="50"/>
      <c r="BL4" s="50"/>
      <c r="BM4" s="50"/>
      <c r="BN4" s="50"/>
      <c r="BO4" s="50"/>
      <c r="BP4" s="50"/>
      <c r="BQ4" s="50"/>
      <c r="BR4" s="50"/>
      <c r="BS4" s="50"/>
      <c r="BT4" s="50"/>
      <c r="BU4" s="50"/>
      <c r="BV4" s="50"/>
      <c r="BW4" s="50"/>
      <c r="BX4" s="50"/>
      <c r="BY4" s="50"/>
      <c r="BZ4" s="50"/>
      <c r="CA4" s="50"/>
      <c r="CB4" s="50"/>
      <c r="CC4" s="50"/>
      <c r="CD4" s="50"/>
      <c r="CE4" s="50"/>
      <c r="CF4" s="50"/>
      <c r="CG4" s="50"/>
      <c r="CH4" s="50"/>
      <c r="CI4" s="50"/>
      <c r="CJ4" s="50"/>
      <c r="CK4" s="50"/>
      <c r="CL4" s="50"/>
      <c r="CM4" s="50"/>
      <c r="CN4" s="50"/>
      <c r="CO4" s="50"/>
      <c r="CP4" s="50"/>
      <c r="CQ4" s="50"/>
      <c r="CR4" s="50"/>
      <c r="CS4" s="50"/>
      <c r="CT4" s="50"/>
      <c r="CU4" s="50"/>
      <c r="CV4" s="50"/>
      <c r="CW4" s="50"/>
      <c r="CX4" s="50"/>
      <c r="CY4" s="50"/>
      <c r="CZ4" s="50"/>
      <c r="DA4" s="50"/>
      <c r="DB4" s="50"/>
      <c r="DC4" s="50"/>
      <c r="DD4" s="50"/>
      <c r="DE4" s="50"/>
      <c r="DF4" s="50"/>
      <c r="DG4" s="50"/>
      <c r="DH4" s="50"/>
      <c r="DI4" s="50"/>
      <c r="DJ4" s="50"/>
      <c r="DK4" s="50"/>
      <c r="DL4" s="50"/>
      <c r="DM4" s="50"/>
      <c r="DN4" s="50"/>
      <c r="DO4" s="50"/>
      <c r="DP4" s="50"/>
      <c r="DQ4" s="50"/>
      <c r="DR4" s="50"/>
      <c r="DS4" s="50"/>
      <c r="DT4" s="50"/>
      <c r="DU4" s="50"/>
      <c r="DV4" s="50"/>
      <c r="DW4" s="50"/>
      <c r="DX4" s="50"/>
      <c r="DY4" s="50"/>
      <c r="DZ4" s="50"/>
      <c r="EA4" s="50"/>
      <c r="EB4" s="50"/>
      <c r="EC4" s="50"/>
      <c r="ED4" s="50"/>
      <c r="EE4" s="50"/>
      <c r="EF4" s="50"/>
      <c r="EG4" s="50"/>
      <c r="EH4" s="50"/>
      <c r="EI4" s="50"/>
      <c r="EJ4" s="50"/>
      <c r="EK4" s="50"/>
      <c r="EL4" s="50"/>
      <c r="EM4" s="50"/>
      <c r="EN4" s="50"/>
      <c r="EO4" s="50"/>
      <c r="EP4" s="50"/>
      <c r="EQ4" s="50"/>
      <c r="ER4" s="50"/>
      <c r="ES4" s="50"/>
      <c r="ET4" s="50"/>
      <c r="EU4" s="50"/>
      <c r="EV4" s="50"/>
      <c r="EW4" s="50"/>
      <c r="EX4" s="50"/>
      <c r="EY4" s="50"/>
      <c r="EZ4" s="50"/>
      <c r="FA4" s="50"/>
      <c r="FB4" s="50"/>
      <c r="FC4" s="50"/>
      <c r="FD4" s="50"/>
      <c r="FE4" s="50"/>
      <c r="FF4" s="50"/>
      <c r="FG4" s="50"/>
      <c r="FH4" s="50"/>
      <c r="FI4" s="50"/>
      <c r="FJ4" s="50"/>
      <c r="FK4" s="50"/>
      <c r="FL4" s="50"/>
      <c r="FM4" s="50"/>
      <c r="FN4" s="50"/>
      <c r="FO4" s="50"/>
      <c r="FP4" s="50"/>
      <c r="FQ4" s="50"/>
      <c r="FR4" s="50"/>
      <c r="FS4" s="50"/>
      <c r="FT4" s="50"/>
      <c r="FU4" s="50"/>
      <c r="FV4" s="50"/>
      <c r="FW4" s="50"/>
      <c r="FX4" s="50"/>
      <c r="FY4" s="50"/>
      <c r="FZ4" s="50"/>
      <c r="GA4" s="50"/>
      <c r="GB4" s="50"/>
      <c r="GC4" s="50"/>
      <c r="GD4" s="50"/>
      <c r="GE4" s="50"/>
      <c r="GF4" s="50"/>
      <c r="GG4" s="50"/>
      <c r="GH4" s="50"/>
      <c r="GI4" s="50"/>
      <c r="GJ4" s="50"/>
      <c r="GK4" s="50"/>
      <c r="GL4" s="50"/>
      <c r="GM4" s="50"/>
      <c r="GN4" s="50"/>
      <c r="GO4" s="50"/>
      <c r="GP4" s="50"/>
      <c r="GQ4" s="50"/>
      <c r="GR4" s="50"/>
      <c r="GS4" s="50"/>
      <c r="GT4" s="50"/>
      <c r="GU4" s="50"/>
      <c r="GV4" s="50"/>
      <c r="GW4" s="50"/>
      <c r="GX4" s="50"/>
      <c r="GY4" s="50"/>
      <c r="GZ4" s="50"/>
      <c r="HA4" s="50"/>
      <c r="HB4" s="50"/>
      <c r="HC4" s="50"/>
      <c r="HD4" s="50"/>
      <c r="HE4" s="50"/>
      <c r="HF4" s="50"/>
      <c r="HG4" s="50"/>
      <c r="HH4" s="50"/>
      <c r="HI4" s="50"/>
      <c r="HJ4" s="50"/>
      <c r="HK4" s="50"/>
      <c r="HL4" s="50"/>
      <c r="HM4" s="50"/>
      <c r="HN4" s="50"/>
      <c r="HO4" s="50"/>
      <c r="HP4" s="50"/>
      <c r="HQ4" s="50"/>
      <c r="HR4" s="50"/>
      <c r="HS4" s="50"/>
      <c r="HT4" s="50"/>
      <c r="HU4" s="50"/>
      <c r="HV4" s="50"/>
      <c r="HW4" s="50"/>
      <c r="HX4" s="50"/>
      <c r="HY4" s="50"/>
      <c r="HZ4" s="50"/>
      <c r="IA4" s="50"/>
      <c r="IB4" s="50"/>
      <c r="IC4" s="50"/>
      <c r="ID4" s="50"/>
      <c r="IE4" s="50"/>
      <c r="IF4" s="50"/>
      <c r="IG4" s="50"/>
      <c r="IH4" s="50"/>
      <c r="II4" s="50"/>
      <c r="IJ4" s="50"/>
      <c r="IK4" s="50"/>
      <c r="IL4" s="50"/>
      <c r="IM4" s="50"/>
      <c r="IN4" s="50"/>
      <c r="IO4" s="50"/>
      <c r="IP4" s="50"/>
      <c r="IQ4" s="50"/>
      <c r="IR4" s="50"/>
      <c r="IS4" s="50"/>
      <c r="IT4" s="50"/>
      <c r="IU4" s="50"/>
      <c r="IV4" s="50"/>
      <c r="IW4" s="50"/>
    </row>
    <row r="5" customFormat="false" ht="15" hidden="false" customHeight="true" outlineLevel="0" collapsed="false">
      <c r="A5" s="61"/>
      <c r="B5" s="61"/>
      <c r="R5" s="62"/>
    </row>
    <row r="6" customFormat="false" ht="15" hidden="false" customHeight="true" outlineLevel="0" collapsed="false">
      <c r="A6" s="63"/>
      <c r="B6" s="63"/>
      <c r="C6" s="64" t="str">
        <f aca="false">+'Hotlist - Identified '!B6:B11</f>
        <v>Liquids</v>
      </c>
      <c r="D6" s="65"/>
      <c r="E6" s="65"/>
      <c r="F6" s="65"/>
      <c r="G6" s="66"/>
      <c r="I6" s="64" t="str">
        <f aca="false">+'Hotlist - Identified '!B31</f>
        <v>Weather</v>
      </c>
      <c r="J6" s="65"/>
      <c r="K6" s="65"/>
      <c r="L6" s="65"/>
      <c r="M6" s="66"/>
    </row>
    <row r="7" customFormat="false" ht="15" hidden="false" customHeight="true" outlineLevel="0" collapsed="false">
      <c r="A7" s="61"/>
      <c r="B7" s="61"/>
      <c r="C7" s="67" t="s">
        <v>9</v>
      </c>
      <c r="D7" s="68"/>
      <c r="E7" s="69" t="s">
        <v>11</v>
      </c>
      <c r="F7" s="62"/>
      <c r="G7" s="70"/>
      <c r="H7" s="71"/>
      <c r="I7" s="67" t="s">
        <v>9</v>
      </c>
      <c r="J7" s="68"/>
      <c r="K7" s="69" t="s">
        <v>11</v>
      </c>
      <c r="L7" s="62"/>
      <c r="M7" s="70"/>
    </row>
    <row r="8" customFormat="false" ht="15" hidden="false" customHeight="true" outlineLevel="0" collapsed="false">
      <c r="A8" s="61"/>
      <c r="B8" s="61"/>
      <c r="C8" s="72"/>
      <c r="D8" s="73"/>
      <c r="E8" s="74"/>
      <c r="F8" s="62"/>
      <c r="G8" s="70"/>
      <c r="H8" s="71"/>
      <c r="I8" s="75" t="s">
        <v>59</v>
      </c>
      <c r="J8" s="76"/>
      <c r="K8" s="77" t="n">
        <v>26</v>
      </c>
      <c r="L8" s="62"/>
      <c r="M8" s="70"/>
    </row>
    <row r="9" customFormat="false" ht="15" hidden="false" customHeight="true" outlineLevel="0" collapsed="false">
      <c r="A9" s="63"/>
      <c r="B9" s="63"/>
      <c r="C9" s="78"/>
      <c r="D9" s="73"/>
      <c r="E9" s="79"/>
      <c r="F9" s="62"/>
      <c r="G9" s="70"/>
      <c r="H9" s="71"/>
      <c r="I9" s="72"/>
      <c r="J9" s="73"/>
      <c r="K9" s="74"/>
      <c r="L9" s="62"/>
      <c r="M9" s="70"/>
    </row>
    <row r="10" customFormat="false" ht="15" hidden="false" customHeight="true" outlineLevel="0" collapsed="false">
      <c r="A10" s="63"/>
      <c r="B10" s="63"/>
      <c r="C10" s="80" t="s">
        <v>18</v>
      </c>
      <c r="D10" s="81"/>
      <c r="E10" s="82" t="n">
        <f aca="false">SUM(E8:E9)</f>
        <v>0</v>
      </c>
      <c r="F10" s="81"/>
      <c r="G10" s="83"/>
      <c r="H10" s="71"/>
      <c r="I10" s="78"/>
      <c r="J10" s="73"/>
      <c r="K10" s="79"/>
      <c r="L10" s="62"/>
      <c r="M10" s="70"/>
    </row>
    <row r="11" customFormat="false" ht="15" hidden="false" customHeight="true" outlineLevel="0" collapsed="false">
      <c r="A11" s="61"/>
      <c r="B11" s="61"/>
      <c r="I11" s="80" t="s">
        <v>18</v>
      </c>
      <c r="J11" s="81"/>
      <c r="K11" s="82" t="n">
        <f aca="false">SUM(K8:K10)</f>
        <v>26</v>
      </c>
      <c r="L11" s="81"/>
      <c r="M11" s="83"/>
      <c r="R11" s="62"/>
    </row>
    <row r="12" customFormat="false" ht="15" hidden="false" customHeight="true" outlineLevel="0" collapsed="false">
      <c r="A12" s="61"/>
      <c r="B12" s="61"/>
      <c r="C12" s="64" t="s">
        <v>60</v>
      </c>
      <c r="D12" s="65"/>
      <c r="E12" s="65"/>
      <c r="F12" s="65"/>
      <c r="G12" s="66"/>
      <c r="R12" s="62"/>
    </row>
    <row r="13" customFormat="false" ht="15" hidden="false" customHeight="true" outlineLevel="0" collapsed="false">
      <c r="A13" s="61"/>
      <c r="B13" s="61"/>
      <c r="C13" s="84" t="s">
        <v>9</v>
      </c>
      <c r="D13" s="76"/>
      <c r="E13" s="85" t="s">
        <v>11</v>
      </c>
      <c r="F13" s="86"/>
      <c r="G13" s="87"/>
      <c r="H13" s="71"/>
      <c r="I13" s="64" t="s">
        <v>61</v>
      </c>
      <c r="J13" s="65"/>
      <c r="K13" s="65"/>
      <c r="L13" s="65"/>
      <c r="M13" s="66"/>
    </row>
    <row r="14" customFormat="false" ht="15" hidden="false" customHeight="true" outlineLevel="0" collapsed="false">
      <c r="A14" s="61"/>
      <c r="B14" s="61"/>
      <c r="C14" s="75"/>
      <c r="D14" s="76"/>
      <c r="E14" s="74"/>
      <c r="F14" s="88"/>
      <c r="G14" s="89"/>
      <c r="H14" s="71"/>
      <c r="I14" s="84" t="s">
        <v>9</v>
      </c>
      <c r="J14" s="86"/>
      <c r="K14" s="85" t="s">
        <v>11</v>
      </c>
      <c r="L14" s="86"/>
      <c r="M14" s="87"/>
    </row>
    <row r="15" customFormat="false" ht="15" hidden="false" customHeight="true" outlineLevel="0" collapsed="false">
      <c r="A15" s="61"/>
      <c r="B15" s="61"/>
      <c r="C15" s="75"/>
      <c r="D15" s="76"/>
      <c r="E15" s="74"/>
      <c r="F15" s="88"/>
      <c r="G15" s="89"/>
      <c r="H15" s="71"/>
      <c r="I15" s="75"/>
      <c r="J15" s="76"/>
      <c r="K15" s="74"/>
      <c r="L15" s="88"/>
      <c r="M15" s="89"/>
    </row>
    <row r="16" customFormat="false" ht="15" hidden="false" customHeight="true" outlineLevel="0" collapsed="false">
      <c r="A16" s="61"/>
      <c r="B16" s="61"/>
      <c r="C16" s="75"/>
      <c r="D16" s="76"/>
      <c r="E16" s="77"/>
      <c r="F16" s="88"/>
      <c r="G16" s="89"/>
      <c r="H16" s="71"/>
      <c r="I16" s="75"/>
      <c r="J16" s="76"/>
      <c r="K16" s="74"/>
      <c r="L16" s="88"/>
      <c r="M16" s="89"/>
    </row>
    <row r="17" customFormat="false" ht="15" hidden="false" customHeight="true" outlineLevel="0" collapsed="false">
      <c r="A17" s="61"/>
      <c r="B17" s="61"/>
      <c r="C17" s="75"/>
      <c r="D17" s="76"/>
      <c r="E17" s="77"/>
      <c r="F17" s="88"/>
      <c r="G17" s="89"/>
      <c r="H17" s="71"/>
      <c r="I17" s="75"/>
      <c r="J17" s="76"/>
      <c r="K17" s="74"/>
      <c r="L17" s="88"/>
      <c r="M17" s="89"/>
    </row>
    <row r="18" customFormat="false" ht="15" hidden="false" customHeight="true" outlineLevel="0" collapsed="false">
      <c r="A18" s="61"/>
      <c r="B18" s="61"/>
      <c r="C18" s="75"/>
      <c r="D18" s="76"/>
      <c r="E18" s="77"/>
      <c r="F18" s="88"/>
      <c r="G18" s="89"/>
      <c r="H18" s="71"/>
      <c r="I18" s="75"/>
      <c r="J18" s="76"/>
      <c r="K18" s="74"/>
      <c r="L18" s="88"/>
      <c r="M18" s="89"/>
    </row>
    <row r="19" customFormat="false" ht="15" hidden="false" customHeight="true" outlineLevel="0" collapsed="false">
      <c r="A19" s="61"/>
      <c r="B19" s="61"/>
      <c r="C19" s="75"/>
      <c r="D19" s="73"/>
      <c r="E19" s="74"/>
      <c r="F19" s="88"/>
      <c r="G19" s="89"/>
      <c r="H19" s="71"/>
      <c r="I19" s="75"/>
      <c r="J19" s="73"/>
      <c r="K19" s="74"/>
      <c r="L19" s="88"/>
      <c r="M19" s="89"/>
    </row>
    <row r="20" customFormat="false" ht="15" hidden="false" customHeight="true" outlineLevel="0" collapsed="false">
      <c r="A20" s="63"/>
      <c r="B20" s="63"/>
      <c r="C20" s="80" t="s">
        <v>18</v>
      </c>
      <c r="D20" s="81"/>
      <c r="E20" s="82" t="n">
        <f aca="false">SUM(E14:E19)</f>
        <v>0</v>
      </c>
      <c r="F20" s="81"/>
      <c r="G20" s="83"/>
      <c r="H20" s="71"/>
      <c r="I20" s="80" t="s">
        <v>18</v>
      </c>
      <c r="J20" s="81"/>
      <c r="K20" s="82" t="n">
        <f aca="false">SUM(K15:K19)</f>
        <v>0</v>
      </c>
      <c r="L20" s="81"/>
      <c r="M20" s="83"/>
    </row>
    <row r="21" customFormat="false" ht="15" hidden="false" customHeight="true" outlineLevel="0" collapsed="false">
      <c r="A21" s="63"/>
      <c r="B21" s="63"/>
      <c r="C21" s="90"/>
      <c r="D21" s="91"/>
      <c r="E21" s="90"/>
      <c r="F21" s="91"/>
      <c r="G21" s="90"/>
    </row>
    <row r="22" customFormat="false" ht="15" hidden="false" customHeight="true" outlineLevel="0" collapsed="false">
      <c r="A22" s="63"/>
      <c r="B22" s="63"/>
      <c r="C22" s="64" t="str">
        <f aca="false">+'Hotlist - Identified '!B25</f>
        <v>Emissions</v>
      </c>
      <c r="D22" s="65"/>
      <c r="E22" s="65"/>
      <c r="F22" s="65"/>
      <c r="G22" s="66"/>
      <c r="I22" s="64" t="str">
        <f aca="false">+'Hotlist - Identified '!B62</f>
        <v>Puerto Rico</v>
      </c>
      <c r="J22" s="65"/>
      <c r="K22" s="65"/>
      <c r="L22" s="65"/>
      <c r="M22" s="66"/>
    </row>
    <row r="23" customFormat="false" ht="15" hidden="false" customHeight="true" outlineLevel="0" collapsed="false">
      <c r="A23" s="61"/>
      <c r="B23" s="61"/>
      <c r="C23" s="67" t="s">
        <v>9</v>
      </c>
      <c r="D23" s="68"/>
      <c r="E23" s="69" t="s">
        <v>11</v>
      </c>
      <c r="F23" s="62"/>
      <c r="G23" s="70"/>
      <c r="H23" s="71"/>
      <c r="I23" s="67" t="s">
        <v>9</v>
      </c>
      <c r="J23" s="68"/>
      <c r="K23" s="69" t="s">
        <v>11</v>
      </c>
      <c r="L23" s="62"/>
      <c r="M23" s="70"/>
    </row>
    <row r="24" customFormat="false" ht="15" hidden="false" customHeight="true" outlineLevel="0" collapsed="false">
      <c r="A24" s="61"/>
      <c r="B24" s="61"/>
      <c r="C24" s="72"/>
      <c r="D24" s="73"/>
      <c r="E24" s="74"/>
      <c r="F24" s="62"/>
      <c r="G24" s="70"/>
      <c r="H24" s="71"/>
      <c r="I24" s="72"/>
      <c r="J24" s="73"/>
      <c r="K24" s="74"/>
      <c r="L24" s="62"/>
      <c r="M24" s="70"/>
    </row>
    <row r="25" customFormat="false" ht="15" hidden="false" customHeight="true" outlineLevel="0" collapsed="false">
      <c r="A25" s="63"/>
      <c r="B25" s="63"/>
      <c r="C25" s="78"/>
      <c r="D25" s="73"/>
      <c r="E25" s="79"/>
      <c r="F25" s="62"/>
      <c r="G25" s="70"/>
      <c r="H25" s="71"/>
      <c r="I25" s="78"/>
      <c r="J25" s="73"/>
      <c r="K25" s="79"/>
      <c r="L25" s="62"/>
      <c r="M25" s="70"/>
    </row>
    <row r="26" customFormat="false" ht="15" hidden="false" customHeight="true" outlineLevel="0" collapsed="false">
      <c r="A26" s="63"/>
      <c r="B26" s="63"/>
      <c r="C26" s="80" t="s">
        <v>18</v>
      </c>
      <c r="D26" s="81"/>
      <c r="E26" s="82" t="n">
        <f aca="false">SUM(E24:E25)</f>
        <v>0</v>
      </c>
      <c r="F26" s="81"/>
      <c r="G26" s="83"/>
      <c r="H26" s="71"/>
      <c r="I26" s="80" t="s">
        <v>18</v>
      </c>
      <c r="J26" s="81"/>
      <c r="K26" s="82" t="n">
        <f aca="false">SUM(K24:K25)</f>
        <v>0</v>
      </c>
      <c r="L26" s="81"/>
      <c r="M26" s="83"/>
    </row>
    <row r="27" customFormat="false" ht="15" hidden="false" customHeight="true" outlineLevel="0" collapsed="false">
      <c r="A27" s="63"/>
      <c r="B27" s="63"/>
      <c r="C27" s="37"/>
      <c r="E27" s="37"/>
      <c r="G27" s="37"/>
      <c r="H27" s="71"/>
    </row>
    <row r="28" customFormat="false" ht="15" hidden="false" customHeight="true" outlineLevel="0" collapsed="false">
      <c r="A28" s="63"/>
      <c r="B28" s="63"/>
      <c r="C28" s="37"/>
      <c r="E28" s="37"/>
      <c r="G28" s="37"/>
      <c r="H28" s="71"/>
    </row>
    <row r="29" customFormat="false" ht="15" hidden="false" customHeight="true" outlineLevel="0" collapsed="false">
      <c r="A29" s="63"/>
      <c r="B29" s="63"/>
      <c r="C29" s="37"/>
      <c r="E29" s="37"/>
      <c r="G29" s="37"/>
      <c r="H29" s="71"/>
      <c r="I29" s="80" t="s">
        <v>62</v>
      </c>
      <c r="J29" s="81"/>
      <c r="K29" s="82" t="n">
        <f aca="false">+E10+E20+E26+K11+K20+K26</f>
        <v>26</v>
      </c>
      <c r="L29" s="81"/>
      <c r="M29" s="83"/>
    </row>
    <row r="30" customFormat="false" ht="15" hidden="false" customHeight="true" outlineLevel="0" collapsed="false">
      <c r="A30" s="63"/>
      <c r="B30" s="63"/>
      <c r="C30" s="37"/>
      <c r="E30" s="37"/>
      <c r="G30" s="37"/>
      <c r="H30" s="71"/>
    </row>
    <row r="31" customFormat="false" ht="15" hidden="false" customHeight="true" outlineLevel="0" collapsed="false">
      <c r="A31" s="63"/>
      <c r="B31" s="63"/>
      <c r="C31" s="37"/>
      <c r="E31" s="37"/>
      <c r="G31" s="37"/>
      <c r="H31" s="71"/>
    </row>
    <row r="32" customFormat="false" ht="15" hidden="false" customHeight="true" outlineLevel="0" collapsed="false">
      <c r="A32" s="63"/>
      <c r="B32" s="63"/>
      <c r="C32" s="92" t="str">
        <f aca="true">CELL("filename")</f>
        <v>'file:///mnt/12tb/@roms/datasets/enron/EDRM Enron Email Data Set v2 XML/filtered-attachments/xls/Global_Hot_List_1026.xls'#$Hotlist - Completed</v>
      </c>
      <c r="E32" s="37"/>
      <c r="G32" s="37"/>
      <c r="H32" s="71"/>
    </row>
    <row r="33" customFormat="false" ht="15" hidden="false" customHeight="true" outlineLevel="0" collapsed="false">
      <c r="A33" s="63"/>
      <c r="B33" s="63"/>
      <c r="C33" s="92" t="n">
        <f aca="true">NOW()</f>
        <v>45926.923638027</v>
      </c>
      <c r="E33" s="37"/>
      <c r="G33" s="37"/>
      <c r="N33" s="38"/>
    </row>
    <row r="34" customFormat="false" ht="15" hidden="false" customHeight="true" outlineLevel="0" collapsed="false">
      <c r="A34" s="63"/>
      <c r="B34" s="63"/>
      <c r="E34" s="37"/>
      <c r="G34" s="37"/>
    </row>
    <row r="35" customFormat="false" ht="15" hidden="false" customHeight="true" outlineLevel="0" collapsed="false">
      <c r="A35" s="63"/>
      <c r="B35" s="63"/>
      <c r="E35" s="37"/>
      <c r="G35" s="37"/>
    </row>
    <row r="36" customFormat="false" ht="15" hidden="false" customHeight="true" outlineLevel="0" collapsed="false">
      <c r="A36" s="63"/>
      <c r="B36" s="63"/>
      <c r="E36" s="37"/>
      <c r="G36" s="37"/>
      <c r="N36" s="93"/>
    </row>
    <row r="37" customFormat="false" ht="15" hidden="false" customHeight="true" outlineLevel="0" collapsed="false">
      <c r="A37" s="63"/>
      <c r="B37" s="63"/>
      <c r="E37" s="37"/>
      <c r="G37" s="37"/>
      <c r="N37" s="38"/>
    </row>
    <row r="38" customFormat="false" ht="15" hidden="false" customHeight="true" outlineLevel="0" collapsed="false">
      <c r="A38" s="63"/>
      <c r="B38" s="63"/>
      <c r="N38" s="38"/>
    </row>
    <row r="39" customFormat="false" ht="15" hidden="false" customHeight="true" outlineLevel="0" collapsed="false">
      <c r="A39" s="63"/>
      <c r="B39" s="63"/>
      <c r="N39" s="38"/>
    </row>
    <row r="40" customFormat="false" ht="15" hidden="false" customHeight="true" outlineLevel="0" collapsed="false">
      <c r="A40" s="63"/>
      <c r="B40" s="63"/>
    </row>
    <row r="41" customFormat="false" ht="15" hidden="false" customHeight="true" outlineLevel="0" collapsed="false">
      <c r="A41" s="63"/>
      <c r="B41" s="63"/>
    </row>
    <row r="42" customFormat="false" ht="15" hidden="false" customHeight="true" outlineLevel="0" collapsed="false">
      <c r="A42" s="63"/>
      <c r="B42" s="63"/>
    </row>
    <row r="43" customFormat="false" ht="15" hidden="false" customHeight="true" outlineLevel="0" collapsed="false">
      <c r="A43" s="63"/>
      <c r="B43" s="63"/>
    </row>
    <row r="44" customFormat="false" ht="15" hidden="false" customHeight="true" outlineLevel="0" collapsed="false">
      <c r="A44" s="61"/>
      <c r="B44" s="61"/>
    </row>
    <row r="45" customFormat="false" ht="15" hidden="false" customHeight="true" outlineLevel="0" collapsed="false">
      <c r="A45" s="63"/>
      <c r="B45" s="63"/>
      <c r="N45" s="38"/>
    </row>
    <row r="46" customFormat="false" ht="15" hidden="false" customHeight="true" outlineLevel="0" collapsed="false">
      <c r="A46" s="63"/>
      <c r="B46" s="63"/>
      <c r="H46" s="38"/>
    </row>
    <row r="47" customFormat="false" ht="15" hidden="false" customHeight="true" outlineLevel="0" collapsed="false">
      <c r="A47" s="63"/>
      <c r="B47" s="63"/>
      <c r="H47" s="38"/>
    </row>
    <row r="48" customFormat="false" ht="15" hidden="false" customHeight="true" outlineLevel="0" collapsed="false">
      <c r="A48" s="63"/>
      <c r="B48" s="63"/>
      <c r="H48" s="38"/>
      <c r="N48" s="93"/>
    </row>
    <row r="49" customFormat="false" ht="15" hidden="false" customHeight="true" outlineLevel="0" collapsed="false">
      <c r="A49" s="63"/>
      <c r="B49" s="63"/>
      <c r="N49" s="93"/>
    </row>
    <row r="50" customFormat="false" ht="15" hidden="false" customHeight="true" outlineLevel="0" collapsed="false">
      <c r="A50" s="63"/>
      <c r="B50" s="63"/>
    </row>
    <row r="51" customFormat="false" ht="15" hidden="false" customHeight="true" outlineLevel="0" collapsed="false">
      <c r="A51" s="63"/>
      <c r="B51" s="63"/>
    </row>
    <row r="52" customFormat="false" ht="15" hidden="false" customHeight="true" outlineLevel="0" collapsed="false">
      <c r="A52" s="63"/>
      <c r="B52" s="63"/>
    </row>
    <row r="53" customFormat="false" ht="15" hidden="false" customHeight="true" outlineLevel="0" collapsed="false">
      <c r="A53" s="61"/>
      <c r="B53" s="61"/>
    </row>
    <row r="54" customFormat="false" ht="15" hidden="false" customHeight="true" outlineLevel="0" collapsed="false">
      <c r="A54" s="61"/>
      <c r="B54" s="61"/>
    </row>
    <row r="55" customFormat="false" ht="15" hidden="false" customHeight="true" outlineLevel="0" collapsed="false">
      <c r="A55" s="61"/>
      <c r="B55" s="61"/>
    </row>
    <row r="56" customFormat="false" ht="15" hidden="false" customHeight="true" outlineLevel="0" collapsed="false">
      <c r="A56" s="61"/>
      <c r="B56" s="61"/>
    </row>
    <row r="57" customFormat="false" ht="15" hidden="false" customHeight="true" outlineLevel="0" collapsed="false">
      <c r="A57" s="61"/>
      <c r="B57" s="61"/>
    </row>
    <row r="58" customFormat="false" ht="15" hidden="false" customHeight="true" outlineLevel="0" collapsed="false">
      <c r="A58" s="63"/>
      <c r="B58" s="63"/>
    </row>
    <row r="59" customFormat="false" ht="15" hidden="false" customHeight="true" outlineLevel="0" collapsed="false">
      <c r="A59" s="63"/>
      <c r="B59" s="63"/>
    </row>
    <row r="60" customFormat="false" ht="15" hidden="false" customHeight="true" outlineLevel="0" collapsed="false">
      <c r="A60" s="63"/>
      <c r="B60" s="63"/>
    </row>
    <row r="61" customFormat="false" ht="15" hidden="false" customHeight="true" outlineLevel="0" collapsed="false">
      <c r="A61" s="63"/>
      <c r="B61" s="63"/>
    </row>
    <row r="62" customFormat="false" ht="15" hidden="false" customHeight="true" outlineLevel="0" collapsed="false">
      <c r="A62" s="63"/>
      <c r="B62" s="63"/>
    </row>
    <row r="63" customFormat="false" ht="15" hidden="false" customHeight="true" outlineLevel="0" collapsed="false">
      <c r="A63" s="61"/>
      <c r="B63" s="61"/>
    </row>
    <row r="64" customFormat="false" ht="15" hidden="false" customHeight="true" outlineLevel="0" collapsed="false">
      <c r="A64" s="63"/>
      <c r="B64" s="63"/>
    </row>
    <row r="65" customFormat="false" ht="15" hidden="false" customHeight="true" outlineLevel="0" collapsed="false">
      <c r="A65" s="63"/>
      <c r="B65" s="63"/>
    </row>
    <row r="66" customFormat="false" ht="15" hidden="false" customHeight="true" outlineLevel="0" collapsed="false">
      <c r="A66" s="63"/>
      <c r="B66" s="63"/>
    </row>
    <row r="67" customFormat="false" ht="15" hidden="false" customHeight="true" outlineLevel="0" collapsed="false">
      <c r="A67" s="63"/>
      <c r="B67" s="63"/>
    </row>
    <row r="68" customFormat="false" ht="15" hidden="false" customHeight="true" outlineLevel="0" collapsed="false">
      <c r="A68" s="63"/>
      <c r="B68" s="63"/>
    </row>
    <row r="69" customFormat="false" ht="15" hidden="false" customHeight="true" outlineLevel="0" collapsed="false">
      <c r="A69" s="63"/>
      <c r="B69" s="63"/>
    </row>
    <row r="70" customFormat="false" ht="15" hidden="false" customHeight="true" outlineLevel="0" collapsed="false">
      <c r="A70" s="63"/>
      <c r="B70" s="63"/>
    </row>
    <row r="71" customFormat="false" ht="15" hidden="false" customHeight="true" outlineLevel="0" collapsed="false">
      <c r="A71" s="63"/>
      <c r="B71" s="63"/>
    </row>
    <row r="72" customFormat="false" ht="15" hidden="false" customHeight="true" outlineLevel="0" collapsed="false">
      <c r="A72" s="63"/>
      <c r="B72" s="63"/>
    </row>
    <row r="73" customFormat="false" ht="15" hidden="false" customHeight="true" outlineLevel="0" collapsed="false">
      <c r="A73" s="63"/>
      <c r="B73" s="63"/>
      <c r="N73" s="94"/>
    </row>
    <row r="74" customFormat="false" ht="15" hidden="false" customHeight="true" outlineLevel="0" collapsed="false">
      <c r="A74" s="63"/>
      <c r="B74" s="63"/>
    </row>
    <row r="75" customFormat="false" ht="15" hidden="false" customHeight="true" outlineLevel="0" collapsed="false">
      <c r="A75" s="63"/>
      <c r="B75" s="63"/>
    </row>
    <row r="76" customFormat="false" ht="15" hidden="false" customHeight="true" outlineLevel="0" collapsed="false">
      <c r="A76" s="63"/>
      <c r="B76" s="63"/>
    </row>
    <row r="77" customFormat="false" ht="15" hidden="false" customHeight="true" outlineLevel="0" collapsed="false">
      <c r="A77" s="63"/>
      <c r="B77" s="63"/>
    </row>
    <row r="78" customFormat="false" ht="15" hidden="false" customHeight="true" outlineLevel="0" collapsed="false">
      <c r="A78" s="63"/>
      <c r="B78" s="63"/>
    </row>
    <row r="79" customFormat="false" ht="15" hidden="false" customHeight="true" outlineLevel="0" collapsed="false">
      <c r="A79" s="63"/>
      <c r="B79" s="63"/>
    </row>
    <row r="80" customFormat="false" ht="15" hidden="false" customHeight="true" outlineLevel="0" collapsed="false">
      <c r="A80" s="63"/>
      <c r="B80" s="63"/>
    </row>
    <row r="81" customFormat="false" ht="15" hidden="false" customHeight="true" outlineLevel="0" collapsed="false">
      <c r="A81" s="63"/>
      <c r="B81" s="63"/>
    </row>
    <row r="82" customFormat="false" ht="15" hidden="false" customHeight="true" outlineLevel="0" collapsed="false">
      <c r="A82" s="63"/>
      <c r="B82" s="63"/>
    </row>
    <row r="83" customFormat="false" ht="15" hidden="false" customHeight="true" outlineLevel="0" collapsed="false">
      <c r="A83" s="63"/>
      <c r="B83" s="63"/>
    </row>
    <row r="84" customFormat="false" ht="15" hidden="false" customHeight="true" outlineLevel="0" collapsed="false">
      <c r="A84" s="63"/>
      <c r="B84" s="63"/>
    </row>
    <row r="85" customFormat="false" ht="15" hidden="false" customHeight="true" outlineLevel="0" collapsed="false">
      <c r="A85" s="63"/>
      <c r="B85" s="63"/>
    </row>
    <row r="86" customFormat="false" ht="15" hidden="false" customHeight="true" outlineLevel="0" collapsed="false">
      <c r="A86" s="63"/>
      <c r="B86" s="63"/>
    </row>
    <row r="87" customFormat="false" ht="15" hidden="false" customHeight="true" outlineLevel="0" collapsed="false">
      <c r="A87" s="63"/>
      <c r="B87" s="63"/>
    </row>
    <row r="88" customFormat="false" ht="15" hidden="false" customHeight="true" outlineLevel="0" collapsed="false">
      <c r="A88" s="63"/>
      <c r="B88" s="63"/>
    </row>
    <row r="89" customFormat="false" ht="15" hidden="false" customHeight="true" outlineLevel="0" collapsed="false">
      <c r="A89" s="63"/>
      <c r="B89" s="63"/>
    </row>
    <row r="90" customFormat="false" ht="15" hidden="false" customHeight="true" outlineLevel="0" collapsed="false"/>
    <row r="91" customFormat="false" ht="15" hidden="false" customHeight="true" outlineLevel="0" collapsed="false"/>
  </sheetData>
  <printOptions headings="false" gridLines="false" gridLinesSet="true" horizontalCentered="false" verticalCentered="false"/>
  <pageMargins left="0.25" right="0.25" top="0.25" bottom="0.25" header="0.511811023622047" footer="0.511811023622047"/>
  <pageSetup paperSize="1" scale="9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2" manualBreakCount="2">
    <brk id="105" man="true" max="16383" min="0"/>
    <brk id="111" man="true" max="16383" min="0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1999-10-18T10:06:30Z</dcterms:created>
  <dc:creator>Patricia Anderson</dc:creator>
  <dc:description/>
  <dc:language>en-US</dc:language>
  <cp:lastModifiedBy>Patricia Anderson</cp:lastModifiedBy>
  <cp:lastPrinted>2000-10-27T11:18:23Z</cp:lastPrinted>
  <cp:revision>0</cp:revision>
  <dc:subject/>
  <dc:title/>
</cp:coreProperties>
</file>