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Completed'!$A$1:$N$35</definedName>
    <definedName function="false" hidden="false" localSheetId="0" name="_xlnm.Print_Area" vbProcedure="false">'Hotlist - Identified '!$A$1:$U$73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<sst xmlns="http://schemas.openxmlformats.org/spreadsheetml/2006/main" count="235" uniqueCount="80">
  <si>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</si>
  <si>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</si>
  <si>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February 1,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</si>
  <si>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</si>
  <si>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</si>
  <si>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</si>
  <si>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</si>
  <si>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</si>
  <si>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</si>
  <si>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</si>
  <si>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</si>
  <si>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</si>
  <si>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Envera</t>
  </si>
  <si>
    <t xml:space="preserve">Dow / Tosco</t>
  </si>
  <si>
    <t xml:space="preserve">Peerless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</si>
  <si>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</si>
  <si>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</si>
  <si>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</si>
  <si>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</si>
  <si>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</si>
  <si>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Pace Carbon</t>
  </si>
  <si>
    <t xml:space="preserve">Jupiter / Eagle Energy</t>
  </si>
  <si>
    <t xml:space="preserve">DPR - Sale/Restructure</t>
  </si>
  <si>
    <t xml:space="preserve">British Energy - UK</t>
  </si>
  <si>
    <t xml:space="preserve">Cline-Panther Call Option</t>
  </si>
  <si>
    <t xml:space="preserve">H del C</t>
  </si>
  <si>
    <t xml:space="preserve">Kennicut Energy</t>
  </si>
  <si>
    <t xml:space="preserve">Springbok</t>
  </si>
  <si>
    <t xml:space="preserve">M&amp;G - UK</t>
  </si>
  <si>
    <t xml:space="preserve">Anker</t>
  </si>
  <si>
    <t xml:space="preserve">Lodestar</t>
  </si>
  <si>
    <t xml:space="preserve">Emissions</t>
  </si>
  <si>
    <t xml:space="preserve">Noxtech</t>
  </si>
  <si>
    <t xml:space="preserve">Weather</t>
  </si>
  <si>
    <t xml:space="preserve">Caxton</t>
  </si>
  <si>
    <t xml:space="preserve">Idaho Power</t>
  </si>
  <si>
    <t xml:space="preserve">Weather Prepay</t>
  </si>
  <si>
    <t xml:space="preserve">TransCanada</t>
  </si>
  <si>
    <t xml:space="preserve">Harvard Fund</t>
  </si>
  <si>
    <t xml:space="preserve">Atmos Energy</t>
  </si>
  <si>
    <t xml:space="preserve">Great Lakes Chemical</t>
  </si>
  <si>
    <t xml:space="preserve">Welch's</t>
  </si>
  <si>
    <t xml:space="preserve">Adcetera Partnership</t>
  </si>
  <si>
    <t xml:space="preserve">Fresh Express</t>
  </si>
  <si>
    <t xml:space="preserve">Farmland</t>
  </si>
  <si>
    <t xml:space="preserve">Waste Management</t>
  </si>
  <si>
    <t xml:space="preserve">Palace Entertainment</t>
  </si>
  <si>
    <t xml:space="preserve">Alcali</t>
  </si>
  <si>
    <t xml:space="preserve">Global</t>
  </si>
  <si>
    <t xml:space="preserve">Risk Markets</t>
  </si>
  <si>
    <t xml:space="preserve">MI - 3</t>
  </si>
  <si>
    <t xml:space="preserve">Taft</t>
  </si>
  <si>
    <t xml:space="preserve">Jumbo Multi-Trigger</t>
  </si>
  <si>
    <t xml:space="preserve">Passport</t>
  </si>
  <si>
    <t xml:space="preserve">Misc Multi-Trigger</t>
  </si>
  <si>
    <t xml:space="preserve">Gas</t>
  </si>
  <si>
    <t xml:space="preserve">Sooner</t>
  </si>
  <si>
    <t xml:space="preserve">Buckshot</t>
  </si>
  <si>
    <t xml:space="preserve">Everest</t>
  </si>
  <si>
    <t xml:space="preserve">Freight</t>
  </si>
  <si>
    <t xml:space="preserve">Webmodal</t>
  </si>
  <si>
    <t xml:space="preserve">LNG</t>
  </si>
  <si>
    <t xml:space="preserve">Hoegh Galleon</t>
  </si>
  <si>
    <t xml:space="preserve">Middle East</t>
  </si>
  <si>
    <t xml:space="preserve">Oman Gas Sell Down</t>
  </si>
  <si>
    <t xml:space="preserve">Puerto Rico</t>
  </si>
  <si>
    <t xml:space="preserve">Progasco</t>
  </si>
  <si>
    <t xml:space="preserve">San Juan Gas Fiber</t>
  </si>
  <si>
    <t xml:space="preserve">Finance &amp;</t>
  </si>
  <si>
    <t xml:space="preserve">Structuring</t>
  </si>
  <si>
    <t xml:space="preserve">Excalibur</t>
  </si>
  <si>
    <t xml:space="preserve">Weather-linked Bonds</t>
  </si>
  <si>
    <t xml:space="preserve">Jose Equity Sell Down</t>
  </si>
  <si>
    <t xml:space="preserve">Orion</t>
  </si>
  <si>
    <t xml:space="preserve">Inventory Financing</t>
  </si>
  <si>
    <t xml:space="preserve">TOTALS</t>
  </si>
  <si>
    <t xml:space="preserve">1Q01 DEALS COMPLETED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</si>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</sst>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2175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523800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9.5" hidden="false" customHeight="tru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2</v>
      </c>
      <c r="G6" s="17" t="s">
        <v>9</v>
      </c>
      <c r="H6" s="18" t="s">
        <v>10</v>
      </c>
      <c r="I6" s="18" t="s">
        <v>11</v>
      </c>
      <c r="J6" s="19" t="n">
        <f aca="false">COUNTA(G7:G10)</f>
        <v>2</v>
      </c>
      <c r="K6" s="17" t="s">
        <v>9</v>
      </c>
      <c r="L6" s="18" t="s">
        <v>10</v>
      </c>
      <c r="M6" s="18" t="s">
        <v>11</v>
      </c>
      <c r="N6" s="19" t="n">
        <f aca="false">COUNTA(K7:K10)</f>
        <v>0</v>
      </c>
      <c r="O6" s="17" t="s">
        <v>9</v>
      </c>
      <c r="P6" s="18" t="s">
        <v>10</v>
      </c>
      <c r="Q6" s="18" t="s">
        <v>11</v>
      </c>
      <c r="R6" s="19" t="n">
        <f aca="false">COUNTA(O7:O10)</f>
        <v>0</v>
      </c>
      <c r="S6" s="17"/>
      <c r="T6" s="18"/>
      <c r="U6" s="19" t="n">
        <f aca="false">+F6+J6+N6+R6</f>
        <v>4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0.95</v>
      </c>
      <c r="E7" s="22" t="n">
        <v>4000</v>
      </c>
      <c r="F7" s="23"/>
      <c r="G7" s="20" t="s">
        <v>13</v>
      </c>
      <c r="H7" s="21" t="n">
        <v>0.5</v>
      </c>
      <c r="I7" s="22" t="n">
        <v>2000</v>
      </c>
      <c r="J7" s="23"/>
      <c r="K7" s="20"/>
      <c r="L7" s="21"/>
      <c r="M7" s="22"/>
      <c r="N7" s="23"/>
      <c r="O7" s="20"/>
      <c r="P7" s="21"/>
      <c r="Q7" s="22"/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14</v>
      </c>
      <c r="D8" s="21" t="n">
        <v>0.9</v>
      </c>
      <c r="E8" s="22" t="n">
        <v>500</v>
      </c>
      <c r="F8" s="23"/>
      <c r="G8" s="20" t="s">
        <v>15</v>
      </c>
      <c r="H8" s="21" t="n">
        <v>0.7</v>
      </c>
      <c r="I8" s="22" t="n">
        <v>3000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16</v>
      </c>
      <c r="D11" s="27"/>
      <c r="E11" s="28" t="n">
        <f aca="false">SUM(E7:E10)</f>
        <v>4500</v>
      </c>
      <c r="F11" s="29"/>
      <c r="G11" s="26" t="s">
        <v>16</v>
      </c>
      <c r="H11" s="27"/>
      <c r="I11" s="28" t="n">
        <f aca="false">SUM(I7:I10)</f>
        <v>5000</v>
      </c>
      <c r="J11" s="29"/>
      <c r="K11" s="26" t="s">
        <v>16</v>
      </c>
      <c r="L11" s="27"/>
      <c r="M11" s="28" t="n">
        <f aca="false">SUM(M7:M10)</f>
        <v>0</v>
      </c>
      <c r="N11" s="29"/>
      <c r="O11" s="26" t="s">
        <v>16</v>
      </c>
      <c r="P11" s="27"/>
      <c r="Q11" s="28" t="n">
        <f aca="false">SUM(Q7:Q10)</f>
        <v>0</v>
      </c>
      <c r="R11" s="29"/>
      <c r="S11" s="26" t="s">
        <v>7</v>
      </c>
      <c r="T11" s="28" t="n">
        <f aca="false">+E11+I11+M11+Q11</f>
        <v>9500</v>
      </c>
      <c r="U11" s="29"/>
    </row>
    <row r="12" customFormat="false" ht="16.5" hidden="false" customHeight="false" outlineLevel="0" collapsed="false">
      <c r="A12" s="15" t="s">
        <v>17</v>
      </c>
      <c r="B12" s="16" t="s">
        <v>18</v>
      </c>
      <c r="C12" s="17" t="s">
        <v>9</v>
      </c>
      <c r="D12" s="18"/>
      <c r="E12" s="18" t="s">
        <v>11</v>
      </c>
      <c r="F12" s="19" t="n">
        <f aca="false">COUNTA(C13:C19)</f>
        <v>6</v>
      </c>
      <c r="G12" s="17" t="s">
        <v>9</v>
      </c>
      <c r="H12" s="18"/>
      <c r="I12" s="18" t="s">
        <v>11</v>
      </c>
      <c r="J12" s="19" t="n">
        <f aca="false">COUNTA(G13:G19)</f>
        <v>4</v>
      </c>
      <c r="K12" s="17" t="s">
        <v>9</v>
      </c>
      <c r="L12" s="18"/>
      <c r="M12" s="18" t="s">
        <v>11</v>
      </c>
      <c r="N12" s="19" t="n">
        <f aca="false">COUNTA(K13:K19)</f>
        <v>1</v>
      </c>
      <c r="O12" s="17" t="s">
        <v>9</v>
      </c>
      <c r="P12" s="18"/>
      <c r="Q12" s="18" t="s">
        <v>11</v>
      </c>
      <c r="R12" s="19" t="n">
        <f aca="false">COUNTA(O13:O19)</f>
        <v>1</v>
      </c>
      <c r="S12" s="17"/>
      <c r="T12" s="18"/>
      <c r="U12" s="19" t="n">
        <f aca="false">+F12+J12+N12+R12</f>
        <v>12</v>
      </c>
    </row>
    <row r="13" customFormat="false" ht="13.5" hidden="false" customHeight="false" outlineLevel="0" collapsed="false">
      <c r="A13" s="15"/>
      <c r="B13" s="16"/>
      <c r="C13" s="20" t="s">
        <v>19</v>
      </c>
      <c r="D13" s="21" t="n">
        <v>0.75</v>
      </c>
      <c r="E13" s="22" t="n">
        <v>15000</v>
      </c>
      <c r="F13" s="25"/>
      <c r="G13" s="20" t="s">
        <v>20</v>
      </c>
      <c r="H13" s="21" t="n">
        <v>0.5</v>
      </c>
      <c r="I13" s="22" t="n">
        <v>15000</v>
      </c>
      <c r="J13" s="25"/>
      <c r="K13" s="20" t="s">
        <v>21</v>
      </c>
      <c r="L13" s="21" t="n">
        <v>0.25</v>
      </c>
      <c r="M13" s="22" t="n">
        <v>5000</v>
      </c>
      <c r="N13" s="25"/>
      <c r="O13" s="20" t="s">
        <v>22</v>
      </c>
      <c r="P13" s="21" t="n">
        <v>0.25</v>
      </c>
      <c r="Q13" s="22" t="n">
        <v>5000</v>
      </c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23</v>
      </c>
      <c r="D14" s="21" t="n">
        <v>0.75</v>
      </c>
      <c r="E14" s="22" t="n">
        <v>5000</v>
      </c>
      <c r="F14" s="25"/>
      <c r="G14" s="20" t="s">
        <v>24</v>
      </c>
      <c r="H14" s="21" t="n">
        <v>0.25</v>
      </c>
      <c r="I14" s="22" t="n">
        <v>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25</v>
      </c>
      <c r="D15" s="21" t="n">
        <v>0.75</v>
      </c>
      <c r="E15" s="22" t="n">
        <v>2000</v>
      </c>
      <c r="F15" s="25"/>
      <c r="G15" s="20" t="s">
        <v>26</v>
      </c>
      <c r="H15" s="21" t="n">
        <v>0.5</v>
      </c>
      <c r="I15" s="22" t="n">
        <v>5000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27</v>
      </c>
      <c r="D16" s="21" t="n">
        <v>0.99</v>
      </c>
      <c r="E16" s="22" t="n">
        <v>1000</v>
      </c>
      <c r="F16" s="25"/>
      <c r="G16" s="20" t="s">
        <v>28</v>
      </c>
      <c r="H16" s="21" t="n">
        <v>0.5</v>
      </c>
      <c r="I16" s="22" t="n">
        <v>1000</v>
      </c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 t="s">
        <v>29</v>
      </c>
      <c r="D17" s="21" t="n">
        <v>0.5</v>
      </c>
      <c r="E17" s="22" t="n">
        <v>1000</v>
      </c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 t="s">
        <v>30</v>
      </c>
      <c r="D18" s="21" t="n">
        <v>0.75</v>
      </c>
      <c r="E18" s="22" t="n">
        <v>500</v>
      </c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30"/>
    </row>
    <row r="19" customFormat="false" ht="13.5" hidden="false" customHeight="false" outlineLevel="0" collapsed="false">
      <c r="A19" s="15"/>
      <c r="B19" s="16"/>
      <c r="C19" s="20"/>
      <c r="D19" s="21"/>
      <c r="E19" s="22"/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23"/>
    </row>
    <row r="20" customFormat="false" ht="12.75" hidden="false" customHeight="false" outlineLevel="0" collapsed="false">
      <c r="A20" s="15"/>
      <c r="B20" s="16"/>
      <c r="C20" s="26" t="s">
        <v>16</v>
      </c>
      <c r="D20" s="27"/>
      <c r="E20" s="28" t="n">
        <f aca="false">SUM(E13:E19)</f>
        <v>24500</v>
      </c>
      <c r="F20" s="29"/>
      <c r="G20" s="26" t="s">
        <v>16</v>
      </c>
      <c r="H20" s="27"/>
      <c r="I20" s="28" t="n">
        <f aca="false">SUM(I13:I19)</f>
        <v>26000</v>
      </c>
      <c r="J20" s="29"/>
      <c r="K20" s="26" t="s">
        <v>16</v>
      </c>
      <c r="L20" s="27"/>
      <c r="M20" s="28" t="n">
        <f aca="false">SUM(M13:M19)</f>
        <v>5000</v>
      </c>
      <c r="N20" s="29"/>
      <c r="O20" s="26" t="s">
        <v>16</v>
      </c>
      <c r="P20" s="27"/>
      <c r="Q20" s="28" t="n">
        <f aca="false">SUM(Q13:Q19)</f>
        <v>5000</v>
      </c>
      <c r="R20" s="29"/>
      <c r="S20" s="26" t="s">
        <v>7</v>
      </c>
      <c r="T20" s="28" t="n">
        <f aca="false">+E20+I20+M20+Q20</f>
        <v>60500</v>
      </c>
      <c r="U20" s="29"/>
    </row>
    <row r="21" customFormat="false" ht="16.5" hidden="false" customHeight="false" outlineLevel="0" collapsed="false">
      <c r="A21" s="15"/>
      <c r="B21" s="16" t="s">
        <v>31</v>
      </c>
      <c r="C21" s="17" t="s">
        <v>9</v>
      </c>
      <c r="D21" s="18"/>
      <c r="E21" s="18" t="s">
        <v>11</v>
      </c>
      <c r="F21" s="19" t="n">
        <f aca="false">COUNTA(C22:C24)</f>
        <v>0</v>
      </c>
      <c r="G21" s="17" t="s">
        <v>9</v>
      </c>
      <c r="H21" s="18"/>
      <c r="I21" s="18" t="s">
        <v>11</v>
      </c>
      <c r="J21" s="19" t="n">
        <f aca="false">COUNTA(G22:G24)</f>
        <v>1</v>
      </c>
      <c r="K21" s="17" t="s">
        <v>9</v>
      </c>
      <c r="L21" s="18"/>
      <c r="M21" s="18" t="s">
        <v>11</v>
      </c>
      <c r="N21" s="19" t="n">
        <f aca="false">COUNTA(K22:K24)</f>
        <v>0</v>
      </c>
      <c r="O21" s="17" t="s">
        <v>9</v>
      </c>
      <c r="P21" s="18"/>
      <c r="Q21" s="18" t="s">
        <v>11</v>
      </c>
      <c r="R21" s="19" t="n">
        <f aca="false">COUNTA(O22:O24)</f>
        <v>0</v>
      </c>
      <c r="S21" s="17"/>
      <c r="T21" s="18"/>
      <c r="U21" s="19" t="n">
        <f aca="false">+F21+J21+N21+R21</f>
        <v>1</v>
      </c>
    </row>
    <row r="22" customFormat="false" ht="13.5" hidden="false" customHeight="false" outlineLevel="0" collapsed="false">
      <c r="A22" s="15"/>
      <c r="B22" s="16"/>
      <c r="C22" s="20"/>
      <c r="D22" s="21"/>
      <c r="E22" s="22"/>
      <c r="F22" s="23"/>
      <c r="G22" s="20" t="s">
        <v>32</v>
      </c>
      <c r="H22" s="21" t="n">
        <v>0.5</v>
      </c>
      <c r="I22" s="22" t="n">
        <v>1000</v>
      </c>
      <c r="J22" s="23"/>
      <c r="K22" s="20"/>
      <c r="L22" s="21"/>
      <c r="M22" s="22"/>
      <c r="N22" s="23"/>
      <c r="O22" s="20"/>
      <c r="P22" s="21"/>
      <c r="Q22" s="22"/>
      <c r="R22" s="23"/>
      <c r="S22" s="20"/>
      <c r="T22" s="24"/>
      <c r="U22" s="25"/>
    </row>
    <row r="23" customFormat="false" ht="13.5" hidden="false" customHeight="false" outlineLevel="0" collapsed="false">
      <c r="A23" s="15"/>
      <c r="B23" s="16"/>
      <c r="C23" s="20"/>
      <c r="D23" s="21"/>
      <c r="E23" s="22"/>
      <c r="F23" s="23"/>
      <c r="G23" s="20"/>
      <c r="H23" s="21"/>
      <c r="I23" s="22"/>
      <c r="J23" s="23"/>
      <c r="K23" s="20"/>
      <c r="L23" s="21"/>
      <c r="M23" s="22"/>
      <c r="N23" s="23"/>
      <c r="O23" s="20"/>
      <c r="P23" s="21"/>
      <c r="Q23" s="22"/>
      <c r="R23" s="23"/>
      <c r="S23" s="20"/>
      <c r="T23" s="24"/>
      <c r="U23" s="25"/>
    </row>
    <row r="24" customFormat="false" ht="13.5" hidden="false" customHeight="false" outlineLevel="0" collapsed="false">
      <c r="A24" s="15"/>
      <c r="B24" s="16"/>
      <c r="C24" s="20"/>
      <c r="D24" s="22"/>
      <c r="E24" s="22"/>
      <c r="F24" s="23"/>
      <c r="G24" s="20"/>
      <c r="H24" s="22"/>
      <c r="I24" s="22"/>
      <c r="J24" s="23"/>
      <c r="K24" s="20"/>
      <c r="L24" s="22"/>
      <c r="M24" s="22"/>
      <c r="N24" s="23"/>
      <c r="O24" s="20"/>
      <c r="P24" s="22"/>
      <c r="Q24" s="22"/>
      <c r="R24" s="23"/>
      <c r="S24" s="20"/>
      <c r="T24" s="24"/>
      <c r="U24" s="25"/>
    </row>
    <row r="25" customFormat="false" ht="12.75" hidden="false" customHeight="false" outlineLevel="0" collapsed="false">
      <c r="A25" s="15"/>
      <c r="B25" s="16"/>
      <c r="C25" s="26" t="s">
        <v>16</v>
      </c>
      <c r="D25" s="27"/>
      <c r="E25" s="28" t="n">
        <f aca="false">SUM(E22:E24)</f>
        <v>0</v>
      </c>
      <c r="F25" s="29"/>
      <c r="G25" s="26" t="s">
        <v>16</v>
      </c>
      <c r="H25" s="27"/>
      <c r="I25" s="28" t="n">
        <f aca="false">SUM(I22:I24)</f>
        <v>1000</v>
      </c>
      <c r="J25" s="29"/>
      <c r="K25" s="26" t="s">
        <v>16</v>
      </c>
      <c r="L25" s="27"/>
      <c r="M25" s="28" t="n">
        <f aca="false">SUM(M22:M24)</f>
        <v>0</v>
      </c>
      <c r="N25" s="29"/>
      <c r="O25" s="26" t="s">
        <v>16</v>
      </c>
      <c r="P25" s="27"/>
      <c r="Q25" s="28" t="n">
        <f aca="false">SUM(Q22:Q24)</f>
        <v>0</v>
      </c>
      <c r="R25" s="29"/>
      <c r="S25" s="26" t="s">
        <v>7</v>
      </c>
      <c r="T25" s="28" t="n">
        <f aca="false">+E25+I25+M25+Q25</f>
        <v>1000</v>
      </c>
      <c r="U25" s="29"/>
    </row>
    <row r="26" customFormat="false" ht="16.5" hidden="false" customHeight="false" outlineLevel="0" collapsed="false">
      <c r="A26" s="15"/>
      <c r="B26" s="16" t="s">
        <v>33</v>
      </c>
      <c r="C26" s="17" t="s">
        <v>9</v>
      </c>
      <c r="D26" s="18"/>
      <c r="E26" s="18" t="s">
        <v>11</v>
      </c>
      <c r="F26" s="19" t="n">
        <f aca="false">COUNTA(C27:C32)</f>
        <v>5</v>
      </c>
      <c r="G26" s="17" t="s">
        <v>9</v>
      </c>
      <c r="H26" s="18"/>
      <c r="I26" s="18" t="s">
        <v>11</v>
      </c>
      <c r="J26" s="19" t="n">
        <f aca="false">COUNTA(G27:G32)</f>
        <v>5</v>
      </c>
      <c r="K26" s="17" t="s">
        <v>9</v>
      </c>
      <c r="L26" s="18"/>
      <c r="M26" s="18" t="s">
        <v>11</v>
      </c>
      <c r="N26" s="19" t="n">
        <f aca="false">COUNTA(K27:K32)</f>
        <v>4</v>
      </c>
      <c r="O26" s="17" t="s">
        <v>9</v>
      </c>
      <c r="P26" s="18"/>
      <c r="Q26" s="18" t="s">
        <v>11</v>
      </c>
      <c r="R26" s="19" t="n">
        <f aca="false">COUNTA(O27:O32)</f>
        <v>0</v>
      </c>
      <c r="S26" s="17"/>
      <c r="T26" s="18"/>
      <c r="U26" s="19" t="n">
        <f aca="false">+F26+J26+N26+R26</f>
        <v>14</v>
      </c>
    </row>
    <row r="27" customFormat="false" ht="13.5" hidden="false" customHeight="false" outlineLevel="0" collapsed="false">
      <c r="A27" s="15"/>
      <c r="B27" s="16"/>
      <c r="C27" s="20" t="s">
        <v>34</v>
      </c>
      <c r="D27" s="21" t="n">
        <v>0.85</v>
      </c>
      <c r="E27" s="22" t="n">
        <v>125</v>
      </c>
      <c r="F27" s="23"/>
      <c r="G27" s="20" t="s">
        <v>35</v>
      </c>
      <c r="H27" s="21" t="n">
        <v>0.5</v>
      </c>
      <c r="I27" s="22" t="n">
        <v>1000</v>
      </c>
      <c r="J27" s="23"/>
      <c r="K27" s="20" t="s">
        <v>36</v>
      </c>
      <c r="L27" s="21" t="n">
        <v>0.3</v>
      </c>
      <c r="M27" s="22" t="n">
        <v>15000</v>
      </c>
      <c r="N27" s="23"/>
      <c r="O27" s="20"/>
      <c r="P27" s="21"/>
      <c r="Q27" s="22"/>
      <c r="R27" s="23"/>
      <c r="S27" s="20"/>
      <c r="T27" s="24"/>
      <c r="U27" s="25"/>
    </row>
    <row r="28" customFormat="false" ht="13.5" hidden="false" customHeight="false" outlineLevel="0" collapsed="false">
      <c r="A28" s="15"/>
      <c r="B28" s="16"/>
      <c r="C28" s="20" t="s">
        <v>37</v>
      </c>
      <c r="D28" s="21" t="n">
        <v>0.3</v>
      </c>
      <c r="E28" s="22" t="n">
        <v>100</v>
      </c>
      <c r="F28" s="23"/>
      <c r="G28" s="20" t="s">
        <v>38</v>
      </c>
      <c r="H28" s="21" t="n">
        <v>0.3</v>
      </c>
      <c r="I28" s="22" t="n">
        <v>250</v>
      </c>
      <c r="J28" s="23"/>
      <c r="K28" s="20" t="s">
        <v>39</v>
      </c>
      <c r="L28" s="21" t="n">
        <v>0.5</v>
      </c>
      <c r="M28" s="22" t="n">
        <v>750</v>
      </c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 t="s">
        <v>40</v>
      </c>
      <c r="D29" s="21" t="n">
        <v>0.7</v>
      </c>
      <c r="E29" s="22" t="n">
        <v>50</v>
      </c>
      <c r="F29" s="23"/>
      <c r="G29" s="20" t="s">
        <v>41</v>
      </c>
      <c r="H29" s="21" t="n">
        <v>0.25</v>
      </c>
      <c r="I29" s="22" t="n">
        <v>200</v>
      </c>
      <c r="J29" s="23"/>
      <c r="K29" s="20" t="s">
        <v>42</v>
      </c>
      <c r="L29" s="21" t="n">
        <v>0.5</v>
      </c>
      <c r="M29" s="22" t="n">
        <v>100</v>
      </c>
      <c r="N29" s="23"/>
      <c r="O29" s="20"/>
      <c r="P29" s="21"/>
      <c r="Q29" s="22"/>
      <c r="R29" s="23"/>
      <c r="S29" s="20"/>
      <c r="T29" s="24"/>
      <c r="U29" s="25"/>
    </row>
    <row r="30" customFormat="false" ht="13.5" hidden="false" customHeight="false" outlineLevel="0" collapsed="false">
      <c r="A30" s="15"/>
      <c r="B30" s="16"/>
      <c r="C30" s="20" t="s">
        <v>43</v>
      </c>
      <c r="D30" s="21" t="n">
        <v>0.3</v>
      </c>
      <c r="E30" s="22" t="n">
        <v>50</v>
      </c>
      <c r="F30" s="23"/>
      <c r="G30" s="20" t="s">
        <v>44</v>
      </c>
      <c r="H30" s="21" t="n">
        <v>0.5</v>
      </c>
      <c r="I30" s="22" t="n">
        <v>100</v>
      </c>
      <c r="J30" s="23"/>
      <c r="K30" s="20" t="s">
        <v>45</v>
      </c>
      <c r="L30" s="21" t="n">
        <v>0.4</v>
      </c>
      <c r="M30" s="22" t="n">
        <v>100</v>
      </c>
      <c r="N30" s="23"/>
      <c r="O30" s="20"/>
      <c r="P30" s="21"/>
      <c r="Q30" s="22"/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 t="s">
        <v>46</v>
      </c>
      <c r="D31" s="21" t="n">
        <v>0.4</v>
      </c>
      <c r="E31" s="22" t="n">
        <v>35</v>
      </c>
      <c r="F31" s="23"/>
      <c r="G31" s="20" t="s">
        <v>47</v>
      </c>
      <c r="H31" s="21" t="n">
        <v>0.5</v>
      </c>
      <c r="I31" s="22" t="n">
        <v>100</v>
      </c>
      <c r="J31" s="23"/>
      <c r="K31" s="20"/>
      <c r="L31" s="21"/>
      <c r="M31" s="22"/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/>
      <c r="D32" s="22"/>
      <c r="E32" s="22"/>
      <c r="F32" s="23"/>
      <c r="G32" s="20"/>
      <c r="H32" s="22"/>
      <c r="I32" s="22"/>
      <c r="J32" s="23"/>
      <c r="K32" s="20"/>
      <c r="L32" s="22"/>
      <c r="M32" s="22"/>
      <c r="N32" s="23"/>
      <c r="O32" s="20"/>
      <c r="P32" s="22"/>
      <c r="Q32" s="22"/>
      <c r="R32" s="23"/>
      <c r="S32" s="20"/>
      <c r="T32" s="24"/>
      <c r="U32" s="25"/>
    </row>
    <row r="33" customFormat="false" ht="12.75" hidden="false" customHeight="false" outlineLevel="0" collapsed="false">
      <c r="A33" s="15"/>
      <c r="B33" s="16"/>
      <c r="C33" s="26" t="s">
        <v>16</v>
      </c>
      <c r="D33" s="27"/>
      <c r="E33" s="28" t="n">
        <f aca="false">SUM(E27:E32)</f>
        <v>360</v>
      </c>
      <c r="F33" s="29"/>
      <c r="G33" s="26" t="s">
        <v>16</v>
      </c>
      <c r="H33" s="27"/>
      <c r="I33" s="28" t="n">
        <f aca="false">SUM(I27:I32)</f>
        <v>1650</v>
      </c>
      <c r="J33" s="29"/>
      <c r="K33" s="26" t="s">
        <v>16</v>
      </c>
      <c r="L33" s="27"/>
      <c r="M33" s="28" t="n">
        <f aca="false">SUM(M27:M32)</f>
        <v>15950</v>
      </c>
      <c r="N33" s="29"/>
      <c r="O33" s="26" t="s">
        <v>16</v>
      </c>
      <c r="P33" s="27"/>
      <c r="Q33" s="28" t="n">
        <f aca="false">SUM(Q27:Q32)</f>
        <v>0</v>
      </c>
      <c r="R33" s="29"/>
      <c r="S33" s="26" t="s">
        <v>7</v>
      </c>
      <c r="T33" s="28" t="n">
        <f aca="false">+E33+I33+M33+Q33</f>
        <v>17960</v>
      </c>
      <c r="U33" s="29"/>
    </row>
    <row r="34" customFormat="false" ht="16.5" hidden="false" customHeight="false" outlineLevel="0" collapsed="false">
      <c r="A34" s="15" t="s">
        <v>48</v>
      </c>
      <c r="B34" s="16" t="s">
        <v>49</v>
      </c>
      <c r="C34" s="17" t="s">
        <v>9</v>
      </c>
      <c r="D34" s="18"/>
      <c r="E34" s="18" t="s">
        <v>11</v>
      </c>
      <c r="F34" s="19" t="n">
        <f aca="false">COUNTA(C35:C42)</f>
        <v>3</v>
      </c>
      <c r="G34" s="17" t="s">
        <v>9</v>
      </c>
      <c r="H34" s="18"/>
      <c r="I34" s="18" t="s">
        <v>11</v>
      </c>
      <c r="J34" s="19" t="n">
        <f aca="false">COUNTA(G35:G42)</f>
        <v>7</v>
      </c>
      <c r="K34" s="17" t="s">
        <v>9</v>
      </c>
      <c r="L34" s="18"/>
      <c r="M34" s="18" t="s">
        <v>11</v>
      </c>
      <c r="N34" s="19" t="n">
        <f aca="false">COUNTA(K35:K42)</f>
        <v>0</v>
      </c>
      <c r="O34" s="17" t="s">
        <v>9</v>
      </c>
      <c r="P34" s="18"/>
      <c r="Q34" s="18" t="s">
        <v>11</v>
      </c>
      <c r="R34" s="19" t="n">
        <f aca="false">COUNTA(O35:O42)</f>
        <v>0</v>
      </c>
      <c r="S34" s="17"/>
      <c r="T34" s="18"/>
      <c r="U34" s="19" t="n">
        <f aca="false">+F34+J34+N34+R34</f>
        <v>10</v>
      </c>
    </row>
    <row r="35" customFormat="false" ht="13.5" hidden="false" customHeight="false" outlineLevel="0" collapsed="false">
      <c r="A35" s="15"/>
      <c r="B35" s="16"/>
      <c r="C35" s="20" t="s">
        <v>50</v>
      </c>
      <c r="D35" s="21" t="n">
        <v>0.5</v>
      </c>
      <c r="E35" s="22" t="n">
        <v>4000</v>
      </c>
      <c r="F35" s="23"/>
      <c r="G35" s="20" t="s">
        <v>51</v>
      </c>
      <c r="H35" s="21" t="n">
        <v>0.2</v>
      </c>
      <c r="I35" s="22" t="n">
        <v>10000</v>
      </c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 t="s">
        <v>52</v>
      </c>
      <c r="D36" s="21" t="n">
        <v>0.5</v>
      </c>
      <c r="E36" s="22" t="n">
        <v>2000</v>
      </c>
      <c r="F36" s="23"/>
      <c r="G36" s="20" t="s">
        <v>53</v>
      </c>
      <c r="H36" s="21" t="n">
        <v>0.2</v>
      </c>
      <c r="I36" s="22" t="n">
        <v>10000</v>
      </c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 t="s">
        <v>54</v>
      </c>
      <c r="D37" s="21" t="n">
        <v>0.7</v>
      </c>
      <c r="E37" s="22" t="n">
        <v>1000</v>
      </c>
      <c r="F37" s="23"/>
      <c r="G37" s="20" t="s">
        <v>55</v>
      </c>
      <c r="H37" s="21" t="n">
        <v>0.2</v>
      </c>
      <c r="I37" s="22" t="n">
        <v>8000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/>
      <c r="D38" s="21"/>
      <c r="E38" s="22"/>
      <c r="F38" s="23"/>
      <c r="G38" s="20" t="s">
        <v>56</v>
      </c>
      <c r="H38" s="21" t="n">
        <v>0.3</v>
      </c>
      <c r="I38" s="22" t="n">
        <v>8000</v>
      </c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/>
      <c r="D39" s="21"/>
      <c r="E39" s="22"/>
      <c r="F39" s="23"/>
      <c r="G39" s="20" t="s">
        <v>57</v>
      </c>
      <c r="H39" s="21" t="n">
        <v>0.5</v>
      </c>
      <c r="I39" s="22" t="n">
        <v>10000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1"/>
      <c r="E40" s="22"/>
      <c r="F40" s="23"/>
      <c r="G40" s="20" t="s">
        <v>58</v>
      </c>
      <c r="H40" s="21" t="n">
        <v>0.2</v>
      </c>
      <c r="I40" s="22" t="n">
        <v>12000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/>
      <c r="D41" s="21"/>
      <c r="E41" s="22"/>
      <c r="F41" s="23"/>
      <c r="G41" s="20" t="s">
        <v>54</v>
      </c>
      <c r="H41" s="21" t="n">
        <v>0.5</v>
      </c>
      <c r="I41" s="22" t="n">
        <v>3000</v>
      </c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2"/>
      <c r="E42" s="22"/>
      <c r="F42" s="23"/>
      <c r="G42" s="20"/>
      <c r="H42" s="22"/>
      <c r="I42" s="22"/>
      <c r="J42" s="23"/>
      <c r="K42" s="20"/>
      <c r="L42" s="22"/>
      <c r="M42" s="22"/>
      <c r="N42" s="23"/>
      <c r="O42" s="20"/>
      <c r="P42" s="22"/>
      <c r="Q42" s="22"/>
      <c r="R42" s="23"/>
      <c r="S42" s="20"/>
      <c r="T42" s="24"/>
      <c r="U42" s="25"/>
    </row>
    <row r="43" customFormat="false" ht="12.75" hidden="false" customHeight="false" outlineLevel="0" collapsed="false">
      <c r="A43" s="15"/>
      <c r="B43" s="16"/>
      <c r="C43" s="26" t="s">
        <v>16</v>
      </c>
      <c r="D43" s="27"/>
      <c r="E43" s="28" t="n">
        <f aca="false">SUM(E35:E42)</f>
        <v>7000</v>
      </c>
      <c r="F43" s="29"/>
      <c r="G43" s="26" t="s">
        <v>16</v>
      </c>
      <c r="H43" s="27"/>
      <c r="I43" s="28" t="n">
        <f aca="false">SUM(I35:I42)</f>
        <v>61000</v>
      </c>
      <c r="J43" s="29"/>
      <c r="K43" s="26" t="s">
        <v>16</v>
      </c>
      <c r="L43" s="27"/>
      <c r="M43" s="28" t="n">
        <f aca="false">SUM(M35:M42)</f>
        <v>0</v>
      </c>
      <c r="N43" s="29"/>
      <c r="O43" s="26" t="s">
        <v>16</v>
      </c>
      <c r="P43" s="27"/>
      <c r="Q43" s="28" t="n">
        <f aca="false">SUM(Q35:Q42)</f>
        <v>0</v>
      </c>
      <c r="R43" s="29"/>
      <c r="S43" s="26" t="s">
        <v>7</v>
      </c>
      <c r="T43" s="28" t="n">
        <f aca="false">+E43+I43+M43+Q43</f>
        <v>68000</v>
      </c>
      <c r="U43" s="29"/>
    </row>
    <row r="44" customFormat="false" ht="16.5" hidden="false" customHeight="true" outlineLevel="0" collapsed="false">
      <c r="A44" s="15"/>
      <c r="B44" s="16" t="s">
        <v>59</v>
      </c>
      <c r="C44" s="17" t="s">
        <v>9</v>
      </c>
      <c r="D44" s="18"/>
      <c r="E44" s="18" t="s">
        <v>11</v>
      </c>
      <c r="F44" s="19" t="n">
        <f aca="false">COUNTA(C45:C47)</f>
        <v>1</v>
      </c>
      <c r="G44" s="17" t="s">
        <v>9</v>
      </c>
      <c r="H44" s="18"/>
      <c r="I44" s="18" t="s">
        <v>11</v>
      </c>
      <c r="J44" s="19" t="n">
        <f aca="false">COUNTA(G45:G47)</f>
        <v>0</v>
      </c>
      <c r="K44" s="17" t="s">
        <v>9</v>
      </c>
      <c r="L44" s="18"/>
      <c r="M44" s="18" t="s">
        <v>11</v>
      </c>
      <c r="N44" s="19" t="n">
        <f aca="false">COUNTA(K45:K47)</f>
        <v>0</v>
      </c>
      <c r="O44" s="17" t="s">
        <v>9</v>
      </c>
      <c r="P44" s="18"/>
      <c r="Q44" s="18" t="s">
        <v>11</v>
      </c>
      <c r="R44" s="19" t="n">
        <f aca="false">COUNTA(O45:O47)</f>
        <v>0</v>
      </c>
      <c r="S44" s="17"/>
      <c r="T44" s="18"/>
      <c r="U44" s="19" t="n">
        <f aca="false">+F44+J44+N44+R44</f>
        <v>1</v>
      </c>
    </row>
    <row r="45" customFormat="false" ht="13.5" hidden="false" customHeight="false" outlineLevel="0" collapsed="false">
      <c r="A45" s="15"/>
      <c r="B45" s="16"/>
      <c r="C45" s="20" t="s">
        <v>60</v>
      </c>
      <c r="D45" s="21"/>
      <c r="E45" s="22" t="n">
        <v>0</v>
      </c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2.75" hidden="false" customHeight="false" outlineLevel="0" collapsed="false">
      <c r="A48" s="15"/>
      <c r="B48" s="16"/>
      <c r="C48" s="26" t="s">
        <v>16</v>
      </c>
      <c r="D48" s="27"/>
      <c r="E48" s="28" t="n">
        <f aca="false">SUM(E45:E47)</f>
        <v>0</v>
      </c>
      <c r="F48" s="29"/>
      <c r="G48" s="26" t="s">
        <v>16</v>
      </c>
      <c r="H48" s="27"/>
      <c r="I48" s="28" t="n">
        <f aca="false">SUM(I45:I47)</f>
        <v>0</v>
      </c>
      <c r="J48" s="29"/>
      <c r="K48" s="26" t="s">
        <v>16</v>
      </c>
      <c r="L48" s="27"/>
      <c r="M48" s="28" t="n">
        <f aca="false">SUM(M45:M47)</f>
        <v>0</v>
      </c>
      <c r="N48" s="29"/>
      <c r="O48" s="26" t="s">
        <v>16</v>
      </c>
      <c r="P48" s="27"/>
      <c r="Q48" s="28" t="n">
        <f aca="false">SUM(Q45:Q47)</f>
        <v>0</v>
      </c>
      <c r="R48" s="29"/>
      <c r="S48" s="26" t="s">
        <v>7</v>
      </c>
      <c r="T48" s="28" t="n">
        <f aca="false">+E48+I48+M48+Q48</f>
        <v>0</v>
      </c>
      <c r="U48" s="29"/>
    </row>
    <row r="49" customFormat="false" ht="16.5" hidden="false" customHeight="true" outlineLevel="0" collapsed="false">
      <c r="A49" s="15"/>
      <c r="B49" s="16" t="s">
        <v>61</v>
      </c>
      <c r="C49" s="17" t="s">
        <v>9</v>
      </c>
      <c r="D49" s="18"/>
      <c r="E49" s="18" t="s">
        <v>11</v>
      </c>
      <c r="F49" s="19" t="n">
        <f aca="false">COUNTA(C50:C52)</f>
        <v>1</v>
      </c>
      <c r="G49" s="17" t="s">
        <v>9</v>
      </c>
      <c r="H49" s="18"/>
      <c r="I49" s="18" t="s">
        <v>11</v>
      </c>
      <c r="J49" s="19" t="n">
        <f aca="false">COUNTA(G50:G52)</f>
        <v>0</v>
      </c>
      <c r="K49" s="17" t="s">
        <v>9</v>
      </c>
      <c r="L49" s="18"/>
      <c r="M49" s="18" t="s">
        <v>11</v>
      </c>
      <c r="N49" s="19" t="n">
        <f aca="false">COUNTA(K50:K52)</f>
        <v>0</v>
      </c>
      <c r="O49" s="17" t="s">
        <v>9</v>
      </c>
      <c r="P49" s="18"/>
      <c r="Q49" s="18" t="s">
        <v>11</v>
      </c>
      <c r="R49" s="19" t="n">
        <f aca="false">COUNTA(O50:O52)</f>
        <v>0</v>
      </c>
      <c r="S49" s="17"/>
      <c r="T49" s="18"/>
      <c r="U49" s="19" t="n">
        <f aca="false">+F49+J49+N49+R49</f>
        <v>1</v>
      </c>
    </row>
    <row r="50" customFormat="false" ht="13.5" hidden="false" customHeight="false" outlineLevel="0" collapsed="false">
      <c r="A50" s="15"/>
      <c r="B50" s="16"/>
      <c r="C50" s="20" t="s">
        <v>62</v>
      </c>
      <c r="D50" s="21" t="n">
        <v>0.9</v>
      </c>
      <c r="E50" s="22" t="n">
        <v>1125</v>
      </c>
      <c r="F50" s="23"/>
      <c r="G50" s="20"/>
      <c r="H50" s="21"/>
      <c r="I50" s="22"/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3.5" hidden="false" customHeight="false" outlineLevel="0" collapsed="false">
      <c r="A51" s="15"/>
      <c r="B51" s="16"/>
      <c r="C51" s="20"/>
      <c r="D51" s="21"/>
      <c r="E51" s="22"/>
      <c r="F51" s="23"/>
      <c r="G51" s="20"/>
      <c r="H51" s="21"/>
      <c r="I51" s="22"/>
      <c r="J51" s="23"/>
      <c r="K51" s="20"/>
      <c r="L51" s="21"/>
      <c r="M51" s="22"/>
      <c r="N51" s="23"/>
      <c r="O51" s="20"/>
      <c r="P51" s="21"/>
      <c r="Q51" s="22"/>
      <c r="R51" s="23"/>
      <c r="S51" s="20"/>
      <c r="T51" s="24"/>
      <c r="U51" s="25"/>
    </row>
    <row r="52" customFormat="false" ht="13.5" hidden="false" customHeight="false" outlineLevel="0" collapsed="false">
      <c r="A52" s="15"/>
      <c r="B52" s="16"/>
      <c r="C52" s="20"/>
      <c r="D52" s="22"/>
      <c r="E52" s="22"/>
      <c r="F52" s="23"/>
      <c r="G52" s="20"/>
      <c r="H52" s="22"/>
      <c r="I52" s="22"/>
      <c r="J52" s="23"/>
      <c r="K52" s="20"/>
      <c r="L52" s="22"/>
      <c r="M52" s="22"/>
      <c r="N52" s="23"/>
      <c r="O52" s="20"/>
      <c r="P52" s="22"/>
      <c r="Q52" s="22"/>
      <c r="R52" s="23"/>
      <c r="S52" s="20"/>
      <c r="T52" s="24"/>
      <c r="U52" s="25"/>
    </row>
    <row r="53" customFormat="false" ht="12.75" hidden="false" customHeight="false" outlineLevel="0" collapsed="false">
      <c r="A53" s="15"/>
      <c r="B53" s="16"/>
      <c r="C53" s="26" t="s">
        <v>16</v>
      </c>
      <c r="D53" s="27"/>
      <c r="E53" s="28" t="n">
        <f aca="false">SUM(E50:E52)</f>
        <v>1125</v>
      </c>
      <c r="F53" s="29"/>
      <c r="G53" s="26" t="s">
        <v>16</v>
      </c>
      <c r="H53" s="27"/>
      <c r="I53" s="28" t="n">
        <f aca="false">SUM(I50:I52)</f>
        <v>0</v>
      </c>
      <c r="J53" s="29"/>
      <c r="K53" s="26" t="s">
        <v>16</v>
      </c>
      <c r="L53" s="27"/>
      <c r="M53" s="28" t="n">
        <f aca="false">SUM(M50:M52)</f>
        <v>0</v>
      </c>
      <c r="N53" s="29"/>
      <c r="O53" s="26" t="s">
        <v>16</v>
      </c>
      <c r="P53" s="27"/>
      <c r="Q53" s="28" t="n">
        <f aca="false">SUM(Q50:Q52)</f>
        <v>0</v>
      </c>
      <c r="R53" s="29"/>
      <c r="S53" s="26" t="s">
        <v>7</v>
      </c>
      <c r="T53" s="28" t="n">
        <f aca="false">+E53+I53+M53+Q53</f>
        <v>1125</v>
      </c>
      <c r="U53" s="29"/>
    </row>
    <row r="54" customFormat="false" ht="16.5" hidden="false" customHeight="true" outlineLevel="0" collapsed="false">
      <c r="A54" s="15"/>
      <c r="B54" s="16" t="s">
        <v>63</v>
      </c>
      <c r="C54" s="17" t="s">
        <v>9</v>
      </c>
      <c r="D54" s="18"/>
      <c r="E54" s="18" t="s">
        <v>11</v>
      </c>
      <c r="F54" s="19" t="n">
        <f aca="false">COUNTA(C55:C57)</f>
        <v>0</v>
      </c>
      <c r="G54" s="17" t="s">
        <v>9</v>
      </c>
      <c r="H54" s="18"/>
      <c r="I54" s="18" t="s">
        <v>11</v>
      </c>
      <c r="J54" s="19" t="n">
        <f aca="false">COUNTA(G55:G57)</f>
        <v>0</v>
      </c>
      <c r="K54" s="17" t="s">
        <v>9</v>
      </c>
      <c r="L54" s="18"/>
      <c r="M54" s="18" t="s">
        <v>11</v>
      </c>
      <c r="N54" s="19" t="n">
        <f aca="false">COUNTA(K55:K57)</f>
        <v>1</v>
      </c>
      <c r="O54" s="17" t="s">
        <v>9</v>
      </c>
      <c r="P54" s="18"/>
      <c r="Q54" s="18" t="s">
        <v>11</v>
      </c>
      <c r="R54" s="19" t="n">
        <f aca="false">COUNTA(O55:O57)</f>
        <v>0</v>
      </c>
      <c r="S54" s="17"/>
      <c r="T54" s="18"/>
      <c r="U54" s="19" t="n">
        <f aca="false">+F54+J54+N54+R54</f>
        <v>1</v>
      </c>
    </row>
    <row r="55" customFormat="false" ht="13.5" hidden="false" customHeight="false" outlineLevel="0" collapsed="false">
      <c r="A55" s="15"/>
      <c r="B55" s="16"/>
      <c r="C55" s="20"/>
      <c r="D55" s="21"/>
      <c r="E55" s="22"/>
      <c r="F55" s="23"/>
      <c r="G55" s="20"/>
      <c r="H55" s="21"/>
      <c r="I55" s="22"/>
      <c r="J55" s="23"/>
      <c r="K55" s="20" t="s">
        <v>64</v>
      </c>
      <c r="L55" s="21" t="n">
        <v>0.5</v>
      </c>
      <c r="M55" s="22" t="n">
        <v>788</v>
      </c>
      <c r="N55" s="23"/>
      <c r="O55" s="20"/>
      <c r="P55" s="21"/>
      <c r="Q55" s="22"/>
      <c r="R55" s="23"/>
      <c r="S55" s="20"/>
      <c r="T55" s="24"/>
      <c r="U55" s="25"/>
    </row>
    <row r="56" customFormat="false" ht="13.5" hidden="false" customHeight="false" outlineLevel="0" collapsed="false">
      <c r="A56" s="15"/>
      <c r="B56" s="16"/>
      <c r="C56" s="20"/>
      <c r="D56" s="21"/>
      <c r="E56" s="22"/>
      <c r="F56" s="23"/>
      <c r="G56" s="20"/>
      <c r="H56" s="21"/>
      <c r="I56" s="22"/>
      <c r="J56" s="23"/>
      <c r="K56" s="20"/>
      <c r="L56" s="21"/>
      <c r="M56" s="22"/>
      <c r="N56" s="23"/>
      <c r="O56" s="20"/>
      <c r="P56" s="21"/>
      <c r="Q56" s="22"/>
      <c r="R56" s="23"/>
      <c r="S56" s="20"/>
      <c r="T56" s="24"/>
      <c r="U56" s="25"/>
    </row>
    <row r="57" customFormat="false" ht="13.5" hidden="false" customHeight="false" outlineLevel="0" collapsed="false">
      <c r="A57" s="15"/>
      <c r="B57" s="16"/>
      <c r="C57" s="20"/>
      <c r="D57" s="22"/>
      <c r="E57" s="22"/>
      <c r="F57" s="23"/>
      <c r="G57" s="20"/>
      <c r="H57" s="22"/>
      <c r="I57" s="22"/>
      <c r="J57" s="23"/>
      <c r="K57" s="20"/>
      <c r="L57" s="22"/>
      <c r="M57" s="22"/>
      <c r="N57" s="23"/>
      <c r="O57" s="20"/>
      <c r="P57" s="22"/>
      <c r="Q57" s="22"/>
      <c r="R57" s="23"/>
      <c r="S57" s="20"/>
      <c r="T57" s="24"/>
      <c r="U57" s="25"/>
    </row>
    <row r="58" customFormat="false" ht="12.75" hidden="false" customHeight="false" outlineLevel="0" collapsed="false">
      <c r="A58" s="15"/>
      <c r="B58" s="16"/>
      <c r="C58" s="26" t="s">
        <v>16</v>
      </c>
      <c r="D58" s="27"/>
      <c r="E58" s="28" t="n">
        <f aca="false">SUM(E55:E57)</f>
        <v>0</v>
      </c>
      <c r="F58" s="29"/>
      <c r="G58" s="26" t="s">
        <v>16</v>
      </c>
      <c r="H58" s="27"/>
      <c r="I58" s="28" t="n">
        <f aca="false">SUM(I55:I57)</f>
        <v>0</v>
      </c>
      <c r="J58" s="29"/>
      <c r="K58" s="26" t="s">
        <v>16</v>
      </c>
      <c r="L58" s="27"/>
      <c r="M58" s="28" t="n">
        <f aca="false">SUM(M55:M57)</f>
        <v>788</v>
      </c>
      <c r="N58" s="29"/>
      <c r="O58" s="26" t="s">
        <v>16</v>
      </c>
      <c r="P58" s="27"/>
      <c r="Q58" s="28" t="n">
        <f aca="false">SUM(Q55:Q57)</f>
        <v>0</v>
      </c>
      <c r="R58" s="29"/>
      <c r="S58" s="26" t="s">
        <v>7</v>
      </c>
      <c r="T58" s="28" t="n">
        <f aca="false">+E58+I58+M58+Q58</f>
        <v>788</v>
      </c>
      <c r="U58" s="29"/>
    </row>
    <row r="59" customFormat="false" ht="16.5" hidden="false" customHeight="true" outlineLevel="0" collapsed="false">
      <c r="A59" s="15"/>
      <c r="B59" s="16" t="s">
        <v>65</v>
      </c>
      <c r="C59" s="17" t="s">
        <v>9</v>
      </c>
      <c r="D59" s="18"/>
      <c r="E59" s="18" t="s">
        <v>11</v>
      </c>
      <c r="F59" s="19" t="n">
        <f aca="false">COUNTA(C60:C62)</f>
        <v>2</v>
      </c>
      <c r="G59" s="17" t="s">
        <v>9</v>
      </c>
      <c r="H59" s="18"/>
      <c r="I59" s="18" t="s">
        <v>11</v>
      </c>
      <c r="J59" s="19" t="n">
        <f aca="false">COUNTA(G60:G62)</f>
        <v>0</v>
      </c>
      <c r="K59" s="17" t="s">
        <v>9</v>
      </c>
      <c r="L59" s="18"/>
      <c r="M59" s="18" t="s">
        <v>11</v>
      </c>
      <c r="N59" s="19" t="n">
        <f aca="false">COUNTA(K60:K62)</f>
        <v>0</v>
      </c>
      <c r="O59" s="17" t="s">
        <v>9</v>
      </c>
      <c r="P59" s="18"/>
      <c r="Q59" s="18" t="s">
        <v>11</v>
      </c>
      <c r="R59" s="19" t="n">
        <f aca="false">COUNTA(O60:O62)</f>
        <v>0</v>
      </c>
      <c r="S59" s="17"/>
      <c r="T59" s="18"/>
      <c r="U59" s="19" t="n">
        <f aca="false">+F59+J59+N59+R59</f>
        <v>2</v>
      </c>
    </row>
    <row r="60" customFormat="false" ht="13.5" hidden="false" customHeight="false" outlineLevel="0" collapsed="false">
      <c r="A60" s="15"/>
      <c r="B60" s="16"/>
      <c r="C60" s="20" t="s">
        <v>66</v>
      </c>
      <c r="D60" s="21" t="n">
        <v>0.5</v>
      </c>
      <c r="E60" s="22" t="n">
        <v>15000</v>
      </c>
      <c r="F60" s="23"/>
      <c r="G60" s="20"/>
      <c r="H60" s="21"/>
      <c r="I60" s="22"/>
      <c r="J60" s="23"/>
      <c r="K60" s="20"/>
      <c r="L60" s="21"/>
      <c r="M60" s="22"/>
      <c r="N60" s="23"/>
      <c r="O60" s="20"/>
      <c r="P60" s="21"/>
      <c r="Q60" s="22"/>
      <c r="R60" s="23"/>
      <c r="S60" s="20"/>
      <c r="T60" s="24"/>
      <c r="U60" s="25"/>
    </row>
    <row r="61" customFormat="false" ht="13.5" hidden="false" customHeight="false" outlineLevel="0" collapsed="false">
      <c r="A61" s="15"/>
      <c r="B61" s="16"/>
      <c r="C61" s="20" t="s">
        <v>67</v>
      </c>
      <c r="D61" s="21" t="n">
        <v>0.5</v>
      </c>
      <c r="E61" s="22" t="n">
        <v>8000</v>
      </c>
      <c r="F61" s="23"/>
      <c r="G61" s="20"/>
      <c r="H61" s="21"/>
      <c r="I61" s="22"/>
      <c r="J61" s="23"/>
      <c r="K61" s="20"/>
      <c r="L61" s="21"/>
      <c r="M61" s="22"/>
      <c r="N61" s="23"/>
      <c r="O61" s="20"/>
      <c r="P61" s="21"/>
      <c r="Q61" s="22"/>
      <c r="R61" s="23"/>
      <c r="S61" s="20"/>
      <c r="T61" s="24"/>
      <c r="U61" s="25"/>
    </row>
    <row r="62" customFormat="false" ht="13.5" hidden="false" customHeight="false" outlineLevel="0" collapsed="false">
      <c r="A62" s="15"/>
      <c r="B62" s="16"/>
      <c r="C62" s="20"/>
      <c r="D62" s="22"/>
      <c r="E62" s="22"/>
      <c r="F62" s="23"/>
      <c r="G62" s="20"/>
      <c r="H62" s="22"/>
      <c r="I62" s="22"/>
      <c r="J62" s="23"/>
      <c r="K62" s="20"/>
      <c r="L62" s="22"/>
      <c r="M62" s="22"/>
      <c r="N62" s="23"/>
      <c r="O62" s="20"/>
      <c r="P62" s="22"/>
      <c r="Q62" s="22"/>
      <c r="R62" s="23"/>
      <c r="S62" s="20"/>
      <c r="T62" s="24"/>
      <c r="U62" s="25"/>
    </row>
    <row r="63" customFormat="false" ht="12.75" hidden="false" customHeight="false" outlineLevel="0" collapsed="false">
      <c r="A63" s="15"/>
      <c r="B63" s="16"/>
      <c r="C63" s="26" t="s">
        <v>16</v>
      </c>
      <c r="D63" s="27"/>
      <c r="E63" s="28" t="n">
        <f aca="false">SUM(E60:E62)</f>
        <v>23000</v>
      </c>
      <c r="F63" s="29"/>
      <c r="G63" s="26" t="s">
        <v>16</v>
      </c>
      <c r="H63" s="27"/>
      <c r="I63" s="28" t="n">
        <f aca="false">SUM(I60:I62)</f>
        <v>0</v>
      </c>
      <c r="J63" s="29"/>
      <c r="K63" s="26" t="s">
        <v>16</v>
      </c>
      <c r="L63" s="27"/>
      <c r="M63" s="28" t="n">
        <f aca="false">SUM(M60:M62)</f>
        <v>0</v>
      </c>
      <c r="N63" s="29"/>
      <c r="O63" s="26" t="s">
        <v>16</v>
      </c>
      <c r="P63" s="27"/>
      <c r="Q63" s="28" t="n">
        <f aca="false">SUM(Q60:Q62)</f>
        <v>0</v>
      </c>
      <c r="R63" s="29"/>
      <c r="S63" s="26" t="s">
        <v>7</v>
      </c>
      <c r="T63" s="28" t="n">
        <f aca="false">+E63+I63+M63+Q63</f>
        <v>23000</v>
      </c>
      <c r="U63" s="29"/>
    </row>
    <row r="64" customFormat="false" ht="16.5" hidden="false" customHeight="true" outlineLevel="0" collapsed="false">
      <c r="A64" s="15" t="s">
        <v>68</v>
      </c>
      <c r="B64" s="16" t="s">
        <v>69</v>
      </c>
      <c r="C64" s="17" t="s">
        <v>9</v>
      </c>
      <c r="D64" s="18"/>
      <c r="E64" s="18" t="s">
        <v>11</v>
      </c>
      <c r="F64" s="19" t="n">
        <f aca="false">COUNTA(C65:C68)</f>
        <v>0</v>
      </c>
      <c r="G64" s="17" t="s">
        <v>9</v>
      </c>
      <c r="H64" s="18"/>
      <c r="I64" s="18" t="s">
        <v>11</v>
      </c>
      <c r="J64" s="19" t="n">
        <f aca="false">COUNTA(G65:G68)</f>
        <v>3</v>
      </c>
      <c r="K64" s="17" t="s">
        <v>9</v>
      </c>
      <c r="L64" s="18"/>
      <c r="M64" s="18" t="s">
        <v>11</v>
      </c>
      <c r="N64" s="19" t="n">
        <f aca="false">COUNTA(K65:K68)</f>
        <v>1</v>
      </c>
      <c r="O64" s="17" t="s">
        <v>9</v>
      </c>
      <c r="P64" s="18"/>
      <c r="Q64" s="18" t="s">
        <v>11</v>
      </c>
      <c r="R64" s="19" t="n">
        <f aca="false">COUNTA(O65:O68)</f>
        <v>1</v>
      </c>
      <c r="S64" s="17"/>
      <c r="T64" s="18"/>
      <c r="U64" s="19" t="n">
        <f aca="false">+F64+J64+N64+R64</f>
        <v>5</v>
      </c>
    </row>
    <row r="65" customFormat="false" ht="13.5" hidden="false" customHeight="false" outlineLevel="0" collapsed="false">
      <c r="A65" s="15"/>
      <c r="B65" s="16"/>
      <c r="C65" s="20"/>
      <c r="D65" s="21"/>
      <c r="E65" s="22"/>
      <c r="F65" s="23"/>
      <c r="G65" s="20" t="s">
        <v>70</v>
      </c>
      <c r="H65" s="21" t="n">
        <v>0.5</v>
      </c>
      <c r="I65" s="22" t="n">
        <v>5000</v>
      </c>
      <c r="J65" s="23"/>
      <c r="K65" s="20" t="s">
        <v>71</v>
      </c>
      <c r="L65" s="21" t="n">
        <v>0.5</v>
      </c>
      <c r="M65" s="22" t="n">
        <v>1000</v>
      </c>
      <c r="N65" s="23"/>
      <c r="O65" s="20" t="s">
        <v>72</v>
      </c>
      <c r="P65" s="21" t="n">
        <v>0.25</v>
      </c>
      <c r="Q65" s="22" t="n">
        <v>15000</v>
      </c>
      <c r="R65" s="23"/>
      <c r="S65" s="20"/>
      <c r="T65" s="24"/>
      <c r="U65" s="25"/>
    </row>
    <row r="66" customFormat="false" ht="13.5" hidden="false" customHeight="false" outlineLevel="0" collapsed="false">
      <c r="A66" s="15"/>
      <c r="B66" s="16"/>
      <c r="C66" s="20"/>
      <c r="D66" s="21"/>
      <c r="E66" s="22"/>
      <c r="F66" s="23"/>
      <c r="G66" s="20" t="s">
        <v>73</v>
      </c>
      <c r="H66" s="21" t="n">
        <v>0.5</v>
      </c>
      <c r="I66" s="22" t="n">
        <v>2000</v>
      </c>
      <c r="J66" s="23"/>
      <c r="K66" s="20"/>
      <c r="L66" s="21"/>
      <c r="M66" s="22"/>
      <c r="N66" s="23"/>
      <c r="O66" s="20"/>
      <c r="P66" s="21"/>
      <c r="Q66" s="22"/>
      <c r="R66" s="23"/>
      <c r="S66" s="20"/>
      <c r="T66" s="24"/>
      <c r="U66" s="25"/>
    </row>
    <row r="67" customFormat="false" ht="13.5" hidden="false" customHeight="false" outlineLevel="0" collapsed="false">
      <c r="A67" s="15"/>
      <c r="B67" s="16"/>
      <c r="C67" s="20"/>
      <c r="D67" s="21"/>
      <c r="E67" s="22"/>
      <c r="F67" s="23"/>
      <c r="G67" s="20" t="s">
        <v>74</v>
      </c>
      <c r="H67" s="21" t="n">
        <v>0.5</v>
      </c>
      <c r="I67" s="22" t="n">
        <v>0</v>
      </c>
      <c r="J67" s="23"/>
      <c r="K67" s="20"/>
      <c r="L67" s="21"/>
      <c r="M67" s="22"/>
      <c r="N67" s="23"/>
      <c r="O67" s="20"/>
      <c r="P67" s="21"/>
      <c r="Q67" s="22"/>
      <c r="R67" s="23"/>
      <c r="S67" s="20"/>
      <c r="T67" s="24"/>
      <c r="U67" s="25"/>
    </row>
    <row r="68" customFormat="false" ht="13.5" hidden="false" customHeight="false" outlineLevel="0" collapsed="false">
      <c r="A68" s="15"/>
      <c r="B68" s="16"/>
      <c r="C68" s="20"/>
      <c r="D68" s="22"/>
      <c r="E68" s="22"/>
      <c r="F68" s="23"/>
      <c r="G68" s="20"/>
      <c r="H68" s="22"/>
      <c r="I68" s="22"/>
      <c r="J68" s="23"/>
      <c r="K68" s="20"/>
      <c r="L68" s="22"/>
      <c r="M68" s="22"/>
      <c r="N68" s="23"/>
      <c r="O68" s="20"/>
      <c r="P68" s="22"/>
      <c r="Q68" s="22"/>
      <c r="R68" s="23"/>
      <c r="S68" s="20"/>
      <c r="T68" s="24"/>
      <c r="U68" s="25"/>
    </row>
    <row r="69" customFormat="false" ht="12.75" hidden="false" customHeight="false" outlineLevel="0" collapsed="false">
      <c r="A69" s="15"/>
      <c r="B69" s="16"/>
      <c r="C69" s="26" t="s">
        <v>16</v>
      </c>
      <c r="D69" s="27"/>
      <c r="E69" s="28" t="n">
        <f aca="false">SUM(E65:E68)</f>
        <v>0</v>
      </c>
      <c r="F69" s="29"/>
      <c r="G69" s="26" t="s">
        <v>16</v>
      </c>
      <c r="H69" s="27"/>
      <c r="I69" s="28" t="n">
        <f aca="false">SUM(I65:I68)</f>
        <v>7000</v>
      </c>
      <c r="J69" s="29"/>
      <c r="K69" s="26" t="s">
        <v>16</v>
      </c>
      <c r="L69" s="27"/>
      <c r="M69" s="28" t="n">
        <f aca="false">SUM(M65:M68)</f>
        <v>1000</v>
      </c>
      <c r="N69" s="29"/>
      <c r="O69" s="26" t="s">
        <v>16</v>
      </c>
      <c r="P69" s="27"/>
      <c r="Q69" s="28" t="n">
        <f aca="false">SUM(Q65:Q68)</f>
        <v>15000</v>
      </c>
      <c r="R69" s="29"/>
      <c r="S69" s="26" t="s">
        <v>7</v>
      </c>
      <c r="T69" s="28" t="n">
        <f aca="false">+E69+I69+M69+Q69</f>
        <v>23000</v>
      </c>
      <c r="U69" s="29"/>
    </row>
    <row r="70" customFormat="false" ht="6.75" hidden="false" customHeight="true" outlineLevel="0" collapsed="false"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</row>
    <row r="71" customFormat="false" ht="12.75" hidden="false" customHeight="false" outlineLevel="0" collapsed="false">
      <c r="C71" s="26" t="s">
        <v>75</v>
      </c>
      <c r="D71" s="27"/>
      <c r="E71" s="28" t="n">
        <f aca="false">+E11+E20+E25+E33+E43+E69+E48+E53+E58+E63</f>
        <v>60485</v>
      </c>
      <c r="F71" s="32" t="n">
        <f aca="false">+F6+F12+F21+F26+F34+F64+F44+F49+F54+F59</f>
        <v>20</v>
      </c>
      <c r="G71" s="26" t="s">
        <v>75</v>
      </c>
      <c r="H71" s="27"/>
      <c r="I71" s="28" t="n">
        <f aca="false">+I11+I20+I25+I33+I43+I69+I48+I53+I58+I63</f>
        <v>101650</v>
      </c>
      <c r="J71" s="32" t="n">
        <f aca="false">+J6+J12+J21+J26+J34+J64+J44+J49+J54+J59</f>
        <v>22</v>
      </c>
      <c r="K71" s="26" t="s">
        <v>75</v>
      </c>
      <c r="L71" s="27"/>
      <c r="M71" s="28" t="n">
        <f aca="false">+M11+M20+M25+M33+M43+M69+M48+M53+M58+M63</f>
        <v>22738</v>
      </c>
      <c r="N71" s="32" t="n">
        <f aca="false">+N6+N12+N21+N26+N34+N64+N44+N49+N54+N59</f>
        <v>7</v>
      </c>
      <c r="O71" s="26" t="s">
        <v>75</v>
      </c>
      <c r="P71" s="27"/>
      <c r="Q71" s="28" t="n">
        <f aca="false">+Q11+Q20+Q25+Q33+Q43+Q69+Q48+Q53+Q58+Q63</f>
        <v>20000</v>
      </c>
      <c r="R71" s="32" t="n">
        <f aca="false">+R6+R12+R21+R26+R34+R64+R44+R49+R54+R59</f>
        <v>2</v>
      </c>
      <c r="S71" s="26" t="s">
        <v>75</v>
      </c>
      <c r="T71" s="28" t="n">
        <f aca="false">+T11+T20+T25+T33+T43+T69+T48+T53+T58+T63</f>
        <v>204873</v>
      </c>
      <c r="U71" s="32" t="n">
        <f aca="false">+U6+U12+U21+U26+U34+U64+U44+U49+U54+U59</f>
        <v>51</v>
      </c>
    </row>
  </sheetData>
  <mergeCells count="25">
    <mergeCell ref="C5:F5"/>
    <mergeCell ref="G5:J5"/>
    <mergeCell ref="K5:N5"/>
    <mergeCell ref="O5:R5"/>
    <mergeCell ref="S5:U5"/>
    <mergeCell ref="A6:A11"/>
    <mergeCell ref="B6:B11"/>
    <mergeCell ref="A12:A20"/>
    <mergeCell ref="B12:B20"/>
    <mergeCell ref="A21:A25"/>
    <mergeCell ref="B21:B25"/>
    <mergeCell ref="A26:A33"/>
    <mergeCell ref="B26:B33"/>
    <mergeCell ref="A34:A43"/>
    <mergeCell ref="B34:B43"/>
    <mergeCell ref="A44:A48"/>
    <mergeCell ref="B44:B48"/>
    <mergeCell ref="A49:A53"/>
    <mergeCell ref="B49:B53"/>
    <mergeCell ref="A54:A58"/>
    <mergeCell ref="B54:B58"/>
    <mergeCell ref="A59:A63"/>
    <mergeCell ref="B59:B63"/>
    <mergeCell ref="A64:A69"/>
    <mergeCell ref="B64:B69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3" width="2.7"/>
    <col collapsed="false" customWidth="true" hidden="false" outlineLevel="0" max="3" min="3" style="34" width="25.7"/>
    <col collapsed="false" customWidth="true" hidden="false" outlineLevel="0" max="4" min="4" style="33" width="8.7"/>
    <col collapsed="false" customWidth="true" hidden="false" outlineLevel="0" max="5" min="5" style="34" width="7.7"/>
    <col collapsed="false" customWidth="true" hidden="false" outlineLevel="0" max="6" min="6" style="33" width="7.7"/>
    <col collapsed="false" customWidth="true" hidden="false" outlineLevel="0" max="7" min="7" style="34" width="11.7"/>
    <col collapsed="false" customWidth="true" hidden="false" outlineLevel="0" max="8" min="8" style="33" width="9.85"/>
    <col collapsed="false" customWidth="true" hidden="false" outlineLevel="0" max="9" min="9" style="33" width="25.28"/>
    <col collapsed="false" customWidth="true" hidden="false" outlineLevel="0" max="10" min="10" style="33" width="8.7"/>
    <col collapsed="false" customWidth="true" hidden="false" outlineLevel="0" max="12" min="11" style="33" width="7.7"/>
    <col collapsed="false" customWidth="true" hidden="false" outlineLevel="0" max="13" min="13" style="33" width="12.85"/>
    <col collapsed="false" customWidth="true" hidden="false" outlineLevel="0" max="14" min="14" style="33" width="11.28"/>
    <col collapsed="false" customWidth="true" hidden="false" outlineLevel="0" max="15" min="15" style="33" width="13.7"/>
    <col collapsed="false" customWidth="true" hidden="false" outlineLevel="0" max="17" min="16" style="33" width="7.7"/>
    <col collapsed="false" customWidth="true" hidden="false" outlineLevel="0" max="18" min="18" style="33" width="13.7"/>
    <col collapsed="false" customWidth="true" hidden="false" outlineLevel="0" max="20" min="19" style="33" width="7.7"/>
    <col collapsed="false" customWidth="false" hidden="false" outlineLevel="0" max="257" min="21" style="33" width="9.14"/>
  </cols>
  <sheetData>
    <row r="1" customFormat="false" ht="9.75" hidden="false" customHeight="true" outlineLevel="0" collapsed="false">
      <c r="B1" s="35"/>
      <c r="C1" s="36"/>
      <c r="D1" s="35"/>
      <c r="E1" s="36"/>
      <c r="F1" s="35"/>
      <c r="G1" s="37"/>
    </row>
    <row r="2" customFormat="false" ht="27" hidden="false" customHeight="true" outlineLevel="0" collapsed="false">
      <c r="A2" s="4" t="s">
        <v>0</v>
      </c>
      <c r="B2" s="38"/>
      <c r="C2" s="39"/>
      <c r="D2" s="40"/>
      <c r="E2" s="39"/>
      <c r="F2" s="40"/>
      <c r="G2" s="41"/>
      <c r="H2" s="42"/>
      <c r="I2" s="42"/>
      <c r="J2" s="42"/>
      <c r="K2" s="42"/>
      <c r="L2" s="42"/>
      <c r="M2" s="43" t="s">
        <v>76</v>
      </c>
      <c r="N2" s="44"/>
      <c r="O2" s="42"/>
      <c r="P2" s="42"/>
      <c r="Q2" s="45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</row>
    <row r="3" customFormat="false" ht="13.5" hidden="false" customHeight="true" outlineLevel="0" collapsed="false">
      <c r="A3" s="46"/>
      <c r="B3" s="47"/>
      <c r="C3" s="48"/>
      <c r="D3" s="46"/>
      <c r="E3" s="49"/>
      <c r="F3" s="50"/>
      <c r="G3" s="51"/>
      <c r="H3" s="52"/>
      <c r="I3" s="53"/>
      <c r="J3" s="54"/>
      <c r="K3" s="54"/>
      <c r="L3" s="54"/>
      <c r="M3" s="54" t="str">
        <f aca="false">+'Hotlist - Identified '!U3</f>
        <v>Results based on activity through February 1, 2001</v>
      </c>
      <c r="N3" s="46"/>
      <c r="O3" s="52"/>
      <c r="P3" s="52"/>
      <c r="Q3" s="55"/>
      <c r="R3" s="46"/>
      <c r="S3" s="46"/>
      <c r="T3" s="5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</row>
    <row r="4" customFormat="false" ht="15" hidden="false" customHeight="true" outlineLevel="0" collapsed="false">
      <c r="A4" s="46"/>
      <c r="B4" s="47"/>
      <c r="C4" s="49"/>
      <c r="D4" s="50"/>
      <c r="E4" s="49"/>
      <c r="F4" s="50"/>
      <c r="G4" s="51"/>
      <c r="H4" s="52"/>
      <c r="I4" s="52"/>
      <c r="J4" s="52"/>
      <c r="K4" s="52"/>
      <c r="L4" s="52"/>
      <c r="M4" s="52"/>
      <c r="N4" s="52"/>
      <c r="O4" s="52"/>
      <c r="P4" s="52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15" hidden="false" customHeight="true" outlineLevel="0" collapsed="false">
      <c r="A5" s="57"/>
      <c r="B5" s="57"/>
      <c r="R5" s="58"/>
    </row>
    <row r="6" customFormat="false" ht="15" hidden="false" customHeight="true" outlineLevel="0" collapsed="false">
      <c r="A6" s="59"/>
      <c r="B6" s="59"/>
      <c r="C6" s="60" t="s">
        <v>8</v>
      </c>
      <c r="D6" s="61"/>
      <c r="E6" s="61"/>
      <c r="F6" s="61"/>
      <c r="G6" s="62"/>
      <c r="I6" s="60" t="str">
        <f aca="false">+'Hotlist - Identified '!B26</f>
        <v>Weather</v>
      </c>
      <c r="J6" s="61"/>
      <c r="K6" s="61"/>
      <c r="L6" s="61"/>
      <c r="M6" s="62"/>
    </row>
    <row r="7" customFormat="false" ht="15" hidden="false" customHeight="true" outlineLevel="0" collapsed="false">
      <c r="A7" s="57"/>
      <c r="B7" s="57"/>
      <c r="C7" s="63" t="s">
        <v>9</v>
      </c>
      <c r="D7" s="64"/>
      <c r="E7" s="65" t="s">
        <v>11</v>
      </c>
      <c r="F7" s="58"/>
      <c r="G7" s="66"/>
      <c r="H7" s="67"/>
      <c r="I7" s="63" t="s">
        <v>9</v>
      </c>
      <c r="J7" s="64"/>
      <c r="K7" s="65" t="s">
        <v>11</v>
      </c>
      <c r="L7" s="58"/>
      <c r="M7" s="66"/>
    </row>
    <row r="8" customFormat="false" ht="15" hidden="false" customHeight="true" outlineLevel="0" collapsed="false">
      <c r="A8" s="57"/>
      <c r="B8" s="57"/>
      <c r="C8" s="68"/>
      <c r="D8" s="69"/>
      <c r="E8" s="70"/>
      <c r="F8" s="58"/>
      <c r="G8" s="66"/>
      <c r="H8" s="67"/>
      <c r="I8" s="71"/>
      <c r="J8" s="69"/>
      <c r="K8" s="70"/>
      <c r="L8" s="58"/>
      <c r="M8" s="66"/>
    </row>
    <row r="9" customFormat="false" ht="15" hidden="false" customHeight="true" outlineLevel="0" collapsed="false">
      <c r="A9" s="59"/>
      <c r="B9" s="59"/>
      <c r="C9" s="72"/>
      <c r="D9" s="69"/>
      <c r="E9" s="73"/>
      <c r="F9" s="58"/>
      <c r="G9" s="66"/>
      <c r="H9" s="67"/>
      <c r="I9" s="71"/>
      <c r="J9" s="74"/>
      <c r="K9" s="75"/>
      <c r="L9" s="58"/>
      <c r="M9" s="66"/>
    </row>
    <row r="10" customFormat="false" ht="15" hidden="false" customHeight="true" outlineLevel="0" collapsed="false">
      <c r="A10" s="59"/>
      <c r="B10" s="59"/>
      <c r="C10" s="76" t="s">
        <v>16</v>
      </c>
      <c r="D10" s="77"/>
      <c r="E10" s="78" t="n">
        <f aca="false">SUM(E8:E9)</f>
        <v>0</v>
      </c>
      <c r="F10" s="77"/>
      <c r="G10" s="79"/>
      <c r="H10" s="67"/>
      <c r="I10" s="72"/>
      <c r="J10" s="69"/>
      <c r="K10" s="73"/>
      <c r="L10" s="58"/>
      <c r="M10" s="66"/>
    </row>
    <row r="11" customFormat="false" ht="15" hidden="false" customHeight="true" outlineLevel="0" collapsed="false">
      <c r="A11" s="57"/>
      <c r="B11" s="57"/>
      <c r="I11" s="76" t="s">
        <v>16</v>
      </c>
      <c r="J11" s="77"/>
      <c r="K11" s="78" t="n">
        <f aca="false">SUM(K8:K10)</f>
        <v>0</v>
      </c>
      <c r="L11" s="77"/>
      <c r="M11" s="79"/>
      <c r="R11" s="58"/>
    </row>
    <row r="12" customFormat="false" ht="15" hidden="false" customHeight="true" outlineLevel="0" collapsed="false">
      <c r="A12" s="57"/>
      <c r="B12" s="57"/>
      <c r="C12" s="60" t="s">
        <v>77</v>
      </c>
      <c r="D12" s="61"/>
      <c r="E12" s="61"/>
      <c r="F12" s="61"/>
      <c r="G12" s="62"/>
      <c r="R12" s="58"/>
    </row>
    <row r="13" customFormat="false" ht="15" hidden="false" customHeight="true" outlineLevel="0" collapsed="false">
      <c r="A13" s="57"/>
      <c r="B13" s="57"/>
      <c r="C13" s="80" t="s">
        <v>9</v>
      </c>
      <c r="D13" s="74"/>
      <c r="E13" s="81" t="s">
        <v>11</v>
      </c>
      <c r="F13" s="82"/>
      <c r="G13" s="83"/>
      <c r="H13" s="67"/>
      <c r="I13" s="60" t="s">
        <v>78</v>
      </c>
      <c r="J13" s="61"/>
      <c r="K13" s="61"/>
      <c r="L13" s="61"/>
      <c r="M13" s="62"/>
    </row>
    <row r="14" customFormat="false" ht="15" hidden="false" customHeight="true" outlineLevel="0" collapsed="false">
      <c r="A14" s="57"/>
      <c r="B14" s="57"/>
      <c r="C14" s="68"/>
      <c r="D14" s="74"/>
      <c r="E14" s="75"/>
      <c r="F14" s="84"/>
      <c r="G14" s="85"/>
      <c r="H14" s="67"/>
      <c r="I14" s="80" t="s">
        <v>9</v>
      </c>
      <c r="J14" s="82"/>
      <c r="K14" s="81" t="s">
        <v>11</v>
      </c>
      <c r="L14" s="82"/>
      <c r="M14" s="83"/>
    </row>
    <row r="15" customFormat="false" ht="15" hidden="false" customHeight="true" outlineLevel="0" collapsed="false">
      <c r="A15" s="57"/>
      <c r="B15" s="57"/>
      <c r="C15" s="68"/>
      <c r="D15" s="74"/>
      <c r="E15" s="75"/>
      <c r="F15" s="84"/>
      <c r="G15" s="85"/>
      <c r="H15" s="67"/>
      <c r="I15" s="71"/>
      <c r="J15" s="74"/>
      <c r="K15" s="70"/>
      <c r="L15" s="84"/>
      <c r="M15" s="85"/>
    </row>
    <row r="16" customFormat="false" ht="15" hidden="false" customHeight="true" outlineLevel="0" collapsed="false">
      <c r="A16" s="57"/>
      <c r="B16" s="57"/>
      <c r="C16" s="68"/>
      <c r="D16" s="74"/>
      <c r="E16" s="75"/>
      <c r="F16" s="84"/>
      <c r="G16" s="85"/>
      <c r="H16" s="67"/>
      <c r="I16" s="71"/>
      <c r="J16" s="74"/>
      <c r="K16" s="70"/>
      <c r="L16" s="84"/>
      <c r="M16" s="85"/>
    </row>
    <row r="17" customFormat="false" ht="15" hidden="false" customHeight="true" outlineLevel="0" collapsed="false">
      <c r="A17" s="57"/>
      <c r="B17" s="57"/>
      <c r="C17" s="68"/>
      <c r="D17" s="74"/>
      <c r="E17" s="70"/>
      <c r="F17" s="84"/>
      <c r="G17" s="85"/>
      <c r="H17" s="67"/>
      <c r="I17" s="71"/>
      <c r="J17" s="74"/>
      <c r="K17" s="70"/>
      <c r="L17" s="84"/>
      <c r="M17" s="85"/>
    </row>
    <row r="18" customFormat="false" ht="15" hidden="false" customHeight="true" outlineLevel="0" collapsed="false">
      <c r="A18" s="57"/>
      <c r="B18" s="57"/>
      <c r="C18" s="68"/>
      <c r="D18" s="74"/>
      <c r="E18" s="75"/>
      <c r="F18" s="84"/>
      <c r="G18" s="85"/>
      <c r="H18" s="67"/>
      <c r="I18" s="71"/>
      <c r="J18" s="74"/>
      <c r="K18" s="70"/>
      <c r="L18" s="84"/>
      <c r="M18" s="85"/>
    </row>
    <row r="19" customFormat="false" ht="15" hidden="false" customHeight="true" outlineLevel="0" collapsed="false">
      <c r="A19" s="57"/>
      <c r="B19" s="57"/>
      <c r="C19" s="68"/>
      <c r="D19" s="74"/>
      <c r="E19" s="75"/>
      <c r="F19" s="84"/>
      <c r="G19" s="85"/>
      <c r="H19" s="67"/>
      <c r="I19" s="71"/>
      <c r="J19" s="74"/>
      <c r="K19" s="70"/>
      <c r="L19" s="84"/>
      <c r="M19" s="85"/>
    </row>
    <row r="20" customFormat="false" ht="15" hidden="false" customHeight="true" outlineLevel="0" collapsed="false">
      <c r="A20" s="57"/>
      <c r="B20" s="57"/>
      <c r="C20" s="68"/>
      <c r="D20" s="74"/>
      <c r="E20" s="75"/>
      <c r="F20" s="84"/>
      <c r="G20" s="85"/>
      <c r="H20" s="67"/>
      <c r="I20" s="71"/>
      <c r="J20" s="74"/>
      <c r="K20" s="70"/>
      <c r="L20" s="84"/>
      <c r="M20" s="85"/>
    </row>
    <row r="21" customFormat="false" ht="15" hidden="false" customHeight="true" outlineLevel="0" collapsed="false">
      <c r="A21" s="57"/>
      <c r="B21" s="57"/>
      <c r="C21" s="68"/>
      <c r="D21" s="69"/>
      <c r="E21" s="75"/>
      <c r="F21" s="84"/>
      <c r="G21" s="85"/>
      <c r="H21" s="67"/>
      <c r="I21" s="71"/>
      <c r="J21" s="69"/>
      <c r="K21" s="70"/>
      <c r="L21" s="84"/>
      <c r="M21" s="85"/>
    </row>
    <row r="22" customFormat="false" ht="15" hidden="false" customHeight="true" outlineLevel="0" collapsed="false">
      <c r="A22" s="59"/>
      <c r="B22" s="59"/>
      <c r="C22" s="76" t="s">
        <v>16</v>
      </c>
      <c r="D22" s="77"/>
      <c r="E22" s="78" t="n">
        <f aca="false">SUM(E14:E21)</f>
        <v>0</v>
      </c>
      <c r="F22" s="77"/>
      <c r="G22" s="79"/>
      <c r="H22" s="67"/>
      <c r="I22" s="76" t="s">
        <v>16</v>
      </c>
      <c r="J22" s="77"/>
      <c r="K22" s="78" t="n">
        <f aca="false">SUM(K15:K21)</f>
        <v>0</v>
      </c>
      <c r="L22" s="77"/>
      <c r="M22" s="79"/>
    </row>
    <row r="23" customFormat="false" ht="15" hidden="false" customHeight="true" outlineLevel="0" collapsed="false">
      <c r="A23" s="59"/>
      <c r="B23" s="59"/>
      <c r="C23" s="86"/>
      <c r="D23" s="87"/>
      <c r="E23" s="86"/>
      <c r="F23" s="87"/>
      <c r="G23" s="86"/>
    </row>
    <row r="24" customFormat="false" ht="15" hidden="false" customHeight="true" outlineLevel="0" collapsed="false">
      <c r="A24" s="59"/>
      <c r="B24" s="59"/>
      <c r="C24" s="60" t="str">
        <f aca="false">+'Hotlist - Identified '!B21</f>
        <v>Emissions</v>
      </c>
      <c r="D24" s="61"/>
      <c r="E24" s="61"/>
      <c r="F24" s="61"/>
      <c r="G24" s="62"/>
      <c r="I24" s="60" t="str">
        <f aca="false">+'Hotlist - Identified '!B64</f>
        <v>Structuring</v>
      </c>
      <c r="J24" s="61"/>
      <c r="K24" s="61"/>
      <c r="L24" s="61"/>
      <c r="M24" s="62"/>
    </row>
    <row r="25" customFormat="false" ht="15" hidden="false" customHeight="true" outlineLevel="0" collapsed="false">
      <c r="A25" s="57"/>
      <c r="B25" s="57"/>
      <c r="C25" s="63" t="s">
        <v>9</v>
      </c>
      <c r="D25" s="64"/>
      <c r="E25" s="65" t="s">
        <v>11</v>
      </c>
      <c r="F25" s="58"/>
      <c r="G25" s="66"/>
      <c r="H25" s="67"/>
      <c r="I25" s="63" t="s">
        <v>9</v>
      </c>
      <c r="J25" s="64"/>
      <c r="K25" s="65" t="s">
        <v>11</v>
      </c>
      <c r="L25" s="58"/>
      <c r="M25" s="66"/>
    </row>
    <row r="26" customFormat="false" ht="15" hidden="false" customHeight="true" outlineLevel="0" collapsed="false">
      <c r="A26" s="57"/>
      <c r="B26" s="57"/>
      <c r="C26" s="68"/>
      <c r="D26" s="69"/>
      <c r="E26" s="70"/>
      <c r="F26" s="58"/>
      <c r="G26" s="66"/>
      <c r="H26" s="67"/>
      <c r="I26" s="68"/>
      <c r="J26" s="69"/>
      <c r="K26" s="70"/>
      <c r="L26" s="58"/>
      <c r="M26" s="66"/>
    </row>
    <row r="27" customFormat="false" ht="15" hidden="false" customHeight="true" outlineLevel="0" collapsed="false">
      <c r="A27" s="59"/>
      <c r="B27" s="59"/>
      <c r="C27" s="72"/>
      <c r="D27" s="69"/>
      <c r="E27" s="73"/>
      <c r="F27" s="58"/>
      <c r="G27" s="66"/>
      <c r="H27" s="67"/>
      <c r="I27" s="72"/>
      <c r="J27" s="69"/>
      <c r="K27" s="73"/>
      <c r="L27" s="58"/>
      <c r="M27" s="66"/>
    </row>
    <row r="28" customFormat="false" ht="15" hidden="false" customHeight="true" outlineLevel="0" collapsed="false">
      <c r="A28" s="59"/>
      <c r="B28" s="59"/>
      <c r="C28" s="76" t="s">
        <v>16</v>
      </c>
      <c r="D28" s="77"/>
      <c r="E28" s="78" t="n">
        <f aca="false">SUM(E26:E27)</f>
        <v>0</v>
      </c>
      <c r="F28" s="77"/>
      <c r="G28" s="79"/>
      <c r="H28" s="67"/>
      <c r="I28" s="76" t="s">
        <v>16</v>
      </c>
      <c r="J28" s="77"/>
      <c r="K28" s="78" t="n">
        <f aca="false">SUM(K26:K27)</f>
        <v>0</v>
      </c>
      <c r="L28" s="77"/>
      <c r="M28" s="79"/>
    </row>
    <row r="29" customFormat="false" ht="15" hidden="false" customHeight="true" outlineLevel="0" collapsed="false">
      <c r="A29" s="59"/>
      <c r="B29" s="59"/>
      <c r="C29" s="33"/>
      <c r="E29" s="33"/>
      <c r="G29" s="33"/>
      <c r="H29" s="67"/>
    </row>
    <row r="30" customFormat="false" ht="15" hidden="false" customHeight="true" outlineLevel="0" collapsed="false">
      <c r="A30" s="59"/>
      <c r="B30" s="59"/>
      <c r="C30" s="33"/>
      <c r="E30" s="33"/>
      <c r="G30" s="33"/>
      <c r="H30" s="67"/>
    </row>
    <row r="31" customFormat="false" ht="15" hidden="false" customHeight="true" outlineLevel="0" collapsed="false">
      <c r="A31" s="59"/>
      <c r="B31" s="59"/>
      <c r="C31" s="33"/>
      <c r="E31" s="33"/>
      <c r="G31" s="33"/>
      <c r="H31" s="67"/>
      <c r="I31" s="76" t="s">
        <v>79</v>
      </c>
      <c r="J31" s="77"/>
      <c r="K31" s="78" t="n">
        <f aca="false">+E10+E22+E28+K11+K22+K28</f>
        <v>0</v>
      </c>
      <c r="L31" s="77"/>
      <c r="M31" s="88"/>
    </row>
    <row r="32" customFormat="false" ht="15" hidden="false" customHeight="true" outlineLevel="0" collapsed="false">
      <c r="A32" s="59"/>
      <c r="B32" s="59"/>
      <c r="C32" s="33"/>
      <c r="E32" s="33"/>
      <c r="G32" s="33"/>
      <c r="H32" s="67"/>
    </row>
    <row r="33" customFormat="false" ht="15" hidden="false" customHeight="true" outlineLevel="0" collapsed="false">
      <c r="A33" s="59"/>
      <c r="B33" s="59"/>
      <c r="C33" s="33"/>
      <c r="E33" s="33"/>
      <c r="G33" s="33"/>
      <c r="H33" s="67"/>
    </row>
    <row r="34" customFormat="false" ht="15" hidden="false" customHeight="true" outlineLevel="0" collapsed="false">
      <c r="A34" s="59"/>
      <c r="B34" s="59"/>
      <c r="C34" s="89" t="str">
        <f aca="true">CELL("filename")</f>
        <v>'file:///mnt/12tb/@roms/datasets/enron/EDRM Enron Email Data Set v2 XML/filtered-attachments/xls/Global_Hot_List_0201.xls'#$Hotlist - Completed</v>
      </c>
      <c r="E34" s="33"/>
      <c r="G34" s="33"/>
      <c r="H34" s="67"/>
    </row>
    <row r="35" customFormat="false" ht="15" hidden="false" customHeight="true" outlineLevel="0" collapsed="false">
      <c r="A35" s="59"/>
      <c r="B35" s="59"/>
      <c r="C35" s="89" t="n">
        <f aca="true">NOW()</f>
        <v>45926.9236803834</v>
      </c>
      <c r="E35" s="33"/>
      <c r="G35" s="33"/>
      <c r="N35" s="34"/>
    </row>
    <row r="36" customFormat="false" ht="15" hidden="false" customHeight="true" outlineLevel="0" collapsed="false">
      <c r="A36" s="59"/>
      <c r="B36" s="59"/>
      <c r="E36" s="33"/>
      <c r="G36" s="33"/>
    </row>
    <row r="37" customFormat="false" ht="15" hidden="false" customHeight="true" outlineLevel="0" collapsed="false">
      <c r="A37" s="59"/>
      <c r="B37" s="59"/>
      <c r="E37" s="33"/>
      <c r="G37" s="33"/>
    </row>
    <row r="38" customFormat="false" ht="15" hidden="false" customHeight="true" outlineLevel="0" collapsed="false">
      <c r="A38" s="59"/>
      <c r="B38" s="59"/>
      <c r="E38" s="33"/>
      <c r="G38" s="33"/>
      <c r="N38" s="90"/>
    </row>
    <row r="39" customFormat="false" ht="15" hidden="false" customHeight="true" outlineLevel="0" collapsed="false">
      <c r="A39" s="59"/>
      <c r="B39" s="59"/>
      <c r="E39" s="33"/>
      <c r="G39" s="33"/>
      <c r="N39" s="34"/>
    </row>
    <row r="40" customFormat="false" ht="15" hidden="false" customHeight="true" outlineLevel="0" collapsed="false">
      <c r="A40" s="59"/>
      <c r="B40" s="59"/>
      <c r="N40" s="34"/>
    </row>
    <row r="41" customFormat="false" ht="15" hidden="false" customHeight="true" outlineLevel="0" collapsed="false">
      <c r="A41" s="59"/>
      <c r="B41" s="59"/>
      <c r="N41" s="34"/>
    </row>
    <row r="42" customFormat="false" ht="15" hidden="false" customHeight="true" outlineLevel="0" collapsed="false">
      <c r="A42" s="59"/>
      <c r="B42" s="59"/>
    </row>
    <row r="43" customFormat="false" ht="15" hidden="false" customHeight="true" outlineLevel="0" collapsed="false">
      <c r="A43" s="59"/>
      <c r="B43" s="59"/>
    </row>
    <row r="44" customFormat="false" ht="15" hidden="false" customHeight="true" outlineLevel="0" collapsed="false">
      <c r="A44" s="59"/>
      <c r="B44" s="59"/>
    </row>
    <row r="45" customFormat="false" ht="15" hidden="false" customHeight="true" outlineLevel="0" collapsed="false">
      <c r="A45" s="59"/>
      <c r="B45" s="59"/>
    </row>
    <row r="46" customFormat="false" ht="15" hidden="false" customHeight="true" outlineLevel="0" collapsed="false">
      <c r="A46" s="57"/>
      <c r="B46" s="57"/>
    </row>
    <row r="47" customFormat="false" ht="15" hidden="false" customHeight="true" outlineLevel="0" collapsed="false">
      <c r="A47" s="59"/>
      <c r="B47" s="59"/>
      <c r="N47" s="34"/>
    </row>
    <row r="48" customFormat="false" ht="15" hidden="false" customHeight="true" outlineLevel="0" collapsed="false">
      <c r="A48" s="59"/>
      <c r="B48" s="59"/>
      <c r="H48" s="34"/>
    </row>
    <row r="49" customFormat="false" ht="15" hidden="false" customHeight="true" outlineLevel="0" collapsed="false">
      <c r="A49" s="59"/>
      <c r="B49" s="59"/>
      <c r="H49" s="34"/>
    </row>
    <row r="50" customFormat="false" ht="15" hidden="false" customHeight="true" outlineLevel="0" collapsed="false">
      <c r="A50" s="59"/>
      <c r="B50" s="59"/>
      <c r="H50" s="34"/>
      <c r="N50" s="90"/>
    </row>
    <row r="51" customFormat="false" ht="15" hidden="false" customHeight="true" outlineLevel="0" collapsed="false">
      <c r="A51" s="59"/>
      <c r="B51" s="59"/>
      <c r="N51" s="90"/>
    </row>
    <row r="52" customFormat="false" ht="15" hidden="false" customHeight="true" outlineLevel="0" collapsed="false">
      <c r="A52" s="59"/>
      <c r="B52" s="59"/>
    </row>
    <row r="53" customFormat="false" ht="15" hidden="false" customHeight="true" outlineLevel="0" collapsed="false">
      <c r="A53" s="59"/>
      <c r="B53" s="59"/>
    </row>
    <row r="54" customFormat="false" ht="15" hidden="false" customHeight="true" outlineLevel="0" collapsed="false">
      <c r="A54" s="59"/>
      <c r="B54" s="59"/>
    </row>
    <row r="55" customFormat="false" ht="15" hidden="false" customHeight="true" outlineLevel="0" collapsed="false">
      <c r="A55" s="57"/>
      <c r="B55" s="57"/>
    </row>
    <row r="56" customFormat="false" ht="15" hidden="false" customHeight="true" outlineLevel="0" collapsed="false">
      <c r="A56" s="57"/>
      <c r="B56" s="57"/>
    </row>
    <row r="57" customFormat="false" ht="15" hidden="false" customHeight="true" outlineLevel="0" collapsed="false">
      <c r="A57" s="57"/>
      <c r="B57" s="57"/>
    </row>
    <row r="58" customFormat="false" ht="15" hidden="false" customHeight="true" outlineLevel="0" collapsed="false">
      <c r="A58" s="57"/>
      <c r="B58" s="57"/>
    </row>
    <row r="59" customFormat="false" ht="15" hidden="false" customHeight="true" outlineLevel="0" collapsed="false">
      <c r="A59" s="57"/>
      <c r="B59" s="57"/>
    </row>
    <row r="60" customFormat="false" ht="15" hidden="false" customHeight="true" outlineLevel="0" collapsed="false">
      <c r="A60" s="59"/>
      <c r="B60" s="59"/>
    </row>
    <row r="61" customFormat="false" ht="15" hidden="false" customHeight="true" outlineLevel="0" collapsed="false">
      <c r="A61" s="59"/>
      <c r="B61" s="59"/>
    </row>
    <row r="62" customFormat="false" ht="15" hidden="false" customHeight="true" outlineLevel="0" collapsed="false">
      <c r="A62" s="59"/>
      <c r="B62" s="59"/>
    </row>
    <row r="63" customFormat="false" ht="15" hidden="false" customHeight="true" outlineLevel="0" collapsed="false">
      <c r="A63" s="59"/>
      <c r="B63" s="59"/>
    </row>
    <row r="64" customFormat="false" ht="15" hidden="false" customHeight="true" outlineLevel="0" collapsed="false">
      <c r="A64" s="59"/>
      <c r="B64" s="59"/>
    </row>
    <row r="65" customFormat="false" ht="15" hidden="false" customHeight="true" outlineLevel="0" collapsed="false">
      <c r="A65" s="57"/>
      <c r="B65" s="57"/>
    </row>
    <row r="66" customFormat="false" ht="15" hidden="false" customHeight="true" outlineLevel="0" collapsed="false">
      <c r="A66" s="59"/>
      <c r="B66" s="59"/>
    </row>
    <row r="67" customFormat="false" ht="15" hidden="false" customHeight="true" outlineLevel="0" collapsed="false">
      <c r="A67" s="59"/>
      <c r="B67" s="59"/>
    </row>
    <row r="68" customFormat="false" ht="15" hidden="false" customHeight="true" outlineLevel="0" collapsed="false">
      <c r="A68" s="59"/>
      <c r="B68" s="59"/>
    </row>
    <row r="69" customFormat="false" ht="15" hidden="false" customHeight="true" outlineLevel="0" collapsed="false">
      <c r="A69" s="59"/>
      <c r="B69" s="59"/>
    </row>
    <row r="70" customFormat="false" ht="15" hidden="false" customHeight="true" outlineLevel="0" collapsed="false">
      <c r="A70" s="59"/>
      <c r="B70" s="59"/>
    </row>
    <row r="71" customFormat="false" ht="15" hidden="false" customHeight="true" outlineLevel="0" collapsed="false">
      <c r="A71" s="59"/>
      <c r="B71" s="59"/>
    </row>
    <row r="72" customFormat="false" ht="15" hidden="false" customHeight="true" outlineLevel="0" collapsed="false">
      <c r="A72" s="59"/>
      <c r="B72" s="59"/>
    </row>
    <row r="73" customFormat="false" ht="15" hidden="false" customHeight="true" outlineLevel="0" collapsed="false">
      <c r="A73" s="59"/>
      <c r="B73" s="59"/>
    </row>
    <row r="74" customFormat="false" ht="15" hidden="false" customHeight="true" outlineLevel="0" collapsed="false">
      <c r="A74" s="59"/>
      <c r="B74" s="59"/>
    </row>
    <row r="75" customFormat="false" ht="15" hidden="false" customHeight="true" outlineLevel="0" collapsed="false">
      <c r="A75" s="59"/>
      <c r="B75" s="59"/>
      <c r="N75" s="91"/>
    </row>
    <row r="76" customFormat="false" ht="15" hidden="false" customHeight="true" outlineLevel="0" collapsed="false">
      <c r="A76" s="59"/>
      <c r="B76" s="59"/>
    </row>
    <row r="77" customFormat="false" ht="15" hidden="false" customHeight="true" outlineLevel="0" collapsed="false">
      <c r="A77" s="59"/>
      <c r="B77" s="59"/>
    </row>
    <row r="78" customFormat="false" ht="15" hidden="false" customHeight="true" outlineLevel="0" collapsed="false">
      <c r="A78" s="59"/>
      <c r="B78" s="59"/>
    </row>
    <row r="79" customFormat="false" ht="15" hidden="false" customHeight="true" outlineLevel="0" collapsed="false">
      <c r="A79" s="59"/>
      <c r="B79" s="59"/>
    </row>
    <row r="80" customFormat="false" ht="15" hidden="false" customHeight="true" outlineLevel="0" collapsed="false">
      <c r="A80" s="59"/>
      <c r="B80" s="59"/>
    </row>
    <row r="81" customFormat="false" ht="15" hidden="false" customHeight="true" outlineLevel="0" collapsed="false">
      <c r="A81" s="59"/>
      <c r="B81" s="59"/>
    </row>
    <row r="82" customFormat="false" ht="15" hidden="false" customHeight="true" outlineLevel="0" collapsed="false">
      <c r="A82" s="59"/>
      <c r="B82" s="59"/>
    </row>
    <row r="83" customFormat="false" ht="15" hidden="false" customHeight="true" outlineLevel="0" collapsed="false">
      <c r="A83" s="59"/>
      <c r="B83" s="59"/>
    </row>
    <row r="84" customFormat="false" ht="15" hidden="false" customHeight="true" outlineLevel="0" collapsed="false">
      <c r="A84" s="59"/>
      <c r="B84" s="59"/>
    </row>
    <row r="85" customFormat="false" ht="15" hidden="false" customHeight="true" outlineLevel="0" collapsed="false">
      <c r="A85" s="59"/>
      <c r="B85" s="59"/>
    </row>
    <row r="86" customFormat="false" ht="15" hidden="false" customHeight="true" outlineLevel="0" collapsed="false">
      <c r="A86" s="59"/>
      <c r="B86" s="59"/>
    </row>
    <row r="87" customFormat="false" ht="15" hidden="false" customHeight="true" outlineLevel="0" collapsed="false">
      <c r="A87" s="59"/>
      <c r="B87" s="59"/>
    </row>
    <row r="88" customFormat="false" ht="15" hidden="false" customHeight="true" outlineLevel="0" collapsed="false">
      <c r="A88" s="59"/>
      <c r="B88" s="59"/>
    </row>
    <row r="89" customFormat="false" ht="15" hidden="false" customHeight="true" outlineLevel="0" collapsed="false">
      <c r="A89" s="59"/>
      <c r="B89" s="59"/>
    </row>
    <row r="90" customFormat="false" ht="15" hidden="false" customHeight="true" outlineLevel="0" collapsed="false">
      <c r="A90" s="59"/>
      <c r="B90" s="59"/>
    </row>
    <row r="91" customFormat="false" ht="15" hidden="false" customHeight="true" outlineLevel="0" collapsed="false">
      <c r="A91" s="59"/>
      <c r="B91" s="59"/>
    </row>
    <row r="92" customFormat="false" ht="15" hidden="false" customHeight="true" outlineLevel="0" collapsed="false">
      <c r="A92" s="91"/>
      <c r="B92" s="91"/>
    </row>
    <row r="93" customFormat="false" ht="15" hidden="false" customHeight="true" outlineLevel="0" collapsed="false">
      <c r="A93" s="91"/>
      <c r="B93" s="91"/>
    </row>
    <row r="94" customFormat="false" ht="12.75" hidden="false" customHeight="false" outlineLevel="0" collapsed="false">
      <c r="A94" s="91"/>
      <c r="B94" s="91"/>
    </row>
    <row r="95" customFormat="false" ht="12.75" hidden="false" customHeight="false" outlineLevel="0" collapsed="false">
      <c r="A95" s="91"/>
      <c r="B95" s="91"/>
    </row>
    <row r="96" customFormat="false" ht="12.75" hidden="false" customHeight="false" outlineLevel="0" collapsed="false">
      <c r="A96" s="91"/>
      <c r="B96" s="91"/>
    </row>
    <row r="97" customFormat="false" ht="12.75" hidden="false" customHeight="false" outlineLevel="0" collapsed="false">
      <c r="A97" s="91"/>
      <c r="B97" s="91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7" man="true" max="16383" min="0"/>
    <brk id="11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2001-02-02T19:04:49Z</cp:lastPrinted>
  <dcterms:modified xsi:type="dcterms:W3CDTF">2001-02-02T19:04:50Z</dcterms:modified>
  <cp:revision>0</cp:revision>
  <dc:subject/>
  <dc:title/>
</cp:coreProperties>
</file>