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leason 2000 Exp" sheetId="1" state="visible" r:id="rId3"/>
    <sheet name="Gleason 2001 Budget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<sst xmlns="http://schemas.openxmlformats.org/spreadsheetml/2006/main" count="279" uniqueCount="79">
  <si>
    <t xml:space="preserve">GENCO - Gleason</t>
  </si>
  <si>
    <t xml:space="preserve">Expense Analysis Summary</t>
  </si>
  <si>
    <t xml:space="preserve">Actuals / Current Estimate (Monthly)</t>
  </si>
  <si>
    <t xml:space="preserve">Actuals</t>
  </si>
  <si>
    <t xml:space="preserve">Flash</t>
  </si>
  <si>
    <t xml:space="preserve">CE</t>
  </si>
  <si>
    <t xml:space="preserve">Total</t>
  </si>
  <si>
    <t xml:space="preserve">1st Qtr</t>
  </si>
  <si>
    <t xml:space="preserve">2nd Qtr</t>
  </si>
  <si>
    <t xml:space="preserve">3rd Qtr</t>
  </si>
  <si>
    <t xml:space="preserve">4th Qtr</t>
  </si>
  <si>
    <t xml:space="preserve">Mobilization</t>
  </si>
  <si>
    <t xml:space="preserve">Operations &amp; Maintenance:</t>
  </si>
  <si>
    <t xml:space="preserve">O&amp;M Expenses</t>
  </si>
  <si>
    <t xml:space="preserve">Aux Fuel System (Liquid Fuel)</t>
  </si>
  <si>
    <t xml:space="preserve">Fuel Handling System (Gas)</t>
  </si>
  <si>
    <t xml:space="preserve">Aux Boiler System</t>
  </si>
  <si>
    <t xml:space="preserve">Steam T/G System</t>
  </si>
  <si>
    <t xml:space="preserve">Condensate System</t>
  </si>
  <si>
    <t xml:space="preserve">Feedwater System</t>
  </si>
  <si>
    <t xml:space="preserve">Air Pollution Control System</t>
  </si>
  <si>
    <t xml:space="preserve">Combustion Air System</t>
  </si>
  <si>
    <t xml:space="preserve">Fire Protection System</t>
  </si>
  <si>
    <t xml:space="preserve">Wastewater System</t>
  </si>
  <si>
    <t xml:space="preserve">Recirculating Water System</t>
  </si>
  <si>
    <t xml:space="preserve">Chemical Feed System</t>
  </si>
  <si>
    <t xml:space="preserve">Bldg. Utilities &amp; HVAC System</t>
  </si>
  <si>
    <t xml:space="preserve">Elect Distribution System</t>
  </si>
  <si>
    <t xml:space="preserve">Steam Distribution System</t>
  </si>
  <si>
    <t xml:space="preserve">Distributed Control System</t>
  </si>
  <si>
    <t xml:space="preserve">Plant Consumable Sypplies</t>
  </si>
  <si>
    <t xml:space="preserve">Plant Gen &amp; Administrative</t>
  </si>
  <si>
    <t xml:space="preserve">Reimbursable Labor</t>
  </si>
  <si>
    <t xml:space="preserve">Tools &amp; Equipment</t>
  </si>
  <si>
    <t xml:space="preserve">Potable Water</t>
  </si>
  <si>
    <t xml:space="preserve">Gas</t>
  </si>
  <si>
    <t xml:space="preserve">Cell Phones &amp; Pagers</t>
  </si>
  <si>
    <t xml:space="preserve">Garbage Removal</t>
  </si>
  <si>
    <t xml:space="preserve">Phone Service</t>
  </si>
  <si>
    <t xml:space="preserve">Instrument / Service Air</t>
  </si>
  <si>
    <t xml:space="preserve">Gas T/G System</t>
  </si>
  <si>
    <t xml:space="preserve">HRSG System</t>
  </si>
  <si>
    <t xml:space="preserve">Non-Scope Costs</t>
  </si>
  <si>
    <t xml:space="preserve">Subtotal Other O&amp;M</t>
  </si>
  <si>
    <t xml:space="preserve">Owner's Expense:</t>
  </si>
  <si>
    <t xml:space="preserve">Insurance</t>
  </si>
  <si>
    <t xml:space="preserve">Interconnection Fees</t>
  </si>
  <si>
    <t xml:space="preserve">Gas Pipeline Metering Cost</t>
  </si>
  <si>
    <t xml:space="preserve">Misc</t>
  </si>
  <si>
    <t xml:space="preserve">Subtotal - Owner's Expense</t>
  </si>
  <si>
    <t xml:space="preserve">Taxes</t>
  </si>
  <si>
    <t xml:space="preserve">Property Taxes</t>
  </si>
  <si>
    <t xml:space="preserve">Franchise Taxes</t>
  </si>
  <si>
    <t xml:space="preserve">Subtotal - Taxes</t>
  </si>
  <si>
    <t xml:space="preserve">Total Fixed O&amp;M</t>
  </si>
  <si>
    <t xml:space="preserve">Variable O&amp;M</t>
  </si>
  <si>
    <t xml:space="preserve">Demineralized Water System</t>
  </si>
  <si>
    <t xml:space="preserve">Electricity</t>
  </si>
  <si>
    <t xml:space="preserve">Subtotal Variable O&amp;M</t>
  </si>
  <si>
    <t xml:space="preserve">Total O&amp;M</t>
  </si>
  <si>
    <t xml:space="preserve">Budget (Monthly)</t>
  </si>
  <si>
    <t xml:space="preserve">Budget</t>
  </si>
  <si>
    <t xml:space="preserve">Variance (Monthly)</t>
  </si>
  <si>
    <t xml:space="preserve">Variance</t>
  </si>
  <si>
    <t xml:space="preserve">Gleason</t>
  </si>
  <si>
    <t xml:space="preserve">2001 BUDGET</t>
  </si>
  <si>
    <t xml:space="preserve">2000 CE*</t>
  </si>
  <si>
    <t xml:space="preserve">Fuel Handling Sstem (Gas)</t>
  </si>
  <si>
    <t xml:space="preserve">Building Utilities &amp; HVAC System</t>
  </si>
  <si>
    <t xml:space="preserve">Electrical Distribution System</t>
  </si>
  <si>
    <t xml:space="preserve">Plant Consumable Supplies</t>
  </si>
  <si>
    <t xml:space="preserve">Plant G&amp;A</t>
  </si>
  <si>
    <t xml:space="preserve">Other Utilities</t>
  </si>
  <si>
    <t xml:space="preserve">Raw Water System</t>
  </si>
  <si>
    <t xml:space="preserve">Instrument/Service Air</t>
  </si>
  <si>
    <t xml:space="preserve">Other Client Requests</t>
  </si>
  <si>
    <t xml:space="preserve">Subtotal Fixed O&amp;M</t>
  </si>
  <si>
    <t xml:space="preserve">Spare Parts Useage</t>
  </si>
  <si>
    <t xml:space="preserve">Total Expenses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</si>
</sst>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_);_(* \(#,##0\);_(* \-??_);_(@_)"/>
    <numFmt numFmtId="167" formatCode="[$-409]m/d/yyyy"/>
    <numFmt numFmtId="168" formatCode="m/d/yy\ h:mm\ AM/PM"/>
    <numFmt numFmtId="169" formatCode="[$-409]mmm\-yy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2"/>
      <color rgb="FFFF0000"/>
      <name val="Arial"/>
      <family val="2"/>
    </font>
    <font>
      <b val="true"/>
      <sz val="12"/>
      <color rgb="FF0000FF"/>
      <name val="Arial"/>
      <family val="2"/>
    </font>
    <font>
      <sz val="7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10"/>
      <color rgb="FF800080"/>
      <name val="Arial"/>
      <family val="2"/>
    </font>
    <font>
      <b val="true"/>
      <sz val="10"/>
      <color rgb="FF800080"/>
      <name val="Arial"/>
      <family val="2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4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4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0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4765625" defaultRowHeight="12.75" customHeight="true" zeroHeight="false" outlineLevelRow="0" outlineLevelCol="0"/>
  <cols>
    <col collapsed="false" customWidth="true" hidden="false" outlineLevel="0" max="1" min="1" style="0" width="41.14"/>
    <col collapsed="false" customWidth="true" hidden="false" outlineLevel="0" max="8" min="2" style="1" width="10.28"/>
    <col collapsed="false" customWidth="true" hidden="false" outlineLevel="0" max="9" min="9" style="1" width="11.56"/>
    <col collapsed="false" customWidth="true" hidden="false" outlineLevel="0" max="10" min="10" style="1" width="11.42"/>
    <col collapsed="false" customWidth="true" hidden="false" outlineLevel="0" max="13" min="11" style="1" width="10.28"/>
    <col collapsed="false" customWidth="true" hidden="false" outlineLevel="0" max="14" min="14" style="1" width="0.85"/>
    <col collapsed="false" customWidth="true" hidden="false" outlineLevel="0" max="15" min="15" style="1" width="11.99"/>
    <col collapsed="false" customWidth="true" hidden="false" outlineLevel="0" max="16" min="16" style="1" width="2.7"/>
    <col collapsed="false" customWidth="true" hidden="false" outlineLevel="0" max="18" min="17" style="1" width="10.28"/>
    <col collapsed="false" customWidth="true" hidden="false" outlineLevel="0" max="19" min="19" style="1" width="12.14"/>
    <col collapsed="false" customWidth="true" hidden="false" outlineLevel="0" max="20" min="20" style="1" width="10.28"/>
    <col collapsed="false" customWidth="true" hidden="false" outlineLevel="0" max="21" min="21" style="1" width="0.85"/>
    <col collapsed="false" customWidth="true" hidden="false" outlineLevel="0" max="22" min="22" style="1" width="11.85"/>
    <col collapsed="false" customWidth="false" hidden="false" outlineLevel="0" max="80" min="23" style="1" width="8.85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5.75" hidden="false" customHeight="false" outlineLevel="0" collapsed="false">
      <c r="A4" s="6" t="n">
        <v>36769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5" customFormat="false" ht="15.75" hidden="false" customHeight="false" outlineLevel="0" collapsed="false">
      <c r="A5" s="7" t="str">
        <f aca="true">CELL("filename")</f>
        <v>'file:///mnt/12tb/@roms/datasets/enron/EDRM Enron Email Data Set v2 XML/filtered-attachments/xls/Gleason_O_M.xls'#$Gleason 2000 Exp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</row>
    <row r="6" customFormat="false" ht="15.75" hidden="false" customHeight="false" outlineLevel="0" collapsed="false">
      <c r="A6" s="9" t="n">
        <f aca="true">NOW()</f>
        <v>45926.9530825796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12.75" hidden="false" customHeight="false" outlineLevel="0" collapsed="false">
      <c r="B7" s="10" t="s">
        <v>3</v>
      </c>
      <c r="C7" s="10" t="s">
        <v>3</v>
      </c>
      <c r="D7" s="10" t="s">
        <v>3</v>
      </c>
      <c r="E7" s="10" t="s">
        <v>3</v>
      </c>
      <c r="F7" s="10" t="s">
        <v>3</v>
      </c>
      <c r="G7" s="10" t="s">
        <v>3</v>
      </c>
      <c r="H7" s="10" t="s">
        <v>3</v>
      </c>
      <c r="I7" s="10" t="s">
        <v>3</v>
      </c>
      <c r="J7" s="11" t="s">
        <v>4</v>
      </c>
      <c r="K7" s="11" t="s">
        <v>5</v>
      </c>
      <c r="L7" s="11" t="s">
        <v>5</v>
      </c>
      <c r="M7" s="11" t="s">
        <v>5</v>
      </c>
      <c r="O7" s="11" t="s">
        <v>5</v>
      </c>
      <c r="Q7" s="10" t="s">
        <v>3</v>
      </c>
      <c r="R7" s="10" t="s">
        <v>3</v>
      </c>
      <c r="S7" s="11" t="s">
        <v>5</v>
      </c>
      <c r="T7" s="11" t="s">
        <v>5</v>
      </c>
      <c r="V7" s="11" t="s">
        <v>5</v>
      </c>
    </row>
    <row r="8" customFormat="false" ht="12.75" hidden="false" customHeight="false" outlineLevel="0" collapsed="false">
      <c r="A8" s="12"/>
      <c r="B8" s="13" t="n">
        <v>36526</v>
      </c>
      <c r="C8" s="13" t="n">
        <v>36557</v>
      </c>
      <c r="D8" s="13" t="n">
        <v>36586</v>
      </c>
      <c r="E8" s="13" t="n">
        <v>36617</v>
      </c>
      <c r="F8" s="13" t="n">
        <v>36647</v>
      </c>
      <c r="G8" s="13" t="n">
        <v>36678</v>
      </c>
      <c r="H8" s="13" t="n">
        <v>36708</v>
      </c>
      <c r="I8" s="13" t="n">
        <v>36739</v>
      </c>
      <c r="J8" s="13" t="n">
        <v>36770</v>
      </c>
      <c r="K8" s="13" t="n">
        <v>36800</v>
      </c>
      <c r="L8" s="13" t="n">
        <v>36831</v>
      </c>
      <c r="M8" s="13" t="n">
        <v>36861</v>
      </c>
      <c r="N8" s="13"/>
      <c r="O8" s="14" t="s">
        <v>6</v>
      </c>
      <c r="P8" s="14"/>
      <c r="Q8" s="14" t="s">
        <v>7</v>
      </c>
      <c r="R8" s="14" t="s">
        <v>8</v>
      </c>
      <c r="S8" s="14" t="s">
        <v>9</v>
      </c>
      <c r="T8" s="14" t="s">
        <v>10</v>
      </c>
      <c r="U8" s="14"/>
      <c r="V8" s="14" t="s">
        <v>6</v>
      </c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10" customFormat="false" ht="13.5" hidden="false" customHeight="false" outlineLevel="0" collapsed="false">
      <c r="A10" s="15" t="s">
        <v>11</v>
      </c>
      <c r="B10" s="16"/>
      <c r="C10" s="16" t="n">
        <v>92868.55</v>
      </c>
      <c r="D10" s="16" t="n">
        <v>92613</v>
      </c>
      <c r="E10" s="16" t="n">
        <v>175056.89</v>
      </c>
      <c r="F10" s="16" t="n">
        <v>159390</v>
      </c>
      <c r="G10" s="16" t="n">
        <v>157325</v>
      </c>
      <c r="H10" s="16" t="n">
        <v>112206.42</v>
      </c>
      <c r="I10" s="16" t="n">
        <v>187137.08</v>
      </c>
      <c r="J10" s="16" t="n">
        <v>106789.4</v>
      </c>
      <c r="K10" s="16" t="n">
        <v>0</v>
      </c>
      <c r="L10" s="16" t="n">
        <v>0</v>
      </c>
      <c r="M10" s="16" t="n">
        <v>0</v>
      </c>
      <c r="O10" s="16" t="n">
        <f aca="false">SUM(B10:M10)</f>
        <v>1083386.34</v>
      </c>
      <c r="Q10" s="16" t="n">
        <f aca="false">SUM(B10:D10)</f>
        <v>185481.55</v>
      </c>
      <c r="R10" s="16" t="n">
        <f aca="false">SUM(E10:G10)</f>
        <v>491771.89</v>
      </c>
      <c r="S10" s="16" t="n">
        <f aca="false">SUM(H10:J10)</f>
        <v>406132.9</v>
      </c>
      <c r="T10" s="16" t="n">
        <f aca="false">SUM(K10:M10)</f>
        <v>0</v>
      </c>
      <c r="V10" s="16" t="n">
        <f aca="false">SUM(Q10:U10)</f>
        <v>1083386.34</v>
      </c>
    </row>
    <row r="12" customFormat="false" ht="12.75" hidden="false" customHeight="false" outlineLevel="0" collapsed="false">
      <c r="A12" s="15" t="s">
        <v>12</v>
      </c>
    </row>
    <row r="13" customFormat="false" ht="12.75" hidden="false" customHeight="false" outlineLevel="0" collapsed="false">
      <c r="A13" s="17" t="s">
        <v>13</v>
      </c>
    </row>
    <row r="14" customFormat="false" ht="12.75" hidden="false" customHeight="false" outlineLevel="0" collapsed="false">
      <c r="A14" s="18" t="s">
        <v>14</v>
      </c>
      <c r="B14" s="1" t="n">
        <v>0</v>
      </c>
      <c r="C14" s="1" t="n">
        <v>0</v>
      </c>
      <c r="D14" s="1" t="n">
        <v>0</v>
      </c>
      <c r="E14" s="1" t="n">
        <v>0</v>
      </c>
      <c r="F14" s="1" t="n">
        <v>0</v>
      </c>
      <c r="G14" s="1" t="n">
        <v>0</v>
      </c>
      <c r="H14" s="1" t="n">
        <v>0</v>
      </c>
      <c r="I14" s="1" t="n">
        <v>0</v>
      </c>
      <c r="J14" s="1" t="n">
        <v>0</v>
      </c>
      <c r="K14" s="1" t="n">
        <v>0</v>
      </c>
      <c r="L14" s="1" t="n">
        <v>0</v>
      </c>
      <c r="M14" s="1" t="n">
        <v>0</v>
      </c>
      <c r="O14" s="1" t="n">
        <f aca="false">SUM(B14:M14)</f>
        <v>0</v>
      </c>
      <c r="Q14" s="1" t="n">
        <f aca="false">SUM(B14:D14)</f>
        <v>0</v>
      </c>
      <c r="R14" s="1" t="n">
        <f aca="false">SUM(E14:G14)</f>
        <v>0</v>
      </c>
      <c r="S14" s="1" t="n">
        <f aca="false">SUM(H14:J14)</f>
        <v>0</v>
      </c>
      <c r="T14" s="1" t="n">
        <f aca="false">SUM(K14:M14)</f>
        <v>0</v>
      </c>
      <c r="V14" s="1" t="n">
        <f aca="false">SUM(Q14:U14)</f>
        <v>0</v>
      </c>
    </row>
    <row r="15" customFormat="false" ht="12.75" hidden="false" customHeight="false" outlineLevel="0" collapsed="false">
      <c r="A15" s="18" t="s">
        <v>15</v>
      </c>
      <c r="B15" s="1" t="n">
        <v>0</v>
      </c>
      <c r="C15" s="1" t="n">
        <v>0</v>
      </c>
      <c r="D15" s="1" t="n">
        <v>0</v>
      </c>
      <c r="E15" s="1" t="n">
        <v>0</v>
      </c>
      <c r="F15" s="1" t="n">
        <v>0</v>
      </c>
      <c r="G15" s="1" t="n">
        <v>0</v>
      </c>
      <c r="H15" s="1" t="n">
        <v>0</v>
      </c>
      <c r="I15" s="1" t="n">
        <v>0</v>
      </c>
      <c r="J15" s="1" t="n">
        <v>0</v>
      </c>
      <c r="K15" s="1" t="n">
        <v>0</v>
      </c>
      <c r="L15" s="1" t="n">
        <v>0</v>
      </c>
      <c r="M15" s="1" t="n">
        <v>0</v>
      </c>
      <c r="O15" s="1" t="n">
        <f aca="false">SUM(B15:M15)</f>
        <v>0</v>
      </c>
      <c r="Q15" s="1" t="n">
        <f aca="false">SUM(B15:D15)</f>
        <v>0</v>
      </c>
      <c r="R15" s="1" t="n">
        <f aca="false">SUM(E15:G15)</f>
        <v>0</v>
      </c>
      <c r="S15" s="1" t="n">
        <f aca="false">SUM(H15:J15)</f>
        <v>0</v>
      </c>
      <c r="T15" s="1" t="n">
        <f aca="false">SUM(K15:M15)</f>
        <v>0</v>
      </c>
      <c r="V15" s="1" t="n">
        <f aca="false">SUM(Q15:U15)</f>
        <v>0</v>
      </c>
    </row>
    <row r="16" customFormat="false" ht="12.75" hidden="false" customHeight="false" outlineLevel="0" collapsed="false">
      <c r="A16" s="18" t="s">
        <v>16</v>
      </c>
      <c r="B16" s="1" t="n">
        <v>0</v>
      </c>
      <c r="C16" s="1" t="n">
        <v>0</v>
      </c>
      <c r="D16" s="1" t="n">
        <v>0</v>
      </c>
      <c r="E16" s="1" t="n">
        <v>0</v>
      </c>
      <c r="F16" s="1" t="n">
        <v>0</v>
      </c>
      <c r="G16" s="1" t="n">
        <v>0</v>
      </c>
      <c r="H16" s="1" t="n">
        <v>0</v>
      </c>
      <c r="I16" s="1" t="n">
        <v>0</v>
      </c>
      <c r="J16" s="1" t="n">
        <v>0</v>
      </c>
      <c r="K16" s="1" t="n">
        <v>0</v>
      </c>
      <c r="L16" s="1" t="n">
        <v>0</v>
      </c>
      <c r="M16" s="1" t="n">
        <v>0</v>
      </c>
      <c r="O16" s="1" t="n">
        <f aca="false">SUM(B16:M16)</f>
        <v>0</v>
      </c>
      <c r="Q16" s="1" t="n">
        <f aca="false">SUM(B16:D16)</f>
        <v>0</v>
      </c>
      <c r="R16" s="1" t="n">
        <f aca="false">SUM(E16:G16)</f>
        <v>0</v>
      </c>
      <c r="S16" s="1" t="n">
        <f aca="false">SUM(H16:J16)</f>
        <v>0</v>
      </c>
      <c r="T16" s="1" t="n">
        <f aca="false">SUM(K16:M16)</f>
        <v>0</v>
      </c>
      <c r="V16" s="1" t="n">
        <f aca="false">SUM(Q16:U16)</f>
        <v>0</v>
      </c>
    </row>
    <row r="17" customFormat="false" ht="12.75" hidden="false" customHeight="false" outlineLevel="0" collapsed="false">
      <c r="A17" s="18" t="s">
        <v>17</v>
      </c>
      <c r="B17" s="1" t="n">
        <v>0</v>
      </c>
      <c r="C17" s="1" t="n">
        <v>0</v>
      </c>
      <c r="D17" s="1" t="n">
        <v>0</v>
      </c>
      <c r="E17" s="1" t="n">
        <v>0</v>
      </c>
      <c r="F17" s="1" t="n">
        <v>0</v>
      </c>
      <c r="G17" s="1" t="n">
        <v>0</v>
      </c>
      <c r="H17" s="1" t="n">
        <v>0</v>
      </c>
      <c r="I17" s="1" t="n">
        <v>0</v>
      </c>
      <c r="J17" s="1" t="n">
        <v>0</v>
      </c>
      <c r="K17" s="1" t="n">
        <v>0</v>
      </c>
      <c r="L17" s="1" t="n">
        <v>0</v>
      </c>
      <c r="M17" s="1" t="n">
        <v>0</v>
      </c>
      <c r="O17" s="1" t="n">
        <f aca="false">SUM(B17:M17)</f>
        <v>0</v>
      </c>
      <c r="Q17" s="1" t="n">
        <f aca="false">SUM(B17:D17)</f>
        <v>0</v>
      </c>
      <c r="R17" s="1" t="n">
        <f aca="false">SUM(E17:G17)</f>
        <v>0</v>
      </c>
      <c r="S17" s="1" t="n">
        <f aca="false">SUM(H17:J17)</f>
        <v>0</v>
      </c>
      <c r="T17" s="1" t="n">
        <f aca="false">SUM(K17:M17)</f>
        <v>0</v>
      </c>
      <c r="V17" s="1" t="n">
        <f aca="false">SUM(Q17:U17)</f>
        <v>0</v>
      </c>
    </row>
    <row r="18" customFormat="false" ht="12.75" hidden="false" customHeight="false" outlineLevel="0" collapsed="false">
      <c r="A18" s="18" t="s">
        <v>18</v>
      </c>
      <c r="B18" s="1" t="n">
        <v>0</v>
      </c>
      <c r="C18" s="1" t="n">
        <v>0</v>
      </c>
      <c r="D18" s="1" t="n">
        <v>0</v>
      </c>
      <c r="E18" s="1" t="n">
        <v>0</v>
      </c>
      <c r="F18" s="1" t="n">
        <v>0</v>
      </c>
      <c r="G18" s="1" t="n">
        <v>0</v>
      </c>
      <c r="H18" s="1" t="n">
        <v>0</v>
      </c>
      <c r="I18" s="1" t="n">
        <v>0</v>
      </c>
      <c r="J18" s="1" t="n">
        <v>0</v>
      </c>
      <c r="K18" s="1" t="n">
        <v>0</v>
      </c>
      <c r="L18" s="1" t="n">
        <v>0</v>
      </c>
      <c r="M18" s="1" t="n">
        <v>0</v>
      </c>
      <c r="O18" s="1" t="n">
        <f aca="false">SUM(B18:M18)</f>
        <v>0</v>
      </c>
      <c r="Q18" s="1" t="n">
        <f aca="false">SUM(B18:D18)</f>
        <v>0</v>
      </c>
      <c r="R18" s="1" t="n">
        <f aca="false">SUM(E18:G18)</f>
        <v>0</v>
      </c>
      <c r="S18" s="1" t="n">
        <f aca="false">SUM(H18:J18)</f>
        <v>0</v>
      </c>
      <c r="T18" s="1" t="n">
        <f aca="false">SUM(K18:M18)</f>
        <v>0</v>
      </c>
      <c r="V18" s="1" t="n">
        <f aca="false">SUM(Q18:U18)</f>
        <v>0</v>
      </c>
    </row>
    <row r="19" customFormat="false" ht="12.75" hidden="false" customHeight="false" outlineLevel="0" collapsed="false">
      <c r="A19" s="18" t="s">
        <v>19</v>
      </c>
      <c r="B19" s="1" t="n">
        <v>0</v>
      </c>
      <c r="C19" s="1" t="n">
        <v>0</v>
      </c>
      <c r="D19" s="1" t="n">
        <v>0</v>
      </c>
      <c r="E19" s="1" t="n">
        <v>0</v>
      </c>
      <c r="F19" s="1" t="n">
        <v>0</v>
      </c>
      <c r="G19" s="1" t="n">
        <v>0</v>
      </c>
      <c r="H19" s="1" t="n">
        <v>0</v>
      </c>
      <c r="I19" s="1" t="n">
        <v>0</v>
      </c>
      <c r="J19" s="1" t="n">
        <v>0</v>
      </c>
      <c r="K19" s="1" t="n">
        <v>0</v>
      </c>
      <c r="L19" s="1" t="n">
        <v>0</v>
      </c>
      <c r="M19" s="1" t="n">
        <v>0</v>
      </c>
      <c r="O19" s="1" t="n">
        <f aca="false">SUM(B19:M19)</f>
        <v>0</v>
      </c>
      <c r="Q19" s="1" t="n">
        <f aca="false">SUM(B19:D19)</f>
        <v>0</v>
      </c>
      <c r="R19" s="1" t="n">
        <f aca="false">SUM(E19:G19)</f>
        <v>0</v>
      </c>
      <c r="S19" s="1" t="n">
        <f aca="false">SUM(H19:J19)</f>
        <v>0</v>
      </c>
      <c r="T19" s="1" t="n">
        <f aca="false">SUM(K19:M19)</f>
        <v>0</v>
      </c>
      <c r="V19" s="1" t="n">
        <f aca="false">SUM(Q19:U19)</f>
        <v>0</v>
      </c>
    </row>
    <row r="20" customFormat="false" ht="12.75" hidden="false" customHeight="false" outlineLevel="0" collapsed="false">
      <c r="A20" s="18" t="s">
        <v>20</v>
      </c>
      <c r="B20" s="1" t="n">
        <v>0</v>
      </c>
      <c r="C20" s="1" t="n">
        <v>0</v>
      </c>
      <c r="D20" s="1" t="n">
        <v>0</v>
      </c>
      <c r="E20" s="1" t="n">
        <v>0</v>
      </c>
      <c r="F20" s="1" t="n">
        <v>0</v>
      </c>
      <c r="G20" s="1" t="n">
        <v>0</v>
      </c>
      <c r="I20" s="1" t="n">
        <v>0</v>
      </c>
      <c r="J20" s="1" t="n">
        <v>0</v>
      </c>
      <c r="K20" s="1" t="n">
        <v>9862</v>
      </c>
      <c r="L20" s="1" t="n">
        <v>1972</v>
      </c>
      <c r="M20" s="1" t="n">
        <v>1973</v>
      </c>
      <c r="O20" s="1" t="n">
        <f aca="false">SUM(B20:M20)</f>
        <v>13807</v>
      </c>
      <c r="Q20" s="1" t="n">
        <f aca="false">SUM(B20:D20)</f>
        <v>0</v>
      </c>
      <c r="R20" s="1" t="n">
        <f aca="false">SUM(E20:G20)</f>
        <v>0</v>
      </c>
      <c r="S20" s="1" t="n">
        <f aca="false">SUM(H20:J20)</f>
        <v>0</v>
      </c>
      <c r="T20" s="1" t="n">
        <f aca="false">SUM(K20:M20)</f>
        <v>13807</v>
      </c>
      <c r="V20" s="1" t="n">
        <f aca="false">SUM(Q20:U20)</f>
        <v>13807</v>
      </c>
    </row>
    <row r="21" customFormat="false" ht="12.75" hidden="false" customHeight="false" outlineLevel="0" collapsed="false">
      <c r="A21" s="18" t="s">
        <v>21</v>
      </c>
      <c r="B21" s="1" t="n">
        <v>0</v>
      </c>
      <c r="C21" s="1" t="n">
        <v>0</v>
      </c>
      <c r="D21" s="1" t="n">
        <v>0</v>
      </c>
      <c r="E21" s="1" t="n">
        <v>0</v>
      </c>
      <c r="F21" s="1" t="n">
        <v>0</v>
      </c>
      <c r="G21" s="1" t="n">
        <v>0</v>
      </c>
      <c r="I21" s="1" t="n">
        <v>0</v>
      </c>
      <c r="J21" s="1" t="n">
        <v>0</v>
      </c>
      <c r="K21" s="1" t="n">
        <v>0</v>
      </c>
      <c r="L21" s="1" t="n">
        <v>0</v>
      </c>
      <c r="M21" s="1" t="n">
        <v>0</v>
      </c>
      <c r="O21" s="1" t="n">
        <f aca="false">SUM(B21:M21)</f>
        <v>0</v>
      </c>
      <c r="Q21" s="1" t="n">
        <f aca="false">SUM(B21:D21)</f>
        <v>0</v>
      </c>
      <c r="R21" s="1" t="n">
        <f aca="false">SUM(E21:G21)</f>
        <v>0</v>
      </c>
      <c r="S21" s="1" t="n">
        <f aca="false">SUM(H21:J21)</f>
        <v>0</v>
      </c>
      <c r="T21" s="1" t="n">
        <f aca="false">SUM(K21:M21)</f>
        <v>0</v>
      </c>
      <c r="V21" s="1" t="n">
        <f aca="false">SUM(Q21:U21)</f>
        <v>0</v>
      </c>
    </row>
    <row r="22" customFormat="false" ht="12.75" hidden="false" customHeight="false" outlineLevel="0" collapsed="false">
      <c r="A22" s="18" t="s">
        <v>22</v>
      </c>
      <c r="B22" s="1" t="n">
        <v>0</v>
      </c>
      <c r="C22" s="1" t="n">
        <v>0</v>
      </c>
      <c r="D22" s="1" t="n">
        <v>0</v>
      </c>
      <c r="E22" s="1" t="n">
        <v>0</v>
      </c>
      <c r="F22" s="1" t="n">
        <v>0</v>
      </c>
      <c r="G22" s="1" t="n">
        <v>0</v>
      </c>
      <c r="I22" s="1" t="n">
        <v>0</v>
      </c>
      <c r="J22" s="1" t="n">
        <v>0</v>
      </c>
      <c r="K22" s="1" t="n">
        <v>0</v>
      </c>
      <c r="L22" s="1" t="n">
        <v>0</v>
      </c>
      <c r="M22" s="1" t="n">
        <v>0</v>
      </c>
      <c r="O22" s="1" t="n">
        <f aca="false">SUM(B22:M22)</f>
        <v>0</v>
      </c>
      <c r="Q22" s="1" t="n">
        <f aca="false">SUM(B22:D22)</f>
        <v>0</v>
      </c>
      <c r="R22" s="1" t="n">
        <f aca="false">SUM(E22:G22)</f>
        <v>0</v>
      </c>
      <c r="S22" s="1" t="n">
        <f aca="false">SUM(H22:J22)</f>
        <v>0</v>
      </c>
      <c r="T22" s="1" t="n">
        <f aca="false">SUM(K22:M22)</f>
        <v>0</v>
      </c>
      <c r="V22" s="1" t="n">
        <f aca="false">SUM(Q22:U22)</f>
        <v>0</v>
      </c>
    </row>
    <row r="23" customFormat="false" ht="12.75" hidden="false" customHeight="false" outlineLevel="0" collapsed="false">
      <c r="A23" s="18" t="s">
        <v>23</v>
      </c>
      <c r="B23" s="1" t="n">
        <v>0</v>
      </c>
      <c r="C23" s="1" t="n">
        <v>0</v>
      </c>
      <c r="D23" s="1" t="n">
        <v>0</v>
      </c>
      <c r="E23" s="1" t="n">
        <v>0</v>
      </c>
      <c r="F23" s="1" t="n">
        <v>0</v>
      </c>
      <c r="G23" s="1" t="n">
        <v>0</v>
      </c>
      <c r="I23" s="1" t="n">
        <v>0</v>
      </c>
      <c r="J23" s="19" t="n">
        <v>0</v>
      </c>
      <c r="K23" s="1" t="n">
        <v>0</v>
      </c>
      <c r="L23" s="1" t="n">
        <v>0</v>
      </c>
      <c r="M23" s="1" t="n">
        <v>0</v>
      </c>
      <c r="O23" s="1" t="n">
        <f aca="false">SUM(B23:M23)</f>
        <v>0</v>
      </c>
      <c r="Q23" s="1" t="n">
        <f aca="false">SUM(B23:D23)</f>
        <v>0</v>
      </c>
      <c r="R23" s="1" t="n">
        <f aca="false">SUM(E23:G23)</f>
        <v>0</v>
      </c>
      <c r="S23" s="1" t="n">
        <f aca="false">SUM(H23:J23)</f>
        <v>0</v>
      </c>
      <c r="T23" s="1" t="n">
        <f aca="false">SUM(K23:M23)</f>
        <v>0</v>
      </c>
      <c r="V23" s="1" t="n">
        <f aca="false">SUM(Q23:U23)</f>
        <v>0</v>
      </c>
    </row>
    <row r="24" customFormat="false" ht="12.75" hidden="false" customHeight="false" outlineLevel="0" collapsed="false">
      <c r="A24" s="18" t="s">
        <v>24</v>
      </c>
      <c r="B24" s="1" t="n">
        <v>0</v>
      </c>
      <c r="C24" s="1" t="n">
        <v>0</v>
      </c>
      <c r="D24" s="1" t="n">
        <v>0</v>
      </c>
      <c r="E24" s="1" t="n">
        <v>0</v>
      </c>
      <c r="F24" s="1" t="n">
        <v>0</v>
      </c>
      <c r="G24" s="1" t="n">
        <v>0</v>
      </c>
      <c r="I24" s="1" t="n">
        <v>0</v>
      </c>
      <c r="J24" s="19" t="n">
        <v>0</v>
      </c>
      <c r="K24" s="1" t="n">
        <v>0</v>
      </c>
      <c r="L24" s="1" t="n">
        <v>0</v>
      </c>
      <c r="M24" s="1" t="n">
        <v>0</v>
      </c>
      <c r="O24" s="1" t="n">
        <f aca="false">SUM(B24:M24)</f>
        <v>0</v>
      </c>
      <c r="Q24" s="1" t="n">
        <f aca="false">SUM(B24:D24)</f>
        <v>0</v>
      </c>
      <c r="R24" s="1" t="n">
        <f aca="false">SUM(E24:G24)</f>
        <v>0</v>
      </c>
      <c r="S24" s="1" t="n">
        <f aca="false">SUM(H24:J24)</f>
        <v>0</v>
      </c>
      <c r="T24" s="1" t="n">
        <f aca="false">SUM(K24:M24)</f>
        <v>0</v>
      </c>
      <c r="V24" s="1" t="n">
        <f aca="false">SUM(Q24:U24)</f>
        <v>0</v>
      </c>
    </row>
    <row r="25" customFormat="false" ht="12.75" hidden="false" customHeight="false" outlineLevel="0" collapsed="false">
      <c r="A25" s="18" t="s">
        <v>25</v>
      </c>
      <c r="B25" s="1" t="n">
        <v>0</v>
      </c>
      <c r="C25" s="1" t="n">
        <v>0</v>
      </c>
      <c r="D25" s="1" t="n">
        <v>0</v>
      </c>
      <c r="E25" s="1" t="n">
        <v>0</v>
      </c>
      <c r="F25" s="1" t="n">
        <v>0</v>
      </c>
      <c r="G25" s="1" t="n">
        <v>0</v>
      </c>
      <c r="I25" s="1" t="n">
        <v>0</v>
      </c>
      <c r="J25" s="19" t="n">
        <v>0</v>
      </c>
      <c r="K25" s="1" t="n">
        <v>0</v>
      </c>
      <c r="L25" s="1" t="n">
        <v>0</v>
      </c>
      <c r="M25" s="1" t="n">
        <v>0</v>
      </c>
      <c r="O25" s="1" t="n">
        <f aca="false">SUM(B25:M25)</f>
        <v>0</v>
      </c>
      <c r="Q25" s="1" t="n">
        <f aca="false">SUM(B25:D25)</f>
        <v>0</v>
      </c>
      <c r="R25" s="1" t="n">
        <f aca="false">SUM(E25:G25)</f>
        <v>0</v>
      </c>
      <c r="S25" s="1" t="n">
        <f aca="false">SUM(H25:J25)</f>
        <v>0</v>
      </c>
      <c r="T25" s="1" t="n">
        <f aca="false">SUM(K25:M25)</f>
        <v>0</v>
      </c>
      <c r="V25" s="1" t="n">
        <f aca="false">SUM(Q25:U25)</f>
        <v>0</v>
      </c>
    </row>
    <row r="26" customFormat="false" ht="12.75" hidden="false" customHeight="false" outlineLevel="0" collapsed="false">
      <c r="A26" s="18" t="s">
        <v>26</v>
      </c>
      <c r="B26" s="1" t="n">
        <v>0</v>
      </c>
      <c r="C26" s="1" t="n">
        <v>0</v>
      </c>
      <c r="D26" s="1" t="n">
        <v>0</v>
      </c>
      <c r="E26" s="1" t="n">
        <v>0</v>
      </c>
      <c r="F26" s="1" t="n">
        <v>0</v>
      </c>
      <c r="G26" s="1" t="n">
        <v>0</v>
      </c>
      <c r="I26" s="1" t="n">
        <v>0</v>
      </c>
      <c r="J26" s="19" t="n">
        <v>1475.15</v>
      </c>
      <c r="K26" s="1" t="n">
        <v>1123</v>
      </c>
      <c r="L26" s="1" t="n">
        <v>225</v>
      </c>
      <c r="M26" s="1" t="n">
        <v>224</v>
      </c>
      <c r="O26" s="1" t="n">
        <f aca="false">SUM(B26:M26)</f>
        <v>3047.15</v>
      </c>
      <c r="Q26" s="1" t="n">
        <f aca="false">SUM(B26:D26)</f>
        <v>0</v>
      </c>
      <c r="R26" s="1" t="n">
        <f aca="false">SUM(E26:G26)</f>
        <v>0</v>
      </c>
      <c r="S26" s="1" t="n">
        <f aca="false">SUM(H26:J26)</f>
        <v>1475.15</v>
      </c>
      <c r="T26" s="1" t="n">
        <f aca="false">SUM(K26:M26)</f>
        <v>1572</v>
      </c>
      <c r="V26" s="1" t="n">
        <f aca="false">SUM(Q26:U26)</f>
        <v>3047.15</v>
      </c>
    </row>
    <row r="27" customFormat="false" ht="12.75" hidden="false" customHeight="false" outlineLevel="0" collapsed="false">
      <c r="A27" s="18" t="s">
        <v>27</v>
      </c>
      <c r="B27" s="1" t="n">
        <v>0</v>
      </c>
      <c r="C27" s="1" t="n">
        <v>0</v>
      </c>
      <c r="D27" s="1" t="n">
        <v>0</v>
      </c>
      <c r="E27" s="1" t="n">
        <v>0</v>
      </c>
      <c r="F27" s="1" t="n">
        <v>0</v>
      </c>
      <c r="G27" s="1" t="n">
        <v>0</v>
      </c>
      <c r="I27" s="1" t="n">
        <v>0</v>
      </c>
      <c r="J27" s="19" t="n">
        <v>0</v>
      </c>
      <c r="K27" s="1" t="n">
        <v>5964</v>
      </c>
      <c r="L27" s="1" t="n">
        <v>1193</v>
      </c>
      <c r="M27" s="1" t="n">
        <v>1193</v>
      </c>
      <c r="O27" s="1" t="n">
        <f aca="false">SUM(B27:M27)</f>
        <v>8350</v>
      </c>
      <c r="Q27" s="1" t="n">
        <f aca="false">SUM(B27:D27)</f>
        <v>0</v>
      </c>
      <c r="R27" s="1" t="n">
        <f aca="false">SUM(E27:G27)</f>
        <v>0</v>
      </c>
      <c r="S27" s="1" t="n">
        <f aca="false">SUM(H27:J27)</f>
        <v>0</v>
      </c>
      <c r="T27" s="1" t="n">
        <f aca="false">SUM(K27:M27)</f>
        <v>8350</v>
      </c>
      <c r="V27" s="1" t="n">
        <f aca="false">SUM(Q27:U27)</f>
        <v>8350</v>
      </c>
    </row>
    <row r="28" customFormat="false" ht="12.75" hidden="false" customHeight="false" outlineLevel="0" collapsed="false">
      <c r="A28" s="18" t="s">
        <v>28</v>
      </c>
      <c r="B28" s="1" t="n">
        <v>0</v>
      </c>
      <c r="C28" s="1" t="n">
        <v>0</v>
      </c>
      <c r="D28" s="1" t="n">
        <v>0</v>
      </c>
      <c r="E28" s="1" t="n">
        <v>0</v>
      </c>
      <c r="F28" s="1" t="n">
        <v>0</v>
      </c>
      <c r="G28" s="1" t="n">
        <v>0</v>
      </c>
      <c r="I28" s="1" t="n">
        <v>0</v>
      </c>
      <c r="J28" s="19" t="n">
        <v>0</v>
      </c>
      <c r="K28" s="1" t="n">
        <v>0</v>
      </c>
      <c r="L28" s="1" t="n">
        <v>0</v>
      </c>
      <c r="M28" s="1" t="n">
        <v>0</v>
      </c>
      <c r="O28" s="1" t="n">
        <f aca="false">SUM(B28:M28)</f>
        <v>0</v>
      </c>
      <c r="Q28" s="1" t="n">
        <f aca="false">SUM(B28:D28)</f>
        <v>0</v>
      </c>
      <c r="R28" s="1" t="n">
        <f aca="false">SUM(E28:G28)</f>
        <v>0</v>
      </c>
      <c r="S28" s="1" t="n">
        <f aca="false">SUM(H28:J28)</f>
        <v>0</v>
      </c>
      <c r="T28" s="1" t="n">
        <f aca="false">SUM(K28:M28)</f>
        <v>0</v>
      </c>
      <c r="V28" s="1" t="n">
        <f aca="false">SUM(Q28:U28)</f>
        <v>0</v>
      </c>
    </row>
    <row r="29" customFormat="false" ht="12.75" hidden="false" customHeight="false" outlineLevel="0" collapsed="false">
      <c r="A29" s="18" t="s">
        <v>29</v>
      </c>
      <c r="B29" s="1" t="n">
        <v>0</v>
      </c>
      <c r="C29" s="1" t="n">
        <v>0</v>
      </c>
      <c r="D29" s="1" t="n">
        <v>0</v>
      </c>
      <c r="E29" s="1" t="n">
        <v>0</v>
      </c>
      <c r="F29" s="1" t="n">
        <v>0</v>
      </c>
      <c r="G29" s="1" t="n">
        <v>0</v>
      </c>
      <c r="I29" s="1" t="n">
        <v>0</v>
      </c>
      <c r="J29" s="19" t="n">
        <v>636</v>
      </c>
      <c r="K29" s="1" t="n">
        <v>2334</v>
      </c>
      <c r="L29" s="1" t="n">
        <v>467</v>
      </c>
      <c r="M29" s="1" t="n">
        <v>467</v>
      </c>
      <c r="O29" s="1" t="n">
        <f aca="false">SUM(B29:M29)</f>
        <v>3904</v>
      </c>
      <c r="Q29" s="1" t="n">
        <f aca="false">SUM(B29:D29)</f>
        <v>0</v>
      </c>
      <c r="R29" s="1" t="n">
        <f aca="false">SUM(E29:G29)</f>
        <v>0</v>
      </c>
      <c r="S29" s="1" t="n">
        <f aca="false">SUM(H29:J29)</f>
        <v>636</v>
      </c>
      <c r="T29" s="1" t="n">
        <f aca="false">SUM(K29:M29)</f>
        <v>3268</v>
      </c>
      <c r="V29" s="1" t="n">
        <f aca="false">SUM(Q29:U29)</f>
        <v>3904</v>
      </c>
    </row>
    <row r="30" customFormat="false" ht="12.75" hidden="false" customHeight="false" outlineLevel="0" collapsed="false">
      <c r="A30" s="18" t="s">
        <v>30</v>
      </c>
      <c r="B30" s="1" t="n">
        <v>0</v>
      </c>
      <c r="C30" s="1" t="n">
        <v>0</v>
      </c>
      <c r="D30" s="1" t="n">
        <v>0</v>
      </c>
      <c r="E30" s="1" t="n">
        <v>0</v>
      </c>
      <c r="F30" s="1" t="n">
        <v>0</v>
      </c>
      <c r="G30" s="1" t="n">
        <v>0</v>
      </c>
      <c r="I30" s="1" t="n">
        <v>0</v>
      </c>
      <c r="J30" s="19" t="n">
        <v>1394.85</v>
      </c>
      <c r="K30" s="1" t="n">
        <v>2758</v>
      </c>
      <c r="L30" s="1" t="n">
        <v>1379</v>
      </c>
      <c r="M30" s="1" t="n">
        <v>1379</v>
      </c>
      <c r="O30" s="1" t="n">
        <f aca="false">SUM(B30:M30)</f>
        <v>6910.85</v>
      </c>
      <c r="Q30" s="1" t="n">
        <f aca="false">SUM(B30:D30)</f>
        <v>0</v>
      </c>
      <c r="R30" s="1" t="n">
        <f aca="false">SUM(E30:G30)</f>
        <v>0</v>
      </c>
      <c r="S30" s="1" t="n">
        <f aca="false">SUM(H30:J30)</f>
        <v>1394.85</v>
      </c>
      <c r="T30" s="1" t="n">
        <f aca="false">SUM(K30:M30)</f>
        <v>5516</v>
      </c>
      <c r="V30" s="1" t="n">
        <f aca="false">SUM(Q30:U30)</f>
        <v>6910.85</v>
      </c>
    </row>
    <row r="31" customFormat="false" ht="12.75" hidden="false" customHeight="false" outlineLevel="0" collapsed="false">
      <c r="A31" s="18" t="s">
        <v>31</v>
      </c>
      <c r="B31" s="1" t="n">
        <v>0</v>
      </c>
      <c r="C31" s="1" t="n">
        <v>0</v>
      </c>
      <c r="D31" s="1" t="n">
        <v>0</v>
      </c>
      <c r="E31" s="1" t="n">
        <v>0</v>
      </c>
      <c r="F31" s="1" t="n">
        <v>0</v>
      </c>
      <c r="G31" s="1" t="n">
        <v>0</v>
      </c>
      <c r="I31" s="1" t="n">
        <v>3000</v>
      </c>
      <c r="J31" s="19" t="n">
        <v>87688.12</v>
      </c>
      <c r="K31" s="1" t="n">
        <v>33754</v>
      </c>
      <c r="L31" s="1" t="n">
        <v>16877</v>
      </c>
      <c r="M31" s="1" t="n">
        <v>16878</v>
      </c>
      <c r="O31" s="1" t="n">
        <f aca="false">SUM(B31:M31)</f>
        <v>158197.12</v>
      </c>
      <c r="Q31" s="1" t="n">
        <f aca="false">SUM(B31:D31)</f>
        <v>0</v>
      </c>
      <c r="R31" s="1" t="n">
        <f aca="false">SUM(E31:G31)</f>
        <v>0</v>
      </c>
      <c r="S31" s="1" t="n">
        <f aca="false">SUM(H31:J31)</f>
        <v>90688.12</v>
      </c>
      <c r="T31" s="1" t="n">
        <f aca="false">SUM(K31:M31)</f>
        <v>67509</v>
      </c>
      <c r="V31" s="1" t="n">
        <f aca="false">SUM(Q31:U31)</f>
        <v>158197.12</v>
      </c>
    </row>
    <row r="32" customFormat="false" ht="12.75" hidden="false" customHeight="false" outlineLevel="0" collapsed="false">
      <c r="A32" s="18" t="s">
        <v>32</v>
      </c>
      <c r="B32" s="1" t="n">
        <v>0</v>
      </c>
      <c r="C32" s="1" t="n">
        <v>0</v>
      </c>
      <c r="D32" s="1" t="n">
        <v>0</v>
      </c>
      <c r="E32" s="1" t="n">
        <v>0</v>
      </c>
      <c r="F32" s="1" t="n">
        <v>0</v>
      </c>
      <c r="G32" s="1" t="n">
        <v>0</v>
      </c>
      <c r="I32" s="1" t="n">
        <v>0</v>
      </c>
      <c r="J32" s="19" t="n">
        <v>75369.31</v>
      </c>
      <c r="K32" s="1" t="n">
        <v>126870</v>
      </c>
      <c r="L32" s="1" t="n">
        <v>63435</v>
      </c>
      <c r="M32" s="1" t="n">
        <v>63435</v>
      </c>
      <c r="O32" s="1" t="n">
        <f aca="false">SUM(B32:M32)</f>
        <v>329109.31</v>
      </c>
      <c r="Q32" s="1" t="n">
        <f aca="false">SUM(B32:D32)</f>
        <v>0</v>
      </c>
      <c r="R32" s="1" t="n">
        <f aca="false">SUM(E32:G32)</f>
        <v>0</v>
      </c>
      <c r="S32" s="1" t="n">
        <f aca="false">SUM(H32:J32)</f>
        <v>75369.31</v>
      </c>
      <c r="T32" s="1" t="n">
        <f aca="false">SUM(K32:M32)</f>
        <v>253740</v>
      </c>
      <c r="V32" s="1" t="n">
        <f aca="false">SUM(Q32:U32)</f>
        <v>329109.31</v>
      </c>
    </row>
    <row r="33" customFormat="false" ht="12.75" hidden="false" customHeight="false" outlineLevel="0" collapsed="false">
      <c r="A33" s="18" t="s">
        <v>33</v>
      </c>
      <c r="B33" s="1" t="n">
        <v>0</v>
      </c>
      <c r="C33" s="1" t="n">
        <v>0</v>
      </c>
      <c r="D33" s="1" t="n">
        <v>0</v>
      </c>
      <c r="E33" s="1" t="n">
        <v>0</v>
      </c>
      <c r="F33" s="1" t="n">
        <v>0</v>
      </c>
      <c r="G33" s="1" t="n">
        <v>0</v>
      </c>
      <c r="I33" s="1" t="n">
        <v>516.49</v>
      </c>
      <c r="J33" s="19" t="n">
        <v>7457.51</v>
      </c>
      <c r="K33" s="1" t="n">
        <v>3144</v>
      </c>
      <c r="L33" s="1" t="n">
        <v>1572</v>
      </c>
      <c r="M33" s="1" t="n">
        <v>1571</v>
      </c>
      <c r="O33" s="1" t="n">
        <f aca="false">SUM(B33:M33)</f>
        <v>14261</v>
      </c>
      <c r="Q33" s="1" t="n">
        <f aca="false">SUM(B33:D33)</f>
        <v>0</v>
      </c>
      <c r="R33" s="1" t="n">
        <f aca="false">SUM(E33:G33)</f>
        <v>0</v>
      </c>
      <c r="S33" s="1" t="n">
        <f aca="false">SUM(H33:J33)</f>
        <v>7974</v>
      </c>
      <c r="T33" s="1" t="n">
        <f aca="false">SUM(K33:M33)</f>
        <v>6287</v>
      </c>
      <c r="V33" s="1" t="n">
        <f aca="false">SUM(Q33:U33)</f>
        <v>14261</v>
      </c>
    </row>
    <row r="34" customFormat="false" ht="12.75" hidden="false" customHeight="false" outlineLevel="0" collapsed="false">
      <c r="A34" s="18" t="s">
        <v>34</v>
      </c>
      <c r="B34" s="1" t="n">
        <v>0</v>
      </c>
      <c r="C34" s="1" t="n">
        <v>0</v>
      </c>
      <c r="D34" s="1" t="n">
        <v>0</v>
      </c>
      <c r="E34" s="1" t="n">
        <v>0</v>
      </c>
      <c r="F34" s="1" t="n">
        <v>0</v>
      </c>
      <c r="G34" s="1" t="n">
        <v>0</v>
      </c>
      <c r="I34" s="1" t="n">
        <v>0</v>
      </c>
      <c r="J34" s="19" t="n">
        <v>140</v>
      </c>
      <c r="K34" s="1" t="n">
        <v>112</v>
      </c>
      <c r="L34" s="1" t="n">
        <v>56</v>
      </c>
      <c r="M34" s="1" t="n">
        <v>58</v>
      </c>
      <c r="O34" s="1" t="n">
        <f aca="false">SUM(B34:M34)</f>
        <v>366</v>
      </c>
      <c r="Q34" s="1" t="n">
        <f aca="false">SUM(B34:D34)</f>
        <v>0</v>
      </c>
      <c r="R34" s="1" t="n">
        <f aca="false">SUM(E34:G34)</f>
        <v>0</v>
      </c>
      <c r="S34" s="1" t="n">
        <f aca="false">SUM(H34:J34)</f>
        <v>140</v>
      </c>
      <c r="T34" s="1" t="n">
        <f aca="false">SUM(K34:M34)</f>
        <v>226</v>
      </c>
      <c r="V34" s="1" t="n">
        <f aca="false">SUM(Q34:U34)</f>
        <v>366</v>
      </c>
    </row>
    <row r="35" customFormat="false" ht="12.75" hidden="false" customHeight="false" outlineLevel="0" collapsed="false">
      <c r="A35" s="18" t="s">
        <v>35</v>
      </c>
      <c r="B35" s="1" t="n">
        <v>0</v>
      </c>
      <c r="C35" s="1" t="n">
        <v>0</v>
      </c>
      <c r="D35" s="1" t="n">
        <v>0</v>
      </c>
      <c r="E35" s="1" t="n">
        <v>0</v>
      </c>
      <c r="F35" s="1" t="n">
        <v>0</v>
      </c>
      <c r="G35" s="1" t="n">
        <v>0</v>
      </c>
      <c r="I35" s="1" t="n">
        <v>0</v>
      </c>
      <c r="J35" s="19" t="n">
        <v>0</v>
      </c>
      <c r="K35" s="1" t="n">
        <v>0</v>
      </c>
      <c r="L35" s="1" t="n">
        <v>0</v>
      </c>
      <c r="M35" s="1" t="n">
        <v>0</v>
      </c>
      <c r="O35" s="1" t="n">
        <f aca="false">SUM(B35:M35)</f>
        <v>0</v>
      </c>
      <c r="Q35" s="1" t="n">
        <f aca="false">SUM(B35:D35)</f>
        <v>0</v>
      </c>
      <c r="R35" s="1" t="n">
        <f aca="false">SUM(E35:G35)</f>
        <v>0</v>
      </c>
      <c r="S35" s="1" t="n">
        <f aca="false">SUM(H35:J35)</f>
        <v>0</v>
      </c>
      <c r="T35" s="1" t="n">
        <f aca="false">SUM(K35:M35)</f>
        <v>0</v>
      </c>
      <c r="V35" s="1" t="n">
        <f aca="false">SUM(Q35:U35)</f>
        <v>0</v>
      </c>
    </row>
    <row r="36" customFormat="false" ht="12.75" hidden="false" customHeight="false" outlineLevel="0" collapsed="false">
      <c r="A36" s="18" t="s">
        <v>36</v>
      </c>
      <c r="B36" s="1" t="n">
        <v>0</v>
      </c>
      <c r="C36" s="1" t="n">
        <v>0</v>
      </c>
      <c r="D36" s="1" t="n">
        <v>0</v>
      </c>
      <c r="E36" s="1" t="n">
        <v>0</v>
      </c>
      <c r="F36" s="1" t="n">
        <v>0</v>
      </c>
      <c r="G36" s="1" t="n">
        <v>0</v>
      </c>
      <c r="I36" s="1" t="n">
        <v>0</v>
      </c>
      <c r="J36" s="19" t="n">
        <v>174.95</v>
      </c>
      <c r="K36" s="1" t="n">
        <v>0</v>
      </c>
      <c r="L36" s="1" t="n">
        <v>0</v>
      </c>
      <c r="M36" s="1" t="n">
        <v>0</v>
      </c>
      <c r="O36" s="1" t="n">
        <f aca="false">SUM(B36:M36)</f>
        <v>174.95</v>
      </c>
      <c r="Q36" s="1" t="n">
        <f aca="false">SUM(B36:D36)</f>
        <v>0</v>
      </c>
      <c r="R36" s="1" t="n">
        <f aca="false">SUM(E36:G36)</f>
        <v>0</v>
      </c>
      <c r="S36" s="1" t="n">
        <f aca="false">SUM(H36:J36)</f>
        <v>174.95</v>
      </c>
      <c r="T36" s="1" t="n">
        <f aca="false">SUM(K36:M36)</f>
        <v>0</v>
      </c>
      <c r="V36" s="1" t="n">
        <f aca="false">SUM(Q36:U36)</f>
        <v>174.95</v>
      </c>
    </row>
    <row r="37" customFormat="false" ht="12.75" hidden="false" customHeight="false" outlineLevel="0" collapsed="false">
      <c r="A37" s="18" t="s">
        <v>37</v>
      </c>
      <c r="B37" s="1" t="n">
        <v>0</v>
      </c>
      <c r="C37" s="1" t="n">
        <v>0</v>
      </c>
      <c r="D37" s="1" t="n">
        <v>0</v>
      </c>
      <c r="E37" s="1" t="n">
        <v>0</v>
      </c>
      <c r="F37" s="1" t="n">
        <v>0</v>
      </c>
      <c r="G37" s="1" t="n">
        <v>0</v>
      </c>
      <c r="I37" s="1" t="n">
        <v>0</v>
      </c>
      <c r="J37" s="19" t="n">
        <v>0</v>
      </c>
      <c r="K37" s="1" t="n">
        <v>138</v>
      </c>
      <c r="L37" s="1" t="n">
        <v>69</v>
      </c>
      <c r="M37" s="1" t="n">
        <v>67</v>
      </c>
      <c r="O37" s="1" t="n">
        <f aca="false">SUM(B37:M37)</f>
        <v>274</v>
      </c>
      <c r="Q37" s="1" t="n">
        <f aca="false">SUM(B37:D37)</f>
        <v>0</v>
      </c>
      <c r="R37" s="1" t="n">
        <f aca="false">SUM(E37:G37)</f>
        <v>0</v>
      </c>
      <c r="S37" s="1" t="n">
        <f aca="false">SUM(H37:J37)</f>
        <v>0</v>
      </c>
      <c r="T37" s="1" t="n">
        <f aca="false">SUM(K37:M37)</f>
        <v>274</v>
      </c>
      <c r="V37" s="1" t="n">
        <f aca="false">SUM(Q37:U37)</f>
        <v>274</v>
      </c>
    </row>
    <row r="38" customFormat="false" ht="12.75" hidden="false" customHeight="false" outlineLevel="0" collapsed="false">
      <c r="A38" s="18" t="s">
        <v>38</v>
      </c>
      <c r="B38" s="1" t="n">
        <v>0</v>
      </c>
      <c r="C38" s="1" t="n">
        <v>0</v>
      </c>
      <c r="D38" s="1" t="n">
        <v>0</v>
      </c>
      <c r="E38" s="1" t="n">
        <v>0</v>
      </c>
      <c r="F38" s="1" t="n">
        <v>0</v>
      </c>
      <c r="G38" s="1" t="n">
        <v>0</v>
      </c>
      <c r="I38" s="1" t="n">
        <v>0</v>
      </c>
      <c r="J38" s="19" t="n">
        <v>965.57</v>
      </c>
      <c r="K38" s="1" t="n">
        <v>1890</v>
      </c>
      <c r="L38" s="1" t="n">
        <v>945</v>
      </c>
      <c r="M38" s="1" t="n">
        <v>945</v>
      </c>
      <c r="O38" s="1" t="n">
        <f aca="false">SUM(B38:M38)</f>
        <v>4745.57</v>
      </c>
      <c r="Q38" s="1" t="n">
        <f aca="false">SUM(B38:D38)</f>
        <v>0</v>
      </c>
      <c r="R38" s="1" t="n">
        <f aca="false">SUM(E38:G38)</f>
        <v>0</v>
      </c>
      <c r="S38" s="1" t="n">
        <f aca="false">SUM(H38:J38)</f>
        <v>965.57</v>
      </c>
      <c r="T38" s="1" t="n">
        <f aca="false">SUM(K38:M38)</f>
        <v>3780</v>
      </c>
      <c r="V38" s="1" t="n">
        <f aca="false">SUM(Q38:U38)</f>
        <v>4745.57</v>
      </c>
    </row>
    <row r="39" customFormat="false" ht="12.75" hidden="false" customHeight="false" outlineLevel="0" collapsed="false">
      <c r="A39" s="18" t="s">
        <v>39</v>
      </c>
      <c r="B39" s="1" t="n">
        <v>0</v>
      </c>
      <c r="C39" s="1" t="n">
        <v>0</v>
      </c>
      <c r="D39" s="1" t="n">
        <v>0</v>
      </c>
      <c r="E39" s="1" t="n">
        <v>0</v>
      </c>
      <c r="F39" s="1" t="n">
        <v>0</v>
      </c>
      <c r="G39" s="1" t="n">
        <v>0</v>
      </c>
      <c r="I39" s="1" t="n">
        <v>0</v>
      </c>
      <c r="J39" s="19" t="n">
        <v>0</v>
      </c>
      <c r="K39" s="1" t="n">
        <v>348</v>
      </c>
      <c r="L39" s="1" t="n">
        <v>44</v>
      </c>
      <c r="M39" s="1" t="n">
        <v>44</v>
      </c>
      <c r="O39" s="1" t="n">
        <f aca="false">SUM(B39:M39)</f>
        <v>436</v>
      </c>
      <c r="Q39" s="1" t="n">
        <f aca="false">SUM(B39:D39)</f>
        <v>0</v>
      </c>
      <c r="R39" s="1" t="n">
        <f aca="false">SUM(E39:G39)</f>
        <v>0</v>
      </c>
      <c r="S39" s="1" t="n">
        <f aca="false">SUM(H39:J39)</f>
        <v>0</v>
      </c>
      <c r="T39" s="1" t="n">
        <f aca="false">SUM(K39:M39)</f>
        <v>436</v>
      </c>
      <c r="V39" s="1" t="n">
        <f aca="false">SUM(Q39:U39)</f>
        <v>436</v>
      </c>
    </row>
    <row r="40" customFormat="false" ht="12.75" hidden="false" customHeight="false" outlineLevel="0" collapsed="false">
      <c r="A40" s="18" t="s">
        <v>40</v>
      </c>
      <c r="B40" s="1" t="n">
        <v>0</v>
      </c>
      <c r="C40" s="1" t="n">
        <v>0</v>
      </c>
      <c r="D40" s="1" t="n">
        <v>0</v>
      </c>
      <c r="E40" s="1" t="n">
        <v>0</v>
      </c>
      <c r="F40" s="1" t="n">
        <v>0</v>
      </c>
      <c r="G40" s="1" t="n">
        <v>0</v>
      </c>
      <c r="I40" s="1" t="n">
        <v>0</v>
      </c>
      <c r="J40" s="19" t="n">
        <v>8512.36</v>
      </c>
      <c r="K40" s="1" t="n">
        <v>69563</v>
      </c>
      <c r="L40" s="1" t="n">
        <v>13913</v>
      </c>
      <c r="M40" s="1" t="n">
        <v>13912</v>
      </c>
      <c r="O40" s="1" t="n">
        <f aca="false">SUM(B40:M40)</f>
        <v>105900.36</v>
      </c>
      <c r="Q40" s="1" t="n">
        <f aca="false">SUM(B40:D40)</f>
        <v>0</v>
      </c>
      <c r="R40" s="1" t="n">
        <f aca="false">SUM(E40:G40)</f>
        <v>0</v>
      </c>
      <c r="S40" s="1" t="n">
        <f aca="false">SUM(H40:J40)</f>
        <v>8512.36</v>
      </c>
      <c r="T40" s="1" t="n">
        <f aca="false">SUM(K40:M40)</f>
        <v>97388</v>
      </c>
      <c r="V40" s="1" t="n">
        <f aca="false">SUM(Q40:U40)</f>
        <v>105900.36</v>
      </c>
    </row>
    <row r="41" customFormat="false" ht="12.75" hidden="false" customHeight="false" outlineLevel="0" collapsed="false">
      <c r="A41" s="18" t="s">
        <v>41</v>
      </c>
      <c r="B41" s="1" t="n">
        <v>0</v>
      </c>
      <c r="C41" s="1" t="n">
        <v>0</v>
      </c>
      <c r="D41" s="1" t="n">
        <v>0</v>
      </c>
      <c r="E41" s="1" t="n">
        <v>0</v>
      </c>
      <c r="F41" s="1" t="n">
        <v>0</v>
      </c>
      <c r="G41" s="1" t="n">
        <v>0</v>
      </c>
      <c r="I41" s="1" t="n">
        <v>0</v>
      </c>
      <c r="J41" s="19" t="n">
        <v>0</v>
      </c>
      <c r="K41" s="1" t="n">
        <v>0</v>
      </c>
      <c r="L41" s="1" t="n">
        <v>0</v>
      </c>
      <c r="M41" s="1" t="n">
        <v>0</v>
      </c>
      <c r="O41" s="1" t="n">
        <f aca="false">SUM(B41:M41)</f>
        <v>0</v>
      </c>
      <c r="Q41" s="1" t="n">
        <f aca="false">SUM(B41:D41)</f>
        <v>0</v>
      </c>
      <c r="R41" s="1" t="n">
        <f aca="false">SUM(E41:G41)</f>
        <v>0</v>
      </c>
      <c r="S41" s="1" t="n">
        <f aca="false">SUM(H41:J41)</f>
        <v>0</v>
      </c>
      <c r="T41" s="1" t="n">
        <f aca="false">SUM(K41:M41)</f>
        <v>0</v>
      </c>
      <c r="V41" s="1" t="n">
        <f aca="false">SUM(Q41:U41)</f>
        <v>0</v>
      </c>
    </row>
    <row r="42" customFormat="false" ht="12.75" hidden="false" customHeight="false" outlineLevel="0" collapsed="false">
      <c r="A42" s="18" t="s">
        <v>42</v>
      </c>
      <c r="B42" s="1" t="n">
        <v>0</v>
      </c>
      <c r="C42" s="1" t="n">
        <v>0</v>
      </c>
      <c r="D42" s="1" t="n">
        <v>0</v>
      </c>
      <c r="E42" s="1" t="n">
        <v>0</v>
      </c>
      <c r="F42" s="1" t="n">
        <v>0</v>
      </c>
      <c r="G42" s="1" t="n">
        <v>0</v>
      </c>
      <c r="I42" s="1" t="n">
        <v>0</v>
      </c>
      <c r="J42" s="19" t="n">
        <v>500</v>
      </c>
      <c r="K42" s="1" t="n">
        <v>2916</v>
      </c>
      <c r="L42" s="1" t="n">
        <v>1458</v>
      </c>
      <c r="M42" s="1" t="n">
        <v>1458</v>
      </c>
      <c r="O42" s="1" t="n">
        <f aca="false">SUM(B42:M42)</f>
        <v>6332</v>
      </c>
      <c r="Q42" s="1" t="n">
        <f aca="false">SUM(B42:D42)</f>
        <v>0</v>
      </c>
      <c r="R42" s="1" t="n">
        <f aca="false">SUM(E42:G42)</f>
        <v>0</v>
      </c>
      <c r="S42" s="1" t="n">
        <f aca="false">SUM(H42:J42)</f>
        <v>500</v>
      </c>
      <c r="T42" s="1" t="n">
        <f aca="false">SUM(K42:M42)</f>
        <v>5832</v>
      </c>
      <c r="V42" s="1" t="n">
        <f aca="false">SUM(Q42:U42)</f>
        <v>6332</v>
      </c>
    </row>
    <row r="43" customFormat="false" ht="12.75" hidden="false" customHeight="false" outlineLevel="0" collapsed="false">
      <c r="A43" s="18"/>
      <c r="Q43" s="1" t="n">
        <f aca="false">SUM(B43:D43)</f>
        <v>0</v>
      </c>
      <c r="R43" s="1" t="n">
        <f aca="false">SUM(E43:G43)</f>
        <v>0</v>
      </c>
      <c r="S43" s="1" t="n">
        <f aca="false">SUM(H43:J43)</f>
        <v>0</v>
      </c>
      <c r="T43" s="1" t="n">
        <f aca="false">SUM(K43:M43)</f>
        <v>0</v>
      </c>
      <c r="V43" s="1" t="n">
        <f aca="false">SUM(Q43:U43)</f>
        <v>0</v>
      </c>
    </row>
    <row r="44" customFormat="false" ht="12.75" hidden="false" customHeight="false" outlineLevel="0" collapsed="false">
      <c r="A44" s="20" t="s">
        <v>43</v>
      </c>
      <c r="B44" s="21" t="n">
        <f aca="false">SUM(B13:B43)</f>
        <v>0</v>
      </c>
      <c r="C44" s="21" t="n">
        <f aca="false">SUM(C13:C43)</f>
        <v>0</v>
      </c>
      <c r="D44" s="21" t="n">
        <f aca="false">SUM(D13:D43)</f>
        <v>0</v>
      </c>
      <c r="E44" s="21" t="n">
        <f aca="false">SUM(E13:E43)</f>
        <v>0</v>
      </c>
      <c r="F44" s="21" t="n">
        <f aca="false">SUM(F13:F43)</f>
        <v>0</v>
      </c>
      <c r="G44" s="21" t="n">
        <f aca="false">SUM(G13:G43)</f>
        <v>0</v>
      </c>
      <c r="H44" s="21" t="n">
        <f aca="false">SUM(H13:H43)</f>
        <v>0</v>
      </c>
      <c r="I44" s="21" t="n">
        <f aca="false">SUM(I13:I43)</f>
        <v>3516.49</v>
      </c>
      <c r="J44" s="21" t="n">
        <f aca="false">SUM(J13:J43)</f>
        <v>184313.82</v>
      </c>
      <c r="K44" s="21" t="n">
        <f aca="false">SUM(K13:K43)</f>
        <v>260776</v>
      </c>
      <c r="L44" s="21" t="n">
        <f aca="false">SUM(L13:L43)</f>
        <v>103605</v>
      </c>
      <c r="M44" s="21" t="n">
        <f aca="false">SUM(M13:M43)</f>
        <v>103604</v>
      </c>
      <c r="O44" s="21" t="n">
        <f aca="false">SUM(O13:O43)</f>
        <v>655815.31</v>
      </c>
      <c r="Q44" s="21" t="n">
        <f aca="false">SUM(B44:D44)</f>
        <v>0</v>
      </c>
      <c r="R44" s="21" t="n">
        <f aca="false">SUM(E44:G44)</f>
        <v>0</v>
      </c>
      <c r="S44" s="21" t="n">
        <f aca="false">SUM(H44:J44)</f>
        <v>187830.31</v>
      </c>
      <c r="T44" s="21" t="n">
        <f aca="false">SUM(K44:M44)</f>
        <v>467985</v>
      </c>
      <c r="V44" s="21" t="n">
        <f aca="false">SUM(Q44:U44)</f>
        <v>655815.31</v>
      </c>
    </row>
    <row r="45" customFormat="false" ht="12.75" hidden="false" customHeight="false" outlineLevel="0" collapsed="false">
      <c r="A45" s="20"/>
    </row>
    <row r="46" customFormat="false" ht="12.75" hidden="false" customHeight="false" outlineLevel="0" collapsed="false">
      <c r="A46" s="15" t="s">
        <v>44</v>
      </c>
    </row>
    <row r="47" customFormat="false" ht="12.75" hidden="false" customHeight="false" outlineLevel="0" collapsed="false">
      <c r="A47" s="22" t="s">
        <v>45</v>
      </c>
      <c r="B47" s="1" t="n">
        <v>0</v>
      </c>
      <c r="C47" s="1" t="n">
        <v>0</v>
      </c>
      <c r="D47" s="1" t="n">
        <v>0</v>
      </c>
      <c r="E47" s="1" t="n">
        <v>0</v>
      </c>
      <c r="F47" s="1" t="n">
        <v>0</v>
      </c>
      <c r="I47" s="1" t="n">
        <v>124055.39</v>
      </c>
      <c r="J47" s="1" t="n">
        <v>20675.9</v>
      </c>
      <c r="K47" s="1" t="n">
        <v>20675.9</v>
      </c>
      <c r="L47" s="1" t="n">
        <v>20675.9</v>
      </c>
      <c r="M47" s="1" t="n">
        <v>20675.9</v>
      </c>
      <c r="O47" s="1" t="n">
        <f aca="false">SUM(B47:M47)</f>
        <v>206758.99</v>
      </c>
      <c r="Q47" s="1" t="n">
        <f aca="false">SUM(B47:D47)</f>
        <v>0</v>
      </c>
      <c r="R47" s="1" t="n">
        <f aca="false">SUM(E47:G47)</f>
        <v>0</v>
      </c>
      <c r="S47" s="1" t="n">
        <f aca="false">SUM(H47:J47)</f>
        <v>144731.29</v>
      </c>
      <c r="T47" s="1" t="n">
        <f aca="false">SUM(K47:M47)</f>
        <v>62027.7</v>
      </c>
      <c r="V47" s="1" t="n">
        <f aca="false">SUM(Q47:U47)</f>
        <v>206758.99</v>
      </c>
    </row>
    <row r="48" customFormat="false" ht="12.75" hidden="false" customHeight="false" outlineLevel="0" collapsed="false">
      <c r="A48" s="22" t="s">
        <v>46</v>
      </c>
      <c r="B48" s="1" t="n">
        <v>0</v>
      </c>
      <c r="C48" s="1" t="n">
        <v>0</v>
      </c>
      <c r="D48" s="1" t="n">
        <v>0</v>
      </c>
      <c r="E48" s="1" t="n">
        <v>0</v>
      </c>
      <c r="F48" s="1" t="n">
        <v>0</v>
      </c>
      <c r="G48" s="1" t="n">
        <v>0</v>
      </c>
      <c r="I48" s="1" t="n">
        <v>0</v>
      </c>
      <c r="J48" s="1" t="n">
        <v>0</v>
      </c>
      <c r="K48" s="1" t="n">
        <v>7038.33333333333</v>
      </c>
      <c r="L48" s="1" t="n">
        <v>7038.33333333333</v>
      </c>
      <c r="M48" s="1" t="n">
        <v>7038.33333333333</v>
      </c>
      <c r="O48" s="1" t="n">
        <f aca="false">SUM(B48:M48)</f>
        <v>21115</v>
      </c>
      <c r="Q48" s="1" t="n">
        <f aca="false">SUM(B48:D48)</f>
        <v>0</v>
      </c>
      <c r="R48" s="1" t="n">
        <f aca="false">SUM(E48:G48)</f>
        <v>0</v>
      </c>
      <c r="S48" s="1" t="n">
        <f aca="false">SUM(H48:J48)</f>
        <v>0</v>
      </c>
      <c r="T48" s="1" t="n">
        <f aca="false">SUM(K48:M48)</f>
        <v>21115</v>
      </c>
      <c r="V48" s="1" t="n">
        <f aca="false">SUM(Q48:U48)</f>
        <v>21115</v>
      </c>
    </row>
    <row r="49" customFormat="false" ht="12.75" hidden="false" customHeight="false" outlineLevel="0" collapsed="false">
      <c r="A49" s="22" t="s">
        <v>47</v>
      </c>
      <c r="B49" s="1" t="n">
        <v>0</v>
      </c>
      <c r="C49" s="1" t="n">
        <v>0</v>
      </c>
      <c r="D49" s="1" t="n">
        <v>0</v>
      </c>
      <c r="E49" s="1" t="n">
        <v>0</v>
      </c>
      <c r="F49" s="1" t="n">
        <v>0</v>
      </c>
      <c r="G49" s="1" t="n">
        <v>0</v>
      </c>
      <c r="I49" s="1" t="n">
        <v>0</v>
      </c>
      <c r="J49" s="1" t="n">
        <v>0</v>
      </c>
      <c r="K49" s="1" t="n">
        <v>0</v>
      </c>
      <c r="L49" s="1" t="n">
        <v>0</v>
      </c>
      <c r="M49" s="1" t="n">
        <v>0</v>
      </c>
      <c r="O49" s="1" t="n">
        <f aca="false">SUM(B49:M49)</f>
        <v>0</v>
      </c>
      <c r="Q49" s="1" t="n">
        <f aca="false">SUM(B49:D49)</f>
        <v>0</v>
      </c>
      <c r="R49" s="1" t="n">
        <f aca="false">SUM(E49:G49)</f>
        <v>0</v>
      </c>
      <c r="S49" s="1" t="n">
        <f aca="false">SUM(H49:J49)</f>
        <v>0</v>
      </c>
      <c r="T49" s="1" t="n">
        <f aca="false">SUM(K49:M49)</f>
        <v>0</v>
      </c>
      <c r="V49" s="1" t="n">
        <f aca="false">SUM(Q49:U49)</f>
        <v>0</v>
      </c>
    </row>
    <row r="50" customFormat="false" ht="12.75" hidden="false" customHeight="false" outlineLevel="0" collapsed="false">
      <c r="A50" s="22" t="s">
        <v>48</v>
      </c>
      <c r="B50" s="1" t="n">
        <v>0</v>
      </c>
      <c r="C50" s="1" t="n">
        <v>0</v>
      </c>
      <c r="D50" s="1" t="n">
        <v>0</v>
      </c>
      <c r="E50" s="1" t="n">
        <v>0</v>
      </c>
      <c r="F50" s="1" t="n">
        <v>0</v>
      </c>
      <c r="G50" s="1" t="n">
        <v>0</v>
      </c>
      <c r="H50" s="1" t="n">
        <v>0</v>
      </c>
      <c r="I50" s="1" t="n">
        <v>0</v>
      </c>
      <c r="J50" s="1" t="n">
        <v>1768</v>
      </c>
      <c r="K50" s="1" t="n">
        <v>0</v>
      </c>
      <c r="L50" s="1" t="n">
        <v>0</v>
      </c>
      <c r="M50" s="1" t="n">
        <v>0</v>
      </c>
      <c r="O50" s="1" t="n">
        <f aca="false">SUM(B50:M50)</f>
        <v>1768</v>
      </c>
      <c r="Q50" s="1" t="n">
        <f aca="false">SUM(B50:D50)</f>
        <v>0</v>
      </c>
      <c r="R50" s="1" t="n">
        <f aca="false">SUM(E50:G50)</f>
        <v>0</v>
      </c>
      <c r="S50" s="1" t="n">
        <f aca="false">SUM(H50:J50)</f>
        <v>1768</v>
      </c>
      <c r="T50" s="1" t="n">
        <f aca="false">SUM(K50:M50)</f>
        <v>0</v>
      </c>
      <c r="V50" s="1" t="n">
        <f aca="false">SUM(Q50:U50)</f>
        <v>1768</v>
      </c>
    </row>
    <row r="51" customFormat="false" ht="12.75" hidden="false" customHeight="false" outlineLevel="0" collapsed="false">
      <c r="A51" s="22"/>
      <c r="O51" s="1" t="n">
        <f aca="false">SUM(B51:M51)</f>
        <v>0</v>
      </c>
      <c r="Q51" s="1" t="n">
        <f aca="false">SUM(B51:D51)</f>
        <v>0</v>
      </c>
      <c r="R51" s="1" t="n">
        <f aca="false">SUM(E51:G51)</f>
        <v>0</v>
      </c>
      <c r="S51" s="1" t="n">
        <f aca="false">SUM(H51:J51)</f>
        <v>0</v>
      </c>
      <c r="T51" s="1" t="n">
        <f aca="false">SUM(K51:M51)</f>
        <v>0</v>
      </c>
      <c r="V51" s="1" t="n">
        <f aca="false">SUM(Q51:U51)</f>
        <v>0</v>
      </c>
    </row>
    <row r="52" customFormat="false" ht="12.75" hidden="false" customHeight="false" outlineLevel="0" collapsed="false">
      <c r="A52" s="23" t="s">
        <v>49</v>
      </c>
      <c r="B52" s="21" t="n">
        <f aca="false">SUM(B46:B51)</f>
        <v>0</v>
      </c>
      <c r="C52" s="21" t="n">
        <f aca="false">SUM(C46:C51)</f>
        <v>0</v>
      </c>
      <c r="D52" s="21" t="n">
        <f aca="false">SUM(D46:D51)</f>
        <v>0</v>
      </c>
      <c r="E52" s="21" t="n">
        <f aca="false">SUM(E46:E51)</f>
        <v>0</v>
      </c>
      <c r="F52" s="21" t="n">
        <f aca="false">SUM(F46:F51)</f>
        <v>0</v>
      </c>
      <c r="G52" s="21" t="n">
        <f aca="false">SUM(G46:G51)</f>
        <v>0</v>
      </c>
      <c r="H52" s="21" t="n">
        <f aca="false">SUM(H46:H51)</f>
        <v>0</v>
      </c>
      <c r="I52" s="21" t="n">
        <f aca="false">SUM(I46:I51)</f>
        <v>124055.39</v>
      </c>
      <c r="J52" s="21" t="n">
        <f aca="false">SUM(J46:J51)</f>
        <v>22443.9</v>
      </c>
      <c r="K52" s="21" t="n">
        <f aca="false">SUM(K46:K51)</f>
        <v>27714.2333333333</v>
      </c>
      <c r="L52" s="21" t="n">
        <f aca="false">SUM(L46:L51)</f>
        <v>27714.2333333333</v>
      </c>
      <c r="M52" s="21" t="n">
        <f aca="false">SUM(M46:M51)</f>
        <v>27714.2333333333</v>
      </c>
      <c r="O52" s="21" t="n">
        <f aca="false">SUM(O46:O51)</f>
        <v>229641.99</v>
      </c>
      <c r="Q52" s="21" t="n">
        <f aca="false">SUM(B52:D52)</f>
        <v>0</v>
      </c>
      <c r="R52" s="21" t="n">
        <f aca="false">SUM(E52:G52)</f>
        <v>0</v>
      </c>
      <c r="S52" s="21" t="n">
        <f aca="false">SUM(H52:J52)</f>
        <v>146499.29</v>
      </c>
      <c r="T52" s="21" t="n">
        <f aca="false">SUM(K52:M52)</f>
        <v>83142.7</v>
      </c>
      <c r="V52" s="21" t="n">
        <f aca="false">SUM(Q52:U52)</f>
        <v>229641.99</v>
      </c>
    </row>
    <row r="53" customFormat="false" ht="12.75" hidden="false" customHeight="false" outlineLevel="0" collapsed="false">
      <c r="A53" s="22"/>
    </row>
    <row r="54" customFormat="false" ht="12.75" hidden="false" customHeight="false" outlineLevel="0" collapsed="false">
      <c r="A54" s="15" t="s">
        <v>50</v>
      </c>
    </row>
    <row r="55" customFormat="false" ht="12.75" hidden="false" customHeight="false" outlineLevel="0" collapsed="false">
      <c r="A55" s="22" t="s">
        <v>51</v>
      </c>
      <c r="B55" s="1" t="n">
        <v>0</v>
      </c>
      <c r="C55" s="1" t="n">
        <v>0</v>
      </c>
      <c r="D55" s="1" t="n">
        <v>0</v>
      </c>
      <c r="E55" s="1" t="n">
        <v>0</v>
      </c>
      <c r="F55" s="1" t="n">
        <v>0</v>
      </c>
      <c r="I55" s="1" t="n">
        <v>30641.8333333333</v>
      </c>
      <c r="J55" s="1" t="n">
        <v>15370.8333333333</v>
      </c>
      <c r="K55" s="1" t="n">
        <v>15370.8333333333</v>
      </c>
      <c r="L55" s="1" t="n">
        <v>15370.8333333333</v>
      </c>
      <c r="M55" s="1" t="n">
        <v>15370.8333333333</v>
      </c>
      <c r="O55" s="1" t="n">
        <f aca="false">SUM(B55:M55)</f>
        <v>92125.1666666667</v>
      </c>
      <c r="Q55" s="1" t="n">
        <f aca="false">SUM(B55:D55)</f>
        <v>0</v>
      </c>
      <c r="R55" s="1" t="n">
        <f aca="false">SUM(E55:G55)</f>
        <v>0</v>
      </c>
      <c r="S55" s="1" t="n">
        <f aca="false">SUM(H55:J55)</f>
        <v>46012.6666666667</v>
      </c>
      <c r="T55" s="1" t="n">
        <f aca="false">SUM(K55:M55)</f>
        <v>46112.5</v>
      </c>
      <c r="V55" s="1" t="n">
        <f aca="false">SUM(Q55:U55)</f>
        <v>92125.1666666667</v>
      </c>
    </row>
    <row r="56" customFormat="false" ht="12.75" hidden="false" customHeight="false" outlineLevel="0" collapsed="false">
      <c r="A56" s="22" t="s">
        <v>52</v>
      </c>
      <c r="B56" s="1" t="n">
        <v>0</v>
      </c>
      <c r="C56" s="1" t="n">
        <v>0</v>
      </c>
      <c r="D56" s="1" t="n">
        <v>0</v>
      </c>
      <c r="E56" s="1" t="n">
        <v>0</v>
      </c>
      <c r="F56" s="1" t="n">
        <v>100</v>
      </c>
      <c r="G56" s="1" t="n">
        <v>198.51</v>
      </c>
      <c r="H56" s="1" t="n">
        <v>0</v>
      </c>
      <c r="I56" s="1" t="n">
        <v>0</v>
      </c>
      <c r="J56" s="1" t="n">
        <v>-100</v>
      </c>
      <c r="K56" s="1" t="n">
        <v>0</v>
      </c>
      <c r="L56" s="1" t="n">
        <v>0</v>
      </c>
      <c r="M56" s="1" t="n">
        <v>0</v>
      </c>
      <c r="O56" s="1" t="n">
        <f aca="false">SUM(B56:M56)</f>
        <v>198.51</v>
      </c>
      <c r="Q56" s="1" t="n">
        <f aca="false">SUM(B56:D56)</f>
        <v>0</v>
      </c>
      <c r="R56" s="1" t="n">
        <f aca="false">SUM(E56:G56)</f>
        <v>298.51</v>
      </c>
      <c r="S56" s="1" t="n">
        <f aca="false">SUM(H56:J56)</f>
        <v>-100</v>
      </c>
      <c r="T56" s="1" t="n">
        <f aca="false">SUM(K56:M56)</f>
        <v>0</v>
      </c>
      <c r="V56" s="1" t="n">
        <f aca="false">SUM(Q56:U56)</f>
        <v>198.51</v>
      </c>
    </row>
    <row r="57" customFormat="false" ht="12.75" hidden="false" customHeight="false" outlineLevel="0" collapsed="false">
      <c r="A57" s="22"/>
    </row>
    <row r="58" customFormat="false" ht="13.5" hidden="false" customHeight="false" outlineLevel="0" collapsed="false">
      <c r="A58" s="23" t="s">
        <v>53</v>
      </c>
      <c r="B58" s="24" t="n">
        <f aca="false">SUM(B55:B56)</f>
        <v>0</v>
      </c>
      <c r="C58" s="24" t="n">
        <f aca="false">SUM(C55:C56)</f>
        <v>0</v>
      </c>
      <c r="D58" s="24" t="n">
        <f aca="false">SUM(D55:D56)</f>
        <v>0</v>
      </c>
      <c r="E58" s="24" t="n">
        <f aca="false">SUM(E55:E56)</f>
        <v>0</v>
      </c>
      <c r="F58" s="24" t="n">
        <f aca="false">SUM(F55:F56)</f>
        <v>100</v>
      </c>
      <c r="G58" s="24" t="n">
        <f aca="false">SUM(G55:G56)</f>
        <v>198.51</v>
      </c>
      <c r="H58" s="24" t="n">
        <f aca="false">SUM(H55:H56)</f>
        <v>0</v>
      </c>
      <c r="I58" s="24" t="n">
        <f aca="false">SUM(I55:I56)</f>
        <v>30641.8333333333</v>
      </c>
      <c r="J58" s="24" t="n">
        <f aca="false">SUM(J55:J56)</f>
        <v>15270.8333333333</v>
      </c>
      <c r="K58" s="24" t="n">
        <f aca="false">SUM(K55:K56)</f>
        <v>15370.8333333333</v>
      </c>
      <c r="L58" s="24" t="n">
        <f aca="false">SUM(L55:L56)</f>
        <v>15370.8333333333</v>
      </c>
      <c r="M58" s="24" t="n">
        <f aca="false">SUM(M55:M56)</f>
        <v>15370.8333333333</v>
      </c>
      <c r="N58" s="24"/>
      <c r="O58" s="24" t="n">
        <f aca="false">SUM(O55:O56)</f>
        <v>92323.6766666667</v>
      </c>
      <c r="Q58" s="24" t="n">
        <f aca="false">SUM(B58:D58)</f>
        <v>0</v>
      </c>
      <c r="R58" s="24" t="n">
        <f aca="false">SUM(E58:G58)</f>
        <v>298.51</v>
      </c>
      <c r="S58" s="24" t="n">
        <f aca="false">SUM(H58:J58)</f>
        <v>45912.6666666667</v>
      </c>
      <c r="T58" s="24" t="n">
        <f aca="false">SUM(K58:M58)</f>
        <v>46112.5</v>
      </c>
      <c r="V58" s="24" t="n">
        <f aca="false">SUM(Q58:U58)</f>
        <v>92323.6766666667</v>
      </c>
    </row>
    <row r="59" customFormat="false" ht="12.75" hidden="false" customHeight="false" outlineLevel="0" collapsed="false">
      <c r="A59" s="15"/>
    </row>
    <row r="60" customFormat="false" ht="13.5" hidden="false" customHeight="false" outlineLevel="0" collapsed="false">
      <c r="A60" s="15" t="s">
        <v>54</v>
      </c>
      <c r="B60" s="25" t="n">
        <f aca="false">+B10+B44+B52+B58</f>
        <v>0</v>
      </c>
      <c r="C60" s="25" t="n">
        <f aca="false">+C10+C44+C52+C58</f>
        <v>92868.55</v>
      </c>
      <c r="D60" s="25" t="n">
        <f aca="false">+D10+D44+D52+D58</f>
        <v>92613</v>
      </c>
      <c r="E60" s="25" t="n">
        <f aca="false">+E10+E44+E52+E58</f>
        <v>175056.89</v>
      </c>
      <c r="F60" s="25" t="n">
        <f aca="false">+F10+F44+F52+F58</f>
        <v>159490</v>
      </c>
      <c r="G60" s="25" t="n">
        <f aca="false">+G10+G44+G52+G58</f>
        <v>157523.51</v>
      </c>
      <c r="H60" s="25" t="n">
        <f aca="false">+H10+H44+H52+H58</f>
        <v>112206.42</v>
      </c>
      <c r="I60" s="25" t="n">
        <f aca="false">+I10+I44+I52+I58</f>
        <v>345350.793333333</v>
      </c>
      <c r="J60" s="25" t="n">
        <f aca="false">+J10+J44+J52+J58</f>
        <v>328817.953333333</v>
      </c>
      <c r="K60" s="25" t="n">
        <f aca="false">+K10+K44+K52+K58</f>
        <v>303861.066666667</v>
      </c>
      <c r="L60" s="25" t="n">
        <f aca="false">+L10+L44+L52+L58</f>
        <v>146690.066666667</v>
      </c>
      <c r="M60" s="25" t="n">
        <f aca="false">+M10+M44+M52+M58</f>
        <v>146689.066666667</v>
      </c>
      <c r="N60" s="25"/>
      <c r="O60" s="25" t="n">
        <f aca="false">+O10+O44+O52+O58</f>
        <v>2061167.31666667</v>
      </c>
      <c r="Q60" s="25" t="n">
        <f aca="false">SUM(B60:D60)</f>
        <v>185481.55</v>
      </c>
      <c r="R60" s="25" t="n">
        <f aca="false">SUM(E60:G60)</f>
        <v>492070.4</v>
      </c>
      <c r="S60" s="25" t="n">
        <f aca="false">SUM(H60:J60)</f>
        <v>786375.166666667</v>
      </c>
      <c r="T60" s="25" t="n">
        <f aca="false">SUM(K60:M60)</f>
        <v>597240.2</v>
      </c>
      <c r="V60" s="25" t="n">
        <f aca="false">SUM(Q60:U60)</f>
        <v>2061167.31666667</v>
      </c>
    </row>
    <row r="61" customFormat="false" ht="13.5" hidden="false" customHeight="false" outlineLevel="0" collapsed="false">
      <c r="A61" s="15"/>
    </row>
    <row r="62" customFormat="false" ht="12.75" hidden="false" customHeight="false" outlineLevel="0" collapsed="false">
      <c r="A62" s="15" t="s">
        <v>55</v>
      </c>
    </row>
    <row r="63" customFormat="false" ht="12.75" hidden="false" customHeight="false" outlineLevel="0" collapsed="false">
      <c r="A63" s="18" t="s">
        <v>56</v>
      </c>
      <c r="B63" s="1" t="n">
        <v>0</v>
      </c>
      <c r="C63" s="1" t="n">
        <v>0</v>
      </c>
      <c r="D63" s="1" t="n">
        <v>0</v>
      </c>
      <c r="E63" s="1" t="n">
        <v>0</v>
      </c>
      <c r="F63" s="1" t="n">
        <v>0</v>
      </c>
      <c r="G63" s="1" t="n">
        <v>0</v>
      </c>
      <c r="I63" s="1" t="n">
        <v>0</v>
      </c>
      <c r="J63" s="19" t="n">
        <v>23630</v>
      </c>
      <c r="K63" s="1" t="n">
        <v>39847</v>
      </c>
      <c r="L63" s="1" t="n">
        <v>7969</v>
      </c>
      <c r="M63" s="1" t="n">
        <v>7970</v>
      </c>
      <c r="O63" s="1" t="n">
        <f aca="false">SUM(B63:M63)</f>
        <v>79416</v>
      </c>
      <c r="Q63" s="1" t="n">
        <f aca="false">SUM(B63:D63)</f>
        <v>0</v>
      </c>
      <c r="R63" s="1" t="n">
        <f aca="false">SUM(E63:G63)</f>
        <v>0</v>
      </c>
      <c r="S63" s="1" t="n">
        <f aca="false">SUM(H63:J63)</f>
        <v>23630</v>
      </c>
      <c r="T63" s="1" t="n">
        <f aca="false">SUM(K63:M63)</f>
        <v>55786</v>
      </c>
      <c r="V63" s="1" t="n">
        <f aca="false">SUM(Q63:U63)</f>
        <v>79416</v>
      </c>
    </row>
    <row r="64" customFormat="false" ht="12.75" hidden="false" customHeight="false" outlineLevel="0" collapsed="false">
      <c r="A64" s="18" t="s">
        <v>57</v>
      </c>
      <c r="B64" s="1" t="n">
        <v>0</v>
      </c>
      <c r="C64" s="1" t="n">
        <v>0</v>
      </c>
      <c r="D64" s="1" t="n">
        <v>0</v>
      </c>
      <c r="E64" s="1" t="n">
        <v>0</v>
      </c>
      <c r="F64" s="1" t="n">
        <v>0</v>
      </c>
      <c r="G64" s="1" t="n">
        <v>0</v>
      </c>
      <c r="I64" s="1" t="n">
        <v>0</v>
      </c>
      <c r="J64" s="19" t="n">
        <v>101872.47</v>
      </c>
      <c r="K64" s="1" t="n">
        <v>24354</v>
      </c>
      <c r="L64" s="1" t="n">
        <v>12177</v>
      </c>
      <c r="M64" s="1" t="n">
        <v>12177</v>
      </c>
      <c r="O64" s="1" t="n">
        <f aca="false">SUM(B64:M64)</f>
        <v>150580.47</v>
      </c>
      <c r="Q64" s="1" t="n">
        <f aca="false">SUM(B64:D64)</f>
        <v>0</v>
      </c>
      <c r="R64" s="1" t="n">
        <f aca="false">SUM(E64:G64)</f>
        <v>0</v>
      </c>
      <c r="S64" s="1" t="n">
        <f aca="false">SUM(H64:J64)</f>
        <v>101872.47</v>
      </c>
      <c r="T64" s="1" t="n">
        <f aca="false">SUM(K64:M64)</f>
        <v>48708</v>
      </c>
      <c r="V64" s="1" t="n">
        <f aca="false">SUM(Q64:U64)</f>
        <v>150580.47</v>
      </c>
    </row>
    <row r="65" customFormat="false" ht="12.75" hidden="false" customHeight="false" outlineLevel="0" collapsed="false">
      <c r="A65" s="18"/>
      <c r="J65" s="19"/>
    </row>
    <row r="66" customFormat="false" ht="12.75" hidden="false" customHeight="false" outlineLevel="0" collapsed="false">
      <c r="A66" s="20" t="s">
        <v>58</v>
      </c>
      <c r="B66" s="21" t="n">
        <f aca="false">SUM(B63:B64)</f>
        <v>0</v>
      </c>
      <c r="C66" s="21" t="n">
        <f aca="false">SUM(C63:C64)</f>
        <v>0</v>
      </c>
      <c r="D66" s="21" t="n">
        <f aca="false">SUM(D63:D64)</f>
        <v>0</v>
      </c>
      <c r="E66" s="21" t="n">
        <f aca="false">SUM(E63:E64)</f>
        <v>0</v>
      </c>
      <c r="F66" s="21" t="n">
        <f aca="false">SUM(F63:F64)</f>
        <v>0</v>
      </c>
      <c r="G66" s="21" t="n">
        <f aca="false">SUM(G63:G64)</f>
        <v>0</v>
      </c>
      <c r="H66" s="21" t="n">
        <f aca="false">SUM(H63:H64)</f>
        <v>0</v>
      </c>
      <c r="I66" s="21" t="n">
        <f aca="false">SUM(I63:I64)</f>
        <v>0</v>
      </c>
      <c r="J66" s="21" t="n">
        <f aca="false">SUM(J63:J64)</f>
        <v>125502.47</v>
      </c>
      <c r="K66" s="21" t="n">
        <f aca="false">SUM(K63:K64)</f>
        <v>64201</v>
      </c>
      <c r="L66" s="21" t="n">
        <f aca="false">SUM(L63:L64)</f>
        <v>20146</v>
      </c>
      <c r="M66" s="21" t="n">
        <f aca="false">SUM(M63:M64)</f>
        <v>20147</v>
      </c>
      <c r="O66" s="21" t="n">
        <f aca="false">SUM(O63:O64)</f>
        <v>229996.47</v>
      </c>
      <c r="Q66" s="21" t="n">
        <f aca="false">SUM(B66:D66)</f>
        <v>0</v>
      </c>
      <c r="R66" s="21" t="n">
        <f aca="false">SUM(E66:G66)</f>
        <v>0</v>
      </c>
      <c r="S66" s="21" t="n">
        <f aca="false">SUM(H66:J66)</f>
        <v>125502.47</v>
      </c>
      <c r="T66" s="21" t="n">
        <f aca="false">SUM(K66:M66)</f>
        <v>104494</v>
      </c>
      <c r="V66" s="21" t="n">
        <f aca="false">SUM(Q66:U66)</f>
        <v>229996.47</v>
      </c>
    </row>
    <row r="67" customFormat="false" ht="12.75" hidden="false" customHeight="false" outlineLevel="0" collapsed="false">
      <c r="A67" s="15"/>
    </row>
    <row r="68" customFormat="false" ht="13.5" hidden="false" customHeight="false" outlineLevel="0" collapsed="false">
      <c r="A68" s="15" t="s">
        <v>59</v>
      </c>
      <c r="B68" s="26" t="n">
        <f aca="false">B60+B66</f>
        <v>0</v>
      </c>
      <c r="C68" s="26" t="n">
        <f aca="false">C60+C66</f>
        <v>92868.55</v>
      </c>
      <c r="D68" s="26" t="n">
        <f aca="false">D60+D66</f>
        <v>92613</v>
      </c>
      <c r="E68" s="26" t="n">
        <f aca="false">E60+E66</f>
        <v>175056.89</v>
      </c>
      <c r="F68" s="26" t="n">
        <f aca="false">F60+F66</f>
        <v>159490</v>
      </c>
      <c r="G68" s="26" t="n">
        <f aca="false">G60+G66</f>
        <v>157523.51</v>
      </c>
      <c r="H68" s="26" t="n">
        <f aca="false">H60+H66</f>
        <v>112206.42</v>
      </c>
      <c r="I68" s="26" t="n">
        <f aca="false">I60+I66</f>
        <v>345350.793333333</v>
      </c>
      <c r="J68" s="26" t="n">
        <f aca="false">J60+J66</f>
        <v>454320.423333333</v>
      </c>
      <c r="K68" s="26" t="n">
        <f aca="false">K60+K66</f>
        <v>368062.066666667</v>
      </c>
      <c r="L68" s="26" t="n">
        <f aca="false">L60+L66</f>
        <v>166836.066666667</v>
      </c>
      <c r="M68" s="26" t="n">
        <f aca="false">M60+M66</f>
        <v>166836.066666667</v>
      </c>
      <c r="N68" s="26"/>
      <c r="O68" s="26" t="n">
        <f aca="false">O60+O66</f>
        <v>2291163.78666667</v>
      </c>
      <c r="Q68" s="26" t="n">
        <f aca="false">SUM(B68:D68)</f>
        <v>185481.55</v>
      </c>
      <c r="R68" s="26" t="n">
        <f aca="false">SUM(E68:G68)</f>
        <v>492070.4</v>
      </c>
      <c r="S68" s="26" t="n">
        <f aca="false">SUM(H68:J68)</f>
        <v>911877.636666667</v>
      </c>
      <c r="T68" s="26" t="n">
        <f aca="false">SUM(K68:M68)</f>
        <v>701734.2</v>
      </c>
      <c r="U68" s="26"/>
      <c r="V68" s="26" t="n">
        <f aca="false">SUM(Q68:U68)</f>
        <v>2291163.78666667</v>
      </c>
    </row>
    <row r="69" customFormat="false" ht="13.5" hidden="false" customHeight="false" outlineLevel="0" collapsed="false">
      <c r="A69" s="15"/>
      <c r="M69" s="0"/>
      <c r="N69" s="0"/>
      <c r="O69" s="0"/>
    </row>
    <row r="70" customFormat="false" ht="15.75" hidden="false" customHeight="false" outlineLevel="0" collapsed="false">
      <c r="A70" s="2" t="str">
        <f aca="false">+A1</f>
        <v>GENCO - Gleason</v>
      </c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customFormat="false" ht="15.75" hidden="false" customHeight="false" outlineLevel="0" collapsed="false">
      <c r="A71" s="2" t="str">
        <f aca="false">+A2</f>
        <v>Expense Analysis Summary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customFormat="false" ht="15.75" hidden="false" customHeight="false" outlineLevel="0" collapsed="false">
      <c r="A72" s="5" t="s">
        <v>60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customFormat="false" ht="15.75" hidden="false" customHeight="false" outlineLevel="0" collapsed="false">
      <c r="A73" s="6" t="n">
        <f aca="false">+A4</f>
        <v>36769</v>
      </c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customFormat="false" ht="15.75" hidden="false" customHeight="false" outlineLevel="0" collapsed="false">
      <c r="A74" s="7" t="str">
        <f aca="true">CELL("filename")</f>
        <v>'file:///mnt/12tb/@roms/datasets/enron/EDRM Enron Email Data Set v2 XML/filtered-attachments/xls/Gleason_O_M.xls'#$Gleason 2000 Exp</v>
      </c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</row>
    <row r="75" customFormat="false" ht="15.75" hidden="false" customHeight="false" outlineLevel="0" collapsed="false">
      <c r="A75" s="9" t="n">
        <f aca="true">NOW()</f>
        <v>45926.953082587</v>
      </c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</row>
    <row r="76" customFormat="false" ht="12.75" hidden="false" customHeight="false" outlineLevel="0" collapsed="false">
      <c r="A76" s="27"/>
      <c r="B76" s="28" t="s">
        <v>61</v>
      </c>
      <c r="C76" s="28" t="s">
        <v>61</v>
      </c>
      <c r="D76" s="28" t="s">
        <v>61</v>
      </c>
      <c r="E76" s="28" t="s">
        <v>61</v>
      </c>
      <c r="F76" s="28" t="s">
        <v>61</v>
      </c>
      <c r="G76" s="28" t="s">
        <v>61</v>
      </c>
      <c r="H76" s="28" t="s">
        <v>61</v>
      </c>
      <c r="I76" s="28" t="s">
        <v>61</v>
      </c>
      <c r="J76" s="28" t="s">
        <v>61</v>
      </c>
      <c r="K76" s="28" t="s">
        <v>61</v>
      </c>
      <c r="L76" s="28" t="s">
        <v>61</v>
      </c>
      <c r="M76" s="28" t="s">
        <v>61</v>
      </c>
      <c r="N76" s="29"/>
      <c r="O76" s="28" t="s">
        <v>61</v>
      </c>
      <c r="P76" s="29"/>
      <c r="Q76" s="28" t="s">
        <v>61</v>
      </c>
      <c r="R76" s="28" t="s">
        <v>61</v>
      </c>
      <c r="S76" s="28" t="s">
        <v>61</v>
      </c>
      <c r="T76" s="28" t="s">
        <v>61</v>
      </c>
      <c r="U76" s="29"/>
      <c r="V76" s="28" t="s">
        <v>61</v>
      </c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I76" s="29"/>
      <c r="BJ76" s="29"/>
      <c r="BK76" s="29"/>
      <c r="BL76" s="29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29"/>
      <c r="CA76" s="29"/>
      <c r="CB76" s="29"/>
      <c r="CC76" s="27"/>
      <c r="CD76" s="27"/>
      <c r="CE76" s="27"/>
      <c r="CF76" s="27"/>
      <c r="CG76" s="27"/>
      <c r="CH76" s="27"/>
      <c r="CI76" s="27"/>
      <c r="CJ76" s="27"/>
      <c r="CK76" s="27"/>
      <c r="CL76" s="27"/>
      <c r="CM76" s="27"/>
      <c r="CN76" s="27"/>
      <c r="CO76" s="27"/>
      <c r="CP76" s="27"/>
      <c r="CQ76" s="27"/>
      <c r="CR76" s="27"/>
      <c r="CS76" s="27"/>
      <c r="CT76" s="27"/>
      <c r="CU76" s="27"/>
      <c r="CV76" s="27"/>
      <c r="CW76" s="27"/>
      <c r="CX76" s="27"/>
      <c r="CY76" s="27"/>
      <c r="CZ76" s="27"/>
      <c r="DA76" s="27"/>
      <c r="DB76" s="27"/>
      <c r="DC76" s="27"/>
      <c r="DD76" s="27"/>
      <c r="DE76" s="27"/>
      <c r="DF76" s="27"/>
      <c r="DG76" s="27"/>
      <c r="DH76" s="27"/>
      <c r="DI76" s="27"/>
      <c r="DJ76" s="27"/>
      <c r="DK76" s="27"/>
      <c r="DL76" s="27"/>
      <c r="DM76" s="27"/>
      <c r="DN76" s="27"/>
      <c r="DO76" s="27"/>
      <c r="DP76" s="27"/>
      <c r="DQ76" s="27"/>
      <c r="DR76" s="27"/>
      <c r="DS76" s="27"/>
      <c r="DT76" s="27"/>
      <c r="DU76" s="27"/>
      <c r="DV76" s="27"/>
      <c r="DW76" s="27"/>
      <c r="DX76" s="27"/>
      <c r="DY76" s="27"/>
      <c r="DZ76" s="27"/>
      <c r="EA76" s="27"/>
      <c r="EB76" s="27"/>
      <c r="EC76" s="27"/>
      <c r="ED76" s="27"/>
      <c r="EE76" s="27"/>
      <c r="EF76" s="27"/>
      <c r="EG76" s="27"/>
      <c r="EH76" s="27"/>
      <c r="EI76" s="27"/>
      <c r="EJ76" s="27"/>
      <c r="EK76" s="27"/>
      <c r="EL76" s="27"/>
      <c r="EM76" s="27"/>
      <c r="EN76" s="27"/>
      <c r="EO76" s="27"/>
      <c r="EP76" s="27"/>
      <c r="EQ76" s="27"/>
      <c r="ER76" s="27"/>
      <c r="ES76" s="27"/>
      <c r="ET76" s="27"/>
      <c r="EU76" s="27"/>
      <c r="EV76" s="27"/>
      <c r="EW76" s="27"/>
      <c r="EX76" s="27"/>
      <c r="EY76" s="27"/>
      <c r="EZ76" s="27"/>
      <c r="FA76" s="27"/>
      <c r="FB76" s="27"/>
      <c r="FC76" s="27"/>
      <c r="FD76" s="27"/>
      <c r="FE76" s="27"/>
      <c r="FF76" s="27"/>
      <c r="FG76" s="27"/>
      <c r="FH76" s="27"/>
      <c r="FI76" s="27"/>
      <c r="FJ76" s="27"/>
      <c r="FK76" s="27"/>
      <c r="FL76" s="27"/>
      <c r="FM76" s="27"/>
      <c r="FN76" s="27"/>
      <c r="FO76" s="27"/>
      <c r="FP76" s="27"/>
      <c r="FQ76" s="27"/>
      <c r="FR76" s="27"/>
      <c r="FS76" s="27"/>
      <c r="FT76" s="27"/>
      <c r="FU76" s="27"/>
      <c r="FV76" s="27"/>
      <c r="FW76" s="27"/>
      <c r="FX76" s="27"/>
      <c r="FY76" s="27"/>
      <c r="FZ76" s="27"/>
      <c r="GA76" s="27"/>
      <c r="GB76" s="27"/>
      <c r="GC76" s="27"/>
      <c r="GD76" s="27"/>
      <c r="GE76" s="27"/>
      <c r="GF76" s="27"/>
      <c r="GG76" s="27"/>
      <c r="GH76" s="27"/>
      <c r="GI76" s="27"/>
      <c r="GJ76" s="27"/>
      <c r="GK76" s="27"/>
      <c r="GL76" s="27"/>
      <c r="GM76" s="27"/>
      <c r="GN76" s="27"/>
      <c r="GO76" s="27"/>
      <c r="GP76" s="27"/>
      <c r="GQ76" s="27"/>
      <c r="GR76" s="27"/>
      <c r="GS76" s="27"/>
      <c r="GT76" s="27"/>
      <c r="GU76" s="27"/>
      <c r="GV76" s="27"/>
      <c r="GW76" s="27"/>
      <c r="GX76" s="27"/>
      <c r="GY76" s="27"/>
      <c r="GZ76" s="27"/>
      <c r="HA76" s="27"/>
      <c r="HB76" s="27"/>
      <c r="HC76" s="27"/>
      <c r="HD76" s="27"/>
      <c r="HE76" s="27"/>
      <c r="HF76" s="27"/>
      <c r="HG76" s="27"/>
      <c r="HH76" s="27"/>
      <c r="HI76" s="27"/>
      <c r="HJ76" s="27"/>
      <c r="HK76" s="27"/>
      <c r="HL76" s="27"/>
      <c r="HM76" s="27"/>
      <c r="HN76" s="27"/>
      <c r="HO76" s="27"/>
      <c r="HP76" s="27"/>
      <c r="HQ76" s="27"/>
      <c r="HR76" s="27"/>
      <c r="HS76" s="27"/>
      <c r="HT76" s="27"/>
      <c r="HU76" s="27"/>
      <c r="HV76" s="27"/>
      <c r="HW76" s="27"/>
      <c r="HX76" s="27"/>
      <c r="HY76" s="27"/>
      <c r="HZ76" s="27"/>
      <c r="IA76" s="27"/>
      <c r="IB76" s="27"/>
      <c r="IC76" s="27"/>
      <c r="ID76" s="27"/>
      <c r="IE76" s="27"/>
      <c r="IF76" s="27"/>
      <c r="IG76" s="27"/>
      <c r="IH76" s="27"/>
      <c r="II76" s="27"/>
      <c r="IJ76" s="27"/>
      <c r="IK76" s="27"/>
      <c r="IL76" s="27"/>
      <c r="IM76" s="27"/>
      <c r="IN76" s="27"/>
      <c r="IO76" s="27"/>
      <c r="IP76" s="27"/>
      <c r="IQ76" s="27"/>
      <c r="IR76" s="27"/>
      <c r="IS76" s="27"/>
      <c r="IT76" s="27"/>
      <c r="IU76" s="27"/>
      <c r="IV76" s="27"/>
      <c r="IW76" s="27"/>
    </row>
    <row r="77" customFormat="false" ht="12.75" hidden="false" customHeight="false" outlineLevel="0" collapsed="false">
      <c r="A77" s="12"/>
      <c r="B77" s="13" t="n">
        <v>36526</v>
      </c>
      <c r="C77" s="13" t="n">
        <v>36557</v>
      </c>
      <c r="D77" s="13" t="n">
        <v>36586</v>
      </c>
      <c r="E77" s="13" t="n">
        <v>36617</v>
      </c>
      <c r="F77" s="13" t="n">
        <v>36647</v>
      </c>
      <c r="G77" s="13" t="n">
        <v>36678</v>
      </c>
      <c r="H77" s="13" t="n">
        <v>36708</v>
      </c>
      <c r="I77" s="13" t="n">
        <v>36739</v>
      </c>
      <c r="J77" s="13" t="n">
        <v>36770</v>
      </c>
      <c r="K77" s="13" t="n">
        <v>36800</v>
      </c>
      <c r="L77" s="13" t="n">
        <v>36831</v>
      </c>
      <c r="M77" s="13" t="n">
        <v>36861</v>
      </c>
      <c r="N77" s="13"/>
      <c r="O77" s="14" t="s">
        <v>6</v>
      </c>
      <c r="P77" s="14"/>
      <c r="Q77" s="14" t="s">
        <v>7</v>
      </c>
      <c r="R77" s="14" t="s">
        <v>8</v>
      </c>
      <c r="S77" s="14" t="s">
        <v>9</v>
      </c>
      <c r="T77" s="14" t="s">
        <v>10</v>
      </c>
      <c r="U77" s="14"/>
      <c r="V77" s="14" t="s">
        <v>6</v>
      </c>
    </row>
    <row r="79" customFormat="false" ht="13.5" hidden="false" customHeight="false" outlineLevel="0" collapsed="false">
      <c r="A79" s="15" t="s">
        <v>11</v>
      </c>
      <c r="B79" s="16" t="n">
        <v>166397</v>
      </c>
      <c r="C79" s="16" t="n">
        <v>179852</v>
      </c>
      <c r="D79" s="16" t="n">
        <v>199357</v>
      </c>
      <c r="E79" s="16" t="n">
        <v>152857</v>
      </c>
      <c r="F79" s="16" t="n">
        <v>115745</v>
      </c>
      <c r="G79" s="16" t="n">
        <v>30833</v>
      </c>
      <c r="H79" s="16" t="n">
        <v>0</v>
      </c>
      <c r="I79" s="16" t="n">
        <v>0</v>
      </c>
      <c r="J79" s="16" t="n">
        <v>0</v>
      </c>
      <c r="K79" s="16" t="n">
        <v>0</v>
      </c>
      <c r="L79" s="16" t="n">
        <v>0</v>
      </c>
      <c r="M79" s="16" t="n">
        <v>0</v>
      </c>
      <c r="O79" s="16" t="n">
        <f aca="false">SUM(B79:M79)</f>
        <v>845041</v>
      </c>
      <c r="Q79" s="16" t="n">
        <f aca="false">SUM(B79:D79)</f>
        <v>545606</v>
      </c>
      <c r="R79" s="16" t="n">
        <f aca="false">SUM(E79:G79)</f>
        <v>299435</v>
      </c>
      <c r="S79" s="16" t="n">
        <f aca="false">SUM(H79:J79)</f>
        <v>0</v>
      </c>
      <c r="T79" s="16" t="n">
        <f aca="false">SUM(K79:M79)</f>
        <v>0</v>
      </c>
      <c r="V79" s="16" t="n">
        <f aca="false">SUM(Q79:U79)</f>
        <v>845041</v>
      </c>
    </row>
    <row r="81" customFormat="false" ht="12.75" hidden="false" customHeight="false" outlineLevel="0" collapsed="false">
      <c r="A81" s="15" t="s">
        <v>12</v>
      </c>
    </row>
    <row r="82" customFormat="false" ht="12.75" hidden="false" customHeight="false" outlineLevel="0" collapsed="false">
      <c r="A82" s="17" t="s">
        <v>13</v>
      </c>
    </row>
    <row r="83" customFormat="false" ht="12.75" hidden="false" customHeight="false" outlineLevel="0" collapsed="false">
      <c r="A83" s="18" t="s">
        <v>14</v>
      </c>
      <c r="B83" s="1" t="n">
        <v>0</v>
      </c>
      <c r="C83" s="1" t="n">
        <v>0</v>
      </c>
      <c r="D83" s="1" t="n">
        <v>0</v>
      </c>
      <c r="E83" s="1" t="n">
        <v>0</v>
      </c>
      <c r="F83" s="1" t="n">
        <v>0</v>
      </c>
      <c r="G83" s="1" t="n">
        <v>0</v>
      </c>
      <c r="H83" s="1" t="n">
        <v>0</v>
      </c>
      <c r="I83" s="1" t="n">
        <v>0</v>
      </c>
      <c r="J83" s="1" t="n">
        <v>0</v>
      </c>
      <c r="K83" s="1" t="n">
        <v>0</v>
      </c>
      <c r="L83" s="1" t="n">
        <v>0</v>
      </c>
      <c r="M83" s="1" t="n">
        <v>0</v>
      </c>
      <c r="O83" s="1" t="n">
        <f aca="false">SUM(B83:M83)</f>
        <v>0</v>
      </c>
      <c r="Q83" s="1" t="n">
        <f aca="false">SUM(B83:D83)</f>
        <v>0</v>
      </c>
      <c r="R83" s="1" t="n">
        <f aca="false">SUM(E83:G83)</f>
        <v>0</v>
      </c>
      <c r="S83" s="1" t="n">
        <f aca="false">SUM(H83:J83)</f>
        <v>0</v>
      </c>
      <c r="T83" s="1" t="n">
        <f aca="false">SUM(K83:M83)</f>
        <v>0</v>
      </c>
      <c r="V83" s="1" t="n">
        <f aca="false">SUM(Q83:U83)</f>
        <v>0</v>
      </c>
    </row>
    <row r="84" customFormat="false" ht="12.75" hidden="false" customHeight="false" outlineLevel="0" collapsed="false">
      <c r="A84" s="18" t="s">
        <v>15</v>
      </c>
      <c r="B84" s="1" t="n">
        <v>0</v>
      </c>
      <c r="C84" s="1" t="n">
        <v>0</v>
      </c>
      <c r="D84" s="1" t="n">
        <v>0</v>
      </c>
      <c r="E84" s="1" t="n">
        <v>0</v>
      </c>
      <c r="F84" s="1" t="n">
        <v>0</v>
      </c>
      <c r="G84" s="1" t="n">
        <v>0</v>
      </c>
      <c r="H84" s="1" t="n">
        <v>0</v>
      </c>
      <c r="I84" s="1" t="n">
        <v>0</v>
      </c>
      <c r="J84" s="1" t="n">
        <v>0</v>
      </c>
      <c r="K84" s="1" t="n">
        <v>0</v>
      </c>
      <c r="L84" s="1" t="n">
        <v>0</v>
      </c>
      <c r="M84" s="1" t="n">
        <v>0</v>
      </c>
      <c r="O84" s="1" t="n">
        <f aca="false">SUM(B84:M84)</f>
        <v>0</v>
      </c>
      <c r="Q84" s="1" t="n">
        <f aca="false">SUM(B84:D84)</f>
        <v>0</v>
      </c>
      <c r="R84" s="1" t="n">
        <f aca="false">SUM(E84:G84)</f>
        <v>0</v>
      </c>
      <c r="S84" s="1" t="n">
        <f aca="false">SUM(H84:J84)</f>
        <v>0</v>
      </c>
      <c r="T84" s="1" t="n">
        <f aca="false">SUM(K84:M84)</f>
        <v>0</v>
      </c>
      <c r="V84" s="1" t="n">
        <f aca="false">SUM(Q84:U84)</f>
        <v>0</v>
      </c>
    </row>
    <row r="85" customFormat="false" ht="12.75" hidden="false" customHeight="false" outlineLevel="0" collapsed="false">
      <c r="A85" s="18" t="s">
        <v>16</v>
      </c>
      <c r="B85" s="1" t="n">
        <v>0</v>
      </c>
      <c r="C85" s="1" t="n">
        <v>0</v>
      </c>
      <c r="D85" s="1" t="n">
        <v>0</v>
      </c>
      <c r="E85" s="1" t="n">
        <v>0</v>
      </c>
      <c r="F85" s="1" t="n">
        <v>0</v>
      </c>
      <c r="G85" s="1" t="n">
        <v>0</v>
      </c>
      <c r="H85" s="1" t="n">
        <v>0</v>
      </c>
      <c r="I85" s="1" t="n">
        <v>0</v>
      </c>
      <c r="J85" s="1" t="n">
        <v>0</v>
      </c>
      <c r="K85" s="1" t="n">
        <v>0</v>
      </c>
      <c r="L85" s="1" t="n">
        <v>0</v>
      </c>
      <c r="M85" s="1" t="n">
        <v>0</v>
      </c>
      <c r="O85" s="1" t="n">
        <f aca="false">SUM(B85:M85)</f>
        <v>0</v>
      </c>
      <c r="Q85" s="1" t="n">
        <f aca="false">SUM(B85:D85)</f>
        <v>0</v>
      </c>
      <c r="R85" s="1" t="n">
        <f aca="false">SUM(E85:G85)</f>
        <v>0</v>
      </c>
      <c r="S85" s="1" t="n">
        <f aca="false">SUM(H85:J85)</f>
        <v>0</v>
      </c>
      <c r="T85" s="1" t="n">
        <f aca="false">SUM(K85:M85)</f>
        <v>0</v>
      </c>
      <c r="V85" s="1" t="n">
        <f aca="false">SUM(Q85:U85)</f>
        <v>0</v>
      </c>
    </row>
    <row r="86" customFormat="false" ht="12.75" hidden="false" customHeight="false" outlineLevel="0" collapsed="false">
      <c r="A86" s="18" t="s">
        <v>17</v>
      </c>
      <c r="B86" s="1" t="n">
        <v>0</v>
      </c>
      <c r="C86" s="1" t="n">
        <v>0</v>
      </c>
      <c r="D86" s="1" t="n">
        <v>0</v>
      </c>
      <c r="E86" s="1" t="n">
        <v>0</v>
      </c>
      <c r="F86" s="1" t="n">
        <v>0</v>
      </c>
      <c r="G86" s="1" t="n">
        <v>0</v>
      </c>
      <c r="H86" s="1" t="n">
        <v>0</v>
      </c>
      <c r="I86" s="1" t="n">
        <v>0</v>
      </c>
      <c r="J86" s="1" t="n">
        <v>0</v>
      </c>
      <c r="K86" s="1" t="n">
        <v>0</v>
      </c>
      <c r="L86" s="1" t="n">
        <v>0</v>
      </c>
      <c r="M86" s="1" t="n">
        <v>0</v>
      </c>
      <c r="O86" s="1" t="n">
        <f aca="false">SUM(B86:M86)</f>
        <v>0</v>
      </c>
      <c r="Q86" s="1" t="n">
        <f aca="false">SUM(B86:D86)</f>
        <v>0</v>
      </c>
      <c r="R86" s="1" t="n">
        <f aca="false">SUM(E86:G86)</f>
        <v>0</v>
      </c>
      <c r="S86" s="1" t="n">
        <f aca="false">SUM(H86:J86)</f>
        <v>0</v>
      </c>
      <c r="T86" s="1" t="n">
        <f aca="false">SUM(K86:M86)</f>
        <v>0</v>
      </c>
      <c r="V86" s="1" t="n">
        <f aca="false">SUM(Q86:U86)</f>
        <v>0</v>
      </c>
    </row>
    <row r="87" customFormat="false" ht="12.75" hidden="false" customHeight="false" outlineLevel="0" collapsed="false">
      <c r="A87" s="18" t="s">
        <v>18</v>
      </c>
      <c r="B87" s="1" t="n">
        <v>0</v>
      </c>
      <c r="C87" s="1" t="n">
        <v>0</v>
      </c>
      <c r="D87" s="1" t="n">
        <v>0</v>
      </c>
      <c r="E87" s="1" t="n">
        <v>0</v>
      </c>
      <c r="F87" s="1" t="n">
        <v>0</v>
      </c>
      <c r="G87" s="1" t="n">
        <v>0</v>
      </c>
      <c r="H87" s="1" t="n">
        <v>0</v>
      </c>
      <c r="I87" s="1" t="n">
        <v>0</v>
      </c>
      <c r="J87" s="1" t="n">
        <v>0</v>
      </c>
      <c r="K87" s="1" t="n">
        <v>0</v>
      </c>
      <c r="L87" s="1" t="n">
        <v>0</v>
      </c>
      <c r="M87" s="1" t="n">
        <v>0</v>
      </c>
      <c r="O87" s="1" t="n">
        <f aca="false">SUM(B87:M87)</f>
        <v>0</v>
      </c>
      <c r="Q87" s="1" t="n">
        <f aca="false">SUM(B87:D87)</f>
        <v>0</v>
      </c>
      <c r="R87" s="1" t="n">
        <f aca="false">SUM(E87:G87)</f>
        <v>0</v>
      </c>
      <c r="S87" s="1" t="n">
        <f aca="false">SUM(H87:J87)</f>
        <v>0</v>
      </c>
      <c r="T87" s="1" t="n">
        <f aca="false">SUM(K87:M87)</f>
        <v>0</v>
      </c>
      <c r="V87" s="1" t="n">
        <f aca="false">SUM(Q87:U87)</f>
        <v>0</v>
      </c>
    </row>
    <row r="88" customFormat="false" ht="12.75" hidden="false" customHeight="false" outlineLevel="0" collapsed="false">
      <c r="A88" s="18" t="s">
        <v>19</v>
      </c>
      <c r="B88" s="1" t="n">
        <v>0</v>
      </c>
      <c r="C88" s="1" t="n">
        <v>0</v>
      </c>
      <c r="D88" s="1" t="n">
        <v>0</v>
      </c>
      <c r="E88" s="1" t="n">
        <v>0</v>
      </c>
      <c r="F88" s="1" t="n">
        <v>0</v>
      </c>
      <c r="G88" s="1" t="n">
        <v>0</v>
      </c>
      <c r="H88" s="1" t="n">
        <v>0</v>
      </c>
      <c r="I88" s="1" t="n">
        <v>0</v>
      </c>
      <c r="J88" s="1" t="n">
        <v>0</v>
      </c>
      <c r="K88" s="1" t="n">
        <v>0</v>
      </c>
      <c r="L88" s="1" t="n">
        <v>0</v>
      </c>
      <c r="M88" s="1" t="n">
        <v>0</v>
      </c>
      <c r="O88" s="1" t="n">
        <f aca="false">SUM(B88:M88)</f>
        <v>0</v>
      </c>
      <c r="Q88" s="1" t="n">
        <f aca="false">SUM(B88:D88)</f>
        <v>0</v>
      </c>
      <c r="R88" s="1" t="n">
        <f aca="false">SUM(E88:G88)</f>
        <v>0</v>
      </c>
      <c r="S88" s="1" t="n">
        <f aca="false">SUM(H88:J88)</f>
        <v>0</v>
      </c>
      <c r="T88" s="1" t="n">
        <f aca="false">SUM(K88:M88)</f>
        <v>0</v>
      </c>
      <c r="V88" s="1" t="n">
        <f aca="false">SUM(Q88:U88)</f>
        <v>0</v>
      </c>
    </row>
    <row r="89" customFormat="false" ht="12.75" hidden="false" customHeight="false" outlineLevel="0" collapsed="false">
      <c r="A89" s="18" t="s">
        <v>20</v>
      </c>
      <c r="B89" s="1" t="n">
        <v>0</v>
      </c>
      <c r="C89" s="1" t="n">
        <v>0</v>
      </c>
      <c r="D89" s="1" t="n">
        <v>0</v>
      </c>
      <c r="E89" s="1" t="n">
        <v>0</v>
      </c>
      <c r="F89" s="1" t="n">
        <v>0</v>
      </c>
      <c r="G89" s="1" t="n">
        <v>1972</v>
      </c>
      <c r="H89" s="1" t="n">
        <v>1972</v>
      </c>
      <c r="I89" s="1" t="n">
        <v>1972</v>
      </c>
      <c r="J89" s="1" t="n">
        <v>1973</v>
      </c>
      <c r="K89" s="1" t="n">
        <v>7889</v>
      </c>
      <c r="L89" s="1" t="n">
        <v>1972</v>
      </c>
      <c r="M89" s="1" t="n">
        <v>1973</v>
      </c>
      <c r="O89" s="1" t="n">
        <f aca="false">SUM(B89:M89)</f>
        <v>19723</v>
      </c>
      <c r="Q89" s="1" t="n">
        <f aca="false">SUM(B89:D89)</f>
        <v>0</v>
      </c>
      <c r="R89" s="1" t="n">
        <f aca="false">SUM(E89:G89)</f>
        <v>1972</v>
      </c>
      <c r="S89" s="1" t="n">
        <f aca="false">SUM(H89:J89)</f>
        <v>5917</v>
      </c>
      <c r="T89" s="1" t="n">
        <f aca="false">SUM(K89:M89)</f>
        <v>11834</v>
      </c>
      <c r="V89" s="1" t="n">
        <f aca="false">SUM(Q89:U89)</f>
        <v>19723</v>
      </c>
    </row>
    <row r="90" customFormat="false" ht="12.75" hidden="false" customHeight="false" outlineLevel="0" collapsed="false">
      <c r="A90" s="18" t="s">
        <v>21</v>
      </c>
      <c r="B90" s="1" t="n">
        <v>0</v>
      </c>
      <c r="C90" s="1" t="n">
        <v>0</v>
      </c>
      <c r="D90" s="1" t="n">
        <v>0</v>
      </c>
      <c r="E90" s="1" t="n">
        <v>0</v>
      </c>
      <c r="F90" s="1" t="n">
        <v>0</v>
      </c>
      <c r="G90" s="1" t="n">
        <v>0</v>
      </c>
      <c r="H90" s="1" t="n">
        <v>0</v>
      </c>
      <c r="I90" s="1" t="n">
        <v>0</v>
      </c>
      <c r="J90" s="1" t="n">
        <v>0</v>
      </c>
      <c r="K90" s="1" t="n">
        <v>0</v>
      </c>
      <c r="L90" s="1" t="n">
        <v>0</v>
      </c>
      <c r="M90" s="1" t="n">
        <v>0</v>
      </c>
      <c r="O90" s="1" t="n">
        <f aca="false">SUM(B90:M90)</f>
        <v>0</v>
      </c>
      <c r="Q90" s="1" t="n">
        <f aca="false">SUM(B90:D90)</f>
        <v>0</v>
      </c>
      <c r="R90" s="1" t="n">
        <f aca="false">SUM(E90:G90)</f>
        <v>0</v>
      </c>
      <c r="S90" s="1" t="n">
        <f aca="false">SUM(H90:J90)</f>
        <v>0</v>
      </c>
      <c r="T90" s="1" t="n">
        <f aca="false">SUM(K90:M90)</f>
        <v>0</v>
      </c>
      <c r="V90" s="1" t="n">
        <f aca="false">SUM(Q90:U90)</f>
        <v>0</v>
      </c>
    </row>
    <row r="91" customFormat="false" ht="12.75" hidden="false" customHeight="false" outlineLevel="0" collapsed="false">
      <c r="A91" s="18" t="s">
        <v>22</v>
      </c>
      <c r="B91" s="1" t="n">
        <v>0</v>
      </c>
      <c r="C91" s="1" t="n">
        <v>0</v>
      </c>
      <c r="D91" s="1" t="n">
        <v>0</v>
      </c>
      <c r="E91" s="1" t="n">
        <v>0</v>
      </c>
      <c r="F91" s="1" t="n">
        <v>0</v>
      </c>
      <c r="G91" s="1" t="n">
        <v>0</v>
      </c>
      <c r="H91" s="1" t="n">
        <v>0</v>
      </c>
      <c r="I91" s="1" t="n">
        <v>0</v>
      </c>
      <c r="J91" s="1" t="n">
        <v>0</v>
      </c>
      <c r="K91" s="1" t="n">
        <v>0</v>
      </c>
      <c r="L91" s="1" t="n">
        <v>0</v>
      </c>
      <c r="M91" s="1" t="n">
        <v>0</v>
      </c>
      <c r="O91" s="1" t="n">
        <f aca="false">SUM(B91:M91)</f>
        <v>0</v>
      </c>
      <c r="Q91" s="1" t="n">
        <f aca="false">SUM(B91:D91)</f>
        <v>0</v>
      </c>
      <c r="R91" s="1" t="n">
        <f aca="false">SUM(E91:G91)</f>
        <v>0</v>
      </c>
      <c r="S91" s="1" t="n">
        <f aca="false">SUM(H91:J91)</f>
        <v>0</v>
      </c>
      <c r="T91" s="1" t="n">
        <f aca="false">SUM(K91:M91)</f>
        <v>0</v>
      </c>
      <c r="V91" s="1" t="n">
        <f aca="false">SUM(Q91:U91)</f>
        <v>0</v>
      </c>
    </row>
    <row r="92" customFormat="false" ht="12.75" hidden="false" customHeight="false" outlineLevel="0" collapsed="false">
      <c r="A92" s="18" t="s">
        <v>23</v>
      </c>
      <c r="B92" s="1" t="n">
        <v>0</v>
      </c>
      <c r="C92" s="1" t="n">
        <v>0</v>
      </c>
      <c r="D92" s="1" t="n">
        <v>0</v>
      </c>
      <c r="E92" s="1" t="n">
        <v>0</v>
      </c>
      <c r="F92" s="1" t="n">
        <v>0</v>
      </c>
      <c r="G92" s="1" t="n">
        <v>0</v>
      </c>
      <c r="H92" s="1" t="n">
        <v>0</v>
      </c>
      <c r="I92" s="1" t="n">
        <v>0</v>
      </c>
      <c r="J92" s="1" t="n">
        <v>0</v>
      </c>
      <c r="K92" s="1" t="n">
        <v>0</v>
      </c>
      <c r="L92" s="1" t="n">
        <v>0</v>
      </c>
      <c r="M92" s="1" t="n">
        <v>0</v>
      </c>
      <c r="O92" s="1" t="n">
        <f aca="false">SUM(B92:M92)</f>
        <v>0</v>
      </c>
      <c r="Q92" s="1" t="n">
        <f aca="false">SUM(B92:D92)</f>
        <v>0</v>
      </c>
      <c r="R92" s="1" t="n">
        <f aca="false">SUM(E92:G92)</f>
        <v>0</v>
      </c>
      <c r="S92" s="1" t="n">
        <f aca="false">SUM(H92:J92)</f>
        <v>0</v>
      </c>
      <c r="T92" s="1" t="n">
        <f aca="false">SUM(K92:M92)</f>
        <v>0</v>
      </c>
      <c r="V92" s="1" t="n">
        <f aca="false">SUM(Q92:U92)</f>
        <v>0</v>
      </c>
    </row>
    <row r="93" customFormat="false" ht="12.75" hidden="false" customHeight="false" outlineLevel="0" collapsed="false">
      <c r="A93" s="18" t="s">
        <v>24</v>
      </c>
      <c r="B93" s="1" t="n">
        <v>0</v>
      </c>
      <c r="C93" s="1" t="n">
        <v>0</v>
      </c>
      <c r="D93" s="1" t="n">
        <v>0</v>
      </c>
      <c r="E93" s="1" t="n">
        <v>0</v>
      </c>
      <c r="F93" s="1" t="n">
        <v>0</v>
      </c>
      <c r="G93" s="1" t="n">
        <v>0</v>
      </c>
      <c r="H93" s="1" t="n">
        <v>0</v>
      </c>
      <c r="I93" s="1" t="n">
        <v>0</v>
      </c>
      <c r="J93" s="1" t="n">
        <v>0</v>
      </c>
      <c r="K93" s="1" t="n">
        <v>0</v>
      </c>
      <c r="L93" s="1" t="n">
        <v>0</v>
      </c>
      <c r="M93" s="1" t="n">
        <v>0</v>
      </c>
      <c r="O93" s="1" t="n">
        <f aca="false">SUM(B93:M93)</f>
        <v>0</v>
      </c>
      <c r="Q93" s="1" t="n">
        <f aca="false">SUM(B93:D93)</f>
        <v>0</v>
      </c>
      <c r="R93" s="1" t="n">
        <f aca="false">SUM(E93:G93)</f>
        <v>0</v>
      </c>
      <c r="S93" s="1" t="n">
        <f aca="false">SUM(H93:J93)</f>
        <v>0</v>
      </c>
      <c r="T93" s="1" t="n">
        <f aca="false">SUM(K93:M93)</f>
        <v>0</v>
      </c>
      <c r="V93" s="1" t="n">
        <f aca="false">SUM(Q93:U93)</f>
        <v>0</v>
      </c>
    </row>
    <row r="94" customFormat="false" ht="12.75" hidden="false" customHeight="false" outlineLevel="0" collapsed="false">
      <c r="A94" s="18" t="s">
        <v>25</v>
      </c>
      <c r="B94" s="1" t="n">
        <v>0</v>
      </c>
      <c r="C94" s="1" t="n">
        <v>0</v>
      </c>
      <c r="D94" s="1" t="n">
        <v>0</v>
      </c>
      <c r="E94" s="1" t="n">
        <v>0</v>
      </c>
      <c r="F94" s="1" t="n">
        <v>0</v>
      </c>
      <c r="G94" s="1" t="n">
        <v>0</v>
      </c>
      <c r="H94" s="1" t="n">
        <v>0</v>
      </c>
      <c r="I94" s="1" t="n">
        <v>0</v>
      </c>
      <c r="J94" s="1" t="n">
        <v>0</v>
      </c>
      <c r="K94" s="1" t="n">
        <v>0</v>
      </c>
      <c r="L94" s="1" t="n">
        <v>0</v>
      </c>
      <c r="M94" s="1" t="n">
        <v>0</v>
      </c>
      <c r="O94" s="1" t="n">
        <f aca="false">SUM(B94:M94)</f>
        <v>0</v>
      </c>
      <c r="Q94" s="1" t="n">
        <f aca="false">SUM(B94:D94)</f>
        <v>0</v>
      </c>
      <c r="R94" s="1" t="n">
        <f aca="false">SUM(E94:G94)</f>
        <v>0</v>
      </c>
      <c r="S94" s="1" t="n">
        <f aca="false">SUM(H94:J94)</f>
        <v>0</v>
      </c>
      <c r="T94" s="1" t="n">
        <f aca="false">SUM(K94:M94)</f>
        <v>0</v>
      </c>
      <c r="V94" s="1" t="n">
        <f aca="false">SUM(Q94:U94)</f>
        <v>0</v>
      </c>
    </row>
    <row r="95" customFormat="false" ht="12.75" hidden="false" customHeight="false" outlineLevel="0" collapsed="false">
      <c r="A95" s="18" t="s">
        <v>26</v>
      </c>
      <c r="B95" s="1" t="n">
        <v>0</v>
      </c>
      <c r="C95" s="1" t="n">
        <v>0</v>
      </c>
      <c r="D95" s="1" t="n">
        <v>0</v>
      </c>
      <c r="E95" s="1" t="n">
        <v>0</v>
      </c>
      <c r="F95" s="1" t="n">
        <v>0</v>
      </c>
      <c r="G95" s="1" t="n">
        <v>225</v>
      </c>
      <c r="H95" s="1" t="n">
        <v>224</v>
      </c>
      <c r="I95" s="1" t="n">
        <v>225</v>
      </c>
      <c r="J95" s="1" t="n">
        <v>225</v>
      </c>
      <c r="K95" s="1" t="n">
        <v>898</v>
      </c>
      <c r="L95" s="1" t="n">
        <v>225</v>
      </c>
      <c r="M95" s="1" t="n">
        <v>224</v>
      </c>
      <c r="O95" s="1" t="n">
        <f aca="false">SUM(B95:M95)</f>
        <v>2246</v>
      </c>
      <c r="Q95" s="1" t="n">
        <f aca="false">SUM(B95:D95)</f>
        <v>0</v>
      </c>
      <c r="R95" s="1" t="n">
        <f aca="false">SUM(E95:G95)</f>
        <v>225</v>
      </c>
      <c r="S95" s="1" t="n">
        <f aca="false">SUM(H95:J95)</f>
        <v>674</v>
      </c>
      <c r="T95" s="1" t="n">
        <f aca="false">SUM(K95:M95)</f>
        <v>1347</v>
      </c>
      <c r="V95" s="1" t="n">
        <f aca="false">SUM(Q95:U95)</f>
        <v>2246</v>
      </c>
    </row>
    <row r="96" customFormat="false" ht="12.75" hidden="false" customHeight="false" outlineLevel="0" collapsed="false">
      <c r="A96" s="18" t="s">
        <v>27</v>
      </c>
      <c r="B96" s="1" t="n">
        <v>0</v>
      </c>
      <c r="C96" s="1" t="n">
        <v>0</v>
      </c>
      <c r="D96" s="1" t="n">
        <v>0</v>
      </c>
      <c r="E96" s="1" t="n">
        <v>0</v>
      </c>
      <c r="F96" s="1" t="n">
        <v>0</v>
      </c>
      <c r="G96" s="1" t="n">
        <v>1193</v>
      </c>
      <c r="H96" s="1" t="n">
        <v>1193</v>
      </c>
      <c r="I96" s="1" t="n">
        <v>1193</v>
      </c>
      <c r="J96" s="1" t="n">
        <v>1193</v>
      </c>
      <c r="K96" s="1" t="n">
        <v>4771</v>
      </c>
      <c r="L96" s="1" t="n">
        <v>1193</v>
      </c>
      <c r="M96" s="1" t="n">
        <v>1193</v>
      </c>
      <c r="O96" s="1" t="n">
        <f aca="false">SUM(B96:M96)</f>
        <v>11929</v>
      </c>
      <c r="Q96" s="1" t="n">
        <f aca="false">SUM(B96:D96)</f>
        <v>0</v>
      </c>
      <c r="R96" s="1" t="n">
        <f aca="false">SUM(E96:G96)</f>
        <v>1193</v>
      </c>
      <c r="S96" s="1" t="n">
        <f aca="false">SUM(H96:J96)</f>
        <v>3579</v>
      </c>
      <c r="T96" s="1" t="n">
        <f aca="false">SUM(K96:M96)</f>
        <v>7157</v>
      </c>
      <c r="V96" s="1" t="n">
        <f aca="false">SUM(Q96:U96)</f>
        <v>11929</v>
      </c>
    </row>
    <row r="97" customFormat="false" ht="12.75" hidden="false" customHeight="false" outlineLevel="0" collapsed="false">
      <c r="A97" s="18" t="s">
        <v>28</v>
      </c>
      <c r="B97" s="1" t="n">
        <v>0</v>
      </c>
      <c r="C97" s="1" t="n">
        <v>0</v>
      </c>
      <c r="D97" s="1" t="n">
        <v>0</v>
      </c>
      <c r="E97" s="1" t="n">
        <v>0</v>
      </c>
      <c r="F97" s="1" t="n">
        <v>0</v>
      </c>
      <c r="G97" s="1" t="n">
        <v>0</v>
      </c>
      <c r="H97" s="1" t="n">
        <v>0</v>
      </c>
      <c r="I97" s="1" t="n">
        <v>0</v>
      </c>
      <c r="J97" s="1" t="n">
        <v>0</v>
      </c>
      <c r="K97" s="1" t="n">
        <v>0</v>
      </c>
      <c r="L97" s="1" t="n">
        <v>0</v>
      </c>
      <c r="M97" s="1" t="n">
        <v>0</v>
      </c>
      <c r="O97" s="1" t="n">
        <f aca="false">SUM(B97:M97)</f>
        <v>0</v>
      </c>
      <c r="Q97" s="1" t="n">
        <f aca="false">SUM(B97:D97)</f>
        <v>0</v>
      </c>
      <c r="R97" s="1" t="n">
        <f aca="false">SUM(E97:G97)</f>
        <v>0</v>
      </c>
      <c r="S97" s="1" t="n">
        <f aca="false">SUM(H97:J97)</f>
        <v>0</v>
      </c>
      <c r="T97" s="1" t="n">
        <f aca="false">SUM(K97:M97)</f>
        <v>0</v>
      </c>
      <c r="V97" s="1" t="n">
        <f aca="false">SUM(Q97:U97)</f>
        <v>0</v>
      </c>
    </row>
    <row r="98" customFormat="false" ht="12.75" hidden="false" customHeight="false" outlineLevel="0" collapsed="false">
      <c r="A98" s="18" t="s">
        <v>29</v>
      </c>
      <c r="B98" s="1" t="n">
        <v>0</v>
      </c>
      <c r="C98" s="1" t="n">
        <v>0</v>
      </c>
      <c r="D98" s="1" t="n">
        <v>0</v>
      </c>
      <c r="E98" s="1" t="n">
        <v>0</v>
      </c>
      <c r="F98" s="1" t="n">
        <v>0</v>
      </c>
      <c r="G98" s="1" t="n">
        <v>466</v>
      </c>
      <c r="H98" s="1" t="n">
        <v>467</v>
      </c>
      <c r="I98" s="1" t="n">
        <v>467</v>
      </c>
      <c r="J98" s="1" t="n">
        <v>466</v>
      </c>
      <c r="K98" s="1" t="n">
        <v>1867</v>
      </c>
      <c r="L98" s="1" t="n">
        <v>467</v>
      </c>
      <c r="M98" s="1" t="n">
        <v>467</v>
      </c>
      <c r="O98" s="1" t="n">
        <f aca="false">SUM(B98:M98)</f>
        <v>4667</v>
      </c>
      <c r="Q98" s="1" t="n">
        <f aca="false">SUM(B98:D98)</f>
        <v>0</v>
      </c>
      <c r="R98" s="1" t="n">
        <f aca="false">SUM(E98:G98)</f>
        <v>466</v>
      </c>
      <c r="S98" s="1" t="n">
        <f aca="false">SUM(H98:J98)</f>
        <v>1400</v>
      </c>
      <c r="T98" s="1" t="n">
        <f aca="false">SUM(K98:M98)</f>
        <v>2801</v>
      </c>
      <c r="V98" s="1" t="n">
        <f aca="false">SUM(Q98:U98)</f>
        <v>4667</v>
      </c>
    </row>
    <row r="99" customFormat="false" ht="12.75" hidden="false" customHeight="false" outlineLevel="0" collapsed="false">
      <c r="A99" s="18" t="s">
        <v>30</v>
      </c>
      <c r="B99" s="1" t="n">
        <v>0</v>
      </c>
      <c r="C99" s="1" t="n">
        <v>0</v>
      </c>
      <c r="D99" s="1" t="n">
        <v>0</v>
      </c>
      <c r="E99" s="1" t="n">
        <v>0</v>
      </c>
      <c r="F99" s="1" t="n">
        <v>0</v>
      </c>
      <c r="G99" s="1" t="n">
        <v>1380</v>
      </c>
      <c r="H99" s="1" t="n">
        <v>1379</v>
      </c>
      <c r="I99" s="1" t="n">
        <v>1379</v>
      </c>
      <c r="J99" s="1" t="n">
        <v>1379</v>
      </c>
      <c r="K99" s="1" t="n">
        <v>1379</v>
      </c>
      <c r="L99" s="1" t="n">
        <v>1379</v>
      </c>
      <c r="M99" s="1" t="n">
        <v>1379</v>
      </c>
      <c r="O99" s="1" t="n">
        <f aca="false">SUM(B99:M99)</f>
        <v>9654</v>
      </c>
      <c r="Q99" s="1" t="n">
        <f aca="false">SUM(B99:D99)</f>
        <v>0</v>
      </c>
      <c r="R99" s="1" t="n">
        <f aca="false">SUM(E99:G99)</f>
        <v>1380</v>
      </c>
      <c r="S99" s="1" t="n">
        <f aca="false">SUM(H99:J99)</f>
        <v>4137</v>
      </c>
      <c r="T99" s="1" t="n">
        <f aca="false">SUM(K99:M99)</f>
        <v>4137</v>
      </c>
      <c r="V99" s="1" t="n">
        <f aca="false">SUM(Q99:U99)</f>
        <v>9654</v>
      </c>
    </row>
    <row r="100" customFormat="false" ht="12.75" hidden="false" customHeight="false" outlineLevel="0" collapsed="false">
      <c r="A100" s="18" t="s">
        <v>31</v>
      </c>
      <c r="B100" s="1" t="n">
        <v>0</v>
      </c>
      <c r="C100" s="1" t="n">
        <v>0</v>
      </c>
      <c r="D100" s="1" t="n">
        <v>0</v>
      </c>
      <c r="E100" s="1" t="n">
        <v>0</v>
      </c>
      <c r="F100" s="1" t="n">
        <v>0</v>
      </c>
      <c r="G100" s="1" t="n">
        <v>16877</v>
      </c>
      <c r="H100" s="1" t="n">
        <v>16877</v>
      </c>
      <c r="I100" s="1" t="n">
        <v>16877</v>
      </c>
      <c r="J100" s="1" t="n">
        <v>16877</v>
      </c>
      <c r="K100" s="1" t="n">
        <v>16877</v>
      </c>
      <c r="L100" s="1" t="n">
        <v>16877</v>
      </c>
      <c r="M100" s="1" t="n">
        <v>16878</v>
      </c>
      <c r="O100" s="1" t="n">
        <f aca="false">SUM(B100:M100)</f>
        <v>118140</v>
      </c>
      <c r="Q100" s="1" t="n">
        <f aca="false">SUM(B100:D100)</f>
        <v>0</v>
      </c>
      <c r="R100" s="1" t="n">
        <f aca="false">SUM(E100:G100)</f>
        <v>16877</v>
      </c>
      <c r="S100" s="1" t="n">
        <f aca="false">SUM(H100:J100)</f>
        <v>50631</v>
      </c>
      <c r="T100" s="1" t="n">
        <f aca="false">SUM(K100:M100)</f>
        <v>50632</v>
      </c>
      <c r="V100" s="1" t="n">
        <f aca="false">SUM(Q100:U100)</f>
        <v>118140</v>
      </c>
    </row>
    <row r="101" customFormat="false" ht="12.75" hidden="false" customHeight="false" outlineLevel="0" collapsed="false">
      <c r="A101" s="18" t="s">
        <v>32</v>
      </c>
      <c r="B101" s="1" t="n">
        <v>0</v>
      </c>
      <c r="C101" s="1" t="n">
        <v>0</v>
      </c>
      <c r="D101" s="1" t="n">
        <v>0</v>
      </c>
      <c r="E101" s="1" t="n">
        <v>0</v>
      </c>
      <c r="F101" s="1" t="n">
        <v>0</v>
      </c>
      <c r="G101" s="1" t="n">
        <v>63436</v>
      </c>
      <c r="H101" s="1" t="n">
        <v>63435</v>
      </c>
      <c r="I101" s="1" t="n">
        <v>63436</v>
      </c>
      <c r="J101" s="1" t="n">
        <v>63435</v>
      </c>
      <c r="K101" s="1" t="n">
        <v>63435</v>
      </c>
      <c r="L101" s="1" t="n">
        <v>63435</v>
      </c>
      <c r="M101" s="1" t="n">
        <v>63435</v>
      </c>
      <c r="O101" s="1" t="n">
        <f aca="false">SUM(B101:M101)</f>
        <v>444047</v>
      </c>
      <c r="Q101" s="1" t="n">
        <f aca="false">SUM(B101:D101)</f>
        <v>0</v>
      </c>
      <c r="R101" s="1" t="n">
        <f aca="false">SUM(E101:G101)</f>
        <v>63436</v>
      </c>
      <c r="S101" s="1" t="n">
        <f aca="false">SUM(H101:J101)</f>
        <v>190306</v>
      </c>
      <c r="T101" s="1" t="n">
        <f aca="false">SUM(K101:M101)</f>
        <v>190305</v>
      </c>
      <c r="V101" s="1" t="n">
        <f aca="false">SUM(Q101:U101)</f>
        <v>444047</v>
      </c>
    </row>
    <row r="102" customFormat="false" ht="12.75" hidden="false" customHeight="false" outlineLevel="0" collapsed="false">
      <c r="A102" s="18" t="s">
        <v>33</v>
      </c>
      <c r="B102" s="1" t="n">
        <v>0</v>
      </c>
      <c r="C102" s="1" t="n">
        <v>0</v>
      </c>
      <c r="D102" s="1" t="n">
        <v>0</v>
      </c>
      <c r="E102" s="1" t="n">
        <v>0</v>
      </c>
      <c r="F102" s="1" t="n">
        <v>0</v>
      </c>
      <c r="G102" s="1" t="n">
        <v>1571</v>
      </c>
      <c r="H102" s="1" t="n">
        <v>1572</v>
      </c>
      <c r="I102" s="1" t="n">
        <v>1571</v>
      </c>
      <c r="J102" s="1" t="n">
        <v>1571</v>
      </c>
      <c r="K102" s="1" t="n">
        <v>1572</v>
      </c>
      <c r="L102" s="1" t="n">
        <v>1572</v>
      </c>
      <c r="M102" s="1" t="n">
        <v>1571</v>
      </c>
      <c r="O102" s="1" t="n">
        <f aca="false">SUM(B102:M102)</f>
        <v>11000</v>
      </c>
      <c r="Q102" s="1" t="n">
        <f aca="false">SUM(B102:D102)</f>
        <v>0</v>
      </c>
      <c r="R102" s="1" t="n">
        <f aca="false">SUM(E102:G102)</f>
        <v>1571</v>
      </c>
      <c r="S102" s="1" t="n">
        <f aca="false">SUM(H102:J102)</f>
        <v>4714</v>
      </c>
      <c r="T102" s="1" t="n">
        <f aca="false">SUM(K102:M102)</f>
        <v>4715</v>
      </c>
      <c r="V102" s="1" t="n">
        <f aca="false">SUM(Q102:U102)</f>
        <v>11000</v>
      </c>
    </row>
    <row r="103" customFormat="false" ht="12.75" hidden="false" customHeight="false" outlineLevel="0" collapsed="false">
      <c r="A103" s="18" t="s">
        <v>34</v>
      </c>
      <c r="B103" s="1" t="n">
        <v>0</v>
      </c>
      <c r="C103" s="1" t="n">
        <v>0</v>
      </c>
      <c r="D103" s="1" t="n">
        <v>0</v>
      </c>
      <c r="E103" s="1" t="n">
        <v>0</v>
      </c>
      <c r="F103" s="1" t="n">
        <v>0</v>
      </c>
      <c r="G103" s="1" t="n">
        <v>56</v>
      </c>
      <c r="H103" s="1" t="n">
        <v>56</v>
      </c>
      <c r="I103" s="1" t="n">
        <v>56</v>
      </c>
      <c r="J103" s="1" t="n">
        <v>56</v>
      </c>
      <c r="K103" s="1" t="n">
        <v>56</v>
      </c>
      <c r="L103" s="1" t="n">
        <v>56</v>
      </c>
      <c r="M103" s="1" t="n">
        <v>58</v>
      </c>
      <c r="O103" s="1" t="n">
        <f aca="false">SUM(B103:M103)</f>
        <v>394</v>
      </c>
      <c r="Q103" s="1" t="n">
        <f aca="false">SUM(B103:D103)</f>
        <v>0</v>
      </c>
      <c r="R103" s="1" t="n">
        <f aca="false">SUM(E103:G103)</f>
        <v>56</v>
      </c>
      <c r="S103" s="1" t="n">
        <f aca="false">SUM(H103:J103)</f>
        <v>168</v>
      </c>
      <c r="T103" s="1" t="n">
        <f aca="false">SUM(K103:M103)</f>
        <v>170</v>
      </c>
      <c r="V103" s="1" t="n">
        <f aca="false">SUM(Q103:U103)</f>
        <v>394</v>
      </c>
    </row>
    <row r="104" customFormat="false" ht="12.75" hidden="false" customHeight="false" outlineLevel="0" collapsed="false">
      <c r="A104" s="18" t="s">
        <v>35</v>
      </c>
      <c r="B104" s="1" t="n">
        <v>0</v>
      </c>
      <c r="C104" s="1" t="n">
        <v>0</v>
      </c>
      <c r="D104" s="1" t="n">
        <v>0</v>
      </c>
      <c r="E104" s="1" t="n">
        <v>0</v>
      </c>
      <c r="F104" s="1" t="n">
        <v>0</v>
      </c>
      <c r="G104" s="1" t="n">
        <v>0</v>
      </c>
      <c r="H104" s="1" t="n">
        <v>0</v>
      </c>
      <c r="I104" s="1" t="n">
        <v>0</v>
      </c>
      <c r="J104" s="1" t="n">
        <v>0</v>
      </c>
      <c r="K104" s="1" t="n">
        <v>0</v>
      </c>
      <c r="L104" s="1" t="n">
        <v>0</v>
      </c>
      <c r="M104" s="1" t="n">
        <v>0</v>
      </c>
      <c r="O104" s="1" t="n">
        <f aca="false">SUM(B104:M104)</f>
        <v>0</v>
      </c>
      <c r="Q104" s="1" t="n">
        <f aca="false">SUM(B104:D104)</f>
        <v>0</v>
      </c>
      <c r="R104" s="1" t="n">
        <f aca="false">SUM(E104:G104)</f>
        <v>0</v>
      </c>
      <c r="S104" s="1" t="n">
        <f aca="false">SUM(H104:J104)</f>
        <v>0</v>
      </c>
      <c r="T104" s="1" t="n">
        <f aca="false">SUM(K104:M104)</f>
        <v>0</v>
      </c>
      <c r="V104" s="1" t="n">
        <f aca="false">SUM(Q104:U104)</f>
        <v>0</v>
      </c>
    </row>
    <row r="105" customFormat="false" ht="12.75" hidden="false" customHeight="false" outlineLevel="0" collapsed="false">
      <c r="A105" s="18" t="s">
        <v>36</v>
      </c>
      <c r="B105" s="1" t="n">
        <v>0</v>
      </c>
      <c r="C105" s="1" t="n">
        <v>0</v>
      </c>
      <c r="D105" s="1" t="n">
        <v>0</v>
      </c>
      <c r="E105" s="1" t="n">
        <v>0</v>
      </c>
      <c r="F105" s="1" t="n">
        <v>0</v>
      </c>
      <c r="G105" s="1" t="n">
        <v>0</v>
      </c>
      <c r="H105" s="1" t="n">
        <v>0</v>
      </c>
      <c r="I105" s="1" t="n">
        <v>0</v>
      </c>
      <c r="J105" s="1" t="n">
        <v>0</v>
      </c>
      <c r="K105" s="1" t="n">
        <v>0</v>
      </c>
      <c r="L105" s="1" t="n">
        <v>0</v>
      </c>
      <c r="M105" s="1" t="n">
        <v>0</v>
      </c>
      <c r="O105" s="1" t="n">
        <f aca="false">SUM(B105:M105)</f>
        <v>0</v>
      </c>
      <c r="Q105" s="1" t="n">
        <f aca="false">SUM(B105:D105)</f>
        <v>0</v>
      </c>
      <c r="R105" s="1" t="n">
        <f aca="false">SUM(E105:G105)</f>
        <v>0</v>
      </c>
      <c r="S105" s="1" t="n">
        <f aca="false">SUM(H105:J105)</f>
        <v>0</v>
      </c>
      <c r="T105" s="1" t="n">
        <f aca="false">SUM(K105:M105)</f>
        <v>0</v>
      </c>
      <c r="V105" s="1" t="n">
        <f aca="false">SUM(Q105:U105)</f>
        <v>0</v>
      </c>
    </row>
    <row r="106" customFormat="false" ht="12.75" hidden="false" customHeight="false" outlineLevel="0" collapsed="false">
      <c r="A106" s="18" t="s">
        <v>37</v>
      </c>
      <c r="B106" s="1" t="n">
        <v>0</v>
      </c>
      <c r="C106" s="1" t="n">
        <v>0</v>
      </c>
      <c r="D106" s="1" t="n">
        <v>0</v>
      </c>
      <c r="E106" s="1" t="n">
        <v>0</v>
      </c>
      <c r="F106" s="1" t="n">
        <v>0</v>
      </c>
      <c r="G106" s="1" t="n">
        <v>69</v>
      </c>
      <c r="H106" s="1" t="n">
        <v>69</v>
      </c>
      <c r="I106" s="1" t="n">
        <v>69</v>
      </c>
      <c r="J106" s="1" t="n">
        <v>69</v>
      </c>
      <c r="K106" s="1" t="n">
        <v>69</v>
      </c>
      <c r="L106" s="1" t="n">
        <v>69</v>
      </c>
      <c r="M106" s="1" t="n">
        <v>67</v>
      </c>
      <c r="O106" s="1" t="n">
        <f aca="false">SUM(B106:M106)</f>
        <v>481</v>
      </c>
      <c r="Q106" s="1" t="n">
        <f aca="false">SUM(B106:D106)</f>
        <v>0</v>
      </c>
      <c r="R106" s="1" t="n">
        <f aca="false">SUM(E106:G106)</f>
        <v>69</v>
      </c>
      <c r="S106" s="1" t="n">
        <f aca="false">SUM(H106:J106)</f>
        <v>207</v>
      </c>
      <c r="T106" s="1" t="n">
        <f aca="false">SUM(K106:M106)</f>
        <v>205</v>
      </c>
      <c r="V106" s="1" t="n">
        <f aca="false">SUM(Q106:U106)</f>
        <v>481</v>
      </c>
    </row>
    <row r="107" customFormat="false" ht="12.75" hidden="false" customHeight="false" outlineLevel="0" collapsed="false">
      <c r="A107" s="18" t="s">
        <v>38</v>
      </c>
      <c r="B107" s="1" t="n">
        <v>0</v>
      </c>
      <c r="C107" s="1" t="n">
        <v>0</v>
      </c>
      <c r="D107" s="1" t="n">
        <v>0</v>
      </c>
      <c r="E107" s="1" t="n">
        <v>0</v>
      </c>
      <c r="F107" s="1" t="n">
        <v>0</v>
      </c>
      <c r="G107" s="1" t="n">
        <v>945</v>
      </c>
      <c r="H107" s="1" t="n">
        <v>945</v>
      </c>
      <c r="I107" s="1" t="n">
        <v>945</v>
      </c>
      <c r="J107" s="1" t="n">
        <v>945</v>
      </c>
      <c r="K107" s="1" t="n">
        <v>945</v>
      </c>
      <c r="L107" s="1" t="n">
        <v>945</v>
      </c>
      <c r="M107" s="1" t="n">
        <v>945</v>
      </c>
      <c r="O107" s="1" t="n">
        <f aca="false">SUM(B107:M107)</f>
        <v>6615</v>
      </c>
      <c r="Q107" s="1" t="n">
        <f aca="false">SUM(B107:D107)</f>
        <v>0</v>
      </c>
      <c r="R107" s="1" t="n">
        <f aca="false">SUM(E107:G107)</f>
        <v>945</v>
      </c>
      <c r="S107" s="1" t="n">
        <f aca="false">SUM(H107:J107)</f>
        <v>2835</v>
      </c>
      <c r="T107" s="1" t="n">
        <f aca="false">SUM(K107:M107)</f>
        <v>2835</v>
      </c>
      <c r="V107" s="1" t="n">
        <f aca="false">SUM(Q107:U107)</f>
        <v>6615</v>
      </c>
    </row>
    <row r="108" customFormat="false" ht="12.75" hidden="false" customHeight="false" outlineLevel="0" collapsed="false">
      <c r="A108" s="18" t="s">
        <v>39</v>
      </c>
      <c r="B108" s="1" t="n">
        <v>0</v>
      </c>
      <c r="C108" s="1" t="n">
        <v>0</v>
      </c>
      <c r="D108" s="1" t="n">
        <v>0</v>
      </c>
      <c r="E108" s="1" t="n">
        <v>0</v>
      </c>
      <c r="F108" s="1" t="n">
        <v>0</v>
      </c>
      <c r="G108" s="1" t="n">
        <v>44</v>
      </c>
      <c r="H108" s="1" t="n">
        <v>44</v>
      </c>
      <c r="I108" s="1" t="n">
        <v>44</v>
      </c>
      <c r="J108" s="1" t="n">
        <v>44</v>
      </c>
      <c r="K108" s="1" t="n">
        <v>174</v>
      </c>
      <c r="L108" s="1" t="n">
        <v>44</v>
      </c>
      <c r="M108" s="1" t="n">
        <v>44</v>
      </c>
      <c r="O108" s="1" t="n">
        <f aca="false">SUM(B108:M108)</f>
        <v>438</v>
      </c>
      <c r="Q108" s="1" t="n">
        <f aca="false">SUM(B108:D108)</f>
        <v>0</v>
      </c>
      <c r="R108" s="1" t="n">
        <f aca="false">SUM(E108:G108)</f>
        <v>44</v>
      </c>
      <c r="S108" s="1" t="n">
        <f aca="false">SUM(H108:J108)</f>
        <v>132</v>
      </c>
      <c r="T108" s="1" t="n">
        <f aca="false">SUM(K108:M108)</f>
        <v>262</v>
      </c>
      <c r="V108" s="1" t="n">
        <f aca="false">SUM(Q108:U108)</f>
        <v>438</v>
      </c>
    </row>
    <row r="109" customFormat="false" ht="12.75" hidden="false" customHeight="false" outlineLevel="0" collapsed="false">
      <c r="A109" s="18" t="s">
        <v>40</v>
      </c>
      <c r="B109" s="1" t="n">
        <v>0</v>
      </c>
      <c r="C109" s="1" t="n">
        <v>0</v>
      </c>
      <c r="D109" s="1" t="n">
        <v>0</v>
      </c>
      <c r="E109" s="1" t="n">
        <v>0</v>
      </c>
      <c r="F109" s="1" t="n">
        <v>0</v>
      </c>
      <c r="G109" s="1" t="n">
        <v>13912</v>
      </c>
      <c r="H109" s="1" t="n">
        <v>13913</v>
      </c>
      <c r="I109" s="1" t="n">
        <v>13913</v>
      </c>
      <c r="J109" s="1" t="n">
        <v>13912</v>
      </c>
      <c r="K109" s="1" t="n">
        <v>55650</v>
      </c>
      <c r="L109" s="1" t="n">
        <v>13913</v>
      </c>
      <c r="M109" s="1" t="n">
        <v>13912</v>
      </c>
      <c r="O109" s="1" t="n">
        <f aca="false">SUM(B109:M109)</f>
        <v>139125</v>
      </c>
      <c r="Q109" s="1" t="n">
        <f aca="false">SUM(B109:D109)</f>
        <v>0</v>
      </c>
      <c r="R109" s="1" t="n">
        <f aca="false">SUM(E109:G109)</f>
        <v>13912</v>
      </c>
      <c r="S109" s="1" t="n">
        <f aca="false">SUM(H109:J109)</f>
        <v>41738</v>
      </c>
      <c r="T109" s="1" t="n">
        <f aca="false">SUM(K109:M109)</f>
        <v>83475</v>
      </c>
      <c r="V109" s="1" t="n">
        <f aca="false">SUM(Q109:U109)</f>
        <v>139125</v>
      </c>
    </row>
    <row r="110" customFormat="false" ht="12.75" hidden="false" customHeight="false" outlineLevel="0" collapsed="false">
      <c r="A110" s="18" t="s">
        <v>41</v>
      </c>
      <c r="B110" s="1" t="n">
        <v>0</v>
      </c>
      <c r="C110" s="1" t="n">
        <v>0</v>
      </c>
      <c r="D110" s="1" t="n">
        <v>0</v>
      </c>
      <c r="E110" s="1" t="n">
        <v>0</v>
      </c>
      <c r="F110" s="1" t="n">
        <v>0</v>
      </c>
      <c r="G110" s="1" t="n">
        <v>0</v>
      </c>
      <c r="H110" s="1" t="n">
        <v>0</v>
      </c>
      <c r="I110" s="1" t="n">
        <v>0</v>
      </c>
      <c r="J110" s="1" t="n">
        <v>0</v>
      </c>
      <c r="K110" s="1" t="n">
        <v>0</v>
      </c>
      <c r="L110" s="1" t="n">
        <v>0</v>
      </c>
      <c r="M110" s="1" t="n">
        <v>0</v>
      </c>
      <c r="O110" s="1" t="n">
        <f aca="false">SUM(B110:M110)</f>
        <v>0</v>
      </c>
      <c r="Q110" s="1" t="n">
        <f aca="false">SUM(B110:D110)</f>
        <v>0</v>
      </c>
      <c r="R110" s="1" t="n">
        <f aca="false">SUM(E110:G110)</f>
        <v>0</v>
      </c>
      <c r="S110" s="1" t="n">
        <f aca="false">SUM(H110:J110)</f>
        <v>0</v>
      </c>
      <c r="T110" s="1" t="n">
        <f aca="false">SUM(K110:M110)</f>
        <v>0</v>
      </c>
      <c r="V110" s="1" t="n">
        <f aca="false">SUM(Q110:U110)</f>
        <v>0</v>
      </c>
    </row>
    <row r="111" customFormat="false" ht="12.75" hidden="false" customHeight="false" outlineLevel="0" collapsed="false">
      <c r="A111" s="18" t="s">
        <v>42</v>
      </c>
      <c r="B111" s="1" t="n">
        <v>0</v>
      </c>
      <c r="C111" s="1" t="n">
        <v>0</v>
      </c>
      <c r="D111" s="1" t="n">
        <v>0</v>
      </c>
      <c r="E111" s="1" t="n">
        <v>0</v>
      </c>
      <c r="F111" s="1" t="n">
        <v>0</v>
      </c>
      <c r="G111" s="1" t="n">
        <v>1459</v>
      </c>
      <c r="H111" s="1" t="n">
        <v>1458</v>
      </c>
      <c r="I111" s="1" t="n">
        <v>1458</v>
      </c>
      <c r="J111" s="1" t="n">
        <v>1459</v>
      </c>
      <c r="K111" s="1" t="n">
        <v>1458</v>
      </c>
      <c r="L111" s="1" t="n">
        <v>1458</v>
      </c>
      <c r="M111" s="1" t="n">
        <v>1458</v>
      </c>
      <c r="O111" s="1" t="n">
        <f aca="false">SUM(B111:M111)</f>
        <v>10208</v>
      </c>
      <c r="Q111" s="1" t="n">
        <f aca="false">SUM(B111:D111)</f>
        <v>0</v>
      </c>
      <c r="R111" s="1" t="n">
        <f aca="false">SUM(E111:G111)</f>
        <v>1459</v>
      </c>
      <c r="S111" s="1" t="n">
        <f aca="false">SUM(H111:J111)</f>
        <v>4375</v>
      </c>
      <c r="T111" s="1" t="n">
        <f aca="false">SUM(K111:M111)</f>
        <v>4374</v>
      </c>
      <c r="V111" s="1" t="n">
        <f aca="false">SUM(Q111:U111)</f>
        <v>10208</v>
      </c>
    </row>
    <row r="112" customFormat="false" ht="12.75" hidden="false" customHeight="false" outlineLevel="0" collapsed="false">
      <c r="A112" s="18"/>
      <c r="Q112" s="1" t="n">
        <f aca="false">SUM(B112:D112)</f>
        <v>0</v>
      </c>
      <c r="R112" s="1" t="n">
        <f aca="false">SUM(E112:G112)</f>
        <v>0</v>
      </c>
      <c r="S112" s="1" t="n">
        <f aca="false">SUM(H112:J112)</f>
        <v>0</v>
      </c>
      <c r="T112" s="1" t="n">
        <f aca="false">SUM(K112:M112)</f>
        <v>0</v>
      </c>
      <c r="V112" s="1" t="n">
        <f aca="false">SUM(Q112:U112)</f>
        <v>0</v>
      </c>
    </row>
    <row r="113" customFormat="false" ht="12.75" hidden="false" customHeight="false" outlineLevel="0" collapsed="false">
      <c r="A113" s="20" t="s">
        <v>43</v>
      </c>
      <c r="B113" s="21" t="n">
        <f aca="false">SUM(B82:B112)</f>
        <v>0</v>
      </c>
      <c r="C113" s="21" t="n">
        <f aca="false">SUM(C82:C112)</f>
        <v>0</v>
      </c>
      <c r="D113" s="21" t="n">
        <f aca="false">SUM(D82:D112)</f>
        <v>0</v>
      </c>
      <c r="E113" s="21" t="n">
        <f aca="false">SUM(E82:E112)</f>
        <v>0</v>
      </c>
      <c r="F113" s="21" t="n">
        <f aca="false">SUM(F82:F112)</f>
        <v>0</v>
      </c>
      <c r="G113" s="21" t="n">
        <f aca="false">SUM(G82:G112)</f>
        <v>103605</v>
      </c>
      <c r="H113" s="21" t="n">
        <f aca="false">SUM(H82:H112)</f>
        <v>103604</v>
      </c>
      <c r="I113" s="21" t="n">
        <f aca="false">SUM(I82:I112)</f>
        <v>103605</v>
      </c>
      <c r="J113" s="21" t="n">
        <f aca="false">SUM(J82:J112)</f>
        <v>103604</v>
      </c>
      <c r="K113" s="21" t="n">
        <f aca="false">SUM(K82:K112)</f>
        <v>157040</v>
      </c>
      <c r="L113" s="21" t="n">
        <f aca="false">SUM(L82:L112)</f>
        <v>103605</v>
      </c>
      <c r="M113" s="21" t="n">
        <f aca="false">SUM(M82:M112)</f>
        <v>103604</v>
      </c>
      <c r="O113" s="21" t="n">
        <f aca="false">SUM(O82:O112)</f>
        <v>778667</v>
      </c>
      <c r="Q113" s="21" t="n">
        <f aca="false">SUM(B113:D113)</f>
        <v>0</v>
      </c>
      <c r="R113" s="21" t="n">
        <f aca="false">SUM(E113:G113)</f>
        <v>103605</v>
      </c>
      <c r="S113" s="21" t="n">
        <f aca="false">SUM(H113:J113)</f>
        <v>310813</v>
      </c>
      <c r="T113" s="21" t="n">
        <f aca="false">SUM(K113:M113)</f>
        <v>364249</v>
      </c>
      <c r="V113" s="21" t="n">
        <f aca="false">SUM(Q113:U113)</f>
        <v>778667</v>
      </c>
    </row>
    <row r="114" customFormat="false" ht="12.75" hidden="false" customHeight="false" outlineLevel="0" collapsed="false">
      <c r="A114" s="20"/>
    </row>
    <row r="115" customFormat="false" ht="12.75" hidden="false" customHeight="false" outlineLevel="0" collapsed="false">
      <c r="A115" s="15" t="s">
        <v>44</v>
      </c>
    </row>
    <row r="116" customFormat="false" ht="12.75" hidden="false" customHeight="false" outlineLevel="0" collapsed="false">
      <c r="A116" s="22" t="s">
        <v>45</v>
      </c>
      <c r="B116" s="1" t="n">
        <v>0</v>
      </c>
      <c r="C116" s="1" t="n">
        <v>0</v>
      </c>
      <c r="D116" s="1" t="n">
        <v>0</v>
      </c>
      <c r="E116" s="1" t="n">
        <v>0</v>
      </c>
      <c r="F116" s="1" t="n">
        <v>0</v>
      </c>
      <c r="G116" s="1" t="n">
        <v>17240.5</v>
      </c>
      <c r="H116" s="1" t="n">
        <v>17240.5</v>
      </c>
      <c r="I116" s="1" t="n">
        <v>17241.5</v>
      </c>
      <c r="J116" s="1" t="n">
        <v>17240.5</v>
      </c>
      <c r="K116" s="1" t="n">
        <v>17241.5</v>
      </c>
      <c r="L116" s="1" t="n">
        <v>17241.5</v>
      </c>
      <c r="M116" s="1" t="n">
        <v>17240.5</v>
      </c>
      <c r="O116" s="1" t="n">
        <f aca="false">SUM(B116:M116)</f>
        <v>120686.5</v>
      </c>
      <c r="Q116" s="1" t="n">
        <f aca="false">SUM(B116:D116)</f>
        <v>0</v>
      </c>
      <c r="R116" s="1" t="n">
        <f aca="false">SUM(E116:G116)</f>
        <v>17240.5</v>
      </c>
      <c r="S116" s="1" t="n">
        <f aca="false">SUM(H116:J116)</f>
        <v>51722.5</v>
      </c>
      <c r="T116" s="1" t="n">
        <f aca="false">SUM(K116:M116)</f>
        <v>51723.5</v>
      </c>
      <c r="V116" s="1" t="n">
        <f aca="false">SUM(Q116:U116)</f>
        <v>120686.5</v>
      </c>
    </row>
    <row r="117" customFormat="false" ht="12.75" hidden="false" customHeight="false" outlineLevel="0" collapsed="false">
      <c r="A117" s="22" t="s">
        <v>46</v>
      </c>
      <c r="B117" s="1" t="n">
        <v>0</v>
      </c>
      <c r="C117" s="1" t="n">
        <v>0</v>
      </c>
      <c r="D117" s="1" t="n">
        <v>0</v>
      </c>
      <c r="E117" s="1" t="n">
        <v>0</v>
      </c>
      <c r="F117" s="1" t="n">
        <v>0</v>
      </c>
      <c r="G117" s="1" t="n">
        <v>7038.33333333333</v>
      </c>
      <c r="H117" s="1" t="n">
        <v>7038.33333333333</v>
      </c>
      <c r="I117" s="1" t="n">
        <v>7038.33333333333</v>
      </c>
      <c r="J117" s="1" t="n">
        <v>7038.33333333333</v>
      </c>
      <c r="K117" s="1" t="n">
        <v>7038.33333333333</v>
      </c>
      <c r="L117" s="1" t="n">
        <v>7038.33333333333</v>
      </c>
      <c r="M117" s="1" t="n">
        <v>7038.33333333333</v>
      </c>
      <c r="O117" s="1" t="n">
        <f aca="false">SUM(B117:M117)</f>
        <v>49268.3333333333</v>
      </c>
      <c r="Q117" s="1" t="n">
        <f aca="false">SUM(B117:D117)</f>
        <v>0</v>
      </c>
      <c r="R117" s="1" t="n">
        <f aca="false">SUM(E117:G117)</f>
        <v>7038.33333333333</v>
      </c>
      <c r="S117" s="1" t="n">
        <f aca="false">SUM(H117:J117)</f>
        <v>21115</v>
      </c>
      <c r="T117" s="1" t="n">
        <f aca="false">SUM(K117:M117)</f>
        <v>21115</v>
      </c>
      <c r="V117" s="1" t="n">
        <f aca="false">SUM(Q117:U117)</f>
        <v>49268.3333333333</v>
      </c>
    </row>
    <row r="118" customFormat="false" ht="12.75" hidden="false" customHeight="false" outlineLevel="0" collapsed="false">
      <c r="A118" s="22" t="s">
        <v>47</v>
      </c>
      <c r="B118" s="1" t="n">
        <v>0</v>
      </c>
      <c r="C118" s="1" t="n">
        <v>0</v>
      </c>
      <c r="D118" s="1" t="n">
        <v>0</v>
      </c>
      <c r="E118" s="1" t="n">
        <v>0</v>
      </c>
      <c r="F118" s="1" t="n">
        <v>0</v>
      </c>
      <c r="G118" s="1" t="n">
        <v>2575</v>
      </c>
      <c r="H118" s="1" t="n">
        <v>2575</v>
      </c>
      <c r="I118" s="1" t="n">
        <v>2575</v>
      </c>
      <c r="J118" s="1" t="n">
        <v>2575</v>
      </c>
      <c r="K118" s="1" t="n">
        <v>2575</v>
      </c>
      <c r="L118" s="1" t="n">
        <v>2575</v>
      </c>
      <c r="M118" s="1" t="n">
        <v>2575</v>
      </c>
      <c r="O118" s="1" t="n">
        <f aca="false">SUM(B118:M118)</f>
        <v>18025</v>
      </c>
      <c r="Q118" s="1" t="n">
        <f aca="false">SUM(B118:D118)</f>
        <v>0</v>
      </c>
      <c r="R118" s="1" t="n">
        <f aca="false">SUM(E118:G118)</f>
        <v>2575</v>
      </c>
      <c r="S118" s="1" t="n">
        <f aca="false">SUM(H118:J118)</f>
        <v>7725</v>
      </c>
      <c r="T118" s="1" t="n">
        <f aca="false">SUM(K118:M118)</f>
        <v>7725</v>
      </c>
      <c r="V118" s="1" t="n">
        <f aca="false">SUM(Q118:U118)</f>
        <v>18025</v>
      </c>
    </row>
    <row r="119" customFormat="false" ht="12.75" hidden="false" customHeight="false" outlineLevel="0" collapsed="false">
      <c r="A119" s="22" t="s">
        <v>48</v>
      </c>
      <c r="B119" s="1" t="n">
        <v>0</v>
      </c>
      <c r="C119" s="1" t="n">
        <v>0</v>
      </c>
      <c r="D119" s="1" t="n">
        <v>0</v>
      </c>
      <c r="E119" s="1" t="n">
        <v>0</v>
      </c>
      <c r="F119" s="1" t="n">
        <v>0</v>
      </c>
      <c r="G119" s="1" t="n">
        <v>0</v>
      </c>
      <c r="H119" s="1" t="n">
        <v>0</v>
      </c>
      <c r="I119" s="1" t="n">
        <v>0</v>
      </c>
      <c r="J119" s="1" t="n">
        <v>0</v>
      </c>
      <c r="K119" s="1" t="n">
        <v>0</v>
      </c>
      <c r="L119" s="1" t="n">
        <v>0</v>
      </c>
      <c r="M119" s="1" t="n">
        <v>0</v>
      </c>
      <c r="O119" s="1" t="n">
        <f aca="false">SUM(B119:M119)</f>
        <v>0</v>
      </c>
      <c r="Q119" s="1" t="n">
        <f aca="false">SUM(B119:D119)</f>
        <v>0</v>
      </c>
      <c r="R119" s="1" t="n">
        <f aca="false">SUM(E119:G119)</f>
        <v>0</v>
      </c>
      <c r="S119" s="1" t="n">
        <f aca="false">SUM(H119:J119)</f>
        <v>0</v>
      </c>
      <c r="T119" s="1" t="n">
        <f aca="false">SUM(K119:M119)</f>
        <v>0</v>
      </c>
      <c r="V119" s="1" t="n">
        <f aca="false">SUM(Q119:U119)</f>
        <v>0</v>
      </c>
    </row>
    <row r="120" customFormat="false" ht="12.75" hidden="false" customHeight="false" outlineLevel="0" collapsed="false">
      <c r="A120" s="22"/>
      <c r="O120" s="1" t="n">
        <f aca="false">SUM(B120:M120)</f>
        <v>0</v>
      </c>
      <c r="Q120" s="1" t="n">
        <f aca="false">SUM(B120:D120)</f>
        <v>0</v>
      </c>
      <c r="R120" s="1" t="n">
        <f aca="false">SUM(E120:G120)</f>
        <v>0</v>
      </c>
      <c r="S120" s="1" t="n">
        <f aca="false">SUM(H120:J120)</f>
        <v>0</v>
      </c>
      <c r="T120" s="1" t="n">
        <f aca="false">SUM(K120:M120)</f>
        <v>0</v>
      </c>
      <c r="V120" s="1" t="n">
        <f aca="false">SUM(Q120:U120)</f>
        <v>0</v>
      </c>
    </row>
    <row r="121" customFormat="false" ht="12.75" hidden="false" customHeight="false" outlineLevel="0" collapsed="false">
      <c r="A121" s="23" t="s">
        <v>49</v>
      </c>
      <c r="B121" s="21" t="n">
        <f aca="false">SUM(B115:B120)</f>
        <v>0</v>
      </c>
      <c r="C121" s="21" t="n">
        <f aca="false">SUM(C115:C120)</f>
        <v>0</v>
      </c>
      <c r="D121" s="21" t="n">
        <f aca="false">SUM(D115:D120)</f>
        <v>0</v>
      </c>
      <c r="E121" s="21" t="n">
        <f aca="false">SUM(E115:E120)</f>
        <v>0</v>
      </c>
      <c r="F121" s="21" t="n">
        <f aca="false">SUM(F115:F120)</f>
        <v>0</v>
      </c>
      <c r="G121" s="21" t="n">
        <f aca="false">SUM(G115:G120)</f>
        <v>26853.8333333333</v>
      </c>
      <c r="H121" s="21" t="n">
        <f aca="false">SUM(H115:H120)</f>
        <v>26853.8333333333</v>
      </c>
      <c r="I121" s="21" t="n">
        <f aca="false">SUM(I115:I120)</f>
        <v>26854.8333333333</v>
      </c>
      <c r="J121" s="21" t="n">
        <f aca="false">SUM(J115:J120)</f>
        <v>26853.8333333333</v>
      </c>
      <c r="K121" s="21" t="n">
        <f aca="false">SUM(K115:K120)</f>
        <v>26854.8333333333</v>
      </c>
      <c r="L121" s="21" t="n">
        <f aca="false">SUM(L115:L120)</f>
        <v>26854.8333333333</v>
      </c>
      <c r="M121" s="21" t="n">
        <f aca="false">SUM(M115:M120)</f>
        <v>26853.8333333333</v>
      </c>
      <c r="O121" s="21" t="n">
        <f aca="false">SUM(O115:O120)</f>
        <v>187979.833333333</v>
      </c>
      <c r="Q121" s="21" t="n">
        <f aca="false">SUM(B121:D121)</f>
        <v>0</v>
      </c>
      <c r="R121" s="21" t="n">
        <f aca="false">SUM(E121:G121)</f>
        <v>26853.8333333333</v>
      </c>
      <c r="S121" s="21" t="n">
        <f aca="false">SUM(H121:J121)</f>
        <v>80562.5</v>
      </c>
      <c r="T121" s="21" t="n">
        <f aca="false">SUM(K121:M121)</f>
        <v>80563.5</v>
      </c>
      <c r="V121" s="21" t="n">
        <f aca="false">SUM(Q121:U121)</f>
        <v>187979.833333333</v>
      </c>
    </row>
    <row r="122" customFormat="false" ht="12.75" hidden="false" customHeight="false" outlineLevel="0" collapsed="false">
      <c r="A122" s="22"/>
    </row>
    <row r="123" customFormat="false" ht="12.75" hidden="false" customHeight="false" outlineLevel="0" collapsed="false">
      <c r="A123" s="15" t="s">
        <v>50</v>
      </c>
    </row>
    <row r="124" customFormat="false" ht="12.75" hidden="false" customHeight="false" outlineLevel="0" collapsed="false">
      <c r="A124" s="22" t="s">
        <v>51</v>
      </c>
      <c r="B124" s="1" t="n">
        <v>0</v>
      </c>
      <c r="C124" s="1" t="n">
        <v>0</v>
      </c>
      <c r="D124" s="1" t="n">
        <v>0</v>
      </c>
      <c r="E124" s="1" t="n">
        <v>0</v>
      </c>
      <c r="F124" s="1" t="n">
        <v>0</v>
      </c>
      <c r="G124" s="1" t="n">
        <v>17254.1666666667</v>
      </c>
      <c r="H124" s="1" t="n">
        <v>17254.1666666667</v>
      </c>
      <c r="I124" s="1" t="n">
        <v>17254.1666666667</v>
      </c>
      <c r="J124" s="1" t="n">
        <v>17254.1666666667</v>
      </c>
      <c r="K124" s="1" t="n">
        <v>17254.1666666667</v>
      </c>
      <c r="L124" s="1" t="n">
        <v>17254.1666666667</v>
      </c>
      <c r="M124" s="1" t="n">
        <v>17254.1666666667</v>
      </c>
      <c r="O124" s="1" t="n">
        <f aca="false">SUM(B124:M124)</f>
        <v>120779.166666667</v>
      </c>
      <c r="Q124" s="1" t="n">
        <f aca="false">SUM(B124:D124)</f>
        <v>0</v>
      </c>
      <c r="R124" s="1" t="n">
        <f aca="false">SUM(E124:G124)</f>
        <v>17254.1666666667</v>
      </c>
      <c r="S124" s="1" t="n">
        <f aca="false">SUM(H124:J124)</f>
        <v>51762.5</v>
      </c>
      <c r="T124" s="1" t="n">
        <f aca="false">SUM(K124:M124)</f>
        <v>51762.5</v>
      </c>
      <c r="V124" s="1" t="n">
        <f aca="false">SUM(Q124:U124)</f>
        <v>120779.166666667</v>
      </c>
    </row>
    <row r="125" customFormat="false" ht="12.75" hidden="false" customHeight="false" outlineLevel="0" collapsed="false">
      <c r="A125" s="22" t="s">
        <v>52</v>
      </c>
      <c r="B125" s="1" t="n">
        <v>0</v>
      </c>
      <c r="C125" s="1" t="n">
        <v>0</v>
      </c>
      <c r="D125" s="1" t="n">
        <v>0</v>
      </c>
      <c r="E125" s="1" t="n">
        <v>0</v>
      </c>
      <c r="F125" s="1" t="n">
        <v>0</v>
      </c>
      <c r="G125" s="1" t="n">
        <v>0</v>
      </c>
      <c r="H125" s="1" t="n">
        <v>0</v>
      </c>
      <c r="I125" s="1" t="n">
        <v>0</v>
      </c>
      <c r="J125" s="1" t="n">
        <v>0</v>
      </c>
      <c r="K125" s="1" t="n">
        <v>0</v>
      </c>
      <c r="L125" s="1" t="n">
        <v>0</v>
      </c>
      <c r="M125" s="1" t="n">
        <v>0</v>
      </c>
      <c r="O125" s="1" t="n">
        <f aca="false">SUM(B125:M125)</f>
        <v>0</v>
      </c>
      <c r="Q125" s="1" t="n">
        <f aca="false">SUM(B125:D125)</f>
        <v>0</v>
      </c>
      <c r="R125" s="1" t="n">
        <f aca="false">SUM(E125:G125)</f>
        <v>0</v>
      </c>
      <c r="S125" s="1" t="n">
        <f aca="false">SUM(H125:J125)</f>
        <v>0</v>
      </c>
      <c r="T125" s="1" t="n">
        <f aca="false">SUM(K125:M125)</f>
        <v>0</v>
      </c>
      <c r="V125" s="1" t="n">
        <f aca="false">SUM(Q125:U125)</f>
        <v>0</v>
      </c>
    </row>
    <row r="126" customFormat="false" ht="12.75" hidden="false" customHeight="false" outlineLevel="0" collapsed="false">
      <c r="A126" s="22"/>
    </row>
    <row r="127" customFormat="false" ht="13.5" hidden="false" customHeight="false" outlineLevel="0" collapsed="false">
      <c r="A127" s="23" t="s">
        <v>53</v>
      </c>
      <c r="B127" s="24" t="n">
        <f aca="false">SUM(B124:B125)</f>
        <v>0</v>
      </c>
      <c r="C127" s="24" t="n">
        <f aca="false">SUM(C124:C125)</f>
        <v>0</v>
      </c>
      <c r="D127" s="24" t="n">
        <f aca="false">SUM(D124:D125)</f>
        <v>0</v>
      </c>
      <c r="E127" s="24" t="n">
        <f aca="false">SUM(E124:E125)</f>
        <v>0</v>
      </c>
      <c r="F127" s="24" t="n">
        <f aca="false">SUM(F124:F125)</f>
        <v>0</v>
      </c>
      <c r="G127" s="24" t="n">
        <f aca="false">SUM(G124:G125)</f>
        <v>17254.1666666667</v>
      </c>
      <c r="H127" s="24" t="n">
        <f aca="false">SUM(H124:H125)</f>
        <v>17254.1666666667</v>
      </c>
      <c r="I127" s="24" t="n">
        <f aca="false">SUM(I124:I125)</f>
        <v>17254.1666666667</v>
      </c>
      <c r="J127" s="24" t="n">
        <f aca="false">SUM(J124:J125)</f>
        <v>17254.1666666667</v>
      </c>
      <c r="K127" s="24" t="n">
        <f aca="false">SUM(K124:K125)</f>
        <v>17254.1666666667</v>
      </c>
      <c r="L127" s="24" t="n">
        <f aca="false">SUM(L124:L125)</f>
        <v>17254.1666666667</v>
      </c>
      <c r="M127" s="24" t="n">
        <f aca="false">SUM(M124:M125)</f>
        <v>17254.1666666667</v>
      </c>
      <c r="N127" s="24"/>
      <c r="O127" s="24" t="n">
        <f aca="false">SUM(O124:O125)</f>
        <v>120779.166666667</v>
      </c>
      <c r="Q127" s="24" t="n">
        <f aca="false">SUM(B127:D127)</f>
        <v>0</v>
      </c>
      <c r="R127" s="24" t="n">
        <f aca="false">SUM(E127:G127)</f>
        <v>17254.1666666667</v>
      </c>
      <c r="S127" s="24" t="n">
        <f aca="false">SUM(H127:J127)</f>
        <v>51762.5</v>
      </c>
      <c r="T127" s="24" t="n">
        <f aca="false">SUM(K127:M127)</f>
        <v>51762.5</v>
      </c>
      <c r="V127" s="24" t="n">
        <f aca="false">SUM(Q127:U127)</f>
        <v>120779.166666667</v>
      </c>
    </row>
    <row r="128" customFormat="false" ht="12.75" hidden="false" customHeight="false" outlineLevel="0" collapsed="false">
      <c r="A128" s="15"/>
    </row>
    <row r="129" customFormat="false" ht="13.5" hidden="false" customHeight="false" outlineLevel="0" collapsed="false">
      <c r="A129" s="15" t="s">
        <v>54</v>
      </c>
      <c r="B129" s="25" t="n">
        <f aca="false">+B79+B113+B121+B127</f>
        <v>166397</v>
      </c>
      <c r="C129" s="25" t="n">
        <f aca="false">+C79+C113+C121+C127</f>
        <v>179852</v>
      </c>
      <c r="D129" s="25" t="n">
        <f aca="false">+D79+D113+D121+D127</f>
        <v>199357</v>
      </c>
      <c r="E129" s="25" t="n">
        <f aca="false">+E79+E113+E121+E127</f>
        <v>152857</v>
      </c>
      <c r="F129" s="25" t="n">
        <f aca="false">+F79+F113+F121+F127</f>
        <v>115745</v>
      </c>
      <c r="G129" s="25" t="n">
        <f aca="false">+G79+G113+G121+G127</f>
        <v>178546</v>
      </c>
      <c r="H129" s="25" t="n">
        <f aca="false">+H79+H113+H121+H127</f>
        <v>147712</v>
      </c>
      <c r="I129" s="25" t="n">
        <f aca="false">+I79+I113+I121+I127</f>
        <v>147714</v>
      </c>
      <c r="J129" s="25" t="n">
        <f aca="false">+J79+J113+J121+J127</f>
        <v>147712</v>
      </c>
      <c r="K129" s="25" t="n">
        <f aca="false">+K79+K113+K121+K127</f>
        <v>201149</v>
      </c>
      <c r="L129" s="25" t="n">
        <f aca="false">+L79+L113+L121+L127</f>
        <v>147714</v>
      </c>
      <c r="M129" s="25" t="n">
        <f aca="false">+M79+M113+M121+M127</f>
        <v>147712</v>
      </c>
      <c r="N129" s="25"/>
      <c r="O129" s="25" t="n">
        <f aca="false">+O79+O113+O121+O127</f>
        <v>1932467</v>
      </c>
      <c r="Q129" s="25" t="n">
        <f aca="false">SUM(B129:D129)</f>
        <v>545606</v>
      </c>
      <c r="R129" s="25" t="n">
        <f aca="false">SUM(E129:G129)</f>
        <v>447148</v>
      </c>
      <c r="S129" s="25" t="n">
        <f aca="false">SUM(H129:J129)</f>
        <v>443138</v>
      </c>
      <c r="T129" s="25" t="n">
        <f aca="false">SUM(K129:M129)</f>
        <v>496575</v>
      </c>
      <c r="V129" s="25" t="n">
        <f aca="false">SUM(Q129:U129)</f>
        <v>1932467</v>
      </c>
    </row>
    <row r="130" customFormat="false" ht="13.5" hidden="false" customHeight="false" outlineLevel="0" collapsed="false">
      <c r="A130" s="15"/>
    </row>
    <row r="131" customFormat="false" ht="12.75" hidden="false" customHeight="false" outlineLevel="0" collapsed="false">
      <c r="A131" s="15" t="s">
        <v>55</v>
      </c>
    </row>
    <row r="132" customFormat="false" ht="12.75" hidden="false" customHeight="false" outlineLevel="0" collapsed="false">
      <c r="A132" s="18" t="s">
        <v>56</v>
      </c>
      <c r="B132" s="1" t="n">
        <v>0</v>
      </c>
      <c r="C132" s="1" t="n">
        <v>0</v>
      </c>
      <c r="D132" s="1" t="n">
        <v>0</v>
      </c>
      <c r="E132" s="1" t="n">
        <v>0</v>
      </c>
      <c r="F132" s="1" t="n">
        <v>0</v>
      </c>
      <c r="G132" s="1" t="n">
        <v>7969</v>
      </c>
      <c r="H132" s="1" t="n">
        <v>7970</v>
      </c>
      <c r="I132" s="1" t="n">
        <v>7969</v>
      </c>
      <c r="J132" s="1" t="n">
        <v>7970</v>
      </c>
      <c r="K132" s="1" t="n">
        <v>31878</v>
      </c>
      <c r="L132" s="1" t="n">
        <v>7969</v>
      </c>
      <c r="M132" s="1" t="n">
        <v>7970</v>
      </c>
      <c r="O132" s="1" t="n">
        <f aca="false">SUM(B132:M132)</f>
        <v>79695</v>
      </c>
      <c r="Q132" s="1" t="n">
        <f aca="false">SUM(B132:D132)</f>
        <v>0</v>
      </c>
      <c r="R132" s="1" t="n">
        <f aca="false">SUM(E132:G132)</f>
        <v>7969</v>
      </c>
      <c r="S132" s="1" t="n">
        <f aca="false">SUM(H132:J132)</f>
        <v>23909</v>
      </c>
      <c r="T132" s="1" t="n">
        <f aca="false">SUM(K132:M132)</f>
        <v>47817</v>
      </c>
      <c r="V132" s="1" t="n">
        <f aca="false">SUM(Q132:U132)</f>
        <v>79695</v>
      </c>
    </row>
    <row r="133" customFormat="false" ht="12.75" hidden="false" customHeight="false" outlineLevel="0" collapsed="false">
      <c r="A133" s="18" t="s">
        <v>57</v>
      </c>
      <c r="B133" s="1" t="n">
        <v>0</v>
      </c>
      <c r="C133" s="1" t="n">
        <v>0</v>
      </c>
      <c r="D133" s="1" t="n">
        <v>0</v>
      </c>
      <c r="E133" s="1" t="n">
        <v>0</v>
      </c>
      <c r="F133" s="1" t="n">
        <v>0</v>
      </c>
      <c r="G133" s="1" t="n">
        <v>12177</v>
      </c>
      <c r="H133" s="1" t="n">
        <v>12177</v>
      </c>
      <c r="I133" s="1" t="n">
        <v>12177</v>
      </c>
      <c r="J133" s="1" t="n">
        <v>12177</v>
      </c>
      <c r="K133" s="1" t="n">
        <v>12177</v>
      </c>
      <c r="L133" s="1" t="n">
        <v>12177</v>
      </c>
      <c r="M133" s="1" t="n">
        <v>12177</v>
      </c>
      <c r="O133" s="1" t="n">
        <f aca="false">SUM(B133:M133)</f>
        <v>85239</v>
      </c>
      <c r="Q133" s="1" t="n">
        <f aca="false">SUM(B133:D133)</f>
        <v>0</v>
      </c>
      <c r="R133" s="1" t="n">
        <f aca="false">SUM(E133:G133)</f>
        <v>12177</v>
      </c>
      <c r="S133" s="1" t="n">
        <f aca="false">SUM(H133:J133)</f>
        <v>36531</v>
      </c>
      <c r="T133" s="1" t="n">
        <f aca="false">SUM(K133:M133)</f>
        <v>36531</v>
      </c>
      <c r="V133" s="1" t="n">
        <f aca="false">SUM(Q133:U133)</f>
        <v>85239</v>
      </c>
    </row>
    <row r="134" customFormat="false" ht="12.75" hidden="false" customHeight="false" outlineLevel="0" collapsed="false">
      <c r="A134" s="18"/>
    </row>
    <row r="135" customFormat="false" ht="12.75" hidden="false" customHeight="false" outlineLevel="0" collapsed="false">
      <c r="A135" s="20" t="s">
        <v>58</v>
      </c>
      <c r="B135" s="21" t="n">
        <f aca="false">SUM(B132:B133)</f>
        <v>0</v>
      </c>
      <c r="C135" s="21" t="n">
        <f aca="false">SUM(C132:C133)</f>
        <v>0</v>
      </c>
      <c r="D135" s="21" t="n">
        <f aca="false">SUM(D132:D133)</f>
        <v>0</v>
      </c>
      <c r="E135" s="21" t="n">
        <f aca="false">SUM(E132:E133)</f>
        <v>0</v>
      </c>
      <c r="F135" s="21" t="n">
        <f aca="false">SUM(F132:F133)</f>
        <v>0</v>
      </c>
      <c r="G135" s="21" t="n">
        <f aca="false">SUM(G132:G133)</f>
        <v>20146</v>
      </c>
      <c r="H135" s="21" t="n">
        <f aca="false">SUM(H132:H133)</f>
        <v>20147</v>
      </c>
      <c r="I135" s="21" t="n">
        <f aca="false">SUM(I132:I133)</f>
        <v>20146</v>
      </c>
      <c r="J135" s="21" t="n">
        <f aca="false">SUM(J132:J133)</f>
        <v>20147</v>
      </c>
      <c r="K135" s="21" t="n">
        <f aca="false">SUM(K132:K133)</f>
        <v>44055</v>
      </c>
      <c r="L135" s="21" t="n">
        <f aca="false">SUM(L132:L133)</f>
        <v>20146</v>
      </c>
      <c r="M135" s="21" t="n">
        <f aca="false">SUM(M132:M133)</f>
        <v>20147</v>
      </c>
      <c r="O135" s="21" t="n">
        <f aca="false">SUM(O132:O133)</f>
        <v>164934</v>
      </c>
      <c r="Q135" s="21" t="n">
        <f aca="false">SUM(B135:D135)</f>
        <v>0</v>
      </c>
      <c r="R135" s="21" t="n">
        <f aca="false">SUM(E135:G135)</f>
        <v>20146</v>
      </c>
      <c r="S135" s="21" t="n">
        <f aca="false">SUM(H135:J135)</f>
        <v>60440</v>
      </c>
      <c r="T135" s="21" t="n">
        <f aca="false">SUM(K135:M135)</f>
        <v>84348</v>
      </c>
      <c r="V135" s="21" t="n">
        <f aca="false">SUM(Q135:U135)</f>
        <v>164934</v>
      </c>
    </row>
    <row r="136" customFormat="false" ht="12.75" hidden="false" customHeight="false" outlineLevel="0" collapsed="false">
      <c r="B136" s="30"/>
    </row>
    <row r="137" customFormat="false" ht="13.5" hidden="false" customHeight="false" outlineLevel="0" collapsed="false">
      <c r="A137" s="15" t="s">
        <v>59</v>
      </c>
      <c r="B137" s="26" t="n">
        <f aca="false">B129+B135</f>
        <v>166397</v>
      </c>
      <c r="C137" s="26" t="n">
        <f aca="false">C129+C135</f>
        <v>179852</v>
      </c>
      <c r="D137" s="26" t="n">
        <f aca="false">D129+D135</f>
        <v>199357</v>
      </c>
      <c r="E137" s="26" t="n">
        <f aca="false">E129+E135</f>
        <v>152857</v>
      </c>
      <c r="F137" s="26" t="n">
        <f aca="false">F129+F135</f>
        <v>115745</v>
      </c>
      <c r="G137" s="26" t="n">
        <f aca="false">G129+G135</f>
        <v>198692</v>
      </c>
      <c r="H137" s="26" t="n">
        <f aca="false">H129+H135</f>
        <v>167859</v>
      </c>
      <c r="I137" s="26" t="n">
        <f aca="false">I129+I135</f>
        <v>167860</v>
      </c>
      <c r="J137" s="26" t="n">
        <f aca="false">J129+J135</f>
        <v>167859</v>
      </c>
      <c r="K137" s="26" t="n">
        <f aca="false">K129+K135</f>
        <v>245204</v>
      </c>
      <c r="L137" s="26" t="n">
        <f aca="false">L129+L135</f>
        <v>167860</v>
      </c>
      <c r="M137" s="26" t="n">
        <f aca="false">M129+M135</f>
        <v>167859</v>
      </c>
      <c r="N137" s="26"/>
      <c r="O137" s="26" t="n">
        <f aca="false">O129+O135</f>
        <v>2097401</v>
      </c>
      <c r="Q137" s="26" t="n">
        <f aca="false">SUM(B137:D137)</f>
        <v>545606</v>
      </c>
      <c r="R137" s="26" t="n">
        <f aca="false">SUM(E137:G137)</f>
        <v>467294</v>
      </c>
      <c r="S137" s="26" t="n">
        <f aca="false">SUM(H137:J137)</f>
        <v>503578</v>
      </c>
      <c r="T137" s="26" t="n">
        <f aca="false">SUM(K137:M137)</f>
        <v>580923</v>
      </c>
      <c r="U137" s="26"/>
      <c r="V137" s="26" t="n">
        <f aca="false">SUM(Q137:U137)</f>
        <v>2097401</v>
      </c>
    </row>
    <row r="138" customFormat="false" ht="13.5" hidden="false" customHeight="false" outlineLevel="0" collapsed="false"/>
    <row r="139" customFormat="false" ht="15.75" hidden="false" customHeight="false" outlineLevel="0" collapsed="false">
      <c r="A139" s="2" t="str">
        <f aca="false">+A1</f>
        <v>GENCO - Gleason</v>
      </c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</row>
    <row r="140" customFormat="false" ht="15.75" hidden="false" customHeight="false" outlineLevel="0" collapsed="false">
      <c r="A140" s="2" t="str">
        <f aca="false">+A2</f>
        <v>Expense Analysis Summary</v>
      </c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</row>
    <row r="141" customFormat="false" ht="15.75" hidden="false" customHeight="false" outlineLevel="0" collapsed="false">
      <c r="A141" s="5" t="s">
        <v>62</v>
      </c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</row>
    <row r="142" customFormat="false" ht="15.75" hidden="false" customHeight="false" outlineLevel="0" collapsed="false">
      <c r="A142" s="6" t="n">
        <f aca="false">+A4</f>
        <v>36769</v>
      </c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customFormat="false" ht="15.75" hidden="false" customHeight="false" outlineLevel="0" collapsed="false">
      <c r="A143" s="7" t="str">
        <f aca="true">CELL("filename")</f>
        <v>'file:///mnt/12tb/@roms/datasets/enron/EDRM Enron Email Data Set v2 XML/filtered-attachments/xls/Gleason_O_M.xls'#$Gleason 2000 Exp</v>
      </c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</row>
    <row r="144" customFormat="false" ht="15.75" hidden="false" customHeight="false" outlineLevel="0" collapsed="false">
      <c r="A144" s="9" t="n">
        <f aca="true">NOW()</f>
        <v>45926.9530825939</v>
      </c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</row>
    <row r="145" customFormat="false" ht="12.75" hidden="false" customHeight="false" outlineLevel="0" collapsed="false">
      <c r="B145" s="10" t="s">
        <v>63</v>
      </c>
      <c r="C145" s="10" t="s">
        <v>63</v>
      </c>
      <c r="D145" s="10" t="s">
        <v>63</v>
      </c>
      <c r="E145" s="10" t="s">
        <v>63</v>
      </c>
      <c r="F145" s="10" t="s">
        <v>63</v>
      </c>
      <c r="G145" s="10" t="s">
        <v>63</v>
      </c>
      <c r="H145" s="10" t="s">
        <v>63</v>
      </c>
      <c r="I145" s="10" t="s">
        <v>63</v>
      </c>
      <c r="J145" s="10" t="s">
        <v>63</v>
      </c>
      <c r="K145" s="10" t="s">
        <v>63</v>
      </c>
      <c r="L145" s="10" t="s">
        <v>63</v>
      </c>
      <c r="M145" s="10" t="s">
        <v>63</v>
      </c>
      <c r="O145" s="10" t="s">
        <v>63</v>
      </c>
      <c r="Q145" s="10" t="s">
        <v>63</v>
      </c>
      <c r="R145" s="10" t="s">
        <v>63</v>
      </c>
      <c r="S145" s="10" t="s">
        <v>63</v>
      </c>
      <c r="T145" s="10" t="s">
        <v>63</v>
      </c>
      <c r="V145" s="10" t="s">
        <v>63</v>
      </c>
    </row>
    <row r="146" customFormat="false" ht="12.75" hidden="false" customHeight="false" outlineLevel="0" collapsed="false">
      <c r="A146" s="12"/>
      <c r="B146" s="13" t="n">
        <v>36526</v>
      </c>
      <c r="C146" s="13" t="n">
        <v>36557</v>
      </c>
      <c r="D146" s="13" t="n">
        <v>36586</v>
      </c>
      <c r="E146" s="13" t="n">
        <v>36617</v>
      </c>
      <c r="F146" s="13" t="n">
        <v>36647</v>
      </c>
      <c r="G146" s="13" t="n">
        <v>36678</v>
      </c>
      <c r="H146" s="13" t="n">
        <v>36708</v>
      </c>
      <c r="I146" s="13" t="n">
        <v>36739</v>
      </c>
      <c r="J146" s="13" t="n">
        <v>36770</v>
      </c>
      <c r="K146" s="13" t="n">
        <v>36800</v>
      </c>
      <c r="L146" s="13" t="n">
        <v>36831</v>
      </c>
      <c r="M146" s="13" t="n">
        <v>36861</v>
      </c>
      <c r="N146" s="13"/>
      <c r="O146" s="14" t="s">
        <v>6</v>
      </c>
      <c r="P146" s="14"/>
      <c r="Q146" s="14" t="s">
        <v>7</v>
      </c>
      <c r="R146" s="14" t="s">
        <v>8</v>
      </c>
      <c r="S146" s="14" t="s">
        <v>9</v>
      </c>
      <c r="T146" s="14" t="s">
        <v>10</v>
      </c>
      <c r="U146" s="14"/>
      <c r="V146" s="14" t="s">
        <v>6</v>
      </c>
    </row>
    <row r="148" customFormat="false" ht="13.5" hidden="false" customHeight="false" outlineLevel="0" collapsed="false">
      <c r="A148" s="15" t="s">
        <v>11</v>
      </c>
      <c r="B148" s="16" t="n">
        <f aca="false">+B79-B10</f>
        <v>166397</v>
      </c>
      <c r="C148" s="16" t="n">
        <f aca="false">+C79-C10</f>
        <v>86983.45</v>
      </c>
      <c r="D148" s="16" t="n">
        <f aca="false">+D79-D10</f>
        <v>106744</v>
      </c>
      <c r="E148" s="16" t="n">
        <f aca="false">+E79-E10</f>
        <v>-22199.89</v>
      </c>
      <c r="F148" s="16" t="n">
        <f aca="false">+F79-F10</f>
        <v>-43645</v>
      </c>
      <c r="G148" s="16" t="n">
        <f aca="false">+G79-G10</f>
        <v>-126492</v>
      </c>
      <c r="H148" s="16" t="n">
        <f aca="false">+H79-H10</f>
        <v>-112206.42</v>
      </c>
      <c r="I148" s="16" t="n">
        <f aca="false">+I79-I10</f>
        <v>-187137.08</v>
      </c>
      <c r="J148" s="16" t="n">
        <f aca="false">+J79-J10</f>
        <v>-106789.4</v>
      </c>
      <c r="K148" s="16" t="n">
        <f aca="false">+K79-K10</f>
        <v>0</v>
      </c>
      <c r="L148" s="16" t="n">
        <f aca="false">+L79-L10</f>
        <v>0</v>
      </c>
      <c r="M148" s="16" t="n">
        <f aca="false">+M79-M10</f>
        <v>0</v>
      </c>
      <c r="O148" s="16" t="n">
        <f aca="false">SUM(B148:M148)</f>
        <v>-238345.34</v>
      </c>
      <c r="Q148" s="16" t="n">
        <f aca="false">SUM(B148:D148)</f>
        <v>360124.45</v>
      </c>
      <c r="R148" s="16" t="n">
        <f aca="false">SUM(E148:G148)</f>
        <v>-192336.89</v>
      </c>
      <c r="S148" s="16" t="n">
        <f aca="false">SUM(H148:J148)</f>
        <v>-406132.9</v>
      </c>
      <c r="T148" s="16" t="n">
        <f aca="false">SUM(K148:M148)</f>
        <v>0</v>
      </c>
      <c r="V148" s="16" t="n">
        <f aca="false">SUM(Q148:U148)</f>
        <v>-238345.34</v>
      </c>
    </row>
    <row r="150" customFormat="false" ht="12.75" hidden="false" customHeight="false" outlineLevel="0" collapsed="false">
      <c r="A150" s="15" t="s">
        <v>12</v>
      </c>
    </row>
    <row r="151" customFormat="false" ht="12.75" hidden="false" customHeight="false" outlineLevel="0" collapsed="false">
      <c r="A151" s="17" t="s">
        <v>13</v>
      </c>
    </row>
    <row r="152" customFormat="false" ht="12.75" hidden="false" customHeight="false" outlineLevel="0" collapsed="false">
      <c r="A152" s="18" t="s">
        <v>14</v>
      </c>
      <c r="B152" s="1" t="n">
        <f aca="false">+B83-B14</f>
        <v>0</v>
      </c>
      <c r="C152" s="1" t="n">
        <f aca="false">+C83-C14</f>
        <v>0</v>
      </c>
      <c r="D152" s="1" t="n">
        <f aca="false">+D83-D14</f>
        <v>0</v>
      </c>
      <c r="E152" s="1" t="n">
        <f aca="false">+E83-E14</f>
        <v>0</v>
      </c>
      <c r="F152" s="1" t="n">
        <f aca="false">+F83-F14</f>
        <v>0</v>
      </c>
      <c r="G152" s="1" t="n">
        <f aca="false">+G83-G14</f>
        <v>0</v>
      </c>
      <c r="H152" s="1" t="n">
        <f aca="false">+H83-H14</f>
        <v>0</v>
      </c>
      <c r="I152" s="1" t="n">
        <f aca="false">+I83-I14</f>
        <v>0</v>
      </c>
      <c r="J152" s="1" t="n">
        <f aca="false">+J83-J14</f>
        <v>0</v>
      </c>
      <c r="K152" s="1" t="n">
        <f aca="false">+K83-K14</f>
        <v>0</v>
      </c>
      <c r="L152" s="1" t="n">
        <f aca="false">+L83-L14</f>
        <v>0</v>
      </c>
      <c r="M152" s="1" t="n">
        <f aca="false">+M83-M14</f>
        <v>0</v>
      </c>
      <c r="O152" s="1" t="n">
        <f aca="false">SUM(B152:M152)</f>
        <v>0</v>
      </c>
      <c r="Q152" s="1" t="n">
        <f aca="false">SUM(B152:D152)</f>
        <v>0</v>
      </c>
      <c r="R152" s="1" t="n">
        <f aca="false">SUM(E152:G152)</f>
        <v>0</v>
      </c>
      <c r="S152" s="1" t="n">
        <f aca="false">SUM(H152:J152)</f>
        <v>0</v>
      </c>
      <c r="T152" s="1" t="n">
        <f aca="false">SUM(K152:M152)</f>
        <v>0</v>
      </c>
      <c r="V152" s="1" t="n">
        <f aca="false">SUM(Q152:U152)</f>
        <v>0</v>
      </c>
    </row>
    <row r="153" customFormat="false" ht="12.75" hidden="false" customHeight="false" outlineLevel="0" collapsed="false">
      <c r="A153" s="18" t="s">
        <v>15</v>
      </c>
      <c r="B153" s="1" t="n">
        <f aca="false">+B84-B15</f>
        <v>0</v>
      </c>
      <c r="C153" s="1" t="n">
        <f aca="false">+C84-C15</f>
        <v>0</v>
      </c>
      <c r="D153" s="1" t="n">
        <f aca="false">+D84-D15</f>
        <v>0</v>
      </c>
      <c r="E153" s="1" t="n">
        <f aca="false">+E84-E15</f>
        <v>0</v>
      </c>
      <c r="F153" s="1" t="n">
        <f aca="false">+F84-F15</f>
        <v>0</v>
      </c>
      <c r="G153" s="1" t="n">
        <f aca="false">+G84-G15</f>
        <v>0</v>
      </c>
      <c r="H153" s="1" t="n">
        <f aca="false">+H84-H15</f>
        <v>0</v>
      </c>
      <c r="I153" s="1" t="n">
        <f aca="false">+I84-I15</f>
        <v>0</v>
      </c>
      <c r="J153" s="1" t="n">
        <f aca="false">+J84-J15</f>
        <v>0</v>
      </c>
      <c r="K153" s="1" t="n">
        <f aca="false">+K84-K15</f>
        <v>0</v>
      </c>
      <c r="L153" s="1" t="n">
        <f aca="false">+L84-L15</f>
        <v>0</v>
      </c>
      <c r="M153" s="1" t="n">
        <f aca="false">+M84-M15</f>
        <v>0</v>
      </c>
      <c r="O153" s="1" t="n">
        <f aca="false">SUM(B153:M153)</f>
        <v>0</v>
      </c>
      <c r="Q153" s="1" t="n">
        <f aca="false">SUM(B153:D153)</f>
        <v>0</v>
      </c>
      <c r="R153" s="1" t="n">
        <f aca="false">SUM(E153:G153)</f>
        <v>0</v>
      </c>
      <c r="S153" s="1" t="n">
        <f aca="false">SUM(H153:J153)</f>
        <v>0</v>
      </c>
      <c r="T153" s="1" t="n">
        <f aca="false">SUM(K153:M153)</f>
        <v>0</v>
      </c>
      <c r="V153" s="1" t="n">
        <f aca="false">SUM(Q153:U153)</f>
        <v>0</v>
      </c>
    </row>
    <row r="154" customFormat="false" ht="12.75" hidden="false" customHeight="false" outlineLevel="0" collapsed="false">
      <c r="A154" s="18" t="s">
        <v>16</v>
      </c>
      <c r="B154" s="1" t="n">
        <f aca="false">+B85-B16</f>
        <v>0</v>
      </c>
      <c r="C154" s="1" t="n">
        <f aca="false">+C85-C16</f>
        <v>0</v>
      </c>
      <c r="D154" s="1" t="n">
        <f aca="false">+D85-D16</f>
        <v>0</v>
      </c>
      <c r="E154" s="1" t="n">
        <f aca="false">+E85-E16</f>
        <v>0</v>
      </c>
      <c r="F154" s="1" t="n">
        <f aca="false">+F85-F16</f>
        <v>0</v>
      </c>
      <c r="G154" s="1" t="n">
        <f aca="false">+G85-G16</f>
        <v>0</v>
      </c>
      <c r="H154" s="1" t="n">
        <f aca="false">+H85-H16</f>
        <v>0</v>
      </c>
      <c r="I154" s="1" t="n">
        <f aca="false">+I85-I16</f>
        <v>0</v>
      </c>
      <c r="J154" s="1" t="n">
        <f aca="false">+J85-J16</f>
        <v>0</v>
      </c>
      <c r="K154" s="1" t="n">
        <f aca="false">+K85-K16</f>
        <v>0</v>
      </c>
      <c r="L154" s="1" t="n">
        <f aca="false">+L85-L16</f>
        <v>0</v>
      </c>
      <c r="M154" s="1" t="n">
        <f aca="false">+M85-M16</f>
        <v>0</v>
      </c>
      <c r="O154" s="1" t="n">
        <f aca="false">SUM(B154:M154)</f>
        <v>0</v>
      </c>
      <c r="Q154" s="1" t="n">
        <f aca="false">SUM(B154:D154)</f>
        <v>0</v>
      </c>
      <c r="R154" s="1" t="n">
        <f aca="false">SUM(E154:G154)</f>
        <v>0</v>
      </c>
      <c r="S154" s="1" t="n">
        <f aca="false">SUM(H154:J154)</f>
        <v>0</v>
      </c>
      <c r="T154" s="1" t="n">
        <f aca="false">SUM(K154:M154)</f>
        <v>0</v>
      </c>
      <c r="V154" s="1" t="n">
        <f aca="false">SUM(Q154:U154)</f>
        <v>0</v>
      </c>
    </row>
    <row r="155" customFormat="false" ht="12.75" hidden="false" customHeight="false" outlineLevel="0" collapsed="false">
      <c r="A155" s="18" t="s">
        <v>17</v>
      </c>
      <c r="B155" s="1" t="n">
        <f aca="false">+B86-B17</f>
        <v>0</v>
      </c>
      <c r="C155" s="1" t="n">
        <f aca="false">+C86-C17</f>
        <v>0</v>
      </c>
      <c r="D155" s="1" t="n">
        <f aca="false">+D86-D17</f>
        <v>0</v>
      </c>
      <c r="E155" s="1" t="n">
        <f aca="false">+E86-E17</f>
        <v>0</v>
      </c>
      <c r="F155" s="1" t="n">
        <f aca="false">+F86-F17</f>
        <v>0</v>
      </c>
      <c r="G155" s="1" t="n">
        <f aca="false">+G86-G17</f>
        <v>0</v>
      </c>
      <c r="H155" s="1" t="n">
        <f aca="false">+H86-H17</f>
        <v>0</v>
      </c>
      <c r="I155" s="1" t="n">
        <f aca="false">+I86-I17</f>
        <v>0</v>
      </c>
      <c r="J155" s="1" t="n">
        <f aca="false">+J86-J17</f>
        <v>0</v>
      </c>
      <c r="K155" s="1" t="n">
        <f aca="false">+K86-K17</f>
        <v>0</v>
      </c>
      <c r="L155" s="1" t="n">
        <f aca="false">+L86-L17</f>
        <v>0</v>
      </c>
      <c r="M155" s="1" t="n">
        <f aca="false">+M86-M17</f>
        <v>0</v>
      </c>
      <c r="O155" s="1" t="n">
        <f aca="false">SUM(B155:M155)</f>
        <v>0</v>
      </c>
      <c r="Q155" s="1" t="n">
        <f aca="false">SUM(B155:D155)</f>
        <v>0</v>
      </c>
      <c r="R155" s="1" t="n">
        <f aca="false">SUM(E155:G155)</f>
        <v>0</v>
      </c>
      <c r="S155" s="1" t="n">
        <f aca="false">SUM(H155:J155)</f>
        <v>0</v>
      </c>
      <c r="T155" s="1" t="n">
        <f aca="false">SUM(K155:M155)</f>
        <v>0</v>
      </c>
      <c r="V155" s="1" t="n">
        <f aca="false">SUM(Q155:U155)</f>
        <v>0</v>
      </c>
    </row>
    <row r="156" customFormat="false" ht="12.75" hidden="false" customHeight="false" outlineLevel="0" collapsed="false">
      <c r="A156" s="18" t="s">
        <v>18</v>
      </c>
      <c r="B156" s="1" t="n">
        <f aca="false">+B87-B18</f>
        <v>0</v>
      </c>
      <c r="C156" s="1" t="n">
        <f aca="false">+C87-C18</f>
        <v>0</v>
      </c>
      <c r="D156" s="1" t="n">
        <f aca="false">+D87-D18</f>
        <v>0</v>
      </c>
      <c r="E156" s="1" t="n">
        <f aca="false">+E87-E18</f>
        <v>0</v>
      </c>
      <c r="F156" s="1" t="n">
        <f aca="false">+F87-F18</f>
        <v>0</v>
      </c>
      <c r="G156" s="1" t="n">
        <f aca="false">+G87-G18</f>
        <v>0</v>
      </c>
      <c r="H156" s="1" t="n">
        <f aca="false">+H87-H18</f>
        <v>0</v>
      </c>
      <c r="I156" s="1" t="n">
        <f aca="false">+I87-I18</f>
        <v>0</v>
      </c>
      <c r="J156" s="1" t="n">
        <f aca="false">+J87-J18</f>
        <v>0</v>
      </c>
      <c r="K156" s="1" t="n">
        <f aca="false">+K87-K18</f>
        <v>0</v>
      </c>
      <c r="L156" s="1" t="n">
        <f aca="false">+L87-L18</f>
        <v>0</v>
      </c>
      <c r="M156" s="1" t="n">
        <f aca="false">+M87-M18</f>
        <v>0</v>
      </c>
      <c r="O156" s="1" t="n">
        <f aca="false">SUM(B156:M156)</f>
        <v>0</v>
      </c>
      <c r="Q156" s="1" t="n">
        <f aca="false">SUM(B156:D156)</f>
        <v>0</v>
      </c>
      <c r="R156" s="1" t="n">
        <f aca="false">SUM(E156:G156)</f>
        <v>0</v>
      </c>
      <c r="S156" s="1" t="n">
        <f aca="false">SUM(H156:J156)</f>
        <v>0</v>
      </c>
      <c r="T156" s="1" t="n">
        <f aca="false">SUM(K156:M156)</f>
        <v>0</v>
      </c>
      <c r="V156" s="1" t="n">
        <f aca="false">SUM(Q156:U156)</f>
        <v>0</v>
      </c>
    </row>
    <row r="157" customFormat="false" ht="12.75" hidden="false" customHeight="false" outlineLevel="0" collapsed="false">
      <c r="A157" s="18" t="s">
        <v>19</v>
      </c>
      <c r="B157" s="1" t="n">
        <f aca="false">+B88-B19</f>
        <v>0</v>
      </c>
      <c r="C157" s="1" t="n">
        <f aca="false">+C88-C19</f>
        <v>0</v>
      </c>
      <c r="D157" s="1" t="n">
        <f aca="false">+D88-D19</f>
        <v>0</v>
      </c>
      <c r="E157" s="1" t="n">
        <f aca="false">+E88-E19</f>
        <v>0</v>
      </c>
      <c r="F157" s="1" t="n">
        <f aca="false">+F88-F19</f>
        <v>0</v>
      </c>
      <c r="G157" s="1" t="n">
        <f aca="false">+G88-G19</f>
        <v>0</v>
      </c>
      <c r="H157" s="1" t="n">
        <f aca="false">+H88-H19</f>
        <v>0</v>
      </c>
      <c r="I157" s="1" t="n">
        <f aca="false">+I88-I19</f>
        <v>0</v>
      </c>
      <c r="J157" s="1" t="n">
        <f aca="false">+J88-J19</f>
        <v>0</v>
      </c>
      <c r="K157" s="1" t="n">
        <f aca="false">+K88-K19</f>
        <v>0</v>
      </c>
      <c r="L157" s="1" t="n">
        <f aca="false">+L88-L19</f>
        <v>0</v>
      </c>
      <c r="M157" s="1" t="n">
        <f aca="false">+M88-M19</f>
        <v>0</v>
      </c>
      <c r="O157" s="1" t="n">
        <f aca="false">SUM(B157:M157)</f>
        <v>0</v>
      </c>
      <c r="Q157" s="1" t="n">
        <f aca="false">SUM(B157:D157)</f>
        <v>0</v>
      </c>
      <c r="R157" s="1" t="n">
        <f aca="false">SUM(E157:G157)</f>
        <v>0</v>
      </c>
      <c r="S157" s="1" t="n">
        <f aca="false">SUM(H157:J157)</f>
        <v>0</v>
      </c>
      <c r="T157" s="1" t="n">
        <f aca="false">SUM(K157:M157)</f>
        <v>0</v>
      </c>
      <c r="V157" s="1" t="n">
        <f aca="false">SUM(Q157:U157)</f>
        <v>0</v>
      </c>
    </row>
    <row r="158" customFormat="false" ht="12.75" hidden="false" customHeight="false" outlineLevel="0" collapsed="false">
      <c r="A158" s="18" t="s">
        <v>20</v>
      </c>
      <c r="B158" s="1" t="n">
        <f aca="false">+B89-B20</f>
        <v>0</v>
      </c>
      <c r="C158" s="1" t="n">
        <f aca="false">+C89-C20</f>
        <v>0</v>
      </c>
      <c r="D158" s="1" t="n">
        <f aca="false">+D89-D20</f>
        <v>0</v>
      </c>
      <c r="E158" s="1" t="n">
        <f aca="false">+E89-E20</f>
        <v>0</v>
      </c>
      <c r="F158" s="1" t="n">
        <f aca="false">+F89-F20</f>
        <v>0</v>
      </c>
      <c r="G158" s="1" t="n">
        <f aca="false">+G89-G20</f>
        <v>1972</v>
      </c>
      <c r="H158" s="1" t="n">
        <f aca="false">+H89-H20</f>
        <v>1972</v>
      </c>
      <c r="I158" s="1" t="n">
        <f aca="false">+I89-I20</f>
        <v>1972</v>
      </c>
      <c r="J158" s="1" t="n">
        <f aca="false">+J89-J20</f>
        <v>1973</v>
      </c>
      <c r="K158" s="1" t="n">
        <f aca="false">+K89-K20</f>
        <v>-1973</v>
      </c>
      <c r="L158" s="1" t="n">
        <f aca="false">+L89-L20</f>
        <v>0</v>
      </c>
      <c r="M158" s="1" t="n">
        <f aca="false">+M89-M20</f>
        <v>0</v>
      </c>
      <c r="O158" s="1" t="n">
        <f aca="false">SUM(B158:M158)</f>
        <v>5916</v>
      </c>
      <c r="Q158" s="1" t="n">
        <f aca="false">SUM(B158:D158)</f>
        <v>0</v>
      </c>
      <c r="R158" s="1" t="n">
        <f aca="false">SUM(E158:G158)</f>
        <v>1972</v>
      </c>
      <c r="S158" s="1" t="n">
        <f aca="false">SUM(H158:J158)</f>
        <v>5917</v>
      </c>
      <c r="T158" s="1" t="n">
        <f aca="false">SUM(K158:M158)</f>
        <v>-1973</v>
      </c>
      <c r="V158" s="1" t="n">
        <f aca="false">SUM(Q158:U158)</f>
        <v>5916</v>
      </c>
    </row>
    <row r="159" customFormat="false" ht="12.75" hidden="false" customHeight="false" outlineLevel="0" collapsed="false">
      <c r="A159" s="18" t="s">
        <v>21</v>
      </c>
      <c r="B159" s="1" t="n">
        <f aca="false">+B90-B21</f>
        <v>0</v>
      </c>
      <c r="C159" s="1" t="n">
        <f aca="false">+C90-C21</f>
        <v>0</v>
      </c>
      <c r="D159" s="1" t="n">
        <f aca="false">+D90-D21</f>
        <v>0</v>
      </c>
      <c r="E159" s="1" t="n">
        <f aca="false">+E90-E21</f>
        <v>0</v>
      </c>
      <c r="F159" s="1" t="n">
        <f aca="false">+F90-F21</f>
        <v>0</v>
      </c>
      <c r="G159" s="1" t="n">
        <f aca="false">+G90-G21</f>
        <v>0</v>
      </c>
      <c r="H159" s="1" t="n">
        <f aca="false">+H90-H21</f>
        <v>0</v>
      </c>
      <c r="I159" s="1" t="n">
        <f aca="false">+I90-I21</f>
        <v>0</v>
      </c>
      <c r="J159" s="1" t="n">
        <f aca="false">+J90-J21</f>
        <v>0</v>
      </c>
      <c r="K159" s="1" t="n">
        <f aca="false">+K90-K21</f>
        <v>0</v>
      </c>
      <c r="L159" s="1" t="n">
        <f aca="false">+L90-L21</f>
        <v>0</v>
      </c>
      <c r="M159" s="1" t="n">
        <f aca="false">+M90-M21</f>
        <v>0</v>
      </c>
      <c r="O159" s="1" t="n">
        <f aca="false">SUM(B159:M159)</f>
        <v>0</v>
      </c>
      <c r="Q159" s="1" t="n">
        <f aca="false">SUM(B159:D159)</f>
        <v>0</v>
      </c>
      <c r="R159" s="1" t="n">
        <f aca="false">SUM(E159:G159)</f>
        <v>0</v>
      </c>
      <c r="S159" s="1" t="n">
        <f aca="false">SUM(H159:J159)</f>
        <v>0</v>
      </c>
      <c r="T159" s="1" t="n">
        <f aca="false">SUM(K159:M159)</f>
        <v>0</v>
      </c>
      <c r="V159" s="1" t="n">
        <f aca="false">SUM(Q159:U159)</f>
        <v>0</v>
      </c>
    </row>
    <row r="160" customFormat="false" ht="12.75" hidden="false" customHeight="false" outlineLevel="0" collapsed="false">
      <c r="A160" s="18" t="s">
        <v>22</v>
      </c>
      <c r="B160" s="1" t="n">
        <f aca="false">+B91-B22</f>
        <v>0</v>
      </c>
      <c r="C160" s="1" t="n">
        <f aca="false">+C91-C22</f>
        <v>0</v>
      </c>
      <c r="D160" s="1" t="n">
        <f aca="false">+D91-D22</f>
        <v>0</v>
      </c>
      <c r="E160" s="1" t="n">
        <f aca="false">+E91-E22</f>
        <v>0</v>
      </c>
      <c r="F160" s="1" t="n">
        <f aca="false">+F91-F22</f>
        <v>0</v>
      </c>
      <c r="G160" s="1" t="n">
        <f aca="false">+G91-G22</f>
        <v>0</v>
      </c>
      <c r="H160" s="1" t="n">
        <f aca="false">+H91-H22</f>
        <v>0</v>
      </c>
      <c r="I160" s="1" t="n">
        <f aca="false">+I91-I22</f>
        <v>0</v>
      </c>
      <c r="J160" s="1" t="n">
        <f aca="false">+J91-J22</f>
        <v>0</v>
      </c>
      <c r="K160" s="1" t="n">
        <f aca="false">+K91-K22</f>
        <v>0</v>
      </c>
      <c r="L160" s="1" t="n">
        <f aca="false">+L91-L22</f>
        <v>0</v>
      </c>
      <c r="M160" s="1" t="n">
        <f aca="false">+M91-M22</f>
        <v>0</v>
      </c>
      <c r="O160" s="1" t="n">
        <f aca="false">SUM(B160:M160)</f>
        <v>0</v>
      </c>
      <c r="Q160" s="1" t="n">
        <f aca="false">SUM(B160:D160)</f>
        <v>0</v>
      </c>
      <c r="R160" s="1" t="n">
        <f aca="false">SUM(E160:G160)</f>
        <v>0</v>
      </c>
      <c r="S160" s="1" t="n">
        <f aca="false">SUM(H160:J160)</f>
        <v>0</v>
      </c>
      <c r="T160" s="1" t="n">
        <f aca="false">SUM(K160:M160)</f>
        <v>0</v>
      </c>
      <c r="V160" s="1" t="n">
        <f aca="false">SUM(Q160:U160)</f>
        <v>0</v>
      </c>
    </row>
    <row r="161" customFormat="false" ht="12.75" hidden="false" customHeight="false" outlineLevel="0" collapsed="false">
      <c r="A161" s="18" t="s">
        <v>23</v>
      </c>
      <c r="B161" s="1" t="n">
        <f aca="false">+B92-B23</f>
        <v>0</v>
      </c>
      <c r="C161" s="1" t="n">
        <f aca="false">+C92-C23</f>
        <v>0</v>
      </c>
      <c r="D161" s="1" t="n">
        <f aca="false">+D92-D23</f>
        <v>0</v>
      </c>
      <c r="E161" s="1" t="n">
        <f aca="false">+E92-E23</f>
        <v>0</v>
      </c>
      <c r="F161" s="1" t="n">
        <f aca="false">+F92-F23</f>
        <v>0</v>
      </c>
      <c r="G161" s="1" t="n">
        <f aca="false">+G92-G23</f>
        <v>0</v>
      </c>
      <c r="H161" s="1" t="n">
        <f aca="false">+H92-H23</f>
        <v>0</v>
      </c>
      <c r="I161" s="1" t="n">
        <f aca="false">+I92-I23</f>
        <v>0</v>
      </c>
      <c r="J161" s="1" t="n">
        <f aca="false">+J92-J23</f>
        <v>0</v>
      </c>
      <c r="K161" s="1" t="n">
        <f aca="false">+K92-K23</f>
        <v>0</v>
      </c>
      <c r="L161" s="1" t="n">
        <f aca="false">+L92-L23</f>
        <v>0</v>
      </c>
      <c r="M161" s="1" t="n">
        <f aca="false">+M92-M23</f>
        <v>0</v>
      </c>
      <c r="O161" s="1" t="n">
        <f aca="false">SUM(B161:M161)</f>
        <v>0</v>
      </c>
      <c r="Q161" s="1" t="n">
        <f aca="false">SUM(B161:D161)</f>
        <v>0</v>
      </c>
      <c r="R161" s="1" t="n">
        <f aca="false">SUM(E161:G161)</f>
        <v>0</v>
      </c>
      <c r="S161" s="1" t="n">
        <f aca="false">SUM(H161:J161)</f>
        <v>0</v>
      </c>
      <c r="T161" s="1" t="n">
        <f aca="false">SUM(K161:M161)</f>
        <v>0</v>
      </c>
      <c r="V161" s="1" t="n">
        <f aca="false">SUM(Q161:U161)</f>
        <v>0</v>
      </c>
    </row>
    <row r="162" customFormat="false" ht="12.75" hidden="false" customHeight="false" outlineLevel="0" collapsed="false">
      <c r="A162" s="18" t="s">
        <v>24</v>
      </c>
      <c r="B162" s="1" t="n">
        <f aca="false">+B93-B24</f>
        <v>0</v>
      </c>
      <c r="C162" s="1" t="n">
        <f aca="false">+C93-C24</f>
        <v>0</v>
      </c>
      <c r="D162" s="1" t="n">
        <f aca="false">+D93-D24</f>
        <v>0</v>
      </c>
      <c r="E162" s="1" t="n">
        <f aca="false">+E93-E24</f>
        <v>0</v>
      </c>
      <c r="F162" s="1" t="n">
        <f aca="false">+F93-F24</f>
        <v>0</v>
      </c>
      <c r="G162" s="1" t="n">
        <f aca="false">+G93-G24</f>
        <v>0</v>
      </c>
      <c r="H162" s="1" t="n">
        <f aca="false">+H93-H24</f>
        <v>0</v>
      </c>
      <c r="I162" s="1" t="n">
        <f aca="false">+I93-I24</f>
        <v>0</v>
      </c>
      <c r="J162" s="1" t="n">
        <f aca="false">+J93-J24</f>
        <v>0</v>
      </c>
      <c r="K162" s="1" t="n">
        <f aca="false">+K93-K24</f>
        <v>0</v>
      </c>
      <c r="L162" s="1" t="n">
        <f aca="false">+L93-L24</f>
        <v>0</v>
      </c>
      <c r="M162" s="1" t="n">
        <f aca="false">+M93-M24</f>
        <v>0</v>
      </c>
      <c r="O162" s="1" t="n">
        <f aca="false">SUM(B162:M162)</f>
        <v>0</v>
      </c>
      <c r="Q162" s="1" t="n">
        <f aca="false">SUM(B162:D162)</f>
        <v>0</v>
      </c>
      <c r="R162" s="1" t="n">
        <f aca="false">SUM(E162:G162)</f>
        <v>0</v>
      </c>
      <c r="S162" s="1" t="n">
        <f aca="false">SUM(H162:J162)</f>
        <v>0</v>
      </c>
      <c r="T162" s="1" t="n">
        <f aca="false">SUM(K162:M162)</f>
        <v>0</v>
      </c>
      <c r="V162" s="1" t="n">
        <f aca="false">SUM(Q162:U162)</f>
        <v>0</v>
      </c>
    </row>
    <row r="163" customFormat="false" ht="12.75" hidden="false" customHeight="false" outlineLevel="0" collapsed="false">
      <c r="A163" s="18" t="s">
        <v>25</v>
      </c>
      <c r="B163" s="1" t="n">
        <f aca="false">+B94-B25</f>
        <v>0</v>
      </c>
      <c r="C163" s="1" t="n">
        <f aca="false">+C94-C25</f>
        <v>0</v>
      </c>
      <c r="D163" s="1" t="n">
        <f aca="false">+D94-D25</f>
        <v>0</v>
      </c>
      <c r="E163" s="1" t="n">
        <f aca="false">+E94-E25</f>
        <v>0</v>
      </c>
      <c r="F163" s="1" t="n">
        <f aca="false">+F94-F25</f>
        <v>0</v>
      </c>
      <c r="G163" s="1" t="n">
        <f aca="false">+G94-G25</f>
        <v>0</v>
      </c>
      <c r="H163" s="1" t="n">
        <f aca="false">+H94-H25</f>
        <v>0</v>
      </c>
      <c r="I163" s="1" t="n">
        <f aca="false">+I94-I25</f>
        <v>0</v>
      </c>
      <c r="J163" s="1" t="n">
        <f aca="false">+J94-J25</f>
        <v>0</v>
      </c>
      <c r="K163" s="1" t="n">
        <f aca="false">+K94-K25</f>
        <v>0</v>
      </c>
      <c r="L163" s="1" t="n">
        <f aca="false">+L94-L25</f>
        <v>0</v>
      </c>
      <c r="M163" s="1" t="n">
        <f aca="false">+M94-M25</f>
        <v>0</v>
      </c>
      <c r="O163" s="1" t="n">
        <f aca="false">SUM(B163:M163)</f>
        <v>0</v>
      </c>
      <c r="Q163" s="1" t="n">
        <f aca="false">SUM(B163:D163)</f>
        <v>0</v>
      </c>
      <c r="R163" s="1" t="n">
        <f aca="false">SUM(E163:G163)</f>
        <v>0</v>
      </c>
      <c r="S163" s="1" t="n">
        <f aca="false">SUM(H163:J163)</f>
        <v>0</v>
      </c>
      <c r="T163" s="1" t="n">
        <f aca="false">SUM(K163:M163)</f>
        <v>0</v>
      </c>
      <c r="V163" s="1" t="n">
        <f aca="false">SUM(Q163:U163)</f>
        <v>0</v>
      </c>
    </row>
    <row r="164" customFormat="false" ht="12.75" hidden="false" customHeight="false" outlineLevel="0" collapsed="false">
      <c r="A164" s="18" t="s">
        <v>26</v>
      </c>
      <c r="B164" s="1" t="n">
        <f aca="false">+B95-B26</f>
        <v>0</v>
      </c>
      <c r="C164" s="1" t="n">
        <f aca="false">+C95-C26</f>
        <v>0</v>
      </c>
      <c r="D164" s="1" t="n">
        <f aca="false">+D95-D26</f>
        <v>0</v>
      </c>
      <c r="E164" s="1" t="n">
        <f aca="false">+E95-E26</f>
        <v>0</v>
      </c>
      <c r="F164" s="1" t="n">
        <f aca="false">+F95-F26</f>
        <v>0</v>
      </c>
      <c r="G164" s="1" t="n">
        <f aca="false">+G95-G26</f>
        <v>225</v>
      </c>
      <c r="H164" s="1" t="n">
        <f aca="false">+H95-H26</f>
        <v>224</v>
      </c>
      <c r="I164" s="1" t="n">
        <f aca="false">+I95-I26</f>
        <v>225</v>
      </c>
      <c r="J164" s="1" t="n">
        <f aca="false">+J95-J26</f>
        <v>-1250.15</v>
      </c>
      <c r="K164" s="1" t="n">
        <f aca="false">+K95-K26</f>
        <v>-225</v>
      </c>
      <c r="L164" s="1" t="n">
        <f aca="false">+L95-L26</f>
        <v>0</v>
      </c>
      <c r="M164" s="1" t="n">
        <f aca="false">+M95-M26</f>
        <v>0</v>
      </c>
      <c r="O164" s="1" t="n">
        <f aca="false">SUM(B164:M164)</f>
        <v>-801.15</v>
      </c>
      <c r="Q164" s="1" t="n">
        <f aca="false">SUM(B164:D164)</f>
        <v>0</v>
      </c>
      <c r="R164" s="1" t="n">
        <f aca="false">SUM(E164:G164)</f>
        <v>225</v>
      </c>
      <c r="S164" s="1" t="n">
        <f aca="false">SUM(H164:J164)</f>
        <v>-801.15</v>
      </c>
      <c r="T164" s="1" t="n">
        <f aca="false">SUM(K164:M164)</f>
        <v>-225</v>
      </c>
      <c r="V164" s="1" t="n">
        <f aca="false">SUM(Q164:U164)</f>
        <v>-801.15</v>
      </c>
    </row>
    <row r="165" customFormat="false" ht="12.75" hidden="false" customHeight="false" outlineLevel="0" collapsed="false">
      <c r="A165" s="18" t="s">
        <v>27</v>
      </c>
      <c r="B165" s="1" t="n">
        <f aca="false">+B96-B27</f>
        <v>0</v>
      </c>
      <c r="C165" s="1" t="n">
        <f aca="false">+C96-C27</f>
        <v>0</v>
      </c>
      <c r="D165" s="1" t="n">
        <f aca="false">+D96-D27</f>
        <v>0</v>
      </c>
      <c r="E165" s="1" t="n">
        <f aca="false">+E96-E27</f>
        <v>0</v>
      </c>
      <c r="F165" s="1" t="n">
        <f aca="false">+F96-F27</f>
        <v>0</v>
      </c>
      <c r="G165" s="1" t="n">
        <f aca="false">+G96-G27</f>
        <v>1193</v>
      </c>
      <c r="H165" s="1" t="n">
        <f aca="false">+H96-H27</f>
        <v>1193</v>
      </c>
      <c r="I165" s="1" t="n">
        <f aca="false">+I96-I27</f>
        <v>1193</v>
      </c>
      <c r="J165" s="1" t="n">
        <f aca="false">+J96-J27</f>
        <v>1193</v>
      </c>
      <c r="K165" s="1" t="n">
        <f aca="false">+K96-K27</f>
        <v>-1193</v>
      </c>
      <c r="L165" s="1" t="n">
        <f aca="false">+L96-L27</f>
        <v>0</v>
      </c>
      <c r="M165" s="1" t="n">
        <f aca="false">+M96-M27</f>
        <v>0</v>
      </c>
      <c r="O165" s="1" t="n">
        <f aca="false">SUM(B165:M165)</f>
        <v>3579</v>
      </c>
      <c r="Q165" s="1" t="n">
        <f aca="false">SUM(B165:D165)</f>
        <v>0</v>
      </c>
      <c r="R165" s="1" t="n">
        <f aca="false">SUM(E165:G165)</f>
        <v>1193</v>
      </c>
      <c r="S165" s="1" t="n">
        <f aca="false">SUM(H165:J165)</f>
        <v>3579</v>
      </c>
      <c r="T165" s="1" t="n">
        <f aca="false">SUM(K165:M165)</f>
        <v>-1193</v>
      </c>
      <c r="V165" s="1" t="n">
        <f aca="false">SUM(Q165:U165)</f>
        <v>3579</v>
      </c>
    </row>
    <row r="166" customFormat="false" ht="12.75" hidden="false" customHeight="false" outlineLevel="0" collapsed="false">
      <c r="A166" s="18" t="s">
        <v>28</v>
      </c>
      <c r="B166" s="1" t="n">
        <f aca="false">+B97-B28</f>
        <v>0</v>
      </c>
      <c r="C166" s="1" t="n">
        <f aca="false">+C97-C28</f>
        <v>0</v>
      </c>
      <c r="D166" s="1" t="n">
        <f aca="false">+D97-D28</f>
        <v>0</v>
      </c>
      <c r="E166" s="1" t="n">
        <f aca="false">+E97-E28</f>
        <v>0</v>
      </c>
      <c r="F166" s="1" t="n">
        <f aca="false">+F97-F28</f>
        <v>0</v>
      </c>
      <c r="G166" s="1" t="n">
        <f aca="false">+G97-G28</f>
        <v>0</v>
      </c>
      <c r="H166" s="1" t="n">
        <f aca="false">+H97-H28</f>
        <v>0</v>
      </c>
      <c r="I166" s="1" t="n">
        <f aca="false">+I97-I28</f>
        <v>0</v>
      </c>
      <c r="J166" s="1" t="n">
        <f aca="false">+J97-J28</f>
        <v>0</v>
      </c>
      <c r="K166" s="1" t="n">
        <f aca="false">+K97-K28</f>
        <v>0</v>
      </c>
      <c r="L166" s="1" t="n">
        <f aca="false">+L97-L28</f>
        <v>0</v>
      </c>
      <c r="M166" s="1" t="n">
        <f aca="false">+M97-M28</f>
        <v>0</v>
      </c>
      <c r="O166" s="1" t="n">
        <f aca="false">SUM(B166:M166)</f>
        <v>0</v>
      </c>
      <c r="Q166" s="1" t="n">
        <f aca="false">SUM(B166:D166)</f>
        <v>0</v>
      </c>
      <c r="R166" s="1" t="n">
        <f aca="false">SUM(E166:G166)</f>
        <v>0</v>
      </c>
      <c r="S166" s="1" t="n">
        <f aca="false">SUM(H166:J166)</f>
        <v>0</v>
      </c>
      <c r="T166" s="1" t="n">
        <f aca="false">SUM(K166:M166)</f>
        <v>0</v>
      </c>
      <c r="V166" s="1" t="n">
        <f aca="false">SUM(Q166:U166)</f>
        <v>0</v>
      </c>
    </row>
    <row r="167" customFormat="false" ht="12.75" hidden="false" customHeight="false" outlineLevel="0" collapsed="false">
      <c r="A167" s="18" t="s">
        <v>29</v>
      </c>
      <c r="B167" s="1" t="n">
        <f aca="false">+B98-B29</f>
        <v>0</v>
      </c>
      <c r="C167" s="1" t="n">
        <f aca="false">+C98-C29</f>
        <v>0</v>
      </c>
      <c r="D167" s="1" t="n">
        <f aca="false">+D98-D29</f>
        <v>0</v>
      </c>
      <c r="E167" s="1" t="n">
        <f aca="false">+E98-E29</f>
        <v>0</v>
      </c>
      <c r="F167" s="1" t="n">
        <f aca="false">+F98-F29</f>
        <v>0</v>
      </c>
      <c r="G167" s="1" t="n">
        <f aca="false">+G98-G29</f>
        <v>466</v>
      </c>
      <c r="H167" s="1" t="n">
        <f aca="false">+H98-H29</f>
        <v>467</v>
      </c>
      <c r="I167" s="1" t="n">
        <f aca="false">+I98-I29</f>
        <v>467</v>
      </c>
      <c r="J167" s="1" t="n">
        <f aca="false">+J98-J29</f>
        <v>-170</v>
      </c>
      <c r="K167" s="1" t="n">
        <f aca="false">+K98-K29</f>
        <v>-467</v>
      </c>
      <c r="L167" s="1" t="n">
        <f aca="false">+L98-L29</f>
        <v>0</v>
      </c>
      <c r="M167" s="1" t="n">
        <f aca="false">+M98-M29</f>
        <v>0</v>
      </c>
      <c r="O167" s="1" t="n">
        <f aca="false">SUM(B167:M167)</f>
        <v>763</v>
      </c>
      <c r="Q167" s="1" t="n">
        <f aca="false">SUM(B167:D167)</f>
        <v>0</v>
      </c>
      <c r="R167" s="1" t="n">
        <f aca="false">SUM(E167:G167)</f>
        <v>466</v>
      </c>
      <c r="S167" s="1" t="n">
        <f aca="false">SUM(H167:J167)</f>
        <v>764</v>
      </c>
      <c r="T167" s="1" t="n">
        <f aca="false">SUM(K167:M167)</f>
        <v>-467</v>
      </c>
      <c r="V167" s="1" t="n">
        <f aca="false">SUM(Q167:U167)</f>
        <v>763</v>
      </c>
    </row>
    <row r="168" customFormat="false" ht="12.75" hidden="false" customHeight="false" outlineLevel="0" collapsed="false">
      <c r="A168" s="18" t="s">
        <v>30</v>
      </c>
      <c r="B168" s="1" t="n">
        <f aca="false">+B99-B30</f>
        <v>0</v>
      </c>
      <c r="C168" s="1" t="n">
        <f aca="false">+C99-C30</f>
        <v>0</v>
      </c>
      <c r="D168" s="1" t="n">
        <f aca="false">+D99-D30</f>
        <v>0</v>
      </c>
      <c r="E168" s="1" t="n">
        <f aca="false">+E99-E30</f>
        <v>0</v>
      </c>
      <c r="F168" s="1" t="n">
        <f aca="false">+F99-F30</f>
        <v>0</v>
      </c>
      <c r="G168" s="1" t="n">
        <f aca="false">+G99-G30</f>
        <v>1380</v>
      </c>
      <c r="H168" s="1" t="n">
        <f aca="false">+H99-H30</f>
        <v>1379</v>
      </c>
      <c r="I168" s="1" t="n">
        <f aca="false">+I99-I30</f>
        <v>1379</v>
      </c>
      <c r="J168" s="1" t="n">
        <f aca="false">+J99-J30</f>
        <v>-15.8499999999999</v>
      </c>
      <c r="K168" s="1" t="n">
        <f aca="false">+K99-K30</f>
        <v>-1379</v>
      </c>
      <c r="L168" s="1" t="n">
        <f aca="false">+L99-L30</f>
        <v>0</v>
      </c>
      <c r="M168" s="1" t="n">
        <f aca="false">+M99-M30</f>
        <v>0</v>
      </c>
      <c r="O168" s="1" t="n">
        <f aca="false">SUM(B168:M168)</f>
        <v>2743.15</v>
      </c>
      <c r="Q168" s="1" t="n">
        <f aca="false">SUM(B168:D168)</f>
        <v>0</v>
      </c>
      <c r="R168" s="1" t="n">
        <f aca="false">SUM(E168:G168)</f>
        <v>1380</v>
      </c>
      <c r="S168" s="1" t="n">
        <f aca="false">SUM(H168:J168)</f>
        <v>2742.15</v>
      </c>
      <c r="T168" s="1" t="n">
        <f aca="false">SUM(K168:M168)</f>
        <v>-1379</v>
      </c>
      <c r="V168" s="1" t="n">
        <f aca="false">SUM(Q168:U168)</f>
        <v>2743.15</v>
      </c>
    </row>
    <row r="169" customFormat="false" ht="12.75" hidden="false" customHeight="false" outlineLevel="0" collapsed="false">
      <c r="A169" s="18" t="s">
        <v>31</v>
      </c>
      <c r="B169" s="1" t="n">
        <f aca="false">+B100-B31</f>
        <v>0</v>
      </c>
      <c r="C169" s="1" t="n">
        <f aca="false">+C100-C31</f>
        <v>0</v>
      </c>
      <c r="D169" s="1" t="n">
        <f aca="false">+D100-D31</f>
        <v>0</v>
      </c>
      <c r="E169" s="1" t="n">
        <f aca="false">+E100-E31</f>
        <v>0</v>
      </c>
      <c r="F169" s="1" t="n">
        <f aca="false">+F100-F31</f>
        <v>0</v>
      </c>
      <c r="G169" s="1" t="n">
        <f aca="false">+G100-G31</f>
        <v>16877</v>
      </c>
      <c r="H169" s="1" t="n">
        <f aca="false">+H100-H31</f>
        <v>16877</v>
      </c>
      <c r="I169" s="1" t="n">
        <f aca="false">+I100-I31</f>
        <v>13877</v>
      </c>
      <c r="J169" s="1" t="n">
        <f aca="false">+J100-J31</f>
        <v>-70811.12</v>
      </c>
      <c r="K169" s="1" t="n">
        <f aca="false">+K100-K31</f>
        <v>-16877</v>
      </c>
      <c r="L169" s="1" t="n">
        <f aca="false">+L100-L31</f>
        <v>0</v>
      </c>
      <c r="M169" s="1" t="n">
        <f aca="false">+M100-M31</f>
        <v>0</v>
      </c>
      <c r="O169" s="1" t="n">
        <f aca="false">SUM(B169:M169)</f>
        <v>-40057.12</v>
      </c>
      <c r="Q169" s="1" t="n">
        <f aca="false">SUM(B169:D169)</f>
        <v>0</v>
      </c>
      <c r="R169" s="1" t="n">
        <f aca="false">SUM(E169:G169)</f>
        <v>16877</v>
      </c>
      <c r="S169" s="1" t="n">
        <f aca="false">SUM(H169:J169)</f>
        <v>-40057.12</v>
      </c>
      <c r="T169" s="1" t="n">
        <f aca="false">SUM(K169:M169)</f>
        <v>-16877</v>
      </c>
      <c r="V169" s="1" t="n">
        <f aca="false">SUM(Q169:U169)</f>
        <v>-40057.12</v>
      </c>
    </row>
    <row r="170" customFormat="false" ht="12.75" hidden="false" customHeight="false" outlineLevel="0" collapsed="false">
      <c r="A170" s="18" t="s">
        <v>32</v>
      </c>
      <c r="B170" s="1" t="n">
        <f aca="false">+B101-B32</f>
        <v>0</v>
      </c>
      <c r="C170" s="1" t="n">
        <f aca="false">+C101-C32</f>
        <v>0</v>
      </c>
      <c r="D170" s="1" t="n">
        <f aca="false">+D101-D32</f>
        <v>0</v>
      </c>
      <c r="E170" s="1" t="n">
        <f aca="false">+E101-E32</f>
        <v>0</v>
      </c>
      <c r="F170" s="1" t="n">
        <f aca="false">+F101-F32</f>
        <v>0</v>
      </c>
      <c r="G170" s="1" t="n">
        <f aca="false">+G101-G32</f>
        <v>63436</v>
      </c>
      <c r="H170" s="1" t="n">
        <f aca="false">+H101-H32</f>
        <v>63435</v>
      </c>
      <c r="I170" s="1" t="n">
        <f aca="false">+I101-I32</f>
        <v>63436</v>
      </c>
      <c r="J170" s="1" t="n">
        <f aca="false">+J101-J32</f>
        <v>-11934.31</v>
      </c>
      <c r="K170" s="1" t="n">
        <f aca="false">+K101-K32</f>
        <v>-63435</v>
      </c>
      <c r="L170" s="1" t="n">
        <f aca="false">+L101-L32</f>
        <v>0</v>
      </c>
      <c r="M170" s="1" t="n">
        <f aca="false">+M101-M32</f>
        <v>0</v>
      </c>
      <c r="O170" s="1" t="n">
        <f aca="false">SUM(B170:M170)</f>
        <v>114937.69</v>
      </c>
      <c r="Q170" s="1" t="n">
        <f aca="false">SUM(B170:D170)</f>
        <v>0</v>
      </c>
      <c r="R170" s="1" t="n">
        <f aca="false">SUM(E170:G170)</f>
        <v>63436</v>
      </c>
      <c r="S170" s="1" t="n">
        <f aca="false">SUM(H170:J170)</f>
        <v>114936.69</v>
      </c>
      <c r="T170" s="1" t="n">
        <f aca="false">SUM(K170:M170)</f>
        <v>-63435</v>
      </c>
      <c r="V170" s="1" t="n">
        <f aca="false">SUM(Q170:U170)</f>
        <v>114937.69</v>
      </c>
    </row>
    <row r="171" customFormat="false" ht="12.75" hidden="false" customHeight="false" outlineLevel="0" collapsed="false">
      <c r="A171" s="18" t="s">
        <v>33</v>
      </c>
      <c r="B171" s="1" t="n">
        <f aca="false">+B102-B33</f>
        <v>0</v>
      </c>
      <c r="C171" s="1" t="n">
        <f aca="false">+C102-C33</f>
        <v>0</v>
      </c>
      <c r="D171" s="1" t="n">
        <f aca="false">+D102-D33</f>
        <v>0</v>
      </c>
      <c r="E171" s="1" t="n">
        <f aca="false">+E102-E33</f>
        <v>0</v>
      </c>
      <c r="F171" s="1" t="n">
        <f aca="false">+F102-F33</f>
        <v>0</v>
      </c>
      <c r="G171" s="1" t="n">
        <f aca="false">+G102-G33</f>
        <v>1571</v>
      </c>
      <c r="H171" s="1" t="n">
        <f aca="false">+H102-H33</f>
        <v>1572</v>
      </c>
      <c r="I171" s="1" t="n">
        <f aca="false">+I102-I33</f>
        <v>1054.51</v>
      </c>
      <c r="J171" s="1" t="n">
        <f aca="false">+J102-J33</f>
        <v>-5886.51</v>
      </c>
      <c r="K171" s="1" t="n">
        <f aca="false">+K102-K33</f>
        <v>-1572</v>
      </c>
      <c r="L171" s="1" t="n">
        <f aca="false">+L102-L33</f>
        <v>0</v>
      </c>
      <c r="M171" s="1" t="n">
        <f aca="false">+M102-M33</f>
        <v>0</v>
      </c>
      <c r="O171" s="1" t="n">
        <f aca="false">SUM(B171:M171)</f>
        <v>-3261</v>
      </c>
      <c r="Q171" s="1" t="n">
        <f aca="false">SUM(B171:D171)</f>
        <v>0</v>
      </c>
      <c r="R171" s="1" t="n">
        <f aca="false">SUM(E171:G171)</f>
        <v>1571</v>
      </c>
      <c r="S171" s="1" t="n">
        <f aca="false">SUM(H171:J171)</f>
        <v>-3260</v>
      </c>
      <c r="T171" s="1" t="n">
        <f aca="false">SUM(K171:M171)</f>
        <v>-1572</v>
      </c>
      <c r="V171" s="1" t="n">
        <f aca="false">SUM(Q171:U171)</f>
        <v>-3261</v>
      </c>
    </row>
    <row r="172" customFormat="false" ht="12.75" hidden="false" customHeight="false" outlineLevel="0" collapsed="false">
      <c r="A172" s="18" t="s">
        <v>34</v>
      </c>
      <c r="B172" s="1" t="n">
        <f aca="false">+B103-B34</f>
        <v>0</v>
      </c>
      <c r="C172" s="1" t="n">
        <f aca="false">+C103-C34</f>
        <v>0</v>
      </c>
      <c r="D172" s="1" t="n">
        <f aca="false">+D103-D34</f>
        <v>0</v>
      </c>
      <c r="E172" s="1" t="n">
        <f aca="false">+E103-E34</f>
        <v>0</v>
      </c>
      <c r="F172" s="1" t="n">
        <f aca="false">+F103-F34</f>
        <v>0</v>
      </c>
      <c r="G172" s="1" t="n">
        <f aca="false">+G103-G34</f>
        <v>56</v>
      </c>
      <c r="H172" s="1" t="n">
        <f aca="false">+H103-H34</f>
        <v>56</v>
      </c>
      <c r="I172" s="1" t="n">
        <f aca="false">+I103-I34</f>
        <v>56</v>
      </c>
      <c r="J172" s="1" t="n">
        <f aca="false">+J103-J34</f>
        <v>-84</v>
      </c>
      <c r="K172" s="1" t="n">
        <f aca="false">+K103-K34</f>
        <v>-56</v>
      </c>
      <c r="L172" s="1" t="n">
        <f aca="false">+L103-L34</f>
        <v>0</v>
      </c>
      <c r="M172" s="1" t="n">
        <f aca="false">+M103-M34</f>
        <v>0</v>
      </c>
      <c r="O172" s="1" t="n">
        <f aca="false">SUM(B172:M172)</f>
        <v>28</v>
      </c>
      <c r="Q172" s="1" t="n">
        <f aca="false">SUM(B172:D172)</f>
        <v>0</v>
      </c>
      <c r="R172" s="1" t="n">
        <f aca="false">SUM(E172:G172)</f>
        <v>56</v>
      </c>
      <c r="S172" s="1" t="n">
        <f aca="false">SUM(H172:J172)</f>
        <v>28</v>
      </c>
      <c r="T172" s="1" t="n">
        <f aca="false">SUM(K172:M172)</f>
        <v>-56</v>
      </c>
      <c r="V172" s="1" t="n">
        <f aca="false">SUM(Q172:U172)</f>
        <v>28</v>
      </c>
    </row>
    <row r="173" customFormat="false" ht="12.75" hidden="false" customHeight="false" outlineLevel="0" collapsed="false">
      <c r="A173" s="18" t="s">
        <v>35</v>
      </c>
      <c r="B173" s="1" t="n">
        <f aca="false">+B104-B35</f>
        <v>0</v>
      </c>
      <c r="C173" s="1" t="n">
        <f aca="false">+C104-C35</f>
        <v>0</v>
      </c>
      <c r="D173" s="1" t="n">
        <f aca="false">+D104-D35</f>
        <v>0</v>
      </c>
      <c r="E173" s="1" t="n">
        <f aca="false">+E104-E35</f>
        <v>0</v>
      </c>
      <c r="F173" s="1" t="n">
        <f aca="false">+F104-F35</f>
        <v>0</v>
      </c>
      <c r="G173" s="1" t="n">
        <f aca="false">+G104-G35</f>
        <v>0</v>
      </c>
      <c r="H173" s="1" t="n">
        <f aca="false">+H104-H35</f>
        <v>0</v>
      </c>
      <c r="I173" s="1" t="n">
        <f aca="false">+I104-I35</f>
        <v>0</v>
      </c>
      <c r="J173" s="1" t="n">
        <f aca="false">+J104-J35</f>
        <v>0</v>
      </c>
      <c r="K173" s="1" t="n">
        <f aca="false">+K104-K35</f>
        <v>0</v>
      </c>
      <c r="L173" s="1" t="n">
        <f aca="false">+L104-L35</f>
        <v>0</v>
      </c>
      <c r="M173" s="1" t="n">
        <f aca="false">+M104-M35</f>
        <v>0</v>
      </c>
      <c r="O173" s="1" t="n">
        <f aca="false">SUM(B173:M173)</f>
        <v>0</v>
      </c>
      <c r="Q173" s="1" t="n">
        <f aca="false">SUM(B173:D173)</f>
        <v>0</v>
      </c>
      <c r="R173" s="1" t="n">
        <f aca="false">SUM(E173:G173)</f>
        <v>0</v>
      </c>
      <c r="S173" s="1" t="n">
        <f aca="false">SUM(H173:J173)</f>
        <v>0</v>
      </c>
      <c r="T173" s="1" t="n">
        <f aca="false">SUM(K173:M173)</f>
        <v>0</v>
      </c>
      <c r="V173" s="1" t="n">
        <f aca="false">SUM(Q173:U173)</f>
        <v>0</v>
      </c>
    </row>
    <row r="174" customFormat="false" ht="12.75" hidden="false" customHeight="false" outlineLevel="0" collapsed="false">
      <c r="A174" s="18" t="s">
        <v>36</v>
      </c>
      <c r="B174" s="1" t="n">
        <f aca="false">+B105-B36</f>
        <v>0</v>
      </c>
      <c r="C174" s="1" t="n">
        <f aca="false">+C105-C36</f>
        <v>0</v>
      </c>
      <c r="D174" s="1" t="n">
        <f aca="false">+D105-D36</f>
        <v>0</v>
      </c>
      <c r="E174" s="1" t="n">
        <f aca="false">+E105-E36</f>
        <v>0</v>
      </c>
      <c r="F174" s="1" t="n">
        <f aca="false">+F105-F36</f>
        <v>0</v>
      </c>
      <c r="G174" s="1" t="n">
        <f aca="false">+G105-G36</f>
        <v>0</v>
      </c>
      <c r="H174" s="1" t="n">
        <f aca="false">+H105-H36</f>
        <v>0</v>
      </c>
      <c r="I174" s="1" t="n">
        <f aca="false">+I105-I36</f>
        <v>0</v>
      </c>
      <c r="J174" s="1" t="n">
        <f aca="false">+J105-J36</f>
        <v>-174.95</v>
      </c>
      <c r="K174" s="1" t="n">
        <f aca="false">+K105-K36</f>
        <v>0</v>
      </c>
      <c r="L174" s="1" t="n">
        <f aca="false">+L105-L36</f>
        <v>0</v>
      </c>
      <c r="M174" s="1" t="n">
        <f aca="false">+M105-M36</f>
        <v>0</v>
      </c>
      <c r="O174" s="1" t="n">
        <f aca="false">SUM(B174:M174)</f>
        <v>-174.95</v>
      </c>
      <c r="Q174" s="1" t="n">
        <f aca="false">SUM(B174:D174)</f>
        <v>0</v>
      </c>
      <c r="R174" s="1" t="n">
        <f aca="false">SUM(E174:G174)</f>
        <v>0</v>
      </c>
      <c r="S174" s="1" t="n">
        <f aca="false">SUM(H174:J174)</f>
        <v>-174.95</v>
      </c>
      <c r="T174" s="1" t="n">
        <f aca="false">SUM(K174:M174)</f>
        <v>0</v>
      </c>
      <c r="V174" s="1" t="n">
        <f aca="false">SUM(Q174:U174)</f>
        <v>-174.95</v>
      </c>
    </row>
    <row r="175" customFormat="false" ht="12.75" hidden="false" customHeight="false" outlineLevel="0" collapsed="false">
      <c r="A175" s="18" t="s">
        <v>37</v>
      </c>
      <c r="B175" s="1" t="n">
        <f aca="false">+B106-B37</f>
        <v>0</v>
      </c>
      <c r="C175" s="1" t="n">
        <f aca="false">+C106-C37</f>
        <v>0</v>
      </c>
      <c r="D175" s="1" t="n">
        <f aca="false">+D106-D37</f>
        <v>0</v>
      </c>
      <c r="E175" s="1" t="n">
        <f aca="false">+E106-E37</f>
        <v>0</v>
      </c>
      <c r="F175" s="1" t="n">
        <f aca="false">+F106-F37</f>
        <v>0</v>
      </c>
      <c r="G175" s="1" t="n">
        <f aca="false">+G106-G37</f>
        <v>69</v>
      </c>
      <c r="H175" s="1" t="n">
        <f aca="false">+H106-H37</f>
        <v>69</v>
      </c>
      <c r="I175" s="1" t="n">
        <f aca="false">+I106-I37</f>
        <v>69</v>
      </c>
      <c r="J175" s="1" t="n">
        <f aca="false">+J106-J37</f>
        <v>69</v>
      </c>
      <c r="K175" s="1" t="n">
        <f aca="false">+K106-K37</f>
        <v>-69</v>
      </c>
      <c r="L175" s="1" t="n">
        <f aca="false">+L106-L37</f>
        <v>0</v>
      </c>
      <c r="M175" s="1" t="n">
        <f aca="false">+M106-M37</f>
        <v>0</v>
      </c>
      <c r="O175" s="1" t="n">
        <f aca="false">SUM(B175:M175)</f>
        <v>207</v>
      </c>
      <c r="Q175" s="1" t="n">
        <f aca="false">SUM(B175:D175)</f>
        <v>0</v>
      </c>
      <c r="R175" s="1" t="n">
        <f aca="false">SUM(E175:G175)</f>
        <v>69</v>
      </c>
      <c r="S175" s="1" t="n">
        <f aca="false">SUM(H175:J175)</f>
        <v>207</v>
      </c>
      <c r="T175" s="1" t="n">
        <f aca="false">SUM(K175:M175)</f>
        <v>-69</v>
      </c>
      <c r="V175" s="1" t="n">
        <f aca="false">SUM(Q175:U175)</f>
        <v>207</v>
      </c>
    </row>
    <row r="176" customFormat="false" ht="12.75" hidden="false" customHeight="false" outlineLevel="0" collapsed="false">
      <c r="A176" s="18" t="s">
        <v>38</v>
      </c>
      <c r="B176" s="1" t="n">
        <f aca="false">+B107-B38</f>
        <v>0</v>
      </c>
      <c r="C176" s="1" t="n">
        <f aca="false">+C107-C38</f>
        <v>0</v>
      </c>
      <c r="D176" s="1" t="n">
        <f aca="false">+D107-D38</f>
        <v>0</v>
      </c>
      <c r="E176" s="1" t="n">
        <f aca="false">+E107-E38</f>
        <v>0</v>
      </c>
      <c r="F176" s="1" t="n">
        <f aca="false">+F107-F38</f>
        <v>0</v>
      </c>
      <c r="G176" s="1" t="n">
        <f aca="false">+G107-G38</f>
        <v>945</v>
      </c>
      <c r="H176" s="1" t="n">
        <f aca="false">+H107-H38</f>
        <v>945</v>
      </c>
      <c r="I176" s="1" t="n">
        <f aca="false">+I107-I38</f>
        <v>945</v>
      </c>
      <c r="J176" s="1" t="n">
        <f aca="false">+J107-J38</f>
        <v>-20.5700000000001</v>
      </c>
      <c r="K176" s="1" t="n">
        <f aca="false">+K107-K38</f>
        <v>-945</v>
      </c>
      <c r="L176" s="1" t="n">
        <f aca="false">+L107-L38</f>
        <v>0</v>
      </c>
      <c r="M176" s="1" t="n">
        <f aca="false">+M107-M38</f>
        <v>0</v>
      </c>
      <c r="O176" s="1" t="n">
        <f aca="false">SUM(B176:M176)</f>
        <v>1869.43</v>
      </c>
      <c r="Q176" s="1" t="n">
        <f aca="false">SUM(B176:D176)</f>
        <v>0</v>
      </c>
      <c r="R176" s="1" t="n">
        <f aca="false">SUM(E176:G176)</f>
        <v>945</v>
      </c>
      <c r="S176" s="1" t="n">
        <f aca="false">SUM(H176:J176)</f>
        <v>1869.43</v>
      </c>
      <c r="T176" s="1" t="n">
        <f aca="false">SUM(K176:M176)</f>
        <v>-945</v>
      </c>
      <c r="V176" s="1" t="n">
        <f aca="false">SUM(Q176:U176)</f>
        <v>1869.43</v>
      </c>
    </row>
    <row r="177" customFormat="false" ht="12.75" hidden="false" customHeight="false" outlineLevel="0" collapsed="false">
      <c r="A177" s="18" t="s">
        <v>39</v>
      </c>
      <c r="B177" s="1" t="n">
        <f aca="false">+B108-B39</f>
        <v>0</v>
      </c>
      <c r="C177" s="1" t="n">
        <f aca="false">+C108-C39</f>
        <v>0</v>
      </c>
      <c r="D177" s="1" t="n">
        <f aca="false">+D108-D39</f>
        <v>0</v>
      </c>
      <c r="E177" s="1" t="n">
        <f aca="false">+E108-E39</f>
        <v>0</v>
      </c>
      <c r="F177" s="1" t="n">
        <f aca="false">+F108-F39</f>
        <v>0</v>
      </c>
      <c r="G177" s="1" t="n">
        <f aca="false">+G108-G39</f>
        <v>44</v>
      </c>
      <c r="H177" s="1" t="n">
        <f aca="false">+H108-H39</f>
        <v>44</v>
      </c>
      <c r="I177" s="1" t="n">
        <f aca="false">+I108-I39</f>
        <v>44</v>
      </c>
      <c r="J177" s="1" t="n">
        <f aca="false">+J108-J39</f>
        <v>44</v>
      </c>
      <c r="K177" s="1" t="n">
        <f aca="false">+K108-K39</f>
        <v>-174</v>
      </c>
      <c r="L177" s="1" t="n">
        <f aca="false">+L108-L39</f>
        <v>0</v>
      </c>
      <c r="M177" s="1" t="n">
        <f aca="false">+M108-M39</f>
        <v>0</v>
      </c>
      <c r="O177" s="1" t="n">
        <f aca="false">SUM(B177:M177)</f>
        <v>2</v>
      </c>
      <c r="Q177" s="1" t="n">
        <f aca="false">SUM(B177:D177)</f>
        <v>0</v>
      </c>
      <c r="R177" s="1" t="n">
        <f aca="false">SUM(E177:G177)</f>
        <v>44</v>
      </c>
      <c r="S177" s="1" t="n">
        <f aca="false">SUM(H177:J177)</f>
        <v>132</v>
      </c>
      <c r="T177" s="1" t="n">
        <f aca="false">SUM(K177:M177)</f>
        <v>-174</v>
      </c>
      <c r="V177" s="1" t="n">
        <f aca="false">SUM(Q177:U177)</f>
        <v>2</v>
      </c>
    </row>
    <row r="178" customFormat="false" ht="12.75" hidden="false" customHeight="false" outlineLevel="0" collapsed="false">
      <c r="A178" s="18" t="s">
        <v>40</v>
      </c>
      <c r="B178" s="1" t="n">
        <f aca="false">+B109-B40</f>
        <v>0</v>
      </c>
      <c r="C178" s="1" t="n">
        <f aca="false">+C109-C40</f>
        <v>0</v>
      </c>
      <c r="D178" s="1" t="n">
        <f aca="false">+D109-D40</f>
        <v>0</v>
      </c>
      <c r="E178" s="1" t="n">
        <f aca="false">+E109-E40</f>
        <v>0</v>
      </c>
      <c r="F178" s="1" t="n">
        <f aca="false">+F109-F40</f>
        <v>0</v>
      </c>
      <c r="G178" s="1" t="n">
        <f aca="false">+G109-G40</f>
        <v>13912</v>
      </c>
      <c r="H178" s="1" t="n">
        <f aca="false">+H109-H40</f>
        <v>13913</v>
      </c>
      <c r="I178" s="1" t="n">
        <f aca="false">+I109-I40</f>
        <v>13913</v>
      </c>
      <c r="J178" s="1" t="n">
        <f aca="false">+J109-J40</f>
        <v>5399.64</v>
      </c>
      <c r="K178" s="1" t="n">
        <f aca="false">+K109-K40</f>
        <v>-13913</v>
      </c>
      <c r="L178" s="1" t="n">
        <f aca="false">+L109-L40</f>
        <v>0</v>
      </c>
      <c r="M178" s="1" t="n">
        <f aca="false">+M109-M40</f>
        <v>0</v>
      </c>
      <c r="O178" s="1" t="n">
        <f aca="false">SUM(B178:M178)</f>
        <v>33224.64</v>
      </c>
      <c r="Q178" s="1" t="n">
        <f aca="false">SUM(B178:D178)</f>
        <v>0</v>
      </c>
      <c r="R178" s="1" t="n">
        <f aca="false">SUM(E178:G178)</f>
        <v>13912</v>
      </c>
      <c r="S178" s="1" t="n">
        <f aca="false">SUM(H178:J178)</f>
        <v>33225.64</v>
      </c>
      <c r="T178" s="1" t="n">
        <f aca="false">SUM(K178:M178)</f>
        <v>-13913</v>
      </c>
      <c r="V178" s="1" t="n">
        <f aca="false">SUM(Q178:U178)</f>
        <v>33224.64</v>
      </c>
    </row>
    <row r="179" customFormat="false" ht="12.75" hidden="false" customHeight="false" outlineLevel="0" collapsed="false">
      <c r="A179" s="18" t="s">
        <v>41</v>
      </c>
      <c r="B179" s="1" t="n">
        <f aca="false">+B110-B41</f>
        <v>0</v>
      </c>
      <c r="C179" s="1" t="n">
        <f aca="false">+C110-C41</f>
        <v>0</v>
      </c>
      <c r="D179" s="1" t="n">
        <f aca="false">+D110-D41</f>
        <v>0</v>
      </c>
      <c r="E179" s="1" t="n">
        <f aca="false">+E110-E41</f>
        <v>0</v>
      </c>
      <c r="F179" s="1" t="n">
        <f aca="false">+F110-F41</f>
        <v>0</v>
      </c>
      <c r="G179" s="1" t="n">
        <f aca="false">+G110-G41</f>
        <v>0</v>
      </c>
      <c r="H179" s="1" t="n">
        <f aca="false">+H110-H41</f>
        <v>0</v>
      </c>
      <c r="I179" s="1" t="n">
        <f aca="false">+I110-I41</f>
        <v>0</v>
      </c>
      <c r="J179" s="1" t="n">
        <f aca="false">+J110-J41</f>
        <v>0</v>
      </c>
      <c r="K179" s="1" t="n">
        <f aca="false">+K110-K41</f>
        <v>0</v>
      </c>
      <c r="L179" s="1" t="n">
        <f aca="false">+L110-L41</f>
        <v>0</v>
      </c>
      <c r="M179" s="1" t="n">
        <f aca="false">+M110-M41</f>
        <v>0</v>
      </c>
      <c r="O179" s="1" t="n">
        <f aca="false">SUM(B179:M179)</f>
        <v>0</v>
      </c>
      <c r="Q179" s="1" t="n">
        <f aca="false">SUM(B179:D179)</f>
        <v>0</v>
      </c>
      <c r="R179" s="1" t="n">
        <f aca="false">SUM(E179:G179)</f>
        <v>0</v>
      </c>
      <c r="S179" s="1" t="n">
        <f aca="false">SUM(H179:J179)</f>
        <v>0</v>
      </c>
      <c r="T179" s="1" t="n">
        <f aca="false">SUM(K179:M179)</f>
        <v>0</v>
      </c>
      <c r="V179" s="1" t="n">
        <f aca="false">SUM(Q179:U179)</f>
        <v>0</v>
      </c>
    </row>
    <row r="180" customFormat="false" ht="12.75" hidden="false" customHeight="false" outlineLevel="0" collapsed="false">
      <c r="A180" s="18" t="s">
        <v>42</v>
      </c>
      <c r="B180" s="1" t="n">
        <f aca="false">+B111-B42</f>
        <v>0</v>
      </c>
      <c r="C180" s="1" t="n">
        <f aca="false">+C111-C42</f>
        <v>0</v>
      </c>
      <c r="D180" s="1" t="n">
        <f aca="false">+D111-D42</f>
        <v>0</v>
      </c>
      <c r="E180" s="1" t="n">
        <f aca="false">+E111-E42</f>
        <v>0</v>
      </c>
      <c r="F180" s="1" t="n">
        <f aca="false">+F111-F42</f>
        <v>0</v>
      </c>
      <c r="G180" s="1" t="n">
        <f aca="false">+G111-G42</f>
        <v>1459</v>
      </c>
      <c r="H180" s="1" t="n">
        <f aca="false">+H111-H42</f>
        <v>1458</v>
      </c>
      <c r="I180" s="1" t="n">
        <f aca="false">+I111-I42</f>
        <v>1458</v>
      </c>
      <c r="J180" s="1" t="n">
        <f aca="false">+J111-J42</f>
        <v>959</v>
      </c>
      <c r="K180" s="1" t="n">
        <f aca="false">+K111-K42</f>
        <v>-1458</v>
      </c>
      <c r="L180" s="1" t="n">
        <f aca="false">+L111-L42</f>
        <v>0</v>
      </c>
      <c r="M180" s="1" t="n">
        <f aca="false">+M111-M42</f>
        <v>0</v>
      </c>
      <c r="O180" s="1" t="n">
        <f aca="false">SUM(B180:M180)</f>
        <v>3876</v>
      </c>
      <c r="Q180" s="1" t="n">
        <f aca="false">SUM(B180:D180)</f>
        <v>0</v>
      </c>
      <c r="R180" s="1" t="n">
        <f aca="false">SUM(E180:G180)</f>
        <v>1459</v>
      </c>
      <c r="S180" s="1" t="n">
        <f aca="false">SUM(H180:J180)</f>
        <v>3875</v>
      </c>
      <c r="T180" s="1" t="n">
        <f aca="false">SUM(K180:M180)</f>
        <v>-1458</v>
      </c>
      <c r="V180" s="1" t="n">
        <f aca="false">SUM(Q180:U180)</f>
        <v>3876</v>
      </c>
    </row>
    <row r="181" customFormat="false" ht="12.75" hidden="false" customHeight="false" outlineLevel="0" collapsed="false">
      <c r="A181" s="18"/>
      <c r="Q181" s="1" t="n">
        <f aca="false">SUM(B181:D181)</f>
        <v>0</v>
      </c>
      <c r="R181" s="1" t="n">
        <f aca="false">SUM(E181:G181)</f>
        <v>0</v>
      </c>
      <c r="S181" s="1" t="n">
        <f aca="false">SUM(H181:J181)</f>
        <v>0</v>
      </c>
      <c r="T181" s="1" t="n">
        <f aca="false">SUM(K181:M181)</f>
        <v>0</v>
      </c>
      <c r="V181" s="1" t="n">
        <f aca="false">SUM(Q181:U181)</f>
        <v>0</v>
      </c>
    </row>
    <row r="182" customFormat="false" ht="12.75" hidden="false" customHeight="false" outlineLevel="0" collapsed="false">
      <c r="A182" s="20" t="s">
        <v>43</v>
      </c>
      <c r="B182" s="21" t="n">
        <f aca="false">SUM(B151:B181)</f>
        <v>0</v>
      </c>
      <c r="C182" s="21" t="n">
        <f aca="false">SUM(C151:C181)</f>
        <v>0</v>
      </c>
      <c r="D182" s="21" t="n">
        <f aca="false">SUM(D151:D181)</f>
        <v>0</v>
      </c>
      <c r="E182" s="21" t="n">
        <f aca="false">SUM(E151:E181)</f>
        <v>0</v>
      </c>
      <c r="F182" s="21" t="n">
        <f aca="false">SUM(F151:F181)</f>
        <v>0</v>
      </c>
      <c r="G182" s="21" t="n">
        <f aca="false">SUM(G151:G181)</f>
        <v>103605</v>
      </c>
      <c r="H182" s="21" t="n">
        <f aca="false">SUM(H151:H181)</f>
        <v>103604</v>
      </c>
      <c r="I182" s="21" t="n">
        <f aca="false">SUM(I151:I181)</f>
        <v>100088.51</v>
      </c>
      <c r="J182" s="21" t="n">
        <f aca="false">SUM(J151:J181)</f>
        <v>-80709.82</v>
      </c>
      <c r="K182" s="21" t="n">
        <f aca="false">SUM(K151:K181)</f>
        <v>-103736</v>
      </c>
      <c r="L182" s="21" t="n">
        <f aca="false">SUM(L151:L181)</f>
        <v>0</v>
      </c>
      <c r="M182" s="21" t="n">
        <f aca="false">SUM(M151:M181)</f>
        <v>0</v>
      </c>
      <c r="O182" s="21" t="n">
        <f aca="false">SUM(O151:O181)</f>
        <v>122851.69</v>
      </c>
      <c r="Q182" s="21" t="n">
        <f aca="false">SUM(B182:D182)</f>
        <v>0</v>
      </c>
      <c r="R182" s="21" t="n">
        <f aca="false">SUM(E182:G182)</f>
        <v>103605</v>
      </c>
      <c r="S182" s="21" t="n">
        <f aca="false">SUM(H182:J182)</f>
        <v>122982.69</v>
      </c>
      <c r="T182" s="21" t="n">
        <f aca="false">SUM(K182:M182)</f>
        <v>-103736</v>
      </c>
      <c r="V182" s="21" t="n">
        <f aca="false">SUM(Q182:U182)</f>
        <v>122851.69</v>
      </c>
    </row>
    <row r="183" customFormat="false" ht="12.75" hidden="false" customHeight="false" outlineLevel="0" collapsed="false">
      <c r="A183" s="20"/>
    </row>
    <row r="184" customFormat="false" ht="12.75" hidden="false" customHeight="false" outlineLevel="0" collapsed="false">
      <c r="A184" s="15" t="s">
        <v>44</v>
      </c>
    </row>
    <row r="185" customFormat="false" ht="12.75" hidden="false" customHeight="false" outlineLevel="0" collapsed="false">
      <c r="A185" s="22" t="s">
        <v>45</v>
      </c>
      <c r="B185" s="1" t="n">
        <f aca="false">+B116-B47</f>
        <v>0</v>
      </c>
      <c r="C185" s="1" t="n">
        <f aca="false">+C116-C47</f>
        <v>0</v>
      </c>
      <c r="D185" s="1" t="n">
        <f aca="false">+D116-D47</f>
        <v>0</v>
      </c>
      <c r="E185" s="1" t="n">
        <f aca="false">+E116-E47</f>
        <v>0</v>
      </c>
      <c r="F185" s="1" t="n">
        <f aca="false">+F116-F47</f>
        <v>0</v>
      </c>
      <c r="G185" s="1" t="n">
        <f aca="false">+G116-G47</f>
        <v>17240.5</v>
      </c>
      <c r="H185" s="1" t="n">
        <f aca="false">+H116-H47</f>
        <v>17240.5</v>
      </c>
      <c r="I185" s="1" t="n">
        <f aca="false">+I116-I47</f>
        <v>-106813.89</v>
      </c>
      <c r="J185" s="1" t="n">
        <f aca="false">+J116-J47</f>
        <v>-3435.4</v>
      </c>
      <c r="K185" s="1" t="n">
        <f aca="false">+K116-K47</f>
        <v>-3434.4</v>
      </c>
      <c r="L185" s="1" t="n">
        <f aca="false">+L116-L47</f>
        <v>-3434.4</v>
      </c>
      <c r="M185" s="1" t="n">
        <f aca="false">+M116-M47</f>
        <v>-3435.4</v>
      </c>
      <c r="O185" s="1" t="n">
        <f aca="false">SUM(B185:M185)</f>
        <v>-86072.49</v>
      </c>
      <c r="Q185" s="1" t="n">
        <f aca="false">SUM(B185:D185)</f>
        <v>0</v>
      </c>
      <c r="R185" s="1" t="n">
        <f aca="false">SUM(E185:G185)</f>
        <v>17240.5</v>
      </c>
      <c r="S185" s="1" t="n">
        <f aca="false">SUM(H185:J185)</f>
        <v>-93008.79</v>
      </c>
      <c r="T185" s="1" t="n">
        <f aca="false">SUM(K185:M185)</f>
        <v>-10304.2</v>
      </c>
      <c r="V185" s="1" t="n">
        <f aca="false">SUM(Q185:U185)</f>
        <v>-86072.49</v>
      </c>
    </row>
    <row r="186" customFormat="false" ht="12.75" hidden="false" customHeight="false" outlineLevel="0" collapsed="false">
      <c r="A186" s="22" t="s">
        <v>46</v>
      </c>
      <c r="B186" s="1" t="n">
        <f aca="false">+B117-B48</f>
        <v>0</v>
      </c>
      <c r="C186" s="1" t="n">
        <f aca="false">+C117-C48</f>
        <v>0</v>
      </c>
      <c r="D186" s="1" t="n">
        <f aca="false">+D117-D48</f>
        <v>0</v>
      </c>
      <c r="E186" s="1" t="n">
        <f aca="false">+E117-E48</f>
        <v>0</v>
      </c>
      <c r="F186" s="1" t="n">
        <f aca="false">+F117-F48</f>
        <v>0</v>
      </c>
      <c r="G186" s="1" t="n">
        <f aca="false">+G117-G48</f>
        <v>7038.33333333333</v>
      </c>
      <c r="H186" s="1" t="n">
        <f aca="false">+H117-H48</f>
        <v>7038.33333333333</v>
      </c>
      <c r="I186" s="1" t="n">
        <f aca="false">+I117-I48</f>
        <v>7038.33333333333</v>
      </c>
      <c r="J186" s="1" t="n">
        <f aca="false">+J117-J48</f>
        <v>7038.33333333333</v>
      </c>
      <c r="K186" s="1" t="n">
        <f aca="false">+K117-K48</f>
        <v>0</v>
      </c>
      <c r="L186" s="1" t="n">
        <f aca="false">+L117-L48</f>
        <v>0</v>
      </c>
      <c r="M186" s="1" t="n">
        <f aca="false">+M117-M48</f>
        <v>0</v>
      </c>
      <c r="O186" s="1" t="n">
        <f aca="false">SUM(B186:M186)</f>
        <v>28153.3333333333</v>
      </c>
      <c r="Q186" s="1" t="n">
        <f aca="false">SUM(B186:D186)</f>
        <v>0</v>
      </c>
      <c r="R186" s="1" t="n">
        <f aca="false">SUM(E186:G186)</f>
        <v>7038.33333333333</v>
      </c>
      <c r="S186" s="1" t="n">
        <f aca="false">SUM(H186:J186)</f>
        <v>21115</v>
      </c>
      <c r="T186" s="1" t="n">
        <f aca="false">SUM(K186:M186)</f>
        <v>0</v>
      </c>
      <c r="V186" s="1" t="n">
        <f aca="false">SUM(Q186:U186)</f>
        <v>28153.3333333333</v>
      </c>
    </row>
    <row r="187" customFormat="false" ht="12.75" hidden="false" customHeight="false" outlineLevel="0" collapsed="false">
      <c r="A187" s="22" t="s">
        <v>47</v>
      </c>
      <c r="B187" s="1" t="n">
        <f aca="false">+B118-B49</f>
        <v>0</v>
      </c>
      <c r="C187" s="1" t="n">
        <f aca="false">+C118-C49</f>
        <v>0</v>
      </c>
      <c r="D187" s="1" t="n">
        <f aca="false">+D118-D49</f>
        <v>0</v>
      </c>
      <c r="E187" s="1" t="n">
        <f aca="false">+E118-E49</f>
        <v>0</v>
      </c>
      <c r="F187" s="1" t="n">
        <f aca="false">+F118-F49</f>
        <v>0</v>
      </c>
      <c r="G187" s="1" t="n">
        <f aca="false">+G118-G49</f>
        <v>2575</v>
      </c>
      <c r="H187" s="1" t="n">
        <f aca="false">+H118-H49</f>
        <v>2575</v>
      </c>
      <c r="I187" s="1" t="n">
        <f aca="false">+I118-I49</f>
        <v>2575</v>
      </c>
      <c r="J187" s="1" t="n">
        <f aca="false">+J118-J49</f>
        <v>2575</v>
      </c>
      <c r="K187" s="1" t="n">
        <f aca="false">+K118-K49</f>
        <v>2575</v>
      </c>
      <c r="L187" s="1" t="n">
        <f aca="false">+L118-L49</f>
        <v>2575</v>
      </c>
      <c r="M187" s="1" t="n">
        <f aca="false">+M118-M49</f>
        <v>2575</v>
      </c>
      <c r="O187" s="1" t="n">
        <f aca="false">SUM(B187:M187)</f>
        <v>18025</v>
      </c>
      <c r="Q187" s="1" t="n">
        <f aca="false">SUM(B187:D187)</f>
        <v>0</v>
      </c>
      <c r="R187" s="1" t="n">
        <f aca="false">SUM(E187:G187)</f>
        <v>2575</v>
      </c>
      <c r="S187" s="1" t="n">
        <f aca="false">SUM(H187:J187)</f>
        <v>7725</v>
      </c>
      <c r="T187" s="1" t="n">
        <f aca="false">SUM(K187:M187)</f>
        <v>7725</v>
      </c>
      <c r="V187" s="1" t="n">
        <f aca="false">SUM(Q187:U187)</f>
        <v>18025</v>
      </c>
    </row>
    <row r="188" customFormat="false" ht="12.75" hidden="false" customHeight="false" outlineLevel="0" collapsed="false">
      <c r="A188" s="22" t="s">
        <v>48</v>
      </c>
      <c r="B188" s="1" t="n">
        <f aca="false">+B119-B50</f>
        <v>0</v>
      </c>
      <c r="C188" s="1" t="n">
        <f aca="false">+C119-C50</f>
        <v>0</v>
      </c>
      <c r="D188" s="1" t="n">
        <f aca="false">+D119-D50</f>
        <v>0</v>
      </c>
      <c r="E188" s="1" t="n">
        <f aca="false">+E119-E50</f>
        <v>0</v>
      </c>
      <c r="F188" s="1" t="n">
        <f aca="false">+F119-F50</f>
        <v>0</v>
      </c>
      <c r="G188" s="1" t="n">
        <f aca="false">+G119-G50</f>
        <v>0</v>
      </c>
      <c r="H188" s="1" t="n">
        <f aca="false">+H119-H50</f>
        <v>0</v>
      </c>
      <c r="I188" s="1" t="n">
        <f aca="false">+I119-I50</f>
        <v>0</v>
      </c>
      <c r="J188" s="1" t="n">
        <f aca="false">+J119-J50</f>
        <v>-1768</v>
      </c>
      <c r="K188" s="1" t="n">
        <f aca="false">+K119-K50</f>
        <v>0</v>
      </c>
      <c r="L188" s="1" t="n">
        <f aca="false">+L119-L50</f>
        <v>0</v>
      </c>
      <c r="M188" s="1" t="n">
        <f aca="false">+M119-M50</f>
        <v>0</v>
      </c>
      <c r="O188" s="1" t="n">
        <f aca="false">SUM(B188:M188)</f>
        <v>-1768</v>
      </c>
      <c r="Q188" s="1" t="n">
        <f aca="false">SUM(B188:D188)</f>
        <v>0</v>
      </c>
      <c r="R188" s="1" t="n">
        <f aca="false">SUM(E188:G188)</f>
        <v>0</v>
      </c>
      <c r="S188" s="1" t="n">
        <f aca="false">SUM(H188:J188)</f>
        <v>-1768</v>
      </c>
      <c r="T188" s="1" t="n">
        <f aca="false">SUM(K188:M188)</f>
        <v>0</v>
      </c>
      <c r="V188" s="1" t="n">
        <f aca="false">SUM(Q188:U188)</f>
        <v>-1768</v>
      </c>
    </row>
    <row r="189" customFormat="false" ht="12.75" hidden="false" customHeight="false" outlineLevel="0" collapsed="false">
      <c r="A189" s="22"/>
      <c r="B189" s="1" t="n">
        <f aca="false">+B120-B51</f>
        <v>0</v>
      </c>
      <c r="C189" s="1" t="n">
        <f aca="false">+C120-C51</f>
        <v>0</v>
      </c>
      <c r="D189" s="1" t="n">
        <f aca="false">+D120-D51</f>
        <v>0</v>
      </c>
      <c r="E189" s="1" t="n">
        <f aca="false">+E120-E51</f>
        <v>0</v>
      </c>
      <c r="F189" s="1" t="n">
        <f aca="false">+F120-F51</f>
        <v>0</v>
      </c>
      <c r="G189" s="1" t="n">
        <f aca="false">+G120-G51</f>
        <v>0</v>
      </c>
      <c r="H189" s="1" t="n">
        <f aca="false">+H120-H51</f>
        <v>0</v>
      </c>
      <c r="I189" s="1" t="n">
        <f aca="false">+I120-I51</f>
        <v>0</v>
      </c>
      <c r="J189" s="1" t="n">
        <f aca="false">+J120-J51</f>
        <v>0</v>
      </c>
      <c r="K189" s="1" t="n">
        <f aca="false">+K120-K51</f>
        <v>0</v>
      </c>
      <c r="L189" s="1" t="n">
        <f aca="false">+L120-L51</f>
        <v>0</v>
      </c>
      <c r="M189" s="1" t="n">
        <f aca="false">+M120-M51</f>
        <v>0</v>
      </c>
      <c r="O189" s="1" t="n">
        <f aca="false">SUM(B189:M189)</f>
        <v>0</v>
      </c>
      <c r="Q189" s="1" t="n">
        <f aca="false">SUM(B189:D189)</f>
        <v>0</v>
      </c>
      <c r="R189" s="1" t="n">
        <f aca="false">SUM(E189:G189)</f>
        <v>0</v>
      </c>
      <c r="S189" s="1" t="n">
        <f aca="false">SUM(H189:J189)</f>
        <v>0</v>
      </c>
      <c r="T189" s="1" t="n">
        <f aca="false">SUM(K189:M189)</f>
        <v>0</v>
      </c>
      <c r="V189" s="1" t="n">
        <f aca="false">SUM(Q189:U189)</f>
        <v>0</v>
      </c>
    </row>
    <row r="190" customFormat="false" ht="12.75" hidden="false" customHeight="false" outlineLevel="0" collapsed="false">
      <c r="A190" s="23" t="s">
        <v>49</v>
      </c>
      <c r="B190" s="21" t="n">
        <f aca="false">SUM(B184:B189)</f>
        <v>0</v>
      </c>
      <c r="C190" s="21" t="n">
        <f aca="false">SUM(C184:C189)</f>
        <v>0</v>
      </c>
      <c r="D190" s="21" t="n">
        <f aca="false">SUM(D184:D189)</f>
        <v>0</v>
      </c>
      <c r="E190" s="21" t="n">
        <f aca="false">SUM(E184:E189)</f>
        <v>0</v>
      </c>
      <c r="F190" s="21" t="n">
        <f aca="false">SUM(F184:F189)</f>
        <v>0</v>
      </c>
      <c r="G190" s="21" t="n">
        <f aca="false">SUM(G184:G189)</f>
        <v>26853.8333333333</v>
      </c>
      <c r="H190" s="21" t="n">
        <f aca="false">SUM(H184:H189)</f>
        <v>26853.8333333333</v>
      </c>
      <c r="I190" s="21" t="n">
        <f aca="false">SUM(I184:I189)</f>
        <v>-97200.5566666667</v>
      </c>
      <c r="J190" s="21" t="n">
        <f aca="false">SUM(J184:J189)</f>
        <v>4409.93333333333</v>
      </c>
      <c r="K190" s="21" t="n">
        <f aca="false">SUM(K184:K189)</f>
        <v>-859.400000000002</v>
      </c>
      <c r="L190" s="21" t="n">
        <f aca="false">SUM(L184:L189)</f>
        <v>-859.400000000002</v>
      </c>
      <c r="M190" s="21" t="n">
        <f aca="false">SUM(M184:M189)</f>
        <v>-860.400000000002</v>
      </c>
      <c r="O190" s="21" t="n">
        <f aca="false">SUM(O184:O189)</f>
        <v>-41662.1566666667</v>
      </c>
      <c r="Q190" s="21" t="n">
        <f aca="false">SUM(B190:D190)</f>
        <v>0</v>
      </c>
      <c r="R190" s="21" t="n">
        <f aca="false">SUM(E190:G190)</f>
        <v>26853.8333333333</v>
      </c>
      <c r="S190" s="21" t="n">
        <f aca="false">SUM(H190:J190)</f>
        <v>-65936.79</v>
      </c>
      <c r="T190" s="21" t="n">
        <f aca="false">SUM(K190:M190)</f>
        <v>-2579.2</v>
      </c>
      <c r="V190" s="21" t="n">
        <f aca="false">SUM(Q190:U190)</f>
        <v>-41662.1566666667</v>
      </c>
    </row>
    <row r="191" customFormat="false" ht="12.75" hidden="false" customHeight="false" outlineLevel="0" collapsed="false">
      <c r="A191" s="22"/>
    </row>
    <row r="192" customFormat="false" ht="12.75" hidden="false" customHeight="false" outlineLevel="0" collapsed="false">
      <c r="A192" s="15" t="s">
        <v>50</v>
      </c>
    </row>
    <row r="193" customFormat="false" ht="12.75" hidden="false" customHeight="false" outlineLevel="0" collapsed="false">
      <c r="A193" s="22" t="s">
        <v>51</v>
      </c>
      <c r="B193" s="1" t="n">
        <f aca="false">+B124-B55</f>
        <v>0</v>
      </c>
      <c r="C193" s="1" t="n">
        <f aca="false">+C124-C55</f>
        <v>0</v>
      </c>
      <c r="D193" s="1" t="n">
        <f aca="false">+D124-D55</f>
        <v>0</v>
      </c>
      <c r="E193" s="1" t="n">
        <f aca="false">+E124-E55</f>
        <v>0</v>
      </c>
      <c r="F193" s="1" t="n">
        <f aca="false">+F124-F55</f>
        <v>0</v>
      </c>
      <c r="G193" s="1" t="n">
        <f aca="false">+G124-G55</f>
        <v>17254.1666666667</v>
      </c>
      <c r="H193" s="1" t="n">
        <f aca="false">+H124-H55</f>
        <v>17254.1666666667</v>
      </c>
      <c r="I193" s="1" t="n">
        <f aca="false">+I124-I55</f>
        <v>-13387.6666666667</v>
      </c>
      <c r="J193" s="1" t="n">
        <f aca="false">+J124-J55</f>
        <v>1883.33333333333</v>
      </c>
      <c r="K193" s="1" t="n">
        <f aca="false">+K124-K55</f>
        <v>1883.33333333333</v>
      </c>
      <c r="L193" s="1" t="n">
        <f aca="false">+L124-L55</f>
        <v>1883.33333333333</v>
      </c>
      <c r="M193" s="1" t="n">
        <f aca="false">+M124-M55</f>
        <v>1883.33333333333</v>
      </c>
      <c r="O193" s="1" t="n">
        <f aca="false">SUM(B193:M193)</f>
        <v>28654</v>
      </c>
      <c r="Q193" s="1" t="n">
        <f aca="false">SUM(B193:D193)</f>
        <v>0</v>
      </c>
      <c r="R193" s="1" t="n">
        <f aca="false">SUM(E193:G193)</f>
        <v>17254.1666666667</v>
      </c>
      <c r="S193" s="1" t="n">
        <f aca="false">SUM(H193:J193)</f>
        <v>5749.83333333333</v>
      </c>
      <c r="T193" s="1" t="n">
        <f aca="false">SUM(K193:M193)</f>
        <v>5650</v>
      </c>
      <c r="V193" s="1" t="n">
        <f aca="false">SUM(Q193:U193)</f>
        <v>28654</v>
      </c>
    </row>
    <row r="194" customFormat="false" ht="12.75" hidden="false" customHeight="false" outlineLevel="0" collapsed="false">
      <c r="A194" s="22" t="s">
        <v>52</v>
      </c>
      <c r="B194" s="1" t="n">
        <f aca="false">+B125-B56</f>
        <v>0</v>
      </c>
      <c r="C194" s="1" t="n">
        <f aca="false">+C125-C56</f>
        <v>0</v>
      </c>
      <c r="D194" s="1" t="n">
        <f aca="false">+D125-D56</f>
        <v>0</v>
      </c>
      <c r="E194" s="1" t="n">
        <f aca="false">+E125-E56</f>
        <v>0</v>
      </c>
      <c r="F194" s="1" t="n">
        <f aca="false">+F125-F56</f>
        <v>-100</v>
      </c>
      <c r="G194" s="1" t="n">
        <f aca="false">+G125-G56</f>
        <v>-198.51</v>
      </c>
      <c r="H194" s="1" t="n">
        <f aca="false">+H125-H56</f>
        <v>0</v>
      </c>
      <c r="I194" s="1" t="n">
        <f aca="false">+I125-I56</f>
        <v>0</v>
      </c>
      <c r="J194" s="1" t="n">
        <f aca="false">+J125-J56</f>
        <v>100</v>
      </c>
      <c r="K194" s="1" t="n">
        <f aca="false">+K125-K56</f>
        <v>0</v>
      </c>
      <c r="L194" s="1" t="n">
        <f aca="false">+L125-L56</f>
        <v>0</v>
      </c>
      <c r="M194" s="1" t="n">
        <f aca="false">+M125-M56</f>
        <v>0</v>
      </c>
      <c r="O194" s="1" t="n">
        <f aca="false">SUM(B194:M194)</f>
        <v>-198.51</v>
      </c>
      <c r="Q194" s="1" t="n">
        <f aca="false">SUM(B194:D194)</f>
        <v>0</v>
      </c>
      <c r="R194" s="1" t="n">
        <f aca="false">SUM(E194:G194)</f>
        <v>-298.51</v>
      </c>
      <c r="S194" s="1" t="n">
        <f aca="false">SUM(H194:J194)</f>
        <v>100</v>
      </c>
      <c r="T194" s="1" t="n">
        <f aca="false">SUM(K194:M194)</f>
        <v>0</v>
      </c>
      <c r="V194" s="1" t="n">
        <f aca="false">SUM(Q194:U194)</f>
        <v>-198.51</v>
      </c>
    </row>
    <row r="195" customFormat="false" ht="12.75" hidden="false" customHeight="false" outlineLevel="0" collapsed="false">
      <c r="A195" s="22"/>
    </row>
    <row r="196" customFormat="false" ht="13.5" hidden="false" customHeight="false" outlineLevel="0" collapsed="false">
      <c r="A196" s="23" t="s">
        <v>53</v>
      </c>
      <c r="B196" s="24" t="n">
        <f aca="false">SUM(B193:B194)</f>
        <v>0</v>
      </c>
      <c r="C196" s="24" t="n">
        <f aca="false">SUM(C193:C194)</f>
        <v>0</v>
      </c>
      <c r="D196" s="24" t="n">
        <f aca="false">SUM(D193:D194)</f>
        <v>0</v>
      </c>
      <c r="E196" s="24" t="n">
        <f aca="false">SUM(E193:E194)</f>
        <v>0</v>
      </c>
      <c r="F196" s="24" t="n">
        <f aca="false">SUM(F193:F194)</f>
        <v>-100</v>
      </c>
      <c r="G196" s="24" t="n">
        <f aca="false">SUM(G193:G194)</f>
        <v>17055.6566666667</v>
      </c>
      <c r="H196" s="24" t="n">
        <f aca="false">SUM(H193:H194)</f>
        <v>17254.1666666667</v>
      </c>
      <c r="I196" s="24" t="n">
        <f aca="false">SUM(I193:I194)</f>
        <v>-13387.6666666667</v>
      </c>
      <c r="J196" s="24" t="n">
        <f aca="false">SUM(J193:J194)</f>
        <v>1983.33333333333</v>
      </c>
      <c r="K196" s="24" t="n">
        <f aca="false">SUM(K193:K194)</f>
        <v>1883.33333333333</v>
      </c>
      <c r="L196" s="24" t="n">
        <f aca="false">SUM(L193:L194)</f>
        <v>1883.33333333333</v>
      </c>
      <c r="M196" s="24" t="n">
        <f aca="false">SUM(M193:M194)</f>
        <v>1883.33333333333</v>
      </c>
      <c r="N196" s="24"/>
      <c r="O196" s="24" t="n">
        <f aca="false">SUM(O193:O194)</f>
        <v>28455.49</v>
      </c>
      <c r="Q196" s="24" t="n">
        <f aca="false">SUM(B196:D196)</f>
        <v>0</v>
      </c>
      <c r="R196" s="24" t="n">
        <f aca="false">SUM(E196:G196)</f>
        <v>16955.6566666667</v>
      </c>
      <c r="S196" s="24" t="n">
        <f aca="false">SUM(H196:J196)</f>
        <v>5849.83333333333</v>
      </c>
      <c r="T196" s="24" t="n">
        <f aca="false">SUM(K196:M196)</f>
        <v>5650</v>
      </c>
      <c r="V196" s="24" t="n">
        <f aca="false">SUM(Q196:U196)</f>
        <v>28455.49</v>
      </c>
    </row>
    <row r="197" customFormat="false" ht="12.75" hidden="false" customHeight="false" outlineLevel="0" collapsed="false">
      <c r="A197" s="15"/>
    </row>
    <row r="198" customFormat="false" ht="13.5" hidden="false" customHeight="false" outlineLevel="0" collapsed="false">
      <c r="A198" s="15" t="s">
        <v>54</v>
      </c>
      <c r="B198" s="25" t="n">
        <f aca="false">+B148+B182+B190+B196</f>
        <v>166397</v>
      </c>
      <c r="C198" s="25" t="n">
        <f aca="false">+C148+C182+C190+C196</f>
        <v>86983.45</v>
      </c>
      <c r="D198" s="25" t="n">
        <f aca="false">+D148+D182+D190+D196</f>
        <v>106744</v>
      </c>
      <c r="E198" s="25" t="n">
        <f aca="false">+E148+E182+E190+E196</f>
        <v>-22199.89</v>
      </c>
      <c r="F198" s="25" t="n">
        <f aca="false">+F148+F182+F190+F196</f>
        <v>-43745</v>
      </c>
      <c r="G198" s="25" t="n">
        <f aca="false">+G148+G182+G190+G196</f>
        <v>21022.49</v>
      </c>
      <c r="H198" s="25" t="n">
        <f aca="false">+H148+H182+H190+H196</f>
        <v>35505.58</v>
      </c>
      <c r="I198" s="25" t="n">
        <f aca="false">+I148+I182+I190+I196</f>
        <v>-197636.793333333</v>
      </c>
      <c r="J198" s="25" t="n">
        <f aca="false">+J148+J182+J190+J196</f>
        <v>-181105.953333333</v>
      </c>
      <c r="K198" s="25" t="n">
        <f aca="false">+K148+K182+K190+K196</f>
        <v>-102712.066666667</v>
      </c>
      <c r="L198" s="25" t="n">
        <f aca="false">+L148+L182+L190+L196</f>
        <v>1023.93333333333</v>
      </c>
      <c r="M198" s="25" t="n">
        <f aca="false">+M148+M182+M190+M196</f>
        <v>1022.93333333333</v>
      </c>
      <c r="N198" s="25"/>
      <c r="O198" s="25" t="n">
        <f aca="false">+O148+O182+O190+O196</f>
        <v>-128700.316666667</v>
      </c>
      <c r="Q198" s="25" t="n">
        <f aca="false">SUM(B198:D198)</f>
        <v>360124.45</v>
      </c>
      <c r="R198" s="25" t="n">
        <f aca="false">SUM(E198:G198)</f>
        <v>-44922.4</v>
      </c>
      <c r="S198" s="25" t="n">
        <f aca="false">SUM(H198:J198)</f>
        <v>-343237.166666667</v>
      </c>
      <c r="T198" s="25" t="n">
        <f aca="false">SUM(K198:M198)</f>
        <v>-100665.2</v>
      </c>
      <c r="V198" s="25" t="n">
        <f aca="false">SUM(Q198:U198)</f>
        <v>-128700.316666667</v>
      </c>
    </row>
    <row r="199" customFormat="false" ht="13.5" hidden="false" customHeight="false" outlineLevel="0" collapsed="false">
      <c r="A199" s="15"/>
    </row>
    <row r="200" customFormat="false" ht="12.75" hidden="false" customHeight="false" outlineLevel="0" collapsed="false">
      <c r="A200" s="15" t="s">
        <v>55</v>
      </c>
    </row>
    <row r="201" customFormat="false" ht="12.75" hidden="false" customHeight="false" outlineLevel="0" collapsed="false">
      <c r="A201" s="18" t="s">
        <v>56</v>
      </c>
      <c r="B201" s="1" t="n">
        <f aca="false">+B132-B63</f>
        <v>0</v>
      </c>
      <c r="C201" s="1" t="n">
        <f aca="false">+C132-C63</f>
        <v>0</v>
      </c>
      <c r="D201" s="1" t="n">
        <f aca="false">+D132-D63</f>
        <v>0</v>
      </c>
      <c r="E201" s="1" t="n">
        <f aca="false">+E132-E63</f>
        <v>0</v>
      </c>
      <c r="F201" s="1" t="n">
        <f aca="false">+F132-F63</f>
        <v>0</v>
      </c>
      <c r="G201" s="1" t="n">
        <f aca="false">+G132-G63</f>
        <v>7969</v>
      </c>
      <c r="H201" s="1" t="n">
        <f aca="false">+H132-H63</f>
        <v>7970</v>
      </c>
      <c r="I201" s="1" t="n">
        <f aca="false">+I132-I63</f>
        <v>7969</v>
      </c>
      <c r="J201" s="1" t="n">
        <f aca="false">+J132-J63</f>
        <v>-15660</v>
      </c>
      <c r="K201" s="1" t="n">
        <f aca="false">+K132-K63</f>
        <v>-7969</v>
      </c>
      <c r="L201" s="1" t="n">
        <f aca="false">+L132-L63</f>
        <v>0</v>
      </c>
      <c r="M201" s="1" t="n">
        <f aca="false">+M132-M63</f>
        <v>0</v>
      </c>
      <c r="O201" s="1" t="n">
        <f aca="false">SUM(B201:M201)</f>
        <v>279</v>
      </c>
      <c r="Q201" s="1" t="n">
        <f aca="false">SUM(B201:D201)</f>
        <v>0</v>
      </c>
      <c r="R201" s="1" t="n">
        <f aca="false">SUM(E201:G201)</f>
        <v>7969</v>
      </c>
      <c r="S201" s="1" t="n">
        <f aca="false">SUM(H201:J201)</f>
        <v>279</v>
      </c>
      <c r="T201" s="1" t="n">
        <f aca="false">SUM(K201:M201)</f>
        <v>-7969</v>
      </c>
      <c r="V201" s="1" t="n">
        <f aca="false">SUM(Q201:U201)</f>
        <v>279</v>
      </c>
    </row>
    <row r="202" customFormat="false" ht="12.75" hidden="false" customHeight="false" outlineLevel="0" collapsed="false">
      <c r="A202" s="18" t="s">
        <v>57</v>
      </c>
      <c r="B202" s="1" t="n">
        <f aca="false">+B133-B64</f>
        <v>0</v>
      </c>
      <c r="C202" s="1" t="n">
        <f aca="false">+C133-C64</f>
        <v>0</v>
      </c>
      <c r="D202" s="1" t="n">
        <f aca="false">+D133-D64</f>
        <v>0</v>
      </c>
      <c r="E202" s="1" t="n">
        <f aca="false">+E133-E64</f>
        <v>0</v>
      </c>
      <c r="F202" s="1" t="n">
        <f aca="false">+F133-F64</f>
        <v>0</v>
      </c>
      <c r="G202" s="1" t="n">
        <f aca="false">+G133-G64</f>
        <v>12177</v>
      </c>
      <c r="H202" s="1" t="n">
        <f aca="false">+H133-H64</f>
        <v>12177</v>
      </c>
      <c r="I202" s="1" t="n">
        <f aca="false">+I133-I64</f>
        <v>12177</v>
      </c>
      <c r="J202" s="1" t="n">
        <f aca="false">+J133-J64</f>
        <v>-89695.47</v>
      </c>
      <c r="K202" s="1" t="n">
        <f aca="false">+K133-K64</f>
        <v>-12177</v>
      </c>
      <c r="L202" s="1" t="n">
        <f aca="false">+L133-L64</f>
        <v>0</v>
      </c>
      <c r="M202" s="1" t="n">
        <f aca="false">+M133-M64</f>
        <v>0</v>
      </c>
      <c r="O202" s="1" t="n">
        <f aca="false">SUM(B202:M202)</f>
        <v>-65341.47</v>
      </c>
      <c r="Q202" s="1" t="n">
        <f aca="false">SUM(B202:D202)</f>
        <v>0</v>
      </c>
      <c r="R202" s="1" t="n">
        <f aca="false">SUM(E202:G202)</f>
        <v>12177</v>
      </c>
      <c r="S202" s="1" t="n">
        <f aca="false">SUM(H202:J202)</f>
        <v>-65341.47</v>
      </c>
      <c r="T202" s="1" t="n">
        <f aca="false">SUM(K202:M202)</f>
        <v>-12177</v>
      </c>
      <c r="V202" s="1" t="n">
        <f aca="false">SUM(Q202:U202)</f>
        <v>-65341.47</v>
      </c>
    </row>
    <row r="203" customFormat="false" ht="12.75" hidden="false" customHeight="false" outlineLevel="0" collapsed="false">
      <c r="A203" s="18"/>
    </row>
    <row r="204" customFormat="false" ht="12.75" hidden="false" customHeight="false" outlineLevel="0" collapsed="false">
      <c r="A204" s="20" t="s">
        <v>58</v>
      </c>
      <c r="B204" s="21" t="n">
        <f aca="false">SUM(B201:B202)</f>
        <v>0</v>
      </c>
      <c r="C204" s="21" t="n">
        <f aca="false">SUM(C201:C202)</f>
        <v>0</v>
      </c>
      <c r="D204" s="21" t="n">
        <f aca="false">SUM(D201:D202)</f>
        <v>0</v>
      </c>
      <c r="E204" s="21" t="n">
        <f aca="false">SUM(E201:E202)</f>
        <v>0</v>
      </c>
      <c r="F204" s="21" t="n">
        <f aca="false">SUM(F201:F202)</f>
        <v>0</v>
      </c>
      <c r="G204" s="21" t="n">
        <f aca="false">SUM(G201:G202)</f>
        <v>20146</v>
      </c>
      <c r="H204" s="21" t="n">
        <f aca="false">SUM(H201:H202)</f>
        <v>20147</v>
      </c>
      <c r="I204" s="21" t="n">
        <f aca="false">SUM(I201:I202)</f>
        <v>20146</v>
      </c>
      <c r="J204" s="21" t="n">
        <f aca="false">SUM(J201:J202)</f>
        <v>-105355.47</v>
      </c>
      <c r="K204" s="21" t="n">
        <f aca="false">SUM(K201:K202)</f>
        <v>-20146</v>
      </c>
      <c r="L204" s="21" t="n">
        <f aca="false">SUM(L201:L202)</f>
        <v>0</v>
      </c>
      <c r="M204" s="21" t="n">
        <f aca="false">SUM(M201:M202)</f>
        <v>0</v>
      </c>
      <c r="O204" s="21" t="n">
        <f aca="false">SUM(O201:O202)</f>
        <v>-65062.47</v>
      </c>
      <c r="Q204" s="21" t="n">
        <f aca="false">SUM(B204:D204)</f>
        <v>0</v>
      </c>
      <c r="R204" s="21" t="n">
        <f aca="false">SUM(E204:G204)</f>
        <v>20146</v>
      </c>
      <c r="S204" s="21" t="n">
        <f aca="false">SUM(H204:J204)</f>
        <v>-65062.47</v>
      </c>
      <c r="T204" s="21" t="n">
        <f aca="false">SUM(K204:M204)</f>
        <v>-20146</v>
      </c>
      <c r="V204" s="21" t="n">
        <f aca="false">SUM(Q204:U204)</f>
        <v>-65062.47</v>
      </c>
    </row>
    <row r="206" customFormat="false" ht="13.5" hidden="false" customHeight="false" outlineLevel="0" collapsed="false">
      <c r="A206" s="15" t="s">
        <v>59</v>
      </c>
      <c r="B206" s="26" t="n">
        <f aca="false">B198+B204</f>
        <v>166397</v>
      </c>
      <c r="C206" s="26" t="n">
        <f aca="false">C198+C204</f>
        <v>86983.45</v>
      </c>
      <c r="D206" s="26" t="n">
        <f aca="false">D198+D204</f>
        <v>106744</v>
      </c>
      <c r="E206" s="26" t="n">
        <f aca="false">E198+E204</f>
        <v>-22199.89</v>
      </c>
      <c r="F206" s="26" t="n">
        <f aca="false">F198+F204</f>
        <v>-43745</v>
      </c>
      <c r="G206" s="26" t="n">
        <f aca="false">G198+G204</f>
        <v>41168.49</v>
      </c>
      <c r="H206" s="26" t="n">
        <f aca="false">H198+H204</f>
        <v>55652.58</v>
      </c>
      <c r="I206" s="26" t="n">
        <f aca="false">I198+I204</f>
        <v>-177490.793333333</v>
      </c>
      <c r="J206" s="26" t="n">
        <f aca="false">J198+J204</f>
        <v>-286461.423333333</v>
      </c>
      <c r="K206" s="26" t="n">
        <f aca="false">K198+K204</f>
        <v>-122858.066666667</v>
      </c>
      <c r="L206" s="26" t="n">
        <f aca="false">L198+L204</f>
        <v>1023.93333333333</v>
      </c>
      <c r="M206" s="26" t="n">
        <f aca="false">M198+M204</f>
        <v>1022.93333333333</v>
      </c>
      <c r="N206" s="26"/>
      <c r="O206" s="26" t="n">
        <f aca="false">O198+O204</f>
        <v>-193762.786666667</v>
      </c>
      <c r="Q206" s="26" t="n">
        <f aca="false">SUM(B206:D206)</f>
        <v>360124.45</v>
      </c>
      <c r="R206" s="26" t="n">
        <f aca="false">SUM(E206:G206)</f>
        <v>-24776.4</v>
      </c>
      <c r="S206" s="26" t="n">
        <f aca="false">SUM(H206:J206)</f>
        <v>-408299.636666667</v>
      </c>
      <c r="T206" s="26" t="n">
        <f aca="false">SUM(K206:M206)</f>
        <v>-120811.2</v>
      </c>
      <c r="U206" s="26"/>
      <c r="V206" s="26" t="n">
        <f aca="false">SUM(Q206:U206)</f>
        <v>-193762.786666667</v>
      </c>
    </row>
    <row r="207" customFormat="false" ht="13.5" hidden="false" customHeight="false" outlineLevel="0" collapsed="false"/>
  </sheetData>
  <mergeCells count="12">
    <mergeCell ref="A1:V1"/>
    <mergeCell ref="A2:V2"/>
    <mergeCell ref="A3:V3"/>
    <mergeCell ref="A4:V4"/>
    <mergeCell ref="A70:V70"/>
    <mergeCell ref="A71:V71"/>
    <mergeCell ref="A72:V72"/>
    <mergeCell ref="A73:V73"/>
    <mergeCell ref="A139:V139"/>
    <mergeCell ref="A140:V140"/>
    <mergeCell ref="A141:V141"/>
    <mergeCell ref="A142:V142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69" man="true" max="16383" min="0"/>
    <brk id="138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8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1" ySplit="7" topLeftCell="B8" activePane="bottomRight" state="frozen"/>
      <selection pane="topLeft" activeCell="A1" activeCellId="0" sqref="A1"/>
      <selection pane="topRight" activeCell="B1" activeCellId="0" sqref="B1"/>
      <selection pane="bottomLeft" activeCell="A8" activeCellId="0" sqref="A8"/>
      <selection pane="bottomRight" activeCell="B8" activeCellId="0" sqref="B8"/>
    </sheetView>
  </sheetViews>
  <sheetFormatPr defaultColWidth="8.84765625" defaultRowHeight="12.75" customHeight="true" zeroHeight="false" outlineLevelRow="0" outlineLevelCol="0"/>
  <cols>
    <col collapsed="false" customWidth="true" hidden="false" outlineLevel="0" max="1" min="1" style="0" width="41.14"/>
    <col collapsed="false" customWidth="true" hidden="false" outlineLevel="0" max="9" min="2" style="1" width="10.28"/>
    <col collapsed="false" customWidth="true" hidden="false" outlineLevel="0" max="10" min="10" style="1" width="11.42"/>
    <col collapsed="false" customWidth="true" hidden="false" outlineLevel="0" max="13" min="11" style="1" width="10.28"/>
    <col collapsed="false" customWidth="true" hidden="false" outlineLevel="0" max="14" min="14" style="1" width="0.85"/>
    <col collapsed="false" customWidth="true" hidden="false" outlineLevel="0" max="15" min="15" style="1" width="11.99"/>
    <col collapsed="false" customWidth="true" hidden="false" outlineLevel="0" max="16" min="16" style="1" width="2.13"/>
    <col collapsed="false" customWidth="true" hidden="false" outlineLevel="0" max="17" min="17" style="1" width="11.28"/>
    <col collapsed="false" customWidth="true" hidden="false" outlineLevel="0" max="18" min="18" style="1" width="2.13"/>
    <col collapsed="false" customWidth="true" hidden="false" outlineLevel="0" max="19" min="19" style="1" width="11.28"/>
  </cols>
  <sheetData>
    <row r="1" customFormat="false" ht="15.75" hidden="false" customHeight="false" outlineLevel="0" collapsed="false">
      <c r="A1" s="2" t="s">
        <v>64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  <c r="Q2" s="3"/>
      <c r="R2" s="3"/>
      <c r="S2" s="3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5" t="s">
        <v>65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3"/>
      <c r="Q3" s="3"/>
      <c r="R3" s="3"/>
      <c r="S3" s="3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5.75" hidden="false" customHeight="false" outlineLevel="0" collapsed="false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"/>
      <c r="Q4" s="3"/>
      <c r="R4" s="3"/>
      <c r="S4" s="3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5" customFormat="false" ht="15.75" hidden="false" customHeight="false" outlineLevel="0" collapsed="false">
      <c r="A5" s="7" t="str">
        <f aca="true">CELL("filename")</f>
        <v>'file:///mnt/12tb/@roms/datasets/enron/EDRM Enron Email Data Set v2 XML/filtered-attachments/xls/Gleason_O_M.xls'#$Gleason 2001 Budget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3"/>
      <c r="Q5" s="3"/>
      <c r="R5" s="3"/>
      <c r="S5" s="3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</row>
    <row r="6" customFormat="false" ht="15.75" hidden="false" customHeight="false" outlineLevel="0" collapsed="false">
      <c r="A6" s="9" t="n">
        <f aca="true">NOW()</f>
        <v>45926.9530826255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3"/>
      <c r="Q6" s="3"/>
      <c r="R6" s="3"/>
      <c r="S6" s="3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12.75" hidden="false" customHeight="false" outlineLevel="0" collapsed="false">
      <c r="A7" s="12"/>
      <c r="B7" s="13" t="n">
        <v>36892</v>
      </c>
      <c r="C7" s="13" t="n">
        <v>36923</v>
      </c>
      <c r="D7" s="13" t="n">
        <v>36951</v>
      </c>
      <c r="E7" s="13" t="n">
        <v>36982</v>
      </c>
      <c r="F7" s="13" t="n">
        <v>37012</v>
      </c>
      <c r="G7" s="13" t="n">
        <v>37043</v>
      </c>
      <c r="H7" s="13" t="n">
        <v>37073</v>
      </c>
      <c r="I7" s="13" t="n">
        <v>37104</v>
      </c>
      <c r="J7" s="13" t="n">
        <v>37135</v>
      </c>
      <c r="K7" s="13" t="n">
        <v>37165</v>
      </c>
      <c r="L7" s="13" t="n">
        <v>37196</v>
      </c>
      <c r="M7" s="13" t="n">
        <v>37226</v>
      </c>
      <c r="N7" s="13"/>
      <c r="O7" s="14" t="s">
        <v>6</v>
      </c>
      <c r="P7" s="14"/>
      <c r="Q7" s="14" t="s">
        <v>66</v>
      </c>
      <c r="R7" s="14"/>
      <c r="S7" s="14" t="s">
        <v>63</v>
      </c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9" customFormat="false" ht="13.5" hidden="false" customHeight="false" outlineLevel="0" collapsed="false">
      <c r="A9" s="15" t="s">
        <v>11</v>
      </c>
      <c r="B9" s="16" t="n">
        <v>0</v>
      </c>
      <c r="C9" s="16" t="n">
        <v>0</v>
      </c>
      <c r="D9" s="16" t="n">
        <v>0</v>
      </c>
      <c r="E9" s="16" t="n">
        <v>0</v>
      </c>
      <c r="F9" s="16" t="n">
        <v>0</v>
      </c>
      <c r="G9" s="16" t="n">
        <v>0</v>
      </c>
      <c r="H9" s="16" t="n">
        <v>0</v>
      </c>
      <c r="I9" s="16" t="n">
        <v>0</v>
      </c>
      <c r="J9" s="16" t="n">
        <v>0</v>
      </c>
      <c r="K9" s="16" t="n">
        <v>0</v>
      </c>
      <c r="L9" s="16" t="n">
        <v>0</v>
      </c>
      <c r="M9" s="16" t="n">
        <v>0</v>
      </c>
      <c r="O9" s="16" t="n">
        <f aca="false">SUM(B9:M9)</f>
        <v>0</v>
      </c>
      <c r="Q9" s="16" t="n">
        <v>1083386.34</v>
      </c>
      <c r="S9" s="16" t="n">
        <f aca="false">Q9-O9</f>
        <v>1083386.34</v>
      </c>
    </row>
    <row r="11" customFormat="false" ht="12.75" hidden="false" customHeight="false" outlineLevel="0" collapsed="false">
      <c r="A11" s="15" t="s">
        <v>12</v>
      </c>
    </row>
    <row r="12" customFormat="false" ht="12.75" hidden="false" customHeight="false" outlineLevel="0" collapsed="false">
      <c r="A12" s="17" t="s">
        <v>13</v>
      </c>
    </row>
    <row r="13" customFormat="false" ht="12.75" hidden="false" customHeight="false" outlineLevel="0" collapsed="false">
      <c r="A13" s="18" t="s">
        <v>14</v>
      </c>
      <c r="B13" s="1" t="n">
        <v>0</v>
      </c>
      <c r="C13" s="1" t="n">
        <v>0</v>
      </c>
      <c r="D13" s="1" t="n">
        <v>0</v>
      </c>
      <c r="E13" s="1" t="n">
        <v>0</v>
      </c>
      <c r="F13" s="1" t="n">
        <v>0</v>
      </c>
      <c r="G13" s="1" t="n">
        <v>0</v>
      </c>
      <c r="H13" s="1" t="n">
        <v>0</v>
      </c>
      <c r="I13" s="1" t="n">
        <v>0</v>
      </c>
      <c r="J13" s="1" t="n">
        <v>0</v>
      </c>
      <c r="K13" s="1" t="n">
        <v>0</v>
      </c>
      <c r="L13" s="1" t="n">
        <v>0</v>
      </c>
      <c r="M13" s="1" t="n">
        <v>0</v>
      </c>
      <c r="O13" s="1" t="n">
        <f aca="false">SUM(B13:M13)</f>
        <v>0</v>
      </c>
      <c r="Q13" s="1" t="n">
        <v>0</v>
      </c>
      <c r="S13" s="1" t="n">
        <f aca="false">Q13-O13</f>
        <v>0</v>
      </c>
    </row>
    <row r="14" customFormat="false" ht="12.75" hidden="false" customHeight="false" outlineLevel="0" collapsed="false">
      <c r="A14" s="18" t="s">
        <v>67</v>
      </c>
      <c r="B14" s="1" t="n">
        <v>780</v>
      </c>
      <c r="C14" s="1" t="n">
        <v>780</v>
      </c>
      <c r="D14" s="1" t="n">
        <v>780</v>
      </c>
      <c r="E14" s="1" t="n">
        <v>2600</v>
      </c>
      <c r="F14" s="1" t="n">
        <v>780</v>
      </c>
      <c r="G14" s="1" t="n">
        <v>780</v>
      </c>
      <c r="H14" s="1" t="n">
        <v>780</v>
      </c>
      <c r="I14" s="1" t="n">
        <v>780</v>
      </c>
      <c r="J14" s="1" t="n">
        <v>780</v>
      </c>
      <c r="K14" s="1" t="n">
        <v>2600</v>
      </c>
      <c r="L14" s="1" t="n">
        <v>780</v>
      </c>
      <c r="M14" s="1" t="n">
        <v>780</v>
      </c>
      <c r="O14" s="1" t="n">
        <f aca="false">SUM(B14:M14)</f>
        <v>13000</v>
      </c>
      <c r="Q14" s="1" t="n">
        <v>0</v>
      </c>
      <c r="S14" s="1" t="n">
        <f aca="false">Q14-O14</f>
        <v>-13000</v>
      </c>
    </row>
    <row r="15" customFormat="false" ht="12.75" hidden="false" customHeight="false" outlineLevel="0" collapsed="false">
      <c r="A15" s="18" t="s">
        <v>16</v>
      </c>
      <c r="B15" s="1" t="n">
        <v>0</v>
      </c>
      <c r="C15" s="1" t="n">
        <v>0</v>
      </c>
      <c r="D15" s="1" t="n">
        <v>0</v>
      </c>
      <c r="E15" s="1" t="n">
        <v>0</v>
      </c>
      <c r="F15" s="1" t="n">
        <v>0</v>
      </c>
      <c r="G15" s="1" t="n">
        <v>0</v>
      </c>
      <c r="H15" s="1" t="n">
        <v>0</v>
      </c>
      <c r="I15" s="1" t="n">
        <v>0</v>
      </c>
      <c r="J15" s="1" t="n">
        <v>0</v>
      </c>
      <c r="K15" s="1" t="n">
        <v>0</v>
      </c>
      <c r="L15" s="1" t="n">
        <v>0</v>
      </c>
      <c r="M15" s="1" t="n">
        <v>0</v>
      </c>
      <c r="O15" s="1" t="n">
        <f aca="false">SUM(B15:M15)</f>
        <v>0</v>
      </c>
      <c r="Q15" s="1" t="n">
        <v>0</v>
      </c>
      <c r="S15" s="1" t="n">
        <f aca="false">Q15-O15</f>
        <v>0</v>
      </c>
    </row>
    <row r="16" customFormat="false" ht="12.75" hidden="false" customHeight="false" outlineLevel="0" collapsed="false">
      <c r="A16" s="18" t="s">
        <v>17</v>
      </c>
      <c r="B16" s="1" t="n">
        <v>0</v>
      </c>
      <c r="C16" s="1" t="n">
        <v>0</v>
      </c>
      <c r="D16" s="1" t="n">
        <v>0</v>
      </c>
      <c r="E16" s="1" t="n">
        <v>0</v>
      </c>
      <c r="F16" s="1" t="n">
        <v>0</v>
      </c>
      <c r="G16" s="1" t="n">
        <v>0</v>
      </c>
      <c r="H16" s="1" t="n">
        <v>0</v>
      </c>
      <c r="I16" s="1" t="n">
        <v>0</v>
      </c>
      <c r="J16" s="1" t="n">
        <v>0</v>
      </c>
      <c r="K16" s="1" t="n">
        <v>0</v>
      </c>
      <c r="L16" s="1" t="n">
        <v>0</v>
      </c>
      <c r="M16" s="1" t="n">
        <v>0</v>
      </c>
      <c r="O16" s="1" t="n">
        <f aca="false">SUM(B16:M16)</f>
        <v>0</v>
      </c>
      <c r="Q16" s="1" t="n">
        <v>0</v>
      </c>
      <c r="S16" s="1" t="n">
        <f aca="false">Q16-O16</f>
        <v>0</v>
      </c>
    </row>
    <row r="17" customFormat="false" ht="12.75" hidden="false" customHeight="false" outlineLevel="0" collapsed="false">
      <c r="A17" s="18" t="s">
        <v>18</v>
      </c>
      <c r="B17" s="1" t="n">
        <v>0</v>
      </c>
      <c r="C17" s="1" t="n">
        <v>0</v>
      </c>
      <c r="D17" s="1" t="n">
        <v>0</v>
      </c>
      <c r="E17" s="1" t="n">
        <v>0</v>
      </c>
      <c r="F17" s="1" t="n">
        <v>0</v>
      </c>
      <c r="G17" s="1" t="n">
        <v>0</v>
      </c>
      <c r="H17" s="1" t="n">
        <v>0</v>
      </c>
      <c r="I17" s="1" t="n">
        <v>0</v>
      </c>
      <c r="J17" s="1" t="n">
        <v>0</v>
      </c>
      <c r="K17" s="1" t="n">
        <v>0</v>
      </c>
      <c r="L17" s="1" t="n">
        <v>0</v>
      </c>
      <c r="M17" s="1" t="n">
        <v>0</v>
      </c>
      <c r="O17" s="1" t="n">
        <f aca="false">SUM(B17:M17)</f>
        <v>0</v>
      </c>
      <c r="Q17" s="1" t="n">
        <v>0</v>
      </c>
      <c r="S17" s="1" t="n">
        <f aca="false">Q17-O17</f>
        <v>0</v>
      </c>
    </row>
    <row r="18" customFormat="false" ht="12.75" hidden="false" customHeight="false" outlineLevel="0" collapsed="false">
      <c r="A18" s="18" t="s">
        <v>19</v>
      </c>
      <c r="B18" s="1" t="n">
        <v>0</v>
      </c>
      <c r="C18" s="1" t="n">
        <v>0</v>
      </c>
      <c r="D18" s="1" t="n">
        <v>0</v>
      </c>
      <c r="E18" s="1" t="n">
        <v>0</v>
      </c>
      <c r="F18" s="1" t="n">
        <v>0</v>
      </c>
      <c r="G18" s="1" t="n">
        <v>0</v>
      </c>
      <c r="H18" s="1" t="n">
        <v>0</v>
      </c>
      <c r="I18" s="1" t="n">
        <v>0</v>
      </c>
      <c r="J18" s="1" t="n">
        <v>0</v>
      </c>
      <c r="K18" s="1" t="n">
        <v>0</v>
      </c>
      <c r="L18" s="1" t="n">
        <v>0</v>
      </c>
      <c r="M18" s="1" t="n">
        <v>0</v>
      </c>
      <c r="O18" s="1" t="n">
        <f aca="false">SUM(B18:M18)</f>
        <v>0</v>
      </c>
      <c r="Q18" s="1" t="n">
        <v>0</v>
      </c>
      <c r="S18" s="1" t="n">
        <f aca="false">Q18-O18</f>
        <v>0</v>
      </c>
    </row>
    <row r="19" customFormat="false" ht="12.75" hidden="false" customHeight="false" outlineLevel="0" collapsed="false">
      <c r="A19" s="18" t="s">
        <v>20</v>
      </c>
      <c r="B19" s="1" t="n">
        <v>3294</v>
      </c>
      <c r="C19" s="1" t="n">
        <v>3294</v>
      </c>
      <c r="D19" s="1" t="n">
        <v>3294</v>
      </c>
      <c r="E19" s="1" t="n">
        <v>10981</v>
      </c>
      <c r="F19" s="1" t="n">
        <v>3294.1</v>
      </c>
      <c r="G19" s="1" t="n">
        <v>3294.1</v>
      </c>
      <c r="H19" s="1" t="n">
        <v>3294.1</v>
      </c>
      <c r="I19" s="1" t="n">
        <v>3294.1</v>
      </c>
      <c r="J19" s="1" t="n">
        <v>3294.1</v>
      </c>
      <c r="K19" s="1" t="n">
        <v>10981</v>
      </c>
      <c r="L19" s="1" t="n">
        <v>3294.1</v>
      </c>
      <c r="M19" s="1" t="n">
        <v>3294.1</v>
      </c>
      <c r="O19" s="1" t="n">
        <f aca="false">SUM(B19:M19)</f>
        <v>54902.7</v>
      </c>
      <c r="Q19" s="1" t="n">
        <v>27614</v>
      </c>
      <c r="S19" s="1" t="n">
        <f aca="false">Q19-O19</f>
        <v>-27288.7</v>
      </c>
    </row>
    <row r="20" customFormat="false" ht="12.75" hidden="false" customHeight="false" outlineLevel="0" collapsed="false">
      <c r="A20" s="18" t="s">
        <v>21</v>
      </c>
      <c r="B20" s="1" t="n">
        <v>0</v>
      </c>
      <c r="C20" s="1" t="n">
        <v>0</v>
      </c>
      <c r="D20" s="1" t="n">
        <v>0</v>
      </c>
      <c r="E20" s="1" t="n">
        <v>0</v>
      </c>
      <c r="F20" s="1" t="n">
        <v>0</v>
      </c>
      <c r="G20" s="1" t="n">
        <v>0</v>
      </c>
      <c r="H20" s="1" t="n">
        <v>0</v>
      </c>
      <c r="I20" s="1" t="n">
        <v>0</v>
      </c>
      <c r="J20" s="1" t="n">
        <v>0</v>
      </c>
      <c r="K20" s="1" t="n">
        <v>0</v>
      </c>
      <c r="L20" s="1" t="n">
        <v>0</v>
      </c>
      <c r="M20" s="1" t="n">
        <v>0</v>
      </c>
      <c r="O20" s="1" t="n">
        <f aca="false">SUM(B20:M20)</f>
        <v>0</v>
      </c>
      <c r="Q20" s="1" t="n">
        <v>0</v>
      </c>
      <c r="S20" s="1" t="n">
        <f aca="false">Q20-O20</f>
        <v>0</v>
      </c>
    </row>
    <row r="21" customFormat="false" ht="12.75" hidden="false" customHeight="false" outlineLevel="0" collapsed="false">
      <c r="A21" s="18" t="s">
        <v>22</v>
      </c>
      <c r="B21" s="1" t="n">
        <v>213</v>
      </c>
      <c r="C21" s="1" t="n">
        <v>213</v>
      </c>
      <c r="D21" s="1" t="n">
        <v>213</v>
      </c>
      <c r="E21" s="1" t="n">
        <v>710.2</v>
      </c>
      <c r="F21" s="1" t="n">
        <v>213</v>
      </c>
      <c r="G21" s="1" t="n">
        <v>213</v>
      </c>
      <c r="H21" s="1" t="n">
        <v>213</v>
      </c>
      <c r="I21" s="1" t="n">
        <v>213</v>
      </c>
      <c r="J21" s="1" t="n">
        <v>213</v>
      </c>
      <c r="K21" s="1" t="n">
        <v>710.2</v>
      </c>
      <c r="L21" s="1" t="n">
        <v>213</v>
      </c>
      <c r="M21" s="1" t="n">
        <v>213</v>
      </c>
      <c r="O21" s="1" t="n">
        <f aca="false">SUM(B21:M21)</f>
        <v>3550.4</v>
      </c>
      <c r="Q21" s="1" t="n">
        <v>0</v>
      </c>
      <c r="S21" s="1" t="n">
        <f aca="false">Q21-O21</f>
        <v>-3550.4</v>
      </c>
    </row>
    <row r="22" customFormat="false" ht="12.75" hidden="false" customHeight="false" outlineLevel="0" collapsed="false">
      <c r="A22" s="18" t="s">
        <v>23</v>
      </c>
      <c r="B22" s="1" t="n">
        <v>1272</v>
      </c>
      <c r="C22" s="1" t="n">
        <v>1272</v>
      </c>
      <c r="D22" s="1" t="n">
        <v>1272</v>
      </c>
      <c r="E22" s="1" t="n">
        <v>4240.2</v>
      </c>
      <c r="F22" s="1" t="n">
        <v>1272</v>
      </c>
      <c r="G22" s="1" t="n">
        <v>1272</v>
      </c>
      <c r="H22" s="1" t="n">
        <v>1272</v>
      </c>
      <c r="I22" s="1" t="n">
        <v>1272</v>
      </c>
      <c r="J22" s="1" t="n">
        <v>1272</v>
      </c>
      <c r="K22" s="1" t="n">
        <v>4240.2</v>
      </c>
      <c r="L22" s="1" t="n">
        <v>1272</v>
      </c>
      <c r="M22" s="1" t="n">
        <v>1272</v>
      </c>
      <c r="O22" s="1" t="n">
        <f aca="false">SUM(B22:M22)</f>
        <v>21200.4</v>
      </c>
      <c r="Q22" s="1" t="n">
        <v>0</v>
      </c>
      <c r="S22" s="1" t="n">
        <f aca="false">Q22-O22</f>
        <v>-21200.4</v>
      </c>
    </row>
    <row r="23" customFormat="false" ht="12.75" hidden="false" customHeight="false" outlineLevel="0" collapsed="false">
      <c r="A23" s="18" t="s">
        <v>24</v>
      </c>
      <c r="B23" s="1" t="n">
        <v>0</v>
      </c>
      <c r="C23" s="1" t="n">
        <v>0</v>
      </c>
      <c r="D23" s="1" t="n">
        <v>0</v>
      </c>
      <c r="E23" s="1" t="n">
        <v>0</v>
      </c>
      <c r="F23" s="1" t="n">
        <v>0</v>
      </c>
      <c r="G23" s="1" t="n">
        <v>0</v>
      </c>
      <c r="H23" s="1" t="n">
        <v>0</v>
      </c>
      <c r="I23" s="1" t="n">
        <v>0</v>
      </c>
      <c r="J23" s="1" t="n">
        <v>0</v>
      </c>
      <c r="K23" s="1" t="n">
        <v>0</v>
      </c>
      <c r="L23" s="1" t="n">
        <v>0</v>
      </c>
      <c r="M23" s="1" t="n">
        <v>0</v>
      </c>
      <c r="O23" s="1" t="n">
        <f aca="false">SUM(B23:M23)</f>
        <v>0</v>
      </c>
      <c r="Q23" s="1" t="n">
        <v>0</v>
      </c>
      <c r="S23" s="1" t="n">
        <f aca="false">Q23-O23</f>
        <v>0</v>
      </c>
    </row>
    <row r="24" customFormat="false" ht="12.75" hidden="false" customHeight="false" outlineLevel="0" collapsed="false">
      <c r="A24" s="18" t="s">
        <v>25</v>
      </c>
      <c r="B24" s="1" t="n">
        <v>0</v>
      </c>
      <c r="C24" s="1" t="n">
        <v>0</v>
      </c>
      <c r="D24" s="1" t="n">
        <v>0</v>
      </c>
      <c r="E24" s="1" t="n">
        <v>0</v>
      </c>
      <c r="F24" s="1" t="n">
        <v>0</v>
      </c>
      <c r="G24" s="1" t="n">
        <v>0</v>
      </c>
      <c r="H24" s="1" t="n">
        <v>0</v>
      </c>
      <c r="I24" s="1" t="n">
        <v>0</v>
      </c>
      <c r="J24" s="1" t="n">
        <v>0</v>
      </c>
      <c r="K24" s="1" t="n">
        <v>0</v>
      </c>
      <c r="L24" s="1" t="n">
        <v>0</v>
      </c>
      <c r="M24" s="1" t="n">
        <v>0</v>
      </c>
      <c r="O24" s="1" t="n">
        <f aca="false">SUM(B24:M24)</f>
        <v>0</v>
      </c>
      <c r="Q24" s="1" t="n">
        <v>0</v>
      </c>
      <c r="S24" s="1" t="n">
        <f aca="false">Q24-O24</f>
        <v>0</v>
      </c>
    </row>
    <row r="25" customFormat="false" ht="12.75" hidden="false" customHeight="false" outlineLevel="0" collapsed="false">
      <c r="A25" s="18" t="s">
        <v>68</v>
      </c>
      <c r="B25" s="1" t="n">
        <v>1142.3</v>
      </c>
      <c r="C25" s="1" t="n">
        <v>1142.3</v>
      </c>
      <c r="D25" s="1" t="n">
        <v>1142.3</v>
      </c>
      <c r="E25" s="1" t="n">
        <v>3808.4</v>
      </c>
      <c r="F25" s="1" t="n">
        <v>1142.3</v>
      </c>
      <c r="G25" s="1" t="n">
        <v>1142.3</v>
      </c>
      <c r="H25" s="1" t="n">
        <v>1142.3</v>
      </c>
      <c r="I25" s="1" t="n">
        <v>1142.3</v>
      </c>
      <c r="J25" s="1" t="n">
        <v>1142.3</v>
      </c>
      <c r="K25" s="1" t="n">
        <v>3808.4</v>
      </c>
      <c r="L25" s="1" t="n">
        <v>1142.3</v>
      </c>
      <c r="M25" s="1" t="n">
        <v>1142.3</v>
      </c>
      <c r="O25" s="1" t="n">
        <f aca="false">SUM(B25:M25)</f>
        <v>19039.8</v>
      </c>
      <c r="Q25" s="1" t="n">
        <v>6094.3</v>
      </c>
      <c r="S25" s="1" t="n">
        <f aca="false">Q25-O25</f>
        <v>-12945.5</v>
      </c>
    </row>
    <row r="26" customFormat="false" ht="12.75" hidden="false" customHeight="false" outlineLevel="0" collapsed="false">
      <c r="A26" s="18" t="s">
        <v>69</v>
      </c>
      <c r="B26" s="1" t="n">
        <v>420</v>
      </c>
      <c r="C26" s="1" t="n">
        <v>420</v>
      </c>
      <c r="D26" s="1" t="n">
        <v>30720</v>
      </c>
      <c r="E26" s="1" t="n">
        <v>7400</v>
      </c>
      <c r="F26" s="1" t="n">
        <v>5420</v>
      </c>
      <c r="G26" s="1" t="n">
        <v>3420</v>
      </c>
      <c r="H26" s="1" t="n">
        <v>420</v>
      </c>
      <c r="I26" s="1" t="n">
        <v>420</v>
      </c>
      <c r="J26" s="1" t="n">
        <v>420</v>
      </c>
      <c r="K26" s="1" t="n">
        <v>1700</v>
      </c>
      <c r="L26" s="1" t="n">
        <v>420</v>
      </c>
      <c r="M26" s="1" t="n">
        <v>420</v>
      </c>
      <c r="O26" s="1" t="n">
        <f aca="false">SUM(B26:M26)</f>
        <v>51600</v>
      </c>
      <c r="Q26" s="1" t="n">
        <v>16700</v>
      </c>
      <c r="S26" s="1" t="n">
        <f aca="false">Q26-O26</f>
        <v>-34900</v>
      </c>
    </row>
    <row r="27" customFormat="false" ht="12.75" hidden="false" customHeight="false" outlineLevel="0" collapsed="false">
      <c r="A27" s="18" t="s">
        <v>28</v>
      </c>
      <c r="B27" s="1" t="n">
        <v>0</v>
      </c>
      <c r="C27" s="1" t="n">
        <v>0</v>
      </c>
      <c r="D27" s="1" t="n">
        <v>0</v>
      </c>
      <c r="E27" s="1" t="n">
        <v>0</v>
      </c>
      <c r="F27" s="1" t="n">
        <v>0</v>
      </c>
      <c r="G27" s="1" t="n">
        <v>0</v>
      </c>
      <c r="H27" s="1" t="n">
        <v>0</v>
      </c>
      <c r="I27" s="1" t="n">
        <v>0</v>
      </c>
      <c r="J27" s="1" t="n">
        <v>0</v>
      </c>
      <c r="K27" s="1" t="n">
        <v>0</v>
      </c>
      <c r="L27" s="1" t="n">
        <v>0</v>
      </c>
      <c r="M27" s="1" t="n">
        <v>0</v>
      </c>
      <c r="O27" s="1" t="n">
        <f aca="false">SUM(B27:M27)</f>
        <v>0</v>
      </c>
      <c r="Q27" s="1" t="n">
        <v>0</v>
      </c>
      <c r="S27" s="1" t="n">
        <f aca="false">Q27-O27</f>
        <v>0</v>
      </c>
    </row>
    <row r="28" customFormat="false" ht="12.75" hidden="false" customHeight="false" outlineLevel="0" collapsed="false">
      <c r="A28" s="18" t="s">
        <v>29</v>
      </c>
      <c r="B28" s="1" t="n">
        <v>1008</v>
      </c>
      <c r="C28" s="1" t="n">
        <v>1008</v>
      </c>
      <c r="D28" s="1" t="n">
        <v>1008</v>
      </c>
      <c r="E28" s="1" t="n">
        <v>3360</v>
      </c>
      <c r="F28" s="1" t="n">
        <v>1008</v>
      </c>
      <c r="G28" s="1" t="n">
        <v>1008</v>
      </c>
      <c r="H28" s="1" t="n">
        <v>1008</v>
      </c>
      <c r="I28" s="1" t="n">
        <v>1008</v>
      </c>
      <c r="J28" s="1" t="n">
        <v>1008</v>
      </c>
      <c r="K28" s="1" t="n">
        <v>3360</v>
      </c>
      <c r="L28" s="1" t="n">
        <v>1008</v>
      </c>
      <c r="M28" s="1" t="n">
        <v>1008</v>
      </c>
      <c r="O28" s="1" t="n">
        <f aca="false">SUM(B28:M28)</f>
        <v>16800</v>
      </c>
      <c r="Q28" s="1" t="n">
        <v>7808</v>
      </c>
      <c r="S28" s="1" t="n">
        <f aca="false">Q28-O28</f>
        <v>-8992</v>
      </c>
    </row>
    <row r="29" customFormat="false" ht="12.75" hidden="false" customHeight="false" outlineLevel="0" collapsed="false">
      <c r="A29" s="18" t="s">
        <v>70</v>
      </c>
      <c r="B29" s="1" t="n">
        <v>820.3</v>
      </c>
      <c r="C29" s="1" t="n">
        <v>820.3</v>
      </c>
      <c r="D29" s="1" t="n">
        <v>820.3</v>
      </c>
      <c r="E29" s="19" t="n">
        <v>2734.3</v>
      </c>
      <c r="F29" s="1" t="n">
        <v>820.3</v>
      </c>
      <c r="G29" s="19" t="n">
        <v>820.3</v>
      </c>
      <c r="H29" s="1" t="n">
        <v>2020.3</v>
      </c>
      <c r="I29" s="1" t="n">
        <v>820.3</v>
      </c>
      <c r="J29" s="1" t="n">
        <v>820.3</v>
      </c>
      <c r="K29" s="1" t="n">
        <v>2734.3</v>
      </c>
      <c r="L29" s="1" t="n">
        <v>820.3</v>
      </c>
      <c r="M29" s="1" t="n">
        <v>820.3</v>
      </c>
      <c r="O29" s="1" t="n">
        <f aca="false">SUM(B29:M29)</f>
        <v>14871.6</v>
      </c>
      <c r="Q29" s="1" t="n">
        <v>13821.7</v>
      </c>
      <c r="S29" s="1" t="n">
        <f aca="false">Q29-O29</f>
        <v>-1049.9</v>
      </c>
    </row>
    <row r="30" customFormat="false" ht="12.75" hidden="false" customHeight="false" outlineLevel="0" collapsed="false">
      <c r="A30" s="18" t="s">
        <v>71</v>
      </c>
      <c r="B30" s="1" t="n">
        <v>22856.15</v>
      </c>
      <c r="C30" s="1" t="n">
        <v>22856.15</v>
      </c>
      <c r="D30" s="1" t="n">
        <v>22856.15</v>
      </c>
      <c r="E30" s="1" t="n">
        <v>22856.15</v>
      </c>
      <c r="F30" s="1" t="n">
        <v>22856.15</v>
      </c>
      <c r="G30" s="1" t="n">
        <v>22856.15</v>
      </c>
      <c r="H30" s="1" t="n">
        <v>22856.15</v>
      </c>
      <c r="I30" s="1" t="n">
        <v>22856.15</v>
      </c>
      <c r="J30" s="1" t="n">
        <v>22856.15</v>
      </c>
      <c r="K30" s="1" t="n">
        <v>22856.15</v>
      </c>
      <c r="L30" s="1" t="n">
        <v>22856.15</v>
      </c>
      <c r="M30" s="1" t="n">
        <v>22856.15</v>
      </c>
      <c r="O30" s="1" t="n">
        <f aca="false">SUM(B30:M30)</f>
        <v>274273.8</v>
      </c>
      <c r="Q30" s="1" t="n">
        <v>316394.24</v>
      </c>
      <c r="S30" s="1" t="n">
        <f aca="false">Q30-O30</f>
        <v>42120.4399999999</v>
      </c>
    </row>
    <row r="31" customFormat="false" ht="12.75" hidden="false" customHeight="false" outlineLevel="0" collapsed="false">
      <c r="A31" s="18" t="s">
        <v>32</v>
      </c>
      <c r="B31" s="1" t="n">
        <v>72834.85</v>
      </c>
      <c r="C31" s="1" t="n">
        <v>72834.85</v>
      </c>
      <c r="D31" s="1" t="n">
        <v>72834.85</v>
      </c>
      <c r="E31" s="1" t="n">
        <v>72834.85</v>
      </c>
      <c r="F31" s="1" t="n">
        <v>72834.85</v>
      </c>
      <c r="G31" s="1" t="n">
        <v>72834.85</v>
      </c>
      <c r="H31" s="1" t="n">
        <v>72834.85</v>
      </c>
      <c r="I31" s="1" t="n">
        <v>72834.85</v>
      </c>
      <c r="J31" s="1" t="n">
        <v>72834.85</v>
      </c>
      <c r="K31" s="1" t="n">
        <v>72834.85</v>
      </c>
      <c r="L31" s="1" t="n">
        <v>72834.85</v>
      </c>
      <c r="M31" s="1" t="n">
        <v>72834.85</v>
      </c>
      <c r="O31" s="1" t="n">
        <f aca="false">SUM(B31:M31)</f>
        <v>874018.2</v>
      </c>
      <c r="Q31" s="1" t="n">
        <v>658218.62</v>
      </c>
      <c r="S31" s="1" t="n">
        <f aca="false">Q31-O31</f>
        <v>-215799.58</v>
      </c>
    </row>
    <row r="32" customFormat="false" ht="12.75" hidden="false" customHeight="false" outlineLevel="0" collapsed="false">
      <c r="A32" s="18" t="s">
        <v>33</v>
      </c>
      <c r="B32" s="1" t="n">
        <v>1431</v>
      </c>
      <c r="C32" s="1" t="n">
        <v>1431</v>
      </c>
      <c r="D32" s="1" t="n">
        <v>1431</v>
      </c>
      <c r="E32" s="1" t="n">
        <v>2786</v>
      </c>
      <c r="F32" s="1" t="n">
        <v>1431</v>
      </c>
      <c r="G32" s="1" t="n">
        <v>1431</v>
      </c>
      <c r="H32" s="1" t="n">
        <v>1431</v>
      </c>
      <c r="I32" s="1" t="n">
        <v>1431</v>
      </c>
      <c r="J32" s="1" t="n">
        <v>1431</v>
      </c>
      <c r="K32" s="1" t="n">
        <v>2786</v>
      </c>
      <c r="L32" s="1" t="n">
        <v>1431</v>
      </c>
      <c r="M32" s="1" t="n">
        <v>1431</v>
      </c>
      <c r="O32" s="1" t="n">
        <f aca="false">SUM(B32:M32)</f>
        <v>19882</v>
      </c>
      <c r="Q32" s="1" t="n">
        <v>28522</v>
      </c>
      <c r="S32" s="1" t="n">
        <f aca="false">Q32-O32</f>
        <v>8640</v>
      </c>
    </row>
    <row r="33" customFormat="false" ht="12.75" hidden="false" customHeight="false" outlineLevel="0" collapsed="false">
      <c r="A33" s="18" t="s">
        <v>34</v>
      </c>
      <c r="B33" s="1" t="n">
        <v>122</v>
      </c>
      <c r="C33" s="1" t="n">
        <v>122</v>
      </c>
      <c r="D33" s="1" t="n">
        <v>122</v>
      </c>
      <c r="E33" s="1" t="n">
        <v>406</v>
      </c>
      <c r="F33" s="1" t="n">
        <v>121.9</v>
      </c>
      <c r="G33" s="1" t="n">
        <v>121.9</v>
      </c>
      <c r="H33" s="1" t="n">
        <v>121.9</v>
      </c>
      <c r="I33" s="1" t="n">
        <v>121.9</v>
      </c>
      <c r="J33" s="1" t="n">
        <v>121.9</v>
      </c>
      <c r="K33" s="1" t="n">
        <v>406</v>
      </c>
      <c r="L33" s="1" t="n">
        <v>121.9</v>
      </c>
      <c r="M33" s="1" t="n">
        <v>121.9</v>
      </c>
      <c r="O33" s="1" t="n">
        <f aca="false">SUM(B33:M33)</f>
        <v>2031.3</v>
      </c>
      <c r="Q33" s="1" t="n">
        <v>732</v>
      </c>
      <c r="S33" s="1" t="n">
        <f aca="false">Q33-O33</f>
        <v>-1299.3</v>
      </c>
    </row>
    <row r="34" customFormat="false" ht="12.75" hidden="false" customHeight="false" outlineLevel="0" collapsed="false">
      <c r="A34" s="18" t="s">
        <v>38</v>
      </c>
      <c r="B34" s="1" t="n">
        <v>460</v>
      </c>
      <c r="C34" s="1" t="n">
        <v>460</v>
      </c>
      <c r="D34" s="1" t="n">
        <v>460</v>
      </c>
      <c r="E34" s="1" t="n">
        <v>460</v>
      </c>
      <c r="F34" s="1" t="n">
        <v>460</v>
      </c>
      <c r="G34" s="1" t="n">
        <v>460</v>
      </c>
      <c r="H34" s="1" t="n">
        <v>460</v>
      </c>
      <c r="I34" s="1" t="n">
        <v>460</v>
      </c>
      <c r="J34" s="1" t="n">
        <v>460</v>
      </c>
      <c r="K34" s="1" t="n">
        <v>460</v>
      </c>
      <c r="L34" s="1" t="n">
        <v>460</v>
      </c>
      <c r="M34" s="1" t="n">
        <v>460</v>
      </c>
      <c r="O34" s="1" t="n">
        <f aca="false">SUM(B34:M34)</f>
        <v>5520</v>
      </c>
      <c r="Q34" s="1" t="n">
        <v>0</v>
      </c>
      <c r="S34" s="1" t="n">
        <f aca="false">Q34-O34</f>
        <v>-5520</v>
      </c>
    </row>
    <row r="35" customFormat="false" ht="12.75" hidden="false" customHeight="false" outlineLevel="0" collapsed="false">
      <c r="A35" s="18" t="s">
        <v>36</v>
      </c>
      <c r="B35" s="1" t="n">
        <v>238</v>
      </c>
      <c r="C35" s="1" t="n">
        <v>238</v>
      </c>
      <c r="D35" s="1" t="n">
        <v>238</v>
      </c>
      <c r="E35" s="1" t="n">
        <v>238</v>
      </c>
      <c r="F35" s="1" t="n">
        <v>238</v>
      </c>
      <c r="G35" s="1" t="n">
        <v>238</v>
      </c>
      <c r="H35" s="1" t="n">
        <v>238</v>
      </c>
      <c r="I35" s="1" t="n">
        <v>238</v>
      </c>
      <c r="J35" s="1" t="n">
        <v>238</v>
      </c>
      <c r="K35" s="1" t="n">
        <v>238</v>
      </c>
      <c r="L35" s="1" t="n">
        <v>238</v>
      </c>
      <c r="M35" s="1" t="n">
        <v>238</v>
      </c>
      <c r="O35" s="1" t="n">
        <f aca="false">SUM(B35:M35)</f>
        <v>2856</v>
      </c>
      <c r="Q35" s="1" t="n">
        <v>349.9</v>
      </c>
      <c r="S35" s="1" t="n">
        <f aca="false">Q35-O35</f>
        <v>-2506.1</v>
      </c>
    </row>
    <row r="36" customFormat="false" ht="12.75" hidden="false" customHeight="false" outlineLevel="0" collapsed="false">
      <c r="A36" s="18" t="s">
        <v>72</v>
      </c>
      <c r="B36" s="1" t="n">
        <v>250</v>
      </c>
      <c r="C36" s="1" t="n">
        <v>250</v>
      </c>
      <c r="D36" s="1" t="n">
        <v>250</v>
      </c>
      <c r="E36" s="1" t="n">
        <v>250</v>
      </c>
      <c r="F36" s="1" t="n">
        <v>250</v>
      </c>
      <c r="G36" s="1" t="n">
        <v>250</v>
      </c>
      <c r="H36" s="1" t="n">
        <v>250</v>
      </c>
      <c r="I36" s="1" t="n">
        <v>250</v>
      </c>
      <c r="J36" s="1" t="n">
        <v>250</v>
      </c>
      <c r="K36" s="1" t="n">
        <v>250</v>
      </c>
      <c r="L36" s="1" t="n">
        <v>250</v>
      </c>
      <c r="M36" s="1" t="n">
        <v>250</v>
      </c>
      <c r="O36" s="1" t="n">
        <f aca="false">SUM(B36:M36)</f>
        <v>3000</v>
      </c>
      <c r="Q36" s="1" t="n">
        <v>548</v>
      </c>
      <c r="S36" s="1" t="n">
        <f aca="false">Q36-O36</f>
        <v>-2452</v>
      </c>
    </row>
    <row r="37" customFormat="false" ht="12.75" hidden="false" customHeight="false" outlineLevel="0" collapsed="false">
      <c r="A37" s="18" t="s">
        <v>73</v>
      </c>
      <c r="B37" s="1" t="n">
        <v>104.15</v>
      </c>
      <c r="C37" s="1" t="n">
        <v>104.15</v>
      </c>
      <c r="D37" s="1" t="n">
        <v>104.15</v>
      </c>
      <c r="E37" s="1" t="n">
        <v>104.15</v>
      </c>
      <c r="F37" s="1" t="n">
        <v>104.15</v>
      </c>
      <c r="G37" s="1" t="n">
        <v>104.15</v>
      </c>
      <c r="H37" s="1" t="n">
        <v>104.15</v>
      </c>
      <c r="I37" s="1" t="n">
        <v>104.15</v>
      </c>
      <c r="J37" s="1" t="n">
        <v>104.15</v>
      </c>
      <c r="K37" s="1" t="n">
        <v>104.15</v>
      </c>
      <c r="L37" s="1" t="n">
        <v>104.15</v>
      </c>
      <c r="M37" s="1" t="n">
        <v>104.15</v>
      </c>
      <c r="O37" s="1" t="n">
        <f aca="false">SUM(B37:M37)</f>
        <v>1249.8</v>
      </c>
      <c r="Q37" s="1" t="n">
        <v>9491.14</v>
      </c>
      <c r="S37" s="1" t="n">
        <f aca="false">Q37-O37</f>
        <v>8241.34</v>
      </c>
    </row>
    <row r="38" customFormat="false" ht="12.75" hidden="false" customHeight="false" outlineLevel="0" collapsed="false">
      <c r="A38" s="18" t="s">
        <v>74</v>
      </c>
      <c r="B38" s="1" t="n">
        <v>135</v>
      </c>
      <c r="C38" s="1" t="n">
        <v>135</v>
      </c>
      <c r="D38" s="1" t="n">
        <v>135</v>
      </c>
      <c r="E38" s="1" t="n">
        <v>450</v>
      </c>
      <c r="F38" s="1" t="n">
        <v>135</v>
      </c>
      <c r="G38" s="1" t="n">
        <v>135</v>
      </c>
      <c r="H38" s="1" t="n">
        <v>135</v>
      </c>
      <c r="I38" s="1" t="n">
        <v>135</v>
      </c>
      <c r="J38" s="1" t="n">
        <v>135</v>
      </c>
      <c r="K38" s="1" t="n">
        <v>450</v>
      </c>
      <c r="L38" s="1" t="n">
        <v>135</v>
      </c>
      <c r="M38" s="1" t="n">
        <v>135</v>
      </c>
      <c r="O38" s="1" t="n">
        <f aca="false">SUM(B38:M38)</f>
        <v>2250</v>
      </c>
      <c r="Q38" s="1" t="n">
        <v>872</v>
      </c>
      <c r="S38" s="1" t="n">
        <f aca="false">Q38-O38</f>
        <v>-1378</v>
      </c>
    </row>
    <row r="39" customFormat="false" ht="12.75" hidden="false" customHeight="false" outlineLevel="0" collapsed="false">
      <c r="A39" s="18" t="s">
        <v>40</v>
      </c>
      <c r="B39" s="1" t="n">
        <v>10017.3</v>
      </c>
      <c r="C39" s="1" t="n">
        <v>10017.3</v>
      </c>
      <c r="D39" s="1" t="n">
        <v>10017.3</v>
      </c>
      <c r="E39" s="1" t="n">
        <v>33391.3</v>
      </c>
      <c r="F39" s="1" t="n">
        <v>10017.3</v>
      </c>
      <c r="G39" s="1" t="n">
        <v>10017.3</v>
      </c>
      <c r="H39" s="1" t="n">
        <v>10017.3</v>
      </c>
      <c r="I39" s="1" t="n">
        <v>10017.3</v>
      </c>
      <c r="J39" s="1" t="n">
        <v>10017.3</v>
      </c>
      <c r="K39" s="1" t="n">
        <v>33391.3</v>
      </c>
      <c r="L39" s="1" t="n">
        <v>10017.3</v>
      </c>
      <c r="M39" s="1" t="n">
        <v>10017.3</v>
      </c>
      <c r="O39" s="1" t="n">
        <f aca="false">SUM(B39:M39)</f>
        <v>166955.6</v>
      </c>
      <c r="Q39" s="1" t="n">
        <v>211800.72</v>
      </c>
      <c r="S39" s="1" t="n">
        <f aca="false">Q39-O39</f>
        <v>44845.12</v>
      </c>
    </row>
    <row r="40" customFormat="false" ht="12.75" hidden="false" customHeight="false" outlineLevel="0" collapsed="false">
      <c r="A40" s="18" t="s">
        <v>41</v>
      </c>
      <c r="B40" s="1" t="n">
        <v>0</v>
      </c>
      <c r="C40" s="1" t="n">
        <v>0</v>
      </c>
      <c r="D40" s="1" t="n">
        <v>0</v>
      </c>
      <c r="E40" s="1" t="n">
        <v>0</v>
      </c>
      <c r="F40" s="1" t="n">
        <v>0</v>
      </c>
      <c r="G40" s="1" t="n">
        <v>0</v>
      </c>
      <c r="H40" s="1" t="n">
        <v>0</v>
      </c>
      <c r="I40" s="1" t="n">
        <v>0</v>
      </c>
      <c r="J40" s="1" t="n">
        <v>0</v>
      </c>
      <c r="K40" s="1" t="n">
        <v>0</v>
      </c>
      <c r="L40" s="1" t="n">
        <v>0</v>
      </c>
      <c r="M40" s="1" t="n">
        <v>0</v>
      </c>
      <c r="O40" s="1" t="n">
        <f aca="false">SUM(B40:M40)</f>
        <v>0</v>
      </c>
      <c r="Q40" s="1" t="n">
        <v>0</v>
      </c>
      <c r="S40" s="1" t="n">
        <f aca="false">Q40-O40</f>
        <v>0</v>
      </c>
    </row>
    <row r="41" customFormat="false" ht="12.75" hidden="false" customHeight="false" outlineLevel="0" collapsed="false">
      <c r="A41" s="18" t="s">
        <v>75</v>
      </c>
      <c r="B41" s="1" t="n">
        <v>10285.75</v>
      </c>
      <c r="C41" s="1" t="n">
        <v>10285.75</v>
      </c>
      <c r="D41" s="1" t="n">
        <v>10285.75</v>
      </c>
      <c r="E41" s="1" t="n">
        <v>34285.75</v>
      </c>
      <c r="F41" s="1" t="n">
        <v>10285.75</v>
      </c>
      <c r="G41" s="1" t="n">
        <v>10285.75</v>
      </c>
      <c r="H41" s="1" t="n">
        <v>10285.75</v>
      </c>
      <c r="I41" s="1" t="n">
        <v>10285.75</v>
      </c>
      <c r="J41" s="1" t="n">
        <v>10285.75</v>
      </c>
      <c r="K41" s="1" t="n">
        <v>34285.75</v>
      </c>
      <c r="L41" s="1" t="n">
        <v>10285.75</v>
      </c>
      <c r="M41" s="1" t="n">
        <v>10285.75</v>
      </c>
      <c r="O41" s="1" t="n">
        <f aca="false">SUM(B41:M41)</f>
        <v>171429</v>
      </c>
      <c r="Q41" s="1" t="n">
        <v>12664</v>
      </c>
      <c r="S41" s="1" t="n">
        <f aca="false">Q41-O41</f>
        <v>-158765</v>
      </c>
    </row>
    <row r="42" customFormat="false" ht="12.75" hidden="false" customHeight="false" outlineLevel="0" collapsed="false">
      <c r="A42" s="18"/>
    </row>
    <row r="43" customFormat="false" ht="12.75" hidden="false" customHeight="false" outlineLevel="0" collapsed="false">
      <c r="A43" s="20" t="s">
        <v>76</v>
      </c>
      <c r="B43" s="21" t="n">
        <f aca="false">SUM(B12:B41)</f>
        <v>127683.8</v>
      </c>
      <c r="C43" s="21" t="n">
        <f aca="false">SUM(C12:C41)</f>
        <v>127683.8</v>
      </c>
      <c r="D43" s="21" t="n">
        <f aca="false">SUM(D12:D41)</f>
        <v>157983.8</v>
      </c>
      <c r="E43" s="21" t="n">
        <f aca="false">SUM(E12:E41)</f>
        <v>203896.3</v>
      </c>
      <c r="F43" s="21" t="n">
        <f aca="false">SUM(F12:F41)</f>
        <v>132683.8</v>
      </c>
      <c r="G43" s="21" t="n">
        <f aca="false">SUM(G12:G41)</f>
        <v>130683.8</v>
      </c>
      <c r="H43" s="21" t="n">
        <f aca="false">SUM(H12:H41)</f>
        <v>128883.8</v>
      </c>
      <c r="I43" s="21" t="n">
        <f aca="false">SUM(I12:I41)</f>
        <v>127683.8</v>
      </c>
      <c r="J43" s="21" t="n">
        <f aca="false">SUM(J12:J41)</f>
        <v>127683.8</v>
      </c>
      <c r="K43" s="21" t="n">
        <f aca="false">SUM(K12:K41)</f>
        <v>198196.3</v>
      </c>
      <c r="L43" s="21" t="n">
        <f aca="false">SUM(L12:L41)</f>
        <v>127683.8</v>
      </c>
      <c r="M43" s="21" t="n">
        <f aca="false">SUM(M12:M41)</f>
        <v>127683.8</v>
      </c>
      <c r="O43" s="21" t="n">
        <f aca="false">SUM(O12:O41)</f>
        <v>1718430.6</v>
      </c>
      <c r="Q43" s="21" t="n">
        <f aca="false">SUM(Q12:Q41)</f>
        <v>1311630.62</v>
      </c>
      <c r="S43" s="21" t="n">
        <f aca="false">Q43-O43</f>
        <v>-406799.98</v>
      </c>
    </row>
    <row r="44" customFormat="false" ht="12.75" hidden="false" customHeight="false" outlineLevel="0" collapsed="false">
      <c r="A44" s="20"/>
    </row>
    <row r="45" customFormat="false" ht="12.75" hidden="false" customHeight="false" outlineLevel="0" collapsed="false">
      <c r="A45" s="15" t="s">
        <v>55</v>
      </c>
    </row>
    <row r="46" customFormat="false" ht="12.75" hidden="false" customHeight="false" outlineLevel="0" collapsed="false">
      <c r="A46" s="18" t="s">
        <v>56</v>
      </c>
      <c r="B46" s="1" t="n">
        <v>30</v>
      </c>
      <c r="C46" s="1" t="n">
        <v>30</v>
      </c>
      <c r="D46" s="1" t="n">
        <v>30</v>
      </c>
      <c r="E46" s="1" t="n">
        <v>100</v>
      </c>
      <c r="F46" s="1" t="n">
        <v>48130</v>
      </c>
      <c r="G46" s="19" t="n">
        <v>48130</v>
      </c>
      <c r="H46" s="1" t="n">
        <v>48130</v>
      </c>
      <c r="I46" s="1" t="n">
        <v>48130</v>
      </c>
      <c r="J46" s="1" t="n">
        <v>48130</v>
      </c>
      <c r="K46" s="1" t="n">
        <v>200</v>
      </c>
      <c r="L46" s="1" t="n">
        <v>30</v>
      </c>
      <c r="M46" s="1" t="n">
        <v>30</v>
      </c>
      <c r="O46" s="1" t="n">
        <f aca="false">SUM(B46:M46)</f>
        <v>241100</v>
      </c>
      <c r="Q46" s="1" t="n">
        <v>158832</v>
      </c>
      <c r="S46" s="1" t="n">
        <f aca="false">Q46-O46</f>
        <v>-82268</v>
      </c>
    </row>
    <row r="47" customFormat="false" ht="12.75" hidden="false" customHeight="false" outlineLevel="0" collapsed="false">
      <c r="A47" s="18" t="s">
        <v>57</v>
      </c>
      <c r="B47" s="1" t="n">
        <v>55000</v>
      </c>
      <c r="C47" s="1" t="n">
        <v>55000</v>
      </c>
      <c r="D47" s="1" t="n">
        <v>55000</v>
      </c>
      <c r="E47" s="1" t="n">
        <v>55000</v>
      </c>
      <c r="F47" s="1" t="n">
        <v>55000</v>
      </c>
      <c r="G47" s="1" t="n">
        <v>55000</v>
      </c>
      <c r="H47" s="1" t="n">
        <v>55000</v>
      </c>
      <c r="I47" s="1" t="n">
        <v>55000</v>
      </c>
      <c r="J47" s="1" t="n">
        <v>55000</v>
      </c>
      <c r="K47" s="1" t="n">
        <v>55000</v>
      </c>
      <c r="L47" s="1" t="n">
        <v>55000</v>
      </c>
      <c r="M47" s="1" t="n">
        <v>55000</v>
      </c>
      <c r="O47" s="1" t="n">
        <f aca="false">SUM(B47:M47)</f>
        <v>660000</v>
      </c>
      <c r="Q47" s="1" t="n">
        <v>301160.94</v>
      </c>
      <c r="S47" s="1" t="n">
        <f aca="false">Q47-O47</f>
        <v>-358839.06</v>
      </c>
    </row>
    <row r="48" customFormat="false" ht="12.75" hidden="false" customHeight="false" outlineLevel="0" collapsed="false">
      <c r="A48" s="20"/>
    </row>
    <row r="49" customFormat="false" ht="13.5" hidden="false" customHeight="false" outlineLevel="0" collapsed="false">
      <c r="A49" s="20" t="s">
        <v>58</v>
      </c>
      <c r="B49" s="24" t="n">
        <f aca="false">SUM(B46:B47)</f>
        <v>55030</v>
      </c>
      <c r="C49" s="24" t="n">
        <f aca="false">SUM(C46:C47)</f>
        <v>55030</v>
      </c>
      <c r="D49" s="24" t="n">
        <f aca="false">SUM(D46:D47)</f>
        <v>55030</v>
      </c>
      <c r="E49" s="24" t="n">
        <f aca="false">SUM(E46:E47)</f>
        <v>55100</v>
      </c>
      <c r="F49" s="24" t="n">
        <f aca="false">SUM(F46:F47)</f>
        <v>103130</v>
      </c>
      <c r="G49" s="24" t="n">
        <f aca="false">SUM(G46:G47)</f>
        <v>103130</v>
      </c>
      <c r="H49" s="24" t="n">
        <f aca="false">SUM(H46:H47)</f>
        <v>103130</v>
      </c>
      <c r="I49" s="24" t="n">
        <f aca="false">SUM(I46:I47)</f>
        <v>103130</v>
      </c>
      <c r="J49" s="24" t="n">
        <f aca="false">SUM(J46:J47)</f>
        <v>103130</v>
      </c>
      <c r="K49" s="24" t="n">
        <f aca="false">SUM(K46:K47)</f>
        <v>55200</v>
      </c>
      <c r="L49" s="24" t="n">
        <f aca="false">SUM(L46:L47)</f>
        <v>55030</v>
      </c>
      <c r="M49" s="24" t="n">
        <f aca="false">SUM(M46:M47)</f>
        <v>55030</v>
      </c>
      <c r="O49" s="24" t="n">
        <f aca="false">SUM(O46:O47)</f>
        <v>901100</v>
      </c>
      <c r="Q49" s="24" t="n">
        <f aca="false">SUM(Q46:Q47)</f>
        <v>459992.94</v>
      </c>
      <c r="S49" s="24" t="n">
        <f aca="false">Q49-O49</f>
        <v>-441107.06</v>
      </c>
    </row>
    <row r="50" customFormat="false" ht="12.75" hidden="false" customHeight="false" outlineLevel="0" collapsed="false">
      <c r="A50" s="20"/>
    </row>
    <row r="51" customFormat="false" ht="13.5" hidden="false" customHeight="false" outlineLevel="0" collapsed="false">
      <c r="A51" s="15" t="s">
        <v>59</v>
      </c>
      <c r="B51" s="25" t="n">
        <f aca="false">B43+B49</f>
        <v>182713.8</v>
      </c>
      <c r="C51" s="25" t="n">
        <f aca="false">C43+C49</f>
        <v>182713.8</v>
      </c>
      <c r="D51" s="25" t="n">
        <f aca="false">D43+D49</f>
        <v>213013.8</v>
      </c>
      <c r="E51" s="25" t="n">
        <f aca="false">E43+E49</f>
        <v>258996.3</v>
      </c>
      <c r="F51" s="25" t="n">
        <f aca="false">F43+F49</f>
        <v>235813.8</v>
      </c>
      <c r="G51" s="25" t="n">
        <f aca="false">G43+G49</f>
        <v>233813.8</v>
      </c>
      <c r="H51" s="25" t="n">
        <f aca="false">H43+H49</f>
        <v>232013.8</v>
      </c>
      <c r="I51" s="25" t="n">
        <f aca="false">I43+I49</f>
        <v>230813.8</v>
      </c>
      <c r="J51" s="25" t="n">
        <f aca="false">J43+J49</f>
        <v>230813.8</v>
      </c>
      <c r="K51" s="25" t="n">
        <f aca="false">K43+K49</f>
        <v>253396.3</v>
      </c>
      <c r="L51" s="25" t="n">
        <f aca="false">L43+L49</f>
        <v>182713.8</v>
      </c>
      <c r="M51" s="25" t="n">
        <f aca="false">M43+M49</f>
        <v>182713.8</v>
      </c>
      <c r="O51" s="25" t="n">
        <f aca="false">O43+O49</f>
        <v>2619530.6</v>
      </c>
      <c r="Q51" s="25" t="n">
        <f aca="false">Q43+Q49</f>
        <v>1771623.56</v>
      </c>
      <c r="S51" s="25" t="n">
        <f aca="false">Q51-O51</f>
        <v>-847907.04</v>
      </c>
    </row>
    <row r="52" customFormat="false" ht="13.5" hidden="false" customHeight="false" outlineLevel="0" collapsed="false">
      <c r="A52" s="20"/>
    </row>
    <row r="53" customFormat="false" ht="12.75" hidden="false" customHeight="false" outlineLevel="0" collapsed="false">
      <c r="A53" s="15" t="s">
        <v>44</v>
      </c>
    </row>
    <row r="54" customFormat="false" ht="12.75" hidden="false" customHeight="false" outlineLevel="0" collapsed="false">
      <c r="A54" s="22" t="s">
        <v>45</v>
      </c>
      <c r="B54" s="1" t="n">
        <f aca="false">250000/12</f>
        <v>20833.3333333333</v>
      </c>
      <c r="C54" s="1" t="n">
        <f aca="false">250000/12</f>
        <v>20833.3333333333</v>
      </c>
      <c r="D54" s="1" t="n">
        <f aca="false">250000/12</f>
        <v>20833.3333333333</v>
      </c>
      <c r="E54" s="1" t="n">
        <f aca="false">250000/12</f>
        <v>20833.3333333333</v>
      </c>
      <c r="F54" s="1" t="n">
        <f aca="false">250000/12</f>
        <v>20833.3333333333</v>
      </c>
      <c r="G54" s="1" t="n">
        <f aca="false">250000/12</f>
        <v>20833.3333333333</v>
      </c>
      <c r="H54" s="1" t="n">
        <f aca="false">250000/12</f>
        <v>20833.3333333333</v>
      </c>
      <c r="I54" s="1" t="n">
        <f aca="false">250000/12</f>
        <v>20833.3333333333</v>
      </c>
      <c r="J54" s="1" t="n">
        <f aca="false">250000/12</f>
        <v>20833.3333333333</v>
      </c>
      <c r="K54" s="1" t="n">
        <f aca="false">250000/12</f>
        <v>20833.3333333333</v>
      </c>
      <c r="L54" s="1" t="n">
        <f aca="false">250000/12</f>
        <v>20833.3333333333</v>
      </c>
      <c r="M54" s="1" t="n">
        <f aca="false">250000/12</f>
        <v>20833.3333333333</v>
      </c>
      <c r="O54" s="1" t="n">
        <f aca="false">SUM(B54:M54)</f>
        <v>250000</v>
      </c>
      <c r="Q54" s="1" t="n">
        <v>248110.788</v>
      </c>
      <c r="S54" s="1" t="n">
        <f aca="false">Q54-O54</f>
        <v>-1889.21200000003</v>
      </c>
    </row>
    <row r="55" customFormat="false" ht="12.75" hidden="false" customHeight="false" outlineLevel="0" collapsed="false">
      <c r="A55" s="22" t="s">
        <v>46</v>
      </c>
      <c r="B55" s="1" t="n">
        <f aca="false">84460/12</f>
        <v>7038.33333333333</v>
      </c>
      <c r="C55" s="1" t="n">
        <f aca="false">84460/12</f>
        <v>7038.33333333333</v>
      </c>
      <c r="D55" s="1" t="n">
        <f aca="false">84460/12</f>
        <v>7038.33333333333</v>
      </c>
      <c r="E55" s="1" t="n">
        <f aca="false">84460/12</f>
        <v>7038.33333333333</v>
      </c>
      <c r="F55" s="1" t="n">
        <f aca="false">84460/12</f>
        <v>7038.33333333333</v>
      </c>
      <c r="G55" s="1" t="n">
        <f aca="false">84460/12</f>
        <v>7038.33333333333</v>
      </c>
      <c r="H55" s="1" t="n">
        <f aca="false">84460/12</f>
        <v>7038.33333333333</v>
      </c>
      <c r="I55" s="1" t="n">
        <f aca="false">84460/12</f>
        <v>7038.33333333333</v>
      </c>
      <c r="J55" s="1" t="n">
        <f aca="false">84460/12</f>
        <v>7038.33333333333</v>
      </c>
      <c r="K55" s="1" t="n">
        <f aca="false">84460/12</f>
        <v>7038.33333333333</v>
      </c>
      <c r="L55" s="1" t="n">
        <f aca="false">84460/12</f>
        <v>7038.33333333333</v>
      </c>
      <c r="M55" s="1" t="n">
        <f aca="false">84460/12</f>
        <v>7038.33333333333</v>
      </c>
      <c r="O55" s="1" t="n">
        <f aca="false">SUM(B55:M55)</f>
        <v>84460</v>
      </c>
      <c r="Q55" s="1" t="n">
        <v>42230</v>
      </c>
      <c r="S55" s="1" t="n">
        <f aca="false">Q55-O55</f>
        <v>-42230</v>
      </c>
    </row>
    <row r="56" customFormat="false" ht="12.75" hidden="false" customHeight="false" outlineLevel="0" collapsed="false">
      <c r="A56" s="22" t="s">
        <v>77</v>
      </c>
      <c r="B56" s="1" t="n">
        <v>0</v>
      </c>
      <c r="C56" s="1" t="n">
        <v>0</v>
      </c>
      <c r="D56" s="1" t="n">
        <v>0</v>
      </c>
      <c r="E56" s="1" t="n">
        <v>0</v>
      </c>
      <c r="F56" s="1" t="n">
        <v>0</v>
      </c>
      <c r="G56" s="1" t="n">
        <v>0</v>
      </c>
      <c r="H56" s="1" t="n">
        <v>0</v>
      </c>
      <c r="O56" s="1" t="n">
        <f aca="false">SUM(B56:M56)</f>
        <v>0</v>
      </c>
      <c r="Q56" s="1" t="n">
        <v>0</v>
      </c>
      <c r="S56" s="1" t="n">
        <f aca="false">Q56-O56</f>
        <v>0</v>
      </c>
    </row>
    <row r="57" customFormat="false" ht="12.75" hidden="false" customHeight="false" outlineLevel="0" collapsed="false">
      <c r="A57" s="22" t="s">
        <v>48</v>
      </c>
      <c r="B57" s="1" t="n">
        <v>5000</v>
      </c>
      <c r="C57" s="1" t="n">
        <v>5000</v>
      </c>
      <c r="D57" s="1" t="n">
        <v>5000</v>
      </c>
      <c r="E57" s="1" t="n">
        <v>5000</v>
      </c>
      <c r="F57" s="1" t="n">
        <v>5000</v>
      </c>
      <c r="G57" s="1" t="n">
        <v>5000</v>
      </c>
      <c r="H57" s="1" t="n">
        <v>5000</v>
      </c>
      <c r="I57" s="1" t="n">
        <v>5000</v>
      </c>
      <c r="J57" s="1" t="n">
        <v>5000</v>
      </c>
      <c r="K57" s="1" t="n">
        <v>5000</v>
      </c>
      <c r="L57" s="1" t="n">
        <v>5000</v>
      </c>
      <c r="M57" s="1" t="n">
        <v>5000</v>
      </c>
      <c r="O57" s="1" t="n">
        <f aca="false">SUM(B57:M57)</f>
        <v>60000</v>
      </c>
      <c r="Q57" s="1" t="n">
        <v>0</v>
      </c>
      <c r="S57" s="1" t="n">
        <f aca="false">Q57-O57</f>
        <v>-60000</v>
      </c>
    </row>
    <row r="58" customFormat="false" ht="12.75" hidden="false" customHeight="false" outlineLevel="0" collapsed="false">
      <c r="A58" s="22"/>
      <c r="O58" s="1" t="n">
        <f aca="false">SUM(B58:M58)</f>
        <v>0</v>
      </c>
      <c r="Q58" s="1" t="n">
        <v>0</v>
      </c>
      <c r="S58" s="1" t="n">
        <f aca="false">Q58-O58</f>
        <v>0</v>
      </c>
    </row>
    <row r="59" customFormat="false" ht="13.5" hidden="false" customHeight="false" outlineLevel="0" collapsed="false">
      <c r="A59" s="23" t="s">
        <v>49</v>
      </c>
      <c r="B59" s="24" t="n">
        <f aca="false">SUM(B53:B58)</f>
        <v>32871.6666666667</v>
      </c>
      <c r="C59" s="24" t="n">
        <f aca="false">SUM(C53:C58)</f>
        <v>32871.6666666667</v>
      </c>
      <c r="D59" s="24" t="n">
        <f aca="false">SUM(D53:D58)</f>
        <v>32871.6666666667</v>
      </c>
      <c r="E59" s="24" t="n">
        <f aca="false">SUM(E53:E58)</f>
        <v>32871.6666666667</v>
      </c>
      <c r="F59" s="24" t="n">
        <f aca="false">SUM(F53:F58)</f>
        <v>32871.6666666667</v>
      </c>
      <c r="G59" s="24" t="n">
        <f aca="false">SUM(G53:G58)</f>
        <v>32871.6666666667</v>
      </c>
      <c r="H59" s="24" t="n">
        <f aca="false">SUM(H53:H58)</f>
        <v>32871.6666666667</v>
      </c>
      <c r="I59" s="24" t="n">
        <f aca="false">SUM(I53:I58)</f>
        <v>32871.6666666667</v>
      </c>
      <c r="J59" s="24" t="n">
        <f aca="false">SUM(J53:J58)</f>
        <v>32871.6666666667</v>
      </c>
      <c r="K59" s="24" t="n">
        <f aca="false">SUM(K53:K58)</f>
        <v>32871.6666666667</v>
      </c>
      <c r="L59" s="24" t="n">
        <f aca="false">SUM(L53:L58)</f>
        <v>32871.6666666667</v>
      </c>
      <c r="M59" s="24" t="n">
        <f aca="false">SUM(M53:M58)</f>
        <v>32871.6666666667</v>
      </c>
      <c r="O59" s="24" t="n">
        <f aca="false">SUM(O53:O58)</f>
        <v>394460</v>
      </c>
      <c r="Q59" s="24" t="n">
        <f aca="false">SUM(Q53:Q58)</f>
        <v>290340.788</v>
      </c>
      <c r="S59" s="24" t="n">
        <f aca="false">Q59-O59</f>
        <v>-104119.212</v>
      </c>
    </row>
    <row r="60" customFormat="false" ht="12.75" hidden="false" customHeight="false" outlineLevel="0" collapsed="false">
      <c r="A60" s="22"/>
    </row>
    <row r="61" customFormat="false" ht="12.75" hidden="false" customHeight="false" outlineLevel="0" collapsed="false">
      <c r="A61" s="15" t="s">
        <v>50</v>
      </c>
    </row>
    <row r="62" customFormat="false" ht="12.75" hidden="false" customHeight="false" outlineLevel="0" collapsed="false">
      <c r="A62" s="22" t="s">
        <v>51</v>
      </c>
      <c r="B62" s="1" t="n">
        <f aca="false">92000/5</f>
        <v>18400</v>
      </c>
      <c r="C62" s="1" t="n">
        <f aca="false">92000/5</f>
        <v>18400</v>
      </c>
      <c r="D62" s="1" t="n">
        <f aca="false">92000/5</f>
        <v>18400</v>
      </c>
      <c r="E62" s="1" t="n">
        <f aca="false">92000/5</f>
        <v>18400</v>
      </c>
      <c r="F62" s="1" t="n">
        <f aca="false">92000/5</f>
        <v>18400</v>
      </c>
      <c r="G62" s="1" t="n">
        <f aca="false">92000/5</f>
        <v>18400</v>
      </c>
      <c r="H62" s="1" t="n">
        <f aca="false">92000/5</f>
        <v>18400</v>
      </c>
      <c r="I62" s="1" t="n">
        <f aca="false">92000/5</f>
        <v>18400</v>
      </c>
      <c r="J62" s="1" t="n">
        <f aca="false">92000/5</f>
        <v>18400</v>
      </c>
      <c r="K62" s="1" t="n">
        <f aca="false">92000/5</f>
        <v>18400</v>
      </c>
      <c r="L62" s="1" t="n">
        <f aca="false">92000/5</f>
        <v>18400</v>
      </c>
      <c r="M62" s="1" t="n">
        <f aca="false">92000/5</f>
        <v>18400</v>
      </c>
      <c r="O62" s="1" t="n">
        <f aca="false">SUM(B62:M62)</f>
        <v>220800</v>
      </c>
      <c r="Q62" s="1" t="n">
        <v>184250.333333333</v>
      </c>
      <c r="S62" s="1" t="n">
        <f aca="false">Q62-O62</f>
        <v>-36549.6666666667</v>
      </c>
    </row>
    <row r="63" customFormat="false" ht="12.75" hidden="false" customHeight="false" outlineLevel="0" collapsed="false">
      <c r="A63" s="22" t="s">
        <v>52</v>
      </c>
      <c r="B63" s="1" t="n">
        <v>0</v>
      </c>
      <c r="C63" s="1" t="n">
        <v>0</v>
      </c>
      <c r="D63" s="1" t="n">
        <v>0</v>
      </c>
      <c r="E63" s="1" t="n">
        <v>0</v>
      </c>
      <c r="F63" s="1" t="n">
        <v>100</v>
      </c>
      <c r="G63" s="1" t="n">
        <v>0</v>
      </c>
      <c r="H63" s="1" t="n">
        <v>0</v>
      </c>
      <c r="I63" s="1" t="n">
        <v>0</v>
      </c>
      <c r="J63" s="1" t="n">
        <v>0</v>
      </c>
      <c r="K63" s="1" t="n">
        <v>0</v>
      </c>
      <c r="L63" s="1" t="n">
        <v>0</v>
      </c>
      <c r="M63" s="1" t="n">
        <v>0</v>
      </c>
      <c r="O63" s="1" t="n">
        <f aca="false">SUM(B63:M63)</f>
        <v>100</v>
      </c>
      <c r="Q63" s="1" t="n">
        <v>100</v>
      </c>
      <c r="S63" s="1" t="n">
        <f aca="false">Q63-O63</f>
        <v>0</v>
      </c>
    </row>
    <row r="64" customFormat="false" ht="12.75" hidden="false" customHeight="false" outlineLevel="0" collapsed="false">
      <c r="A64" s="22"/>
      <c r="O64" s="1" t="n">
        <f aca="false">SUM(B64:M64)</f>
        <v>0</v>
      </c>
      <c r="Q64" s="1" t="n">
        <v>0</v>
      </c>
      <c r="S64" s="1" t="n">
        <f aca="false">Q64-O64</f>
        <v>0</v>
      </c>
    </row>
    <row r="65" customFormat="false" ht="13.5" hidden="false" customHeight="false" outlineLevel="0" collapsed="false">
      <c r="A65" s="23" t="s">
        <v>53</v>
      </c>
      <c r="B65" s="24" t="n">
        <f aca="false">SUM(B61:B64)</f>
        <v>18400</v>
      </c>
      <c r="C65" s="24" t="n">
        <f aca="false">SUM(C61:C64)</f>
        <v>18400</v>
      </c>
      <c r="D65" s="24" t="n">
        <f aca="false">SUM(D61:D64)</f>
        <v>18400</v>
      </c>
      <c r="E65" s="24" t="n">
        <f aca="false">SUM(E61:E64)</f>
        <v>18400</v>
      </c>
      <c r="F65" s="24" t="n">
        <f aca="false">SUM(F61:F64)</f>
        <v>18500</v>
      </c>
      <c r="G65" s="24" t="n">
        <f aca="false">SUM(G61:G64)</f>
        <v>18400</v>
      </c>
      <c r="H65" s="24" t="n">
        <f aca="false">SUM(H61:H64)</f>
        <v>18400</v>
      </c>
      <c r="I65" s="24" t="n">
        <f aca="false">SUM(I61:I64)</f>
        <v>18400</v>
      </c>
      <c r="J65" s="24" t="n">
        <f aca="false">SUM(J61:J64)</f>
        <v>18400</v>
      </c>
      <c r="K65" s="24" t="n">
        <f aca="false">SUM(K61:K64)</f>
        <v>18400</v>
      </c>
      <c r="L65" s="24" t="n">
        <f aca="false">SUM(L61:L64)</f>
        <v>18400</v>
      </c>
      <c r="M65" s="24" t="n">
        <f aca="false">SUM(M61:M64)</f>
        <v>18400</v>
      </c>
      <c r="O65" s="24" t="n">
        <f aca="false">SUM(O61:O64)</f>
        <v>220900</v>
      </c>
      <c r="Q65" s="24" t="n">
        <f aca="false">SUM(Q61:Q64)</f>
        <v>184350.333333333</v>
      </c>
      <c r="S65" s="24" t="n">
        <f aca="false">Q65-O65</f>
        <v>-36549.6666666667</v>
      </c>
    </row>
    <row r="67" customFormat="false" ht="13.5" hidden="false" customHeight="false" outlineLevel="0" collapsed="false">
      <c r="A67" s="15" t="s">
        <v>78</v>
      </c>
      <c r="B67" s="25" t="n">
        <f aca="false">B9+B51+B59+B65</f>
        <v>233985.466666667</v>
      </c>
      <c r="C67" s="25" t="n">
        <f aca="false">C9+C51+C59+C65</f>
        <v>233985.466666667</v>
      </c>
      <c r="D67" s="25" t="n">
        <f aca="false">D9+D51+D59+D65</f>
        <v>264285.466666667</v>
      </c>
      <c r="E67" s="25" t="n">
        <f aca="false">E9+E51+E59+E65</f>
        <v>310267.966666667</v>
      </c>
      <c r="F67" s="25" t="n">
        <f aca="false">F9+F51+F59+F65</f>
        <v>287185.466666667</v>
      </c>
      <c r="G67" s="25" t="n">
        <f aca="false">G9+G51+G59+G65</f>
        <v>285085.466666667</v>
      </c>
      <c r="H67" s="25" t="n">
        <f aca="false">H9+H51+H59+H65</f>
        <v>283285.466666667</v>
      </c>
      <c r="I67" s="25" t="n">
        <f aca="false">I9+I51+I59+I65</f>
        <v>282085.466666667</v>
      </c>
      <c r="J67" s="25" t="n">
        <f aca="false">J9+J51+J59+J65</f>
        <v>282085.466666667</v>
      </c>
      <c r="K67" s="25" t="n">
        <f aca="false">K9+K51+K59+K65</f>
        <v>304667.966666667</v>
      </c>
      <c r="L67" s="25" t="n">
        <f aca="false">L9+L51+L59+L65</f>
        <v>233985.466666667</v>
      </c>
      <c r="M67" s="25" t="n">
        <f aca="false">M9+M51+M59+M65</f>
        <v>233985.466666667</v>
      </c>
      <c r="N67" s="25"/>
      <c r="O67" s="25" t="n">
        <f aca="false">O9+O51+O59+O65</f>
        <v>3234890.6</v>
      </c>
      <c r="Q67" s="25" t="n">
        <f aca="false">Q9+Q51+Q59+Q65</f>
        <v>3329701.02133333</v>
      </c>
      <c r="S67" s="25" t="n">
        <f aca="false">Q67-O67</f>
        <v>94810.4213333335</v>
      </c>
    </row>
    <row r="68" customFormat="false" ht="13.5" hidden="false" customHeight="false" outlineLevel="0" collapsed="false"/>
  </sheetData>
  <mergeCells count="3">
    <mergeCell ref="A1:O1"/>
    <mergeCell ref="A2:O2"/>
    <mergeCell ref="A3:O3"/>
  </mergeCells>
  <printOptions headings="false" gridLines="false" gridLinesSet="true" horizontalCentered="true" verticalCentered="false"/>
  <pageMargins left="0.25" right="0.25" top="0.35" bottom="0.19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1999-11-24T11:47:32Z</dcterms:created>
  <dc:creator>Shelly May</dc:creator>
  <dc:description/>
  <dc:language>en-US</dc:language>
  <cp:lastModifiedBy>gservices</cp:lastModifiedBy>
  <cp:lastPrinted>2000-10-06T18:56:51Z</cp:lastPrinted>
  <cp:revision>0</cp:revision>
  <dc:subject/>
  <dc:title/>
</cp:coreProperties>
</file>