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Load Data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<sst xmlns="http://schemas.openxmlformats.org/spreadsheetml/2006/main" count="14" uniqueCount="11">
  <si>
    <t xml:space="preserve">City of Palo Alto</t>
  </si>
  <si>
    <t xml:space="preserve">Load Data</t>
  </si>
  <si>
    <t xml:space="preserve">Received from Palo Alto:</t>
  </si>
  <si>
    <t xml:space="preserve">Month</t>
  </si>
  <si>
    <t xml:space="preserve">Minimum</t>
  </si>
  <si>
    <t xml:space="preserve">Average</t>
  </si>
  <si>
    <t xml:space="preserve">Maximum</t>
  </si>
  <si>
    <t xml:space="preserve">Low</t>
  </si>
  <si>
    <t xml:space="preserve">High</t>
  </si>
  <si>
    <t xml:space="preserve">MMBtu</t>
  </si>
  <si>
    <t xml:space="preserve">Total: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</si>
</sst>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#,##0"/>
    <numFmt numFmtId="166" formatCode="[$-409]d\-mmm\-yy"/>
    <numFmt numFmtId="167" formatCode="[$-409]mmm\-yy"/>
  </numFmts>
  <fonts count="1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2"/>
      <name val="Arial"/>
      <family val="2"/>
    </font>
    <font>
      <b val="true"/>
      <sz val="10"/>
      <name val="Arial"/>
      <family val="0"/>
    </font>
    <font>
      <sz val="10"/>
      <name val="Arial"/>
      <family val="2"/>
    </font>
    <font>
      <b val="true"/>
      <sz val="10"/>
      <name val="Arial"/>
      <family val="2"/>
    </font>
    <font>
      <b val="true"/>
      <sz val="22"/>
      <color rgb="FF000000"/>
      <name val="Arial"/>
      <family val="2"/>
    </font>
    <font>
      <b val="true"/>
      <sz val="13.5"/>
      <color rgb="FF000000"/>
      <name val="Arial"/>
      <family val="2"/>
    </font>
    <font>
      <b val="true"/>
      <sz val="16"/>
      <color rgb="FF000000"/>
      <name val="Arial"/>
      <family val="2"/>
    </font>
    <font>
      <sz val="12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6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2200" strike="noStrike" u="none">
                <a:solidFill>
                  <a:srgbClr val="000000"/>
                </a:solidFill>
                <a:uFillTx/>
                <a:latin typeface="Arial"/>
              </a:rPr>
              <a:t>City of Palo Alto:  Gas Load Profile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112424677187948"/>
          <c:y val="0.189370078740158"/>
          <c:w val="0.741635581061693"/>
          <c:h val="0.785236220472441"/>
        </c:manualLayout>
      </c:layout>
      <c:lineChart>
        <c:grouping val="standard"/>
        <c:varyColors val="0"/>
        <c:ser>
          <c:idx val="0"/>
          <c:order val="0"/>
          <c:tx>
            <c:strRef>
              <c:f>'Load Data'!$B$6:$B$7</c:f>
              <c:strCache>
                <c:ptCount val="1"/>
                <c:pt idx="0">
                  <c:v>Minimum</c:v>
                </c:pt>
              </c:strCache>
            </c:strRef>
          </c:tx>
          <c:spPr>
            <a:solidFill>
              <a:srgbClr val="000000"/>
            </a:solidFill>
            <a:ln w="25200">
              <a:solidFill>
                <a:srgbClr val="000000"/>
              </a:solidFill>
              <a:round/>
            </a:ln>
          </c:spPr>
          <c:marker>
            <c:symbol val="x"/>
            <c:size val="5"/>
            <c:spPr>
              <a:solidFill>
                <a:srgbClr val="0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'Load Data'!$A$8:$A$19</c:f>
              <c:strCache>
                <c:ptCount val="12"/>
                <c:pt idx="0">
                  <c:v>Jan-99</c:v>
                </c:pt>
                <c:pt idx="1">
                  <c:v>Feb-99</c:v>
                </c:pt>
                <c:pt idx="2">
                  <c:v>Mar-99</c:v>
                </c:pt>
                <c:pt idx="3">
                  <c:v>Apr-99</c:v>
                </c:pt>
                <c:pt idx="4">
                  <c:v>May-99</c:v>
                </c:pt>
                <c:pt idx="5">
                  <c:v>Jun-99</c:v>
                </c:pt>
                <c:pt idx="6">
                  <c:v>Jul-99</c:v>
                </c:pt>
                <c:pt idx="7">
                  <c:v>Aug-99</c:v>
                </c:pt>
                <c:pt idx="8">
                  <c:v>Sep-99</c:v>
                </c:pt>
                <c:pt idx="9">
                  <c:v>Oct-99</c:v>
                </c:pt>
                <c:pt idx="10">
                  <c:v>Nov-99</c:v>
                </c:pt>
                <c:pt idx="11">
                  <c:v>Dec-99</c:v>
                </c:pt>
              </c:strCache>
            </c:strRef>
          </c:cat>
          <c:val>
            <c:numRef>
              <c:f>'Load Data'!$B$8:$B$19</c:f>
              <c:numCache>
                <c:formatCode>#,##0</c:formatCode>
                <c:ptCount val="12"/>
                <c:pt idx="0">
                  <c:v>15786.0322580645</c:v>
                </c:pt>
                <c:pt idx="1">
                  <c:v>13203.3928571429</c:v>
                </c:pt>
                <c:pt idx="2">
                  <c:v>10145.5483870968</c:v>
                </c:pt>
                <c:pt idx="3">
                  <c:v>8288.7</c:v>
                </c:pt>
                <c:pt idx="4">
                  <c:v>7236.32258064516</c:v>
                </c:pt>
                <c:pt idx="5">
                  <c:v>5867.5</c:v>
                </c:pt>
                <c:pt idx="6">
                  <c:v>4936.45161290323</c:v>
                </c:pt>
                <c:pt idx="7">
                  <c:v>5351.93548387097</c:v>
                </c:pt>
                <c:pt idx="8">
                  <c:v>5273.93333333333</c:v>
                </c:pt>
                <c:pt idx="9">
                  <c:v>6578.22580645161</c:v>
                </c:pt>
                <c:pt idx="10">
                  <c:v>11716.1333333333</c:v>
                </c:pt>
                <c:pt idx="11">
                  <c:v>12244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'Load Data'!$C$6:$C$7</c:f>
              <c:strCache>
                <c:ptCount val="1"/>
                <c:pt idx="0">
                  <c:v>Average</c:v>
                </c:pt>
              </c:strCache>
            </c:strRef>
          </c:tx>
          <c:spPr>
            <a:solidFill>
              <a:srgbClr val="000000"/>
            </a:solidFill>
            <a:ln w="37800">
              <a:solidFill>
                <a:srgbClr val="000000"/>
              </a:solidFill>
              <a:custDash>
                <a:ds d="407619" sp="101905"/>
              </a:custDash>
              <a:round/>
            </a:ln>
          </c:spPr>
          <c:marker>
            <c:symbol val="diamond"/>
            <c:size val="9"/>
            <c:spPr>
              <a:solidFill>
                <a:srgbClr val="00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  <a:custDash>
                    <a:ds d="407619" sp="101905"/>
                  </a:custDash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'Load Data'!$A$8:$A$19</c:f>
              <c:strCache>
                <c:ptCount val="12"/>
                <c:pt idx="0">
                  <c:v>Jan-99</c:v>
                </c:pt>
                <c:pt idx="1">
                  <c:v>Feb-99</c:v>
                </c:pt>
                <c:pt idx="2">
                  <c:v>Mar-99</c:v>
                </c:pt>
                <c:pt idx="3">
                  <c:v>Apr-99</c:v>
                </c:pt>
                <c:pt idx="4">
                  <c:v>May-99</c:v>
                </c:pt>
                <c:pt idx="5">
                  <c:v>Jun-99</c:v>
                </c:pt>
                <c:pt idx="6">
                  <c:v>Jul-99</c:v>
                </c:pt>
                <c:pt idx="7">
                  <c:v>Aug-99</c:v>
                </c:pt>
                <c:pt idx="8">
                  <c:v>Sep-99</c:v>
                </c:pt>
                <c:pt idx="9">
                  <c:v>Oct-99</c:v>
                </c:pt>
                <c:pt idx="10">
                  <c:v>Nov-99</c:v>
                </c:pt>
                <c:pt idx="11">
                  <c:v>Dec-99</c:v>
                </c:pt>
              </c:strCache>
            </c:strRef>
          </c:cat>
          <c:val>
            <c:numRef>
              <c:f>'Load Data'!$C$8:$C$19</c:f>
              <c:numCache>
                <c:formatCode>#,##0</c:formatCode>
                <c:ptCount val="12"/>
                <c:pt idx="0">
                  <c:v>17064.5161290323</c:v>
                </c:pt>
                <c:pt idx="1">
                  <c:v>14535.7142857143</c:v>
                </c:pt>
                <c:pt idx="2">
                  <c:v>12001.3548387097</c:v>
                </c:pt>
                <c:pt idx="3">
                  <c:v>10050</c:v>
                </c:pt>
                <c:pt idx="4">
                  <c:v>7935.48387096774</c:v>
                </c:pt>
                <c:pt idx="5">
                  <c:v>6416.66666666667</c:v>
                </c:pt>
                <c:pt idx="6">
                  <c:v>5516.12903225806</c:v>
                </c:pt>
                <c:pt idx="7">
                  <c:v>5612.90322580645</c:v>
                </c:pt>
                <c:pt idx="8">
                  <c:v>6116.66666666667</c:v>
                </c:pt>
                <c:pt idx="9">
                  <c:v>7580.64516129032</c:v>
                </c:pt>
                <c:pt idx="10">
                  <c:v>12266.6666666667</c:v>
                </c:pt>
                <c:pt idx="11">
                  <c:v>15305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'Load Data'!$D$6:$D$7</c:f>
              <c:strCache>
                <c:ptCount val="1"/>
                <c:pt idx="0">
                  <c:v>Maximum</c:v>
                </c:pt>
              </c:strCache>
            </c:strRef>
          </c:tx>
          <c:spPr>
            <a:solidFill>
              <a:srgbClr val="000000"/>
            </a:solidFill>
            <a:ln w="25200">
              <a:solidFill>
                <a:srgbClr val="00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'Load Data'!$A$8:$A$19</c:f>
              <c:strCache>
                <c:ptCount val="12"/>
                <c:pt idx="0">
                  <c:v>Jan-99</c:v>
                </c:pt>
                <c:pt idx="1">
                  <c:v>Feb-99</c:v>
                </c:pt>
                <c:pt idx="2">
                  <c:v>Mar-99</c:v>
                </c:pt>
                <c:pt idx="3">
                  <c:v>Apr-99</c:v>
                </c:pt>
                <c:pt idx="4">
                  <c:v>May-99</c:v>
                </c:pt>
                <c:pt idx="5">
                  <c:v>Jun-99</c:v>
                </c:pt>
                <c:pt idx="6">
                  <c:v>Jul-99</c:v>
                </c:pt>
                <c:pt idx="7">
                  <c:v>Aug-99</c:v>
                </c:pt>
                <c:pt idx="8">
                  <c:v>Sep-99</c:v>
                </c:pt>
                <c:pt idx="9">
                  <c:v>Oct-99</c:v>
                </c:pt>
                <c:pt idx="10">
                  <c:v>Nov-99</c:v>
                </c:pt>
                <c:pt idx="11">
                  <c:v>Dec-99</c:v>
                </c:pt>
              </c:strCache>
            </c:strRef>
          </c:cat>
          <c:val>
            <c:numRef>
              <c:f>'Load Data'!$D$8:$D$19</c:f>
              <c:numCache>
                <c:formatCode>#,##0</c:formatCode>
                <c:ptCount val="12"/>
                <c:pt idx="0">
                  <c:v>18163.3870967742</c:v>
                </c:pt>
                <c:pt idx="1">
                  <c:v>16669.0714285714</c:v>
                </c:pt>
                <c:pt idx="2">
                  <c:v>12620.6451612903</c:v>
                </c:pt>
                <c:pt idx="3">
                  <c:v>10211.5</c:v>
                </c:pt>
                <c:pt idx="4">
                  <c:v>8536.70967741935</c:v>
                </c:pt>
                <c:pt idx="5">
                  <c:v>6569.43333333333</c:v>
                </c:pt>
                <c:pt idx="6">
                  <c:v>5898.45161290323</c:v>
                </c:pt>
                <c:pt idx="7">
                  <c:v>5805.54838709678</c:v>
                </c:pt>
                <c:pt idx="8">
                  <c:v>6270.4</c:v>
                </c:pt>
                <c:pt idx="9">
                  <c:v>7822.90322580645</c:v>
                </c:pt>
                <c:pt idx="10">
                  <c:v>13054.9333333333</c:v>
                </c:pt>
                <c:pt idx="11">
                  <c:v>18366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46652260"/>
        <c:axId val="88030539"/>
      </c:lineChart>
      <c:catAx>
        <c:axId val="46652260"/>
        <c:scaling>
          <c:orientation val="minMax"/>
        </c:scaling>
        <c:delete val="0"/>
        <c:axPos val="b"/>
        <c:numFmt formatCode="[$-409]mmm\-yy" sourceLinked="1"/>
        <c:majorTickMark val="out"/>
        <c:minorTickMark val="none"/>
        <c:tickLblPos val="nextTo"/>
        <c:spPr>
          <a:ln w="25200">
            <a:solidFill>
              <a:srgbClr val="000000"/>
            </a:solidFill>
            <a:round/>
          </a:ln>
        </c:spPr>
        <c:txPr>
          <a:bodyPr rot="-2700000"/>
          <a:lstStyle/>
          <a:p>
            <a:pPr>
              <a:defRPr b="1" sz="13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8030539"/>
        <c:crossesAt val="0"/>
        <c:auto val="1"/>
        <c:lblAlgn val="ctr"/>
        <c:lblOffset val="100"/>
        <c:noMultiLvlLbl val="0"/>
      </c:catAx>
      <c:valAx>
        <c:axId val="88030539"/>
        <c:scaling>
          <c:orientation val="minMax"/>
          <c:max val="20000"/>
          <c:min val="0"/>
        </c:scaling>
        <c:delete val="0"/>
        <c:axPos val="l"/>
        <c:majorGridlines>
          <c:spPr>
            <a:ln w="0">
              <a:solidFill>
                <a:srgbClr val="969696"/>
              </a:solidFill>
              <a:custDash>
                <a:ds d="385900" sp="385900"/>
              </a:custDash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6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MMBtu/d</a:t>
                </a:r>
              </a:p>
            </c:rich>
          </c:tx>
          <c:layout>
            <c:manualLayout>
              <c:xMode val="edge"/>
              <c:yMode val="edge"/>
              <c:x val="0.0394261119081779"/>
              <c:y val="0.113188976377953"/>
            </c:manualLayout>
          </c:layout>
          <c:overlay val="0"/>
          <c:spPr>
            <a:noFill/>
            <a:ln w="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25200">
            <a:solidFill>
              <a:srgbClr val="000000"/>
            </a:solidFill>
            <a:round/>
          </a:ln>
        </c:spPr>
        <c:txPr>
          <a:bodyPr/>
          <a:lstStyle/>
          <a:p>
            <a:pPr>
              <a:defRPr b="1" sz="13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6652260"/>
        <c:crossesAt val="1"/>
        <c:crossBetween val="midCat"/>
        <c:majorUnit val="5000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775609756097561"/>
          <c:y val="0.490452755905512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2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4</xdr:col>
      <xdr:colOff>39960</xdr:colOff>
      <xdr:row>20</xdr:row>
      <xdr:rowOff>142920</xdr:rowOff>
    </xdr:from>
    <xdr:to>
      <xdr:col>13</xdr:col>
      <xdr:colOff>569160</xdr:colOff>
      <xdr:row>43</xdr:row>
      <xdr:rowOff>75960</xdr:rowOff>
    </xdr:to>
    <xdr:graphicFrame>
      <xdr:nvGraphicFramePr>
        <xdr:cNvPr id="0" name="Chart 1"/>
        <xdr:cNvGraphicFramePr/>
      </xdr:nvGraphicFramePr>
      <xdr:xfrm>
        <a:off x="2896920" y="3819600"/>
        <a:ext cx="6272640" cy="36572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2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28"/>
    <col collapsed="false" customWidth="true" hidden="false" outlineLevel="0" max="2" min="2" style="0" width="9.56"/>
    <col collapsed="false" customWidth="true" hidden="false" outlineLevel="0" max="3" min="3" style="0" width="9.7"/>
    <col collapsed="false" customWidth="true" hidden="false" outlineLevel="0" max="4" min="4" style="0" width="9.99"/>
  </cols>
  <sheetData>
    <row r="1" customFormat="false" ht="27.7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</row>
    <row r="2" customFormat="false" ht="27.75" hidden="false" customHeight="false" outlineLevel="0" collapsed="false">
      <c r="A2" s="1" t="s">
        <v>1</v>
      </c>
      <c r="B2" s="1"/>
      <c r="C2" s="1"/>
      <c r="D2" s="1"/>
      <c r="E2" s="1"/>
      <c r="F2" s="1"/>
      <c r="G2" s="1"/>
    </row>
    <row r="3" customFormat="false" ht="13.5" hidden="false" customHeight="false" outlineLevel="0" collapsed="false">
      <c r="A3" s="2"/>
      <c r="B3" s="2"/>
      <c r="C3" s="2"/>
      <c r="D3" s="2"/>
      <c r="E3" s="3"/>
      <c r="F3" s="3"/>
      <c r="G3" s="3"/>
    </row>
    <row r="4" customFormat="false" ht="13.5" hidden="false" customHeight="false" outlineLevel="0" collapsed="false">
      <c r="A4" s="4" t="s">
        <v>2</v>
      </c>
      <c r="B4" s="4"/>
      <c r="C4" s="4"/>
      <c r="D4" s="4"/>
      <c r="E4" s="4"/>
      <c r="F4" s="4"/>
      <c r="G4" s="5" t="n">
        <v>36180</v>
      </c>
    </row>
    <row r="5" customFormat="false" ht="13.5" hidden="false" customHeight="false" outlineLevel="0" collapsed="false">
      <c r="A5" s="2"/>
      <c r="B5" s="2"/>
      <c r="C5" s="2"/>
      <c r="D5" s="2"/>
      <c r="E5" s="3"/>
      <c r="F5" s="3"/>
      <c r="G5" s="3"/>
    </row>
    <row r="6" customFormat="false" ht="12.75" hidden="false" customHeight="false" outlineLevel="0" collapsed="false">
      <c r="A6" s="6" t="s">
        <v>3</v>
      </c>
      <c r="B6" s="7" t="s">
        <v>4</v>
      </c>
      <c r="C6" s="7" t="s">
        <v>5</v>
      </c>
      <c r="D6" s="8" t="s">
        <v>6</v>
      </c>
      <c r="E6" s="9" t="s">
        <v>7</v>
      </c>
      <c r="F6" s="7" t="s">
        <v>5</v>
      </c>
      <c r="G6" s="8" t="s">
        <v>8</v>
      </c>
    </row>
    <row r="7" customFormat="false" ht="13.5" hidden="false" customHeight="false" outlineLevel="0" collapsed="false">
      <c r="A7" s="10"/>
      <c r="B7" s="11"/>
      <c r="C7" s="11"/>
      <c r="D7" s="12"/>
      <c r="E7" s="13" t="s">
        <v>9</v>
      </c>
      <c r="F7" s="11" t="s">
        <v>9</v>
      </c>
      <c r="G7" s="12" t="s">
        <v>9</v>
      </c>
    </row>
    <row r="8" customFormat="false" ht="12.75" hidden="false" customHeight="false" outlineLevel="0" collapsed="false">
      <c r="A8" s="14" t="n">
        <v>36161</v>
      </c>
      <c r="B8" s="15" t="n">
        <f aca="false">+E8/($A9-$A8)</f>
        <v>15786.0322580645</v>
      </c>
      <c r="C8" s="16" t="n">
        <f aca="false">+F8/($A9-$A8)</f>
        <v>17064.5161290323</v>
      </c>
      <c r="D8" s="17" t="n">
        <f aca="false">+G8/($A9-$A8)</f>
        <v>18163.3870967742</v>
      </c>
      <c r="E8" s="18" t="n">
        <v>489367</v>
      </c>
      <c r="F8" s="18" t="n">
        <v>529000</v>
      </c>
      <c r="G8" s="19" t="n">
        <v>563065</v>
      </c>
    </row>
    <row r="9" customFormat="false" ht="12.75" hidden="false" customHeight="false" outlineLevel="0" collapsed="false">
      <c r="A9" s="20" t="n">
        <v>36192</v>
      </c>
      <c r="B9" s="21" t="n">
        <f aca="false">+E9/($A10-$A9)</f>
        <v>13203.3928571429</v>
      </c>
      <c r="C9" s="18" t="n">
        <f aca="false">+F9/($A10-$A9)</f>
        <v>14535.7142857143</v>
      </c>
      <c r="D9" s="19" t="n">
        <f aca="false">+G9/($A10-$A9)</f>
        <v>16669.0714285714</v>
      </c>
      <c r="E9" s="18" t="n">
        <v>369695</v>
      </c>
      <c r="F9" s="18" t="n">
        <v>407000</v>
      </c>
      <c r="G9" s="19" t="n">
        <v>466734</v>
      </c>
    </row>
    <row r="10" customFormat="false" ht="12.75" hidden="false" customHeight="false" outlineLevel="0" collapsed="false">
      <c r="A10" s="20" t="n">
        <v>36220</v>
      </c>
      <c r="B10" s="21" t="n">
        <f aca="false">+E10/($A11-$A10)</f>
        <v>10145.5483870968</v>
      </c>
      <c r="C10" s="18" t="n">
        <f aca="false">+F10/($A11-$A10)</f>
        <v>12001.3548387097</v>
      </c>
      <c r="D10" s="19" t="n">
        <f aca="false">+G10/($A11-$A10)</f>
        <v>12620.6451612903</v>
      </c>
      <c r="E10" s="18" t="n">
        <v>314512</v>
      </c>
      <c r="F10" s="18" t="n">
        <v>372042</v>
      </c>
      <c r="G10" s="19" t="n">
        <v>391240</v>
      </c>
    </row>
    <row r="11" customFormat="false" ht="12.75" hidden="false" customHeight="false" outlineLevel="0" collapsed="false">
      <c r="A11" s="20" t="n">
        <v>36251</v>
      </c>
      <c r="B11" s="21" t="n">
        <f aca="false">+E11/($A12-$A11)</f>
        <v>8288.7</v>
      </c>
      <c r="C11" s="18" t="n">
        <f aca="false">+F11/($A12-$A11)</f>
        <v>10050</v>
      </c>
      <c r="D11" s="19" t="n">
        <f aca="false">+G11/($A12-$A11)</f>
        <v>10211.5</v>
      </c>
      <c r="E11" s="18" t="n">
        <v>248661</v>
      </c>
      <c r="F11" s="18" t="n">
        <v>301500</v>
      </c>
      <c r="G11" s="19" t="n">
        <v>306345</v>
      </c>
    </row>
    <row r="12" customFormat="false" ht="12.75" hidden="false" customHeight="false" outlineLevel="0" collapsed="false">
      <c r="A12" s="20" t="n">
        <v>36281</v>
      </c>
      <c r="B12" s="21" t="n">
        <f aca="false">+E12/($A13-$A12)</f>
        <v>7236.32258064516</v>
      </c>
      <c r="C12" s="18" t="n">
        <f aca="false">+F12/($A13-$A12)</f>
        <v>7935.48387096774</v>
      </c>
      <c r="D12" s="19" t="n">
        <f aca="false">+G12/($A13-$A12)</f>
        <v>8536.70967741935</v>
      </c>
      <c r="E12" s="18" t="n">
        <v>224326</v>
      </c>
      <c r="F12" s="18" t="n">
        <v>246000</v>
      </c>
      <c r="G12" s="19" t="n">
        <v>264638</v>
      </c>
    </row>
    <row r="13" customFormat="false" ht="12.75" hidden="false" customHeight="false" outlineLevel="0" collapsed="false">
      <c r="A13" s="20" t="n">
        <v>36312</v>
      </c>
      <c r="B13" s="21" t="n">
        <f aca="false">+E13/($A14-$A13)</f>
        <v>5867.5</v>
      </c>
      <c r="C13" s="18" t="n">
        <f aca="false">+F13/($A14-$A13)</f>
        <v>6416.66666666667</v>
      </c>
      <c r="D13" s="19" t="n">
        <f aca="false">+G13/($A14-$A13)</f>
        <v>6569.43333333333</v>
      </c>
      <c r="E13" s="18" t="n">
        <v>176025</v>
      </c>
      <c r="F13" s="18" t="n">
        <v>192500</v>
      </c>
      <c r="G13" s="19" t="n">
        <v>197083</v>
      </c>
    </row>
    <row r="14" customFormat="false" ht="12.75" hidden="false" customHeight="false" outlineLevel="0" collapsed="false">
      <c r="A14" s="20" t="n">
        <v>36342</v>
      </c>
      <c r="B14" s="21" t="n">
        <f aca="false">+E14/($A15-$A14)</f>
        <v>4936.45161290323</v>
      </c>
      <c r="C14" s="18" t="n">
        <f aca="false">+F14/($A15-$A14)</f>
        <v>5516.12903225806</v>
      </c>
      <c r="D14" s="19" t="n">
        <f aca="false">+G14/($A15-$A14)</f>
        <v>5898.45161290323</v>
      </c>
      <c r="E14" s="18" t="n">
        <v>153030</v>
      </c>
      <c r="F14" s="18" t="n">
        <v>171000</v>
      </c>
      <c r="G14" s="19" t="n">
        <v>182852</v>
      </c>
    </row>
    <row r="15" customFormat="false" ht="12.75" hidden="false" customHeight="false" outlineLevel="0" collapsed="false">
      <c r="A15" s="20" t="n">
        <v>36373</v>
      </c>
      <c r="B15" s="21" t="n">
        <f aca="false">+E15/($A16-$A15)</f>
        <v>5351.93548387097</v>
      </c>
      <c r="C15" s="18" t="n">
        <f aca="false">+F15/($A16-$A15)</f>
        <v>5612.90322580645</v>
      </c>
      <c r="D15" s="19" t="n">
        <f aca="false">+G15/($A16-$A15)</f>
        <v>5805.54838709678</v>
      </c>
      <c r="E15" s="18" t="n">
        <v>165910</v>
      </c>
      <c r="F15" s="18" t="n">
        <v>174000</v>
      </c>
      <c r="G15" s="19" t="n">
        <v>179972</v>
      </c>
    </row>
    <row r="16" customFormat="false" ht="12.75" hidden="false" customHeight="false" outlineLevel="0" collapsed="false">
      <c r="A16" s="20" t="n">
        <v>36404</v>
      </c>
      <c r="B16" s="21" t="n">
        <f aca="false">+E16/($A17-$A16)</f>
        <v>5273.93333333333</v>
      </c>
      <c r="C16" s="18" t="n">
        <f aca="false">+F16/($A17-$A16)</f>
        <v>6116.66666666667</v>
      </c>
      <c r="D16" s="19" t="n">
        <f aca="false">+G16/($A17-$A16)</f>
        <v>6270.4</v>
      </c>
      <c r="E16" s="18" t="n">
        <v>158218</v>
      </c>
      <c r="F16" s="18" t="n">
        <v>183500</v>
      </c>
      <c r="G16" s="19" t="n">
        <v>188112</v>
      </c>
    </row>
    <row r="17" customFormat="false" ht="12.75" hidden="false" customHeight="false" outlineLevel="0" collapsed="false">
      <c r="A17" s="20" t="n">
        <v>36434</v>
      </c>
      <c r="B17" s="21" t="n">
        <f aca="false">+E17/($A18-$A17)</f>
        <v>6578.22580645161</v>
      </c>
      <c r="C17" s="18" t="n">
        <f aca="false">+F17/($A18-$A17)</f>
        <v>7580.64516129032</v>
      </c>
      <c r="D17" s="19" t="n">
        <f aca="false">+G17/($A18-$A17)</f>
        <v>7822.90322580645</v>
      </c>
      <c r="E17" s="18" t="n">
        <v>203925</v>
      </c>
      <c r="F17" s="18" t="n">
        <v>235000</v>
      </c>
      <c r="G17" s="19" t="n">
        <v>242510</v>
      </c>
    </row>
    <row r="18" customFormat="false" ht="12.75" hidden="false" customHeight="false" outlineLevel="0" collapsed="false">
      <c r="A18" s="20" t="n">
        <v>36465</v>
      </c>
      <c r="B18" s="21" t="n">
        <f aca="false">+E18/($A19-$A18)</f>
        <v>11716.1333333333</v>
      </c>
      <c r="C18" s="18" t="n">
        <f aca="false">+F18/($A19-$A18)</f>
        <v>12266.6666666667</v>
      </c>
      <c r="D18" s="19" t="n">
        <f aca="false">+G18/($A19-$A18)</f>
        <v>13054.9333333333</v>
      </c>
      <c r="E18" s="18" t="n">
        <v>351484</v>
      </c>
      <c r="F18" s="18" t="n">
        <v>368000</v>
      </c>
      <c r="G18" s="19" t="n">
        <v>391648</v>
      </c>
    </row>
    <row r="19" customFormat="false" ht="13.5" hidden="false" customHeight="false" outlineLevel="0" collapsed="false">
      <c r="A19" s="22" t="n">
        <v>36495</v>
      </c>
      <c r="B19" s="23" t="n">
        <v>12244</v>
      </c>
      <c r="C19" s="24" t="n">
        <v>15305</v>
      </c>
      <c r="D19" s="25" t="n">
        <v>18366</v>
      </c>
      <c r="E19" s="24" t="n">
        <v>479332</v>
      </c>
      <c r="F19" s="24" t="n">
        <v>503000</v>
      </c>
      <c r="G19" s="25" t="n">
        <v>552989</v>
      </c>
    </row>
    <row r="20" customFormat="false" ht="13.5" hidden="false" customHeight="false" outlineLevel="0" collapsed="false">
      <c r="A20" s="26" t="s">
        <v>10</v>
      </c>
      <c r="B20" s="27"/>
      <c r="C20" s="28" t="n">
        <f aca="false">AVERAGE(C8:C19)</f>
        <v>10033.4788786482</v>
      </c>
      <c r="D20" s="29"/>
      <c r="E20" s="27"/>
      <c r="F20" s="30" t="n">
        <f aca="false">SUM(F8:F19)</f>
        <v>3682542</v>
      </c>
      <c r="G20" s="27"/>
    </row>
  </sheetData>
  <mergeCells count="3">
    <mergeCell ref="A1:G1"/>
    <mergeCell ref="A2:G2"/>
    <mergeCell ref="A4:F4"/>
  </mergeCells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ECT</dc:creator>
  <dc:description/>
  <dc:language>en-US</dc:language>
  <cp:lastModifiedBy>Laird Dyer</cp:lastModifiedBy>
  <cp:lastPrinted>1999-01-22T19:51:00Z</cp:lastPrinted>
  <cp:revision>0</cp:revision>
  <dc:subject/>
  <dc:title/>
</cp:coreProperties>
</file>