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al Summary" sheetId="1" state="visible" r:id="rId3"/>
    <sheet name="Tudor-Jim" sheetId="2" state="visible" r:id="rId4"/>
    <sheet name="Tudor-Dwight" sheetId="3" state="visible" r:id="rId5"/>
    <sheet name="Tiger" sheetId="4" state="visible" r:id="rId6"/>
    <sheet name="CBK" sheetId="5" state="visible" r:id="rId7"/>
    <sheet name="Work-in-Progress" sheetId="6"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<sst xmlns="http://schemas.openxmlformats.org/spreadsheetml/2006/main" count="1747" uniqueCount="141">
  <si>
    <t xml:space="preserve">Fund Origination</t>
  </si>
  <si>
    <t xml:space="preserve">Bank Origination</t>
  </si>
  <si>
    <t xml:space="preserve">Total</t>
  </si>
  <si>
    <t xml:space="preserve">Year to Date</t>
  </si>
  <si>
    <t xml:space="preserve">Tiger</t>
  </si>
  <si>
    <t xml:space="preserve">CBK</t>
  </si>
  <si>
    <t xml:space="preserve">Tudor - Jim</t>
  </si>
  <si>
    <t xml:space="preserve">Tudor - Dwight</t>
  </si>
  <si>
    <t xml:space="preserve">Tudor Trades - Jim Pulaski</t>
  </si>
  <si>
    <t xml:space="preserve">Tudor Proprietary Trading (TPT)</t>
  </si>
  <si>
    <t xml:space="preserve">Tudor BVI Futures Ltd (BVI)</t>
  </si>
  <si>
    <t xml:space="preserve">Type</t>
  </si>
  <si>
    <t xml:space="preserve">Name</t>
  </si>
  <si>
    <t xml:space="preserve">Contracts</t>
  </si>
  <si>
    <t xml:space="preserve">Buy/Sell</t>
  </si>
  <si>
    <t xml:space="preserve">Month</t>
  </si>
  <si>
    <t xml:space="preserve">Future</t>
  </si>
  <si>
    <t xml:space="preserve">Call</t>
  </si>
  <si>
    <t xml:space="preserve">Strike</t>
  </si>
  <si>
    <t xml:space="preserve">Put</t>
  </si>
  <si>
    <t xml:space="preserve">Premium</t>
  </si>
  <si>
    <t xml:space="preserve">Origination</t>
  </si>
  <si>
    <t xml:space="preserve">$ Origination</t>
  </si>
  <si>
    <t xml:space="preserve">Comments</t>
  </si>
  <si>
    <t xml:space="preserve">NG</t>
  </si>
  <si>
    <t xml:space="preserve">TPT</t>
  </si>
  <si>
    <t xml:space="preserve">Buy</t>
  </si>
  <si>
    <t xml:space="preserve">C</t>
  </si>
  <si>
    <t xml:space="preserve">BVI</t>
  </si>
  <si>
    <t xml:space="preserve">Sell</t>
  </si>
  <si>
    <t xml:space="preserve">P</t>
  </si>
  <si>
    <t xml:space="preserve">Closed out on the NYMEX (by mistake)</t>
  </si>
  <si>
    <t xml:space="preserve">Left order 3,000,  2,000 not filled</t>
  </si>
  <si>
    <t xml:space="preserve">Left order 2,000,  1,000 not filled</t>
  </si>
  <si>
    <t xml:space="preserve">Crossed Swaps with sale of July $4 calls 465x</t>
  </si>
  <si>
    <t xml:space="preserve">Crossed Swaps with sale of July $4 calls 444x</t>
  </si>
  <si>
    <t xml:space="preserve">Crossed Swaps at $3.84 Delta 43</t>
  </si>
  <si>
    <t xml:space="preserve">Basis 3.875</t>
  </si>
  <si>
    <t xml:space="preserve">Basis 3.865</t>
  </si>
  <si>
    <t xml:space="preserve">Basis 3.90</t>
  </si>
  <si>
    <t xml:space="preserve">Position he had elsewhere, covered with us</t>
  </si>
  <si>
    <t xml:space="preserve">Delta on Options positions</t>
  </si>
  <si>
    <t xml:space="preserve">HU</t>
  </si>
  <si>
    <t xml:space="preserve">Spread sells HU buys HO 8.60 cents</t>
  </si>
  <si>
    <t xml:space="preserve">HO</t>
  </si>
  <si>
    <t xml:space="preserve">Closed spread trade Buy HU Sell HO 5.10 cents</t>
  </si>
  <si>
    <t xml:space="preserve">Covered back in futures later date</t>
  </si>
  <si>
    <t xml:space="preserve">Tudor Trades - Dwight Anderson</t>
  </si>
  <si>
    <t xml:space="preserve">Tudor BVI Global Portfolio Ltd (BVI)</t>
  </si>
  <si>
    <t xml:space="preserve">Ospraie Portfolio Ltd (O)</t>
  </si>
  <si>
    <t xml:space="preserve">Swap</t>
  </si>
  <si>
    <t xml:space="preserve">O</t>
  </si>
  <si>
    <t xml:space="preserve">Sold back 1,000 of 4,000 July-00 $4 calls</t>
  </si>
  <si>
    <t xml:space="preserve">Delta on Calls</t>
  </si>
  <si>
    <t xml:space="preserve">Sold back 1000 more of 4,000 July-00 $4 calls</t>
  </si>
  <si>
    <t xml:space="preserve">Fence at 4.35 cents</t>
  </si>
  <si>
    <t xml:space="preserve">Part of Fence</t>
  </si>
  <si>
    <t xml:space="preserve">Note: Has also sold 800 $3.35 Aug Puts elsewhere</t>
  </si>
  <si>
    <t xml:space="preserve">Note: 200 of 400 puts he sold elsewhere</t>
  </si>
  <si>
    <t xml:space="preserve">Filled basis 3.975</t>
  </si>
  <si>
    <t xml:space="preserve">Note: 100 more of 400 puts he sold elsewhere</t>
  </si>
  <si>
    <t xml:space="preserve">Spread at 3.35 cents vs 3.35 aug put</t>
  </si>
  <si>
    <t xml:space="preserve">Pay O 1/2 cent premium</t>
  </si>
  <si>
    <t xml:space="preserve">Part of 4.60 fence</t>
  </si>
  <si>
    <t xml:space="preserve">Buy 250 Dec/Jan spread</t>
  </si>
  <si>
    <t xml:space="preserve">Sell 250</t>
  </si>
  <si>
    <t xml:space="preserve">Sell Cal 02</t>
  </si>
  <si>
    <t xml:space="preserve">Sell 50/mth</t>
  </si>
  <si>
    <t xml:space="preserve">Buy 125 Dec/Jan spread</t>
  </si>
  <si>
    <t xml:space="preserve">Sell AprOct01</t>
  </si>
  <si>
    <t xml:space="preserve">Rockies Basis, Sell 1/day, Trader given 1/4 cent</t>
  </si>
  <si>
    <t xml:space="preserve">Rockies Basis, Sell 2/day</t>
  </si>
  <si>
    <t xml:space="preserve">orig error, gave up .25 cents</t>
  </si>
  <si>
    <t xml:space="preserve">7/mth</t>
  </si>
  <si>
    <t xml:space="preserve">12/mth</t>
  </si>
  <si>
    <t xml:space="preserve">6/mth</t>
  </si>
  <si>
    <t xml:space="preserve">Rockies Basis, Sell 4/day</t>
  </si>
  <si>
    <t xml:space="preserve">Buy 250</t>
  </si>
  <si>
    <t xml:space="preserve">Buy 500</t>
  </si>
  <si>
    <t xml:space="preserve">13/mth</t>
  </si>
  <si>
    <t xml:space="preserve">24/mth</t>
  </si>
  <si>
    <t xml:space="preserve">Sell 200</t>
  </si>
  <si>
    <t xml:space="preserve">Buy Cal 02</t>
  </si>
  <si>
    <t xml:space="preserve">Tiger Trades - Paul Touradji</t>
  </si>
  <si>
    <t xml:space="preserve">Spread/</t>
  </si>
  <si>
    <t xml:space="preserve">WTI</t>
  </si>
  <si>
    <t xml:space="preserve">Brent-WTI</t>
  </si>
  <si>
    <t xml:space="preserve">Q2 2000</t>
  </si>
  <si>
    <t xml:space="preserve">Brent</t>
  </si>
  <si>
    <t xml:space="preserve">Sold</t>
  </si>
  <si>
    <t xml:space="preserve">Closes out all remaining Positions</t>
  </si>
  <si>
    <t xml:space="preserve">Christiania Bank - David Nahor</t>
  </si>
  <si>
    <t xml:space="preserve">Feb01-Dec01 Swap, 18/mth</t>
  </si>
  <si>
    <t xml:space="preserve">Sept</t>
  </si>
  <si>
    <t xml:space="preserve">Oct</t>
  </si>
  <si>
    <t xml:space="preserve">Under Mgt</t>
  </si>
  <si>
    <t xml:space="preserve">Style</t>
  </si>
  <si>
    <t xml:space="preserve">Status</t>
  </si>
  <si>
    <t xml:space="preserve">AIG Intl Asset Mgt</t>
  </si>
  <si>
    <t xml:space="preserve">$100-200mm</t>
  </si>
  <si>
    <t xml:space="preserve">Relative value &amp; spreads, no directional plays, will do physical commodity</t>
  </si>
  <si>
    <t xml:space="preserve">ISDA sent in Feb 00, under negotiation, pending resolution of margining arrangement, can't accept l/c's</t>
  </si>
  <si>
    <t xml:space="preserve">Argonaut Capital</t>
  </si>
  <si>
    <t xml:space="preserve">$170-200mm</t>
  </si>
  <si>
    <t xml:space="preserve">Global Macro, active Natgas trader</t>
  </si>
  <si>
    <t xml:space="preserve">ISDA sent in Feb 00, under negotiation, pending resolution of margining arrangement, can't accept l/c's, need cash only. Negotiations ung up on this point, but cleared no that Enron will post cash.</t>
  </si>
  <si>
    <t xml:space="preserve">Campbell</t>
  </si>
  <si>
    <t xml:space="preserve">$500mm+</t>
  </si>
  <si>
    <t xml:space="preserve">CTA, system trader, no discretion, has been futures only</t>
  </si>
  <si>
    <t xml:space="preserve">Need "A" rating for trading partner. Wants to execute Natgas through us. Sent draft of our docs with type of l/c we can post. Under negotiation</t>
  </si>
  <si>
    <t xml:space="preserve">Durkee Capital</t>
  </si>
  <si>
    <t xml:space="preserve">$250mm+</t>
  </si>
  <si>
    <t xml:space="preserve">CTA, absolute return &amp; overlay, no discretion, system trader</t>
  </si>
  <si>
    <t xml:space="preserve">Looking to include natgas in his model. Appears to have good fit, needs people resource to complete analysis. Can execute OTC. Pending completion of his analysis of natgas fit. Provided historical data for his use.</t>
  </si>
  <si>
    <t xml:space="preserve">Global Advisors</t>
  </si>
  <si>
    <t xml:space="preserve">$80-120mm</t>
  </si>
  <si>
    <t xml:space="preserve">Global Macro, active energy trader, including physical</t>
  </si>
  <si>
    <t xml:space="preserve">Recently set up, wants to establish trading partnership with us. Docs under preparation pending receipt of their financials.</t>
  </si>
  <si>
    <t xml:space="preserve">Graham Capital</t>
  </si>
  <si>
    <t xml:space="preserve">$300-500</t>
  </si>
  <si>
    <t xml:space="preserve">Global Macro, not active in energies, but considering</t>
  </si>
  <si>
    <t xml:space="preserve">Was looking at setting up docs, but recent fund withdrawals led to cut back on traders, unlikely for time being</t>
  </si>
  <si>
    <t xml:space="preserve">Harvard Mgt</t>
  </si>
  <si>
    <t xml:space="preserve">$1 billion+</t>
  </si>
  <si>
    <t xml:space="preserve">Global Macro, relative value &amp; spreads, doen't like directional, some physical</t>
  </si>
  <si>
    <t xml:space="preserve">2 year plus long credit and doc negotiation. Needed "A" rating, but recently made acception for Enron. Major road block cleared and expect docs ot be completed in the next month</t>
  </si>
  <si>
    <t xml:space="preserve">Lawhill Capital</t>
  </si>
  <si>
    <t xml:space="preserve">$25-50mm</t>
  </si>
  <si>
    <t xml:space="preserve">Global Macro, Enron was small initial investor backing Jim Murchie</t>
  </si>
  <si>
    <t xml:space="preserve">ISDA under final stages of negotiation, was held up by departure of in house FD this summer.</t>
  </si>
  <si>
    <t xml:space="preserve">Moore Capital</t>
  </si>
  <si>
    <t xml:space="preserve">$2-3 billion</t>
  </si>
  <si>
    <t xml:space="preserve">Global Macro, mainly crude oil markets, but some interest in natgas</t>
  </si>
  <si>
    <t xml:space="preserve">Approaching cautiously. Has reputation for picking off market makers. Seems willing to work differently with us, hasn't been focussing on natgas this year and ISDA doc negotiations have languished. Still pursuing.</t>
  </si>
  <si>
    <t xml:space="preserve">Omega Advisors</t>
  </si>
  <si>
    <t xml:space="preserve">Global Macro, equity oriented, emerging markets</t>
  </si>
  <si>
    <t xml:space="preserve">Was trading with us in 1998-99, but commodity trader left and no one took over. Big hit on emerging market made them risk adverse. Will pursue later this year for update.</t>
  </si>
  <si>
    <t xml:space="preserve">Soros Fund Mgt</t>
  </si>
  <si>
    <t xml:space="preserve">$3 billion+</t>
  </si>
  <si>
    <t xml:space="preserve">Global Macro, will trade all commodities, value &amp; directional</t>
  </si>
  <si>
    <t xml:space="preserve">Had dialogue started early in 2000, but has failed to generate momentum to start ISDA negotiations. Soros has been hit with withdrawals and moved to more conservative approach, not surre of continued commitment to commodities.</t>
  </si>
</sst>
</file>

<file path=xl/styles.xml><?xml version="1.0" encoding="utf-8"?>
<styleSheet xmlns="http://schemas.openxmlformats.org/spreadsheetml/2006/main">
  <numFmts count="9">
    <numFmt numFmtId="164" formatCode="General"/>
    <numFmt numFmtId="165" formatCode="\$#,##0"/>
    <numFmt numFmtId="166" formatCode="0.00"/>
    <numFmt numFmtId="167" formatCode="#,##0.0000"/>
    <numFmt numFmtId="168" formatCode="#,##0.00000"/>
    <numFmt numFmtId="169" formatCode="0"/>
    <numFmt numFmtId="170" formatCode="[$-409]d\-mmm\-yy"/>
    <numFmt numFmtId="171" formatCode="[$-409]mmm\-yy"/>
    <numFmt numFmtId="172" formatCode="#,##0"/>
  </numFmts>
  <fonts count="4">
    <font>
      <sz val="10"/>
      <name val="Arial"/>
      <family val="0"/>
    </font>
    <font>
      <sz val="10"/>
      <name val="Arial"/>
      <family val="0"/>
    </font>
    <font>
      <sz val="10"/>
      <name val="Arial"/>
      <family val="0"/>
    </font>
    <font>
      <sz val="10"/>
      <name val="Arial"/>
      <family val="0"/>
    </font>
  </fonts>
  <fills count="13">
    <fill>
      <patternFill patternType="none"/>
    </fill>
    <fill>
      <patternFill patternType="gray125"/>
    </fill>
    <fill>
      <patternFill patternType="solid">
        <fgColor rgb="FFCC99FF"/>
        <bgColor rgb="FF9999FF"/>
      </patternFill>
    </fill>
    <fill>
      <patternFill patternType="solid">
        <fgColor rgb="FFFFFFCC"/>
        <bgColor rgb="FFFFFFFF"/>
      </patternFill>
    </fill>
    <fill>
      <patternFill patternType="solid">
        <fgColor rgb="FF9999FF"/>
        <bgColor rgb="FFCC99FF"/>
      </patternFill>
    </fill>
    <fill>
      <patternFill patternType="solid">
        <fgColor rgb="FFCCFFCC"/>
        <bgColor rgb="FFCCFFFF"/>
      </patternFill>
    </fill>
    <fill>
      <patternFill patternType="solid">
        <fgColor rgb="FFCCFFFF"/>
        <bgColor rgb="FFCCFFFF"/>
      </patternFill>
    </fill>
    <fill>
      <patternFill patternType="solid">
        <fgColor rgb="FFFF99CC"/>
        <bgColor rgb="FFFF8080"/>
      </patternFill>
    </fill>
    <fill>
      <patternFill patternType="solid">
        <fgColor rgb="FFFFCC99"/>
        <bgColor rgb="FFC0C0C0"/>
      </patternFill>
    </fill>
    <fill>
      <patternFill patternType="solid">
        <fgColor rgb="FFFFFF99"/>
        <bgColor rgb="FFFFFFCC"/>
      </patternFill>
    </fill>
    <fill>
      <patternFill patternType="solid">
        <fgColor rgb="FF00FF00"/>
        <bgColor rgb="FF33CCCC"/>
      </patternFill>
    </fill>
    <fill>
      <patternFill patternType="solid">
        <fgColor rgb="FF99CC00"/>
        <bgColor rgb="FFFFCC00"/>
      </patternFill>
    </fill>
    <fill>
      <patternFill patternType="solid">
        <fgColor rgb="FFFFFF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6" fontId="0" fillId="2" borderId="0" xfId="0" applyFont="false" applyBorder="false" applyAlignment="fals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8" fontId="0" fillId="2" borderId="0" xfId="0" applyFont="false" applyBorder="false" applyAlignment="false" applyProtection="fals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0" fontId="0" fillId="3" borderId="0" xfId="0" applyFont="false" applyBorder="fals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71" fontId="0" fillId="3" borderId="0" xfId="0" applyFont="false" applyBorder="false" applyAlignment="false" applyProtection="false">
      <alignment horizontal="general" vertical="bottom" textRotation="0" wrapText="false" indent="0" shrinkToFit="false"/>
      <protection locked="true" hidden="false"/>
    </xf>
    <xf numFmtId="166" fontId="0" fillId="3" borderId="0" xfId="0" applyFont="false" applyBorder="false" applyAlignment="false" applyProtection="false">
      <alignment horizontal="general" vertical="bottom" textRotation="0" wrapText="false" indent="0" shrinkToFit="false"/>
      <protection locked="tru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8" fontId="0" fillId="3" borderId="0" xfId="0" applyFont="false" applyBorder="false" applyAlignment="false" applyProtection="false">
      <alignment horizontal="general" vertical="bottom"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70" fontId="0" fillId="4" borderId="0" xfId="0" applyFont="fals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71" fontId="0" fillId="4" borderId="0" xfId="0" applyFont="false" applyBorder="false" applyAlignment="false" applyProtection="false">
      <alignment horizontal="general" vertical="bottom" textRotation="0" wrapText="false" indent="0" shrinkToFit="false"/>
      <protection locked="true" hidden="false"/>
    </xf>
    <xf numFmtId="166" fontId="0" fillId="4" borderId="0" xfId="0" applyFont="false" applyBorder="false" applyAlignment="false" applyProtection="false">
      <alignment horizontal="general" vertical="bottom" textRotation="0" wrapText="false" indent="0" shrinkToFit="false"/>
      <protection locked="true" hidden="false"/>
    </xf>
    <xf numFmtId="167" fontId="0" fillId="4" borderId="0" xfId="0" applyFont="false" applyBorder="false" applyAlignment="false" applyProtection="false">
      <alignment horizontal="general" vertical="bottom" textRotation="0" wrapText="false" indent="0" shrinkToFit="false"/>
      <protection locked="true" hidden="false"/>
    </xf>
    <xf numFmtId="168" fontId="0" fillId="4" borderId="0" xfId="0" applyFont="false" applyBorder="false" applyAlignment="false" applyProtection="false">
      <alignment horizontal="general" vertical="bottom" textRotation="0" wrapText="false" indent="0" shrinkToFit="false"/>
      <protection locked="true" hidden="false"/>
    </xf>
    <xf numFmtId="165" fontId="0" fillId="4" borderId="0" xfId="0" applyFont="false" applyBorder="false" applyAlignment="false" applyProtection="false">
      <alignment horizontal="general" vertical="bottom" textRotation="0" wrapText="false" indent="0" shrinkToFit="false"/>
      <protection locked="true" hidden="false"/>
    </xf>
    <xf numFmtId="170" fontId="0" fillId="5" borderId="0" xfId="0" applyFont="fals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71" fontId="0" fillId="5" borderId="0" xfId="0" applyFont="false" applyBorder="false" applyAlignment="false" applyProtection="false">
      <alignment horizontal="general" vertical="bottom" textRotation="0" wrapText="false" indent="0" shrinkToFit="false"/>
      <protection locked="true" hidden="false"/>
    </xf>
    <xf numFmtId="166" fontId="0" fillId="5" borderId="0" xfId="0" applyFont="false" applyBorder="false" applyAlignment="false" applyProtection="false">
      <alignment horizontal="general" vertical="bottom" textRotation="0" wrapText="false" indent="0" shrinkToFit="false"/>
      <protection locked="true" hidden="false"/>
    </xf>
    <xf numFmtId="167" fontId="0" fillId="5" borderId="0" xfId="0" applyFont="false" applyBorder="false" applyAlignment="false" applyProtection="false">
      <alignment horizontal="general" vertical="bottom" textRotation="0" wrapText="false" indent="0" shrinkToFit="false"/>
      <protection locked="true" hidden="false"/>
    </xf>
    <xf numFmtId="168" fontId="0" fillId="5" borderId="0" xfId="0" applyFont="false" applyBorder="false" applyAlignment="false" applyProtection="false">
      <alignment horizontal="general" vertical="bottom" textRotation="0" wrapText="false" indent="0" shrinkToFit="false"/>
      <protection locked="true" hidden="false"/>
    </xf>
    <xf numFmtId="165" fontId="0" fillId="5" borderId="0" xfId="0" applyFont="false" applyBorder="false" applyAlignment="false" applyProtection="false">
      <alignment horizontal="general" vertical="bottom" textRotation="0" wrapText="false" indent="0" shrinkToFit="false"/>
      <protection locked="true" hidden="false"/>
    </xf>
    <xf numFmtId="170" fontId="0" fillId="6" borderId="0" xfId="0" applyFont="false" applyBorder="false" applyAlignment="false" applyProtection="false">
      <alignment horizontal="general" vertical="bottom" textRotation="0" wrapText="false" indent="0" shrinkToFit="false"/>
      <protection locked="true" hidden="false"/>
    </xf>
    <xf numFmtId="164" fontId="0" fillId="6" borderId="0" xfId="0" applyFont="true" applyBorder="false" applyAlignment="false" applyProtection="false">
      <alignment horizontal="general" vertical="bottom" textRotation="0" wrapText="false" indent="0" shrinkToFit="false"/>
      <protection locked="true" hidden="false"/>
    </xf>
    <xf numFmtId="171" fontId="0" fillId="6" borderId="0" xfId="0" applyFont="false" applyBorder="false" applyAlignment="false" applyProtection="false">
      <alignment horizontal="general" vertical="bottom" textRotation="0" wrapText="false" indent="0" shrinkToFit="false"/>
      <protection locked="true" hidden="false"/>
    </xf>
    <xf numFmtId="166" fontId="0" fillId="6" borderId="0" xfId="0" applyFont="false" applyBorder="false" applyAlignment="false" applyProtection="false">
      <alignment horizontal="general" vertical="bottom" textRotation="0" wrapText="false" indent="0" shrinkToFit="false"/>
      <protection locked="true" hidden="false"/>
    </xf>
    <xf numFmtId="167" fontId="0" fillId="6" borderId="0" xfId="0" applyFont="false" applyBorder="false" applyAlignment="false" applyProtection="false">
      <alignment horizontal="general" vertical="bottom" textRotation="0" wrapText="false" indent="0" shrinkToFit="false"/>
      <protection locked="true" hidden="false"/>
    </xf>
    <xf numFmtId="168" fontId="0" fillId="6" borderId="0" xfId="0" applyFont="false" applyBorder="false" applyAlignment="false" applyProtection="false">
      <alignment horizontal="general" vertical="bottom" textRotation="0" wrapText="false" indent="0" shrinkToFit="false"/>
      <protection locked="true" hidden="false"/>
    </xf>
    <xf numFmtId="165" fontId="0" fillId="6" borderId="0" xfId="0" applyFont="false" applyBorder="false" applyAlignment="false" applyProtection="false">
      <alignment horizontal="general" vertical="bottom" textRotation="0" wrapText="false" indent="0" shrinkToFit="false"/>
      <protection locked="true" hidden="false"/>
    </xf>
    <xf numFmtId="170" fontId="0" fillId="7" borderId="0" xfId="0" applyFont="false" applyBorder="false" applyAlignment="false" applyProtection="false">
      <alignment horizontal="general" vertical="bottom" textRotation="0" wrapText="fals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71" fontId="0" fillId="7" borderId="0" xfId="0" applyFont="false" applyBorder="false" applyAlignment="false" applyProtection="false">
      <alignment horizontal="general" vertical="bottom" textRotation="0" wrapText="false" indent="0" shrinkToFit="false"/>
      <protection locked="true" hidden="false"/>
    </xf>
    <xf numFmtId="166" fontId="0" fillId="7" borderId="0" xfId="0" applyFont="false" applyBorder="false" applyAlignment="false" applyProtection="false">
      <alignment horizontal="general" vertical="bottom" textRotation="0" wrapText="false" indent="0" shrinkToFit="false"/>
      <protection locked="true" hidden="false"/>
    </xf>
    <xf numFmtId="167" fontId="0" fillId="7" borderId="0" xfId="0" applyFont="false" applyBorder="false" applyAlignment="false" applyProtection="false">
      <alignment horizontal="general" vertical="bottom" textRotation="0" wrapText="false" indent="0" shrinkToFit="false"/>
      <protection locked="true" hidden="false"/>
    </xf>
    <xf numFmtId="168" fontId="0" fillId="7" borderId="0" xfId="0" applyFont="false" applyBorder="false" applyAlignment="false" applyProtection="false">
      <alignment horizontal="general" vertical="bottom" textRotation="0" wrapText="false" indent="0" shrinkToFit="false"/>
      <protection locked="true" hidden="false"/>
    </xf>
    <xf numFmtId="165" fontId="0" fillId="7" borderId="0" xfId="0" applyFont="false" applyBorder="false" applyAlignment="false" applyProtection="false">
      <alignment horizontal="general" vertical="bottom" textRotation="0" wrapText="false" indent="0" shrinkToFit="false"/>
      <protection locked="true" hidden="false"/>
    </xf>
    <xf numFmtId="170" fontId="0" fillId="8" borderId="0" xfId="0" applyFont="false" applyBorder="false" applyAlignment="false" applyProtection="false">
      <alignment horizontal="general" vertical="bottom" textRotation="0" wrapText="false" indent="0" shrinkToFit="false"/>
      <protection locked="true" hidden="false"/>
    </xf>
    <xf numFmtId="164" fontId="0" fillId="8" borderId="0" xfId="0" applyFont="true" applyBorder="false" applyAlignment="false" applyProtection="false">
      <alignment horizontal="general" vertical="bottom" textRotation="0" wrapText="false" indent="0" shrinkToFit="false"/>
      <protection locked="true" hidden="false"/>
    </xf>
    <xf numFmtId="171" fontId="0" fillId="8" borderId="0" xfId="0" applyFont="false" applyBorder="false" applyAlignment="false" applyProtection="false">
      <alignment horizontal="general" vertical="bottom" textRotation="0" wrapText="false" indent="0" shrinkToFit="false"/>
      <protection locked="true" hidden="false"/>
    </xf>
    <xf numFmtId="166" fontId="0" fillId="8" borderId="0" xfId="0" applyFont="false" applyBorder="false" applyAlignment="false" applyProtection="false">
      <alignment horizontal="general" vertical="bottom" textRotation="0" wrapText="false" indent="0" shrinkToFit="false"/>
      <protection locked="true" hidden="false"/>
    </xf>
    <xf numFmtId="167" fontId="0" fillId="8" borderId="0" xfId="0" applyFont="false" applyBorder="false" applyAlignment="false" applyProtection="false">
      <alignment horizontal="general" vertical="bottom" textRotation="0" wrapText="false" indent="0" shrinkToFit="false"/>
      <protection locked="true" hidden="false"/>
    </xf>
    <xf numFmtId="168" fontId="0" fillId="8" borderId="0" xfId="0" applyFont="false" applyBorder="false" applyAlignment="false" applyProtection="false">
      <alignment horizontal="general" vertical="bottom" textRotation="0" wrapText="false" indent="0" shrinkToFit="false"/>
      <protection locked="true" hidden="false"/>
    </xf>
    <xf numFmtId="165" fontId="0" fillId="8"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left" vertical="bottom" textRotation="0" wrapText="false" indent="0" shrinkToFit="false"/>
      <protection locked="true" hidden="false"/>
    </xf>
    <xf numFmtId="170" fontId="0" fillId="9" borderId="0" xfId="0" applyFont="false" applyBorder="false" applyAlignment="false" applyProtection="false">
      <alignment horizontal="general" vertical="bottom"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71" fontId="0" fillId="9" borderId="0" xfId="0" applyFont="false" applyBorder="false" applyAlignment="false" applyProtection="false">
      <alignment horizontal="general" vertical="bottom" textRotation="0" wrapText="false" indent="0" shrinkToFit="false"/>
      <protection locked="true" hidden="false"/>
    </xf>
    <xf numFmtId="164" fontId="0" fillId="9" borderId="0" xfId="0" applyFont="true" applyBorder="false" applyAlignment="true" applyProtection="false">
      <alignment horizontal="right" vertical="bottom" textRotation="0" wrapText="false" indent="0" shrinkToFit="false"/>
      <protection locked="true" hidden="false"/>
    </xf>
    <xf numFmtId="166" fontId="0" fillId="9" borderId="0" xfId="0" applyFont="false" applyBorder="false" applyAlignment="true" applyProtection="false">
      <alignment horizontal="left" vertical="bottom" textRotation="0" wrapText="false" indent="0" shrinkToFit="false"/>
      <protection locked="true" hidden="false"/>
    </xf>
    <xf numFmtId="164" fontId="0" fillId="9" borderId="0" xfId="0" applyFont="false" applyBorder="false" applyAlignment="true" applyProtection="false">
      <alignment horizontal="left" vertical="bottom" textRotation="0" wrapText="false" indent="0" shrinkToFit="false"/>
      <protection locked="true" hidden="false"/>
    </xf>
    <xf numFmtId="167" fontId="0" fillId="9" borderId="0" xfId="0" applyFont="false" applyBorder="false" applyAlignment="false" applyProtection="false">
      <alignment horizontal="general" vertical="bottom" textRotation="0" wrapText="false" indent="0" shrinkToFit="false"/>
      <protection locked="true" hidden="false"/>
    </xf>
    <xf numFmtId="168" fontId="0" fillId="9" borderId="0" xfId="0" applyFont="false" applyBorder="false" applyAlignment="false" applyProtection="false">
      <alignment horizontal="general" vertical="bottom" textRotation="0" wrapText="false" indent="0" shrinkToFit="false"/>
      <protection locked="true" hidden="false"/>
    </xf>
    <xf numFmtId="165" fontId="0" fillId="9" borderId="0" xfId="0" applyFont="false" applyBorder="false" applyAlignment="false" applyProtection="false">
      <alignment horizontal="general" vertical="bottom" textRotation="0" wrapText="false" indent="0" shrinkToFit="false"/>
      <protection locked="true" hidden="false"/>
    </xf>
    <xf numFmtId="170" fontId="0" fillId="10" borderId="0" xfId="0" applyFont="false" applyBorder="false" applyAlignment="false" applyProtection="false">
      <alignment horizontal="general" vertical="bottom" textRotation="0" wrapText="false" indent="0" shrinkToFit="false"/>
      <protection locked="true" hidden="false"/>
    </xf>
    <xf numFmtId="164" fontId="0" fillId="10" borderId="0" xfId="0" applyFont="true" applyBorder="false" applyAlignment="false" applyProtection="false">
      <alignment horizontal="general" vertical="bottom" textRotation="0" wrapText="false" indent="0" shrinkToFit="false"/>
      <protection locked="true" hidden="false"/>
    </xf>
    <xf numFmtId="171" fontId="0" fillId="10" borderId="0" xfId="0" applyFont="false" applyBorder="false" applyAlignment="false" applyProtection="false">
      <alignment horizontal="general" vertical="bottom" textRotation="0" wrapText="false" indent="0" shrinkToFit="false"/>
      <protection locked="true" hidden="false"/>
    </xf>
    <xf numFmtId="164" fontId="0" fillId="10" borderId="0" xfId="0" applyFont="false" applyBorder="false" applyAlignment="true" applyProtection="false">
      <alignment horizontal="right" vertical="bottom" textRotation="0" wrapText="false" indent="0" shrinkToFit="false"/>
      <protection locked="true" hidden="false"/>
    </xf>
    <xf numFmtId="164" fontId="0" fillId="10" borderId="0" xfId="0" applyFont="false" applyBorder="false" applyAlignment="true" applyProtection="false">
      <alignment horizontal="left" vertical="bottom" textRotation="0" wrapText="false" indent="0" shrinkToFit="false"/>
      <protection locked="true" hidden="false"/>
    </xf>
    <xf numFmtId="165" fontId="0" fillId="1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right" vertical="bottom" textRotation="0" wrapText="false" indent="0" shrinkToFit="false"/>
      <protection locked="true" hidden="false"/>
    </xf>
    <xf numFmtId="166" fontId="0" fillId="2" borderId="0" xfId="0" applyFont="false" applyBorder="false" applyAlignment="true" applyProtection="false">
      <alignment horizontal="left" vertical="bottom" textRotation="0" wrapText="false" indent="0" shrinkToFit="false"/>
      <protection locked="true" hidden="false"/>
    </xf>
    <xf numFmtId="164" fontId="0" fillId="2" borderId="0" xfId="0" applyFont="false" applyBorder="false" applyAlignment="true" applyProtection="false">
      <alignment horizontal="left" vertical="bottom" textRotation="0" wrapText="false" indent="0" shrinkToFit="false"/>
      <protection locked="true" hidden="false"/>
    </xf>
    <xf numFmtId="170" fontId="0" fillId="11" borderId="0" xfId="0" applyFont="false" applyBorder="false" applyAlignment="false" applyProtection="false">
      <alignment horizontal="general" vertical="bottom" textRotation="0" wrapText="false" indent="0" shrinkToFit="false"/>
      <protection locked="true" hidden="false"/>
    </xf>
    <xf numFmtId="164" fontId="0" fillId="11" borderId="0" xfId="0" applyFont="true" applyBorder="false" applyAlignment="false" applyProtection="false">
      <alignment horizontal="general" vertical="bottom" textRotation="0" wrapText="false" indent="0" shrinkToFit="false"/>
      <protection locked="true" hidden="false"/>
    </xf>
    <xf numFmtId="171" fontId="0" fillId="11" borderId="0" xfId="0" applyFont="false" applyBorder="false" applyAlignment="false" applyProtection="false">
      <alignment horizontal="general" vertical="bottom" textRotation="0" wrapText="false" indent="0" shrinkToFit="false"/>
      <protection locked="true" hidden="false"/>
    </xf>
    <xf numFmtId="164" fontId="0" fillId="11" borderId="0" xfId="0" applyFont="true" applyBorder="false" applyAlignment="true" applyProtection="false">
      <alignment horizontal="right" vertical="bottom" textRotation="0" wrapText="false" indent="0" shrinkToFit="false"/>
      <protection locked="true" hidden="false"/>
    </xf>
    <xf numFmtId="166" fontId="0" fillId="11" borderId="0" xfId="0" applyFont="false" applyBorder="false" applyAlignment="true" applyProtection="false">
      <alignment horizontal="left" vertical="bottom" textRotation="0" wrapText="false" indent="0" shrinkToFit="false"/>
      <protection locked="true" hidden="false"/>
    </xf>
    <xf numFmtId="164" fontId="0" fillId="11" borderId="0" xfId="0" applyFont="false" applyBorder="false" applyAlignment="true" applyProtection="false">
      <alignment horizontal="left" vertical="bottom" textRotation="0" wrapText="false" indent="0" shrinkToFit="false"/>
      <protection locked="true" hidden="false"/>
    </xf>
    <xf numFmtId="167" fontId="0" fillId="11" borderId="0" xfId="0" applyFont="false" applyBorder="false" applyAlignment="false" applyProtection="false">
      <alignment horizontal="general" vertical="bottom" textRotation="0" wrapText="false" indent="0" shrinkToFit="false"/>
      <protection locked="true" hidden="false"/>
    </xf>
    <xf numFmtId="168" fontId="0" fillId="11" borderId="0" xfId="0" applyFont="false" applyBorder="false" applyAlignment="false" applyProtection="false">
      <alignment horizontal="general" vertical="bottom" textRotation="0" wrapText="false" indent="0" shrinkToFit="false"/>
      <protection locked="true" hidden="false"/>
    </xf>
    <xf numFmtId="165" fontId="0" fillId="11" borderId="0" xfId="0" applyFont="false" applyBorder="false" applyAlignment="false" applyProtection="false">
      <alignment horizontal="general" vertical="bottom" textRotation="0" wrapText="false" indent="0" shrinkToFit="false"/>
      <protection locked="true" hidden="false"/>
    </xf>
    <xf numFmtId="170" fontId="0" fillId="12" borderId="0" xfId="0" applyFont="false" applyBorder="false" applyAlignment="false" applyProtection="false">
      <alignment horizontal="general" vertical="bottom" textRotation="0" wrapText="false" indent="0" shrinkToFit="false"/>
      <protection locked="true" hidden="false"/>
    </xf>
    <xf numFmtId="164" fontId="0" fillId="12" borderId="0" xfId="0" applyFont="true" applyBorder="false" applyAlignment="false" applyProtection="false">
      <alignment horizontal="general" vertical="bottom" textRotation="0" wrapText="false" indent="0" shrinkToFit="false"/>
      <protection locked="true" hidden="false"/>
    </xf>
    <xf numFmtId="171" fontId="0" fillId="12" borderId="0" xfId="0" applyFont="false" applyBorder="false" applyAlignment="false" applyProtection="false">
      <alignment horizontal="general" vertical="bottom" textRotation="0" wrapText="false" indent="0" shrinkToFit="false"/>
      <protection locked="true" hidden="false"/>
    </xf>
    <xf numFmtId="164" fontId="0" fillId="12" borderId="0" xfId="0" applyFont="false" applyBorder="false" applyAlignment="true" applyProtection="false">
      <alignment horizontal="right" vertical="bottom" textRotation="0" wrapText="false" indent="0" shrinkToFit="false"/>
      <protection locked="true" hidden="false"/>
    </xf>
    <xf numFmtId="166" fontId="0" fillId="12" borderId="0" xfId="0" applyFont="false" applyBorder="false" applyAlignment="true" applyProtection="false">
      <alignment horizontal="left" vertical="bottom" textRotation="0" wrapText="false" indent="0" shrinkToFit="false"/>
      <protection locked="true" hidden="false"/>
    </xf>
    <xf numFmtId="164" fontId="0" fillId="12" borderId="0" xfId="0" applyFont="false" applyBorder="false" applyAlignment="true" applyProtection="false">
      <alignment horizontal="left" vertical="bottom" textRotation="0" wrapText="false" indent="0" shrinkToFit="false"/>
      <protection locked="true" hidden="false"/>
    </xf>
    <xf numFmtId="167" fontId="0" fillId="12" borderId="0" xfId="0" applyFont="false" applyBorder="false" applyAlignment="false" applyProtection="false">
      <alignment horizontal="general" vertical="bottom" textRotation="0" wrapText="false" indent="0" shrinkToFit="false"/>
      <protection locked="true" hidden="false"/>
    </xf>
    <xf numFmtId="168" fontId="0" fillId="12" borderId="0" xfId="0" applyFont="false" applyBorder="false" applyAlignment="false" applyProtection="false">
      <alignment horizontal="general" vertical="bottom" textRotation="0" wrapText="false" indent="0" shrinkToFit="false"/>
      <protection locked="true" hidden="false"/>
    </xf>
    <xf numFmtId="165" fontId="0" fillId="1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6"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7" borderId="0" xfId="0" applyFont="false" applyBorder="false" applyAlignment="true" applyProtection="false">
      <alignment horizontal="right" vertical="bottom" textRotation="0" wrapText="false" indent="0" shrinkToFit="false"/>
      <protection locked="true" hidden="false"/>
    </xf>
    <xf numFmtId="166" fontId="0" fillId="7" borderId="0" xfId="0" applyFont="false" applyBorder="false" applyAlignment="true" applyProtection="false">
      <alignment horizontal="left" vertical="bottom" textRotation="0" wrapText="false" indent="0" shrinkToFit="false"/>
      <protection locked="true" hidden="false"/>
    </xf>
    <xf numFmtId="164" fontId="0" fillId="6" borderId="0" xfId="0" applyFont="false" applyBorder="false" applyAlignment="true" applyProtection="false">
      <alignment horizontal="right" vertical="bottom" textRotation="0" wrapText="false" indent="0" shrinkToFit="false"/>
      <protection locked="true" hidden="false"/>
    </xf>
    <xf numFmtId="166" fontId="0" fillId="6" borderId="0" xfId="0" applyFont="false" applyBorder="false" applyAlignment="true" applyProtection="false">
      <alignment horizontal="left" vertical="bottom" textRotation="0" wrapText="false" indent="0" shrinkToFit="false"/>
      <protection locked="true" hidden="false"/>
    </xf>
    <xf numFmtId="164" fontId="0" fillId="6" borderId="0" xfId="0" applyFont="false" applyBorder="false" applyAlignment="true" applyProtection="false">
      <alignment horizontal="left" vertical="bottom" textRotation="0" wrapText="false" indent="0" shrinkToFit="false"/>
      <protection locked="true" hidden="false"/>
    </xf>
    <xf numFmtId="164" fontId="0" fillId="7" borderId="0" xfId="0" applyFont="false" applyBorder="false" applyAlignment="true" applyProtection="false">
      <alignment horizontal="left"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1" width="11.56"/>
    <col collapsed="false" customWidth="true" hidden="false" outlineLevel="0" max="4" min="4" style="0" width="14.7"/>
    <col collapsed="false" customWidth="true" hidden="false" outlineLevel="0" max="8" min="8" style="0" width="11.42"/>
  </cols>
  <sheetData>
    <row r="1" customFormat="false" ht="12.75" hidden="false" customHeight="false" outlineLevel="0" collapsed="false">
      <c r="A1" s="0" t="s">
        <v>0</v>
      </c>
      <c r="B1" s="1" t="n">
        <f aca="false">SUM(B3:B5)</f>
        <v>1086640</v>
      </c>
      <c r="D1" s="0" t="s">
        <v>1</v>
      </c>
      <c r="E1" s="1" t="n">
        <f aca="false">SUM(E3:E5)</f>
        <v>4950</v>
      </c>
      <c r="G1" s="0" t="s">
        <v>2</v>
      </c>
      <c r="H1" s="1" t="n">
        <f aca="false">E1+B1</f>
        <v>1091590</v>
      </c>
    </row>
    <row r="2" customFormat="false" ht="12.75" hidden="false" customHeight="false" outlineLevel="0" collapsed="false">
      <c r="B2" s="1" t="s">
        <v>3</v>
      </c>
      <c r="E2" s="1" t="s">
        <v>3</v>
      </c>
    </row>
    <row r="3" customFormat="false" ht="12.75" hidden="false" customHeight="false" outlineLevel="0" collapsed="false">
      <c r="A3" s="0" t="s">
        <v>4</v>
      </c>
      <c r="B3" s="1" t="n">
        <f aca="false">Tiger!N3</f>
        <v>112000</v>
      </c>
      <c r="D3" s="0" t="s">
        <v>5</v>
      </c>
      <c r="E3" s="1" t="n">
        <f aca="false">CBK!N3</f>
        <v>4950</v>
      </c>
    </row>
    <row r="4" customFormat="false" ht="12.75" hidden="false" customHeight="false" outlineLevel="0" collapsed="false">
      <c r="A4" s="0" t="s">
        <v>6</v>
      </c>
      <c r="B4" s="1" t="n">
        <f aca="false">'Tudor-Jim'!N3</f>
        <v>384700</v>
      </c>
      <c r="E4" s="1"/>
    </row>
    <row r="5" customFormat="false" ht="12.75" hidden="false" customHeight="false" outlineLevel="0" collapsed="false">
      <c r="A5" s="0" t="s">
        <v>7</v>
      </c>
      <c r="B5" s="1" t="n">
        <f aca="false">'Tudor-Dwight'!N3</f>
        <v>589940</v>
      </c>
      <c r="E5" s="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5" activeCellId="0" sqref="A105"/>
    </sheetView>
  </sheetViews>
  <sheetFormatPr defaultColWidth="9.0546875" defaultRowHeight="12.75" customHeight="true" zeroHeight="false" outlineLevelRow="0" outlineLevelCol="0"/>
  <cols>
    <col collapsed="false" customWidth="true" hidden="false" outlineLevel="0" max="1" min="1" style="0" width="9.7"/>
    <col collapsed="false" customWidth="true" hidden="false" outlineLevel="0" max="2" min="2" style="0" width="5.56"/>
    <col collapsed="false" customWidth="true" hidden="false" outlineLevel="0" max="8" min="8" style="0" width="3.85"/>
    <col collapsed="false" customWidth="true" hidden="false" outlineLevel="0" max="9" min="9" style="2" width="9.14"/>
    <col collapsed="false" customWidth="true" hidden="false" outlineLevel="0" max="10" min="10" style="0" width="3.42"/>
    <col collapsed="false" customWidth="true" hidden="false" outlineLevel="0" max="12" min="12" style="3" width="9.14"/>
    <col collapsed="false" customWidth="true" hidden="false" outlineLevel="0" max="13" min="13" style="4" width="9.14"/>
    <col collapsed="false" customWidth="true" hidden="false" outlineLevel="0" max="14" min="14" style="1" width="10.99"/>
  </cols>
  <sheetData>
    <row r="1" customFormat="false" ht="12.75" hidden="false" customHeight="false" outlineLevel="0" collapsed="false">
      <c r="A1" s="0" t="s">
        <v>8</v>
      </c>
      <c r="I1" s="0"/>
      <c r="K1" s="2"/>
      <c r="M1" s="5"/>
    </row>
    <row r="2" customFormat="false" ht="12.75" hidden="false" customHeight="false" outlineLevel="0" collapsed="false">
      <c r="A2" s="0" t="s">
        <v>9</v>
      </c>
    </row>
    <row r="3" customFormat="false" ht="12.75" hidden="false" customHeight="false" outlineLevel="0" collapsed="false">
      <c r="A3" s="0" t="s">
        <v>10</v>
      </c>
      <c r="N3" s="1" t="n">
        <f aca="false">SUM(N5:N120)</f>
        <v>384700</v>
      </c>
    </row>
    <row r="4" customFormat="false" ht="12.75" hidden="false" customHeight="false" outlineLevel="0" collapsed="false">
      <c r="B4" s="0" t="s">
        <v>11</v>
      </c>
      <c r="C4" s="0" t="s">
        <v>12</v>
      </c>
      <c r="D4" s="0" t="s">
        <v>13</v>
      </c>
      <c r="E4" s="0" t="s">
        <v>14</v>
      </c>
      <c r="F4" s="0" t="s">
        <v>15</v>
      </c>
      <c r="G4" s="0" t="s">
        <v>16</v>
      </c>
      <c r="H4" s="0" t="s">
        <v>17</v>
      </c>
      <c r="I4" s="2" t="s">
        <v>18</v>
      </c>
      <c r="J4" s="0" t="s">
        <v>19</v>
      </c>
      <c r="K4" s="0" t="s">
        <v>18</v>
      </c>
      <c r="L4" s="3" t="s">
        <v>20</v>
      </c>
      <c r="M4" s="4" t="s">
        <v>21</v>
      </c>
      <c r="N4" s="1" t="s">
        <v>22</v>
      </c>
      <c r="O4" s="0" t="s">
        <v>23</v>
      </c>
    </row>
    <row r="5" customFormat="false" ht="12.75" hidden="false" customHeight="false" outlineLevel="0" collapsed="false">
      <c r="A5" s="6" t="n">
        <v>36615</v>
      </c>
      <c r="B5" s="7" t="s">
        <v>24</v>
      </c>
      <c r="C5" s="7" t="s">
        <v>25</v>
      </c>
      <c r="D5" s="7" t="n">
        <v>468</v>
      </c>
      <c r="E5" s="7" t="s">
        <v>26</v>
      </c>
      <c r="F5" s="8" t="n">
        <v>36678</v>
      </c>
      <c r="G5" s="7"/>
      <c r="H5" s="7" t="s">
        <v>27</v>
      </c>
      <c r="I5" s="9" t="n">
        <v>3.2</v>
      </c>
      <c r="J5" s="7"/>
      <c r="K5" s="7"/>
      <c r="L5" s="10" t="n">
        <v>0.0815</v>
      </c>
      <c r="M5" s="11" t="n">
        <v>0.001</v>
      </c>
      <c r="N5" s="12" t="n">
        <f aca="false">M5*D5*10000</f>
        <v>4680</v>
      </c>
    </row>
    <row r="6" customFormat="false" ht="12.75" hidden="false" customHeight="false" outlineLevel="0" collapsed="false">
      <c r="A6" s="6" t="n">
        <v>36615</v>
      </c>
      <c r="B6" s="7" t="s">
        <v>24</v>
      </c>
      <c r="C6" s="7" t="s">
        <v>28</v>
      </c>
      <c r="D6" s="7" t="n">
        <v>82</v>
      </c>
      <c r="E6" s="7" t="s">
        <v>26</v>
      </c>
      <c r="F6" s="8" t="n">
        <v>36678</v>
      </c>
      <c r="G6" s="7"/>
      <c r="H6" s="7" t="s">
        <v>27</v>
      </c>
      <c r="I6" s="9" t="n">
        <v>3.2</v>
      </c>
      <c r="J6" s="7"/>
      <c r="K6" s="7"/>
      <c r="L6" s="10" t="n">
        <v>0.0815</v>
      </c>
      <c r="M6" s="11" t="n">
        <v>0.001</v>
      </c>
      <c r="N6" s="12" t="n">
        <f aca="false">M6*D6*10000</f>
        <v>820</v>
      </c>
    </row>
    <row r="7" customFormat="false" ht="12.75" hidden="false" customHeight="false" outlineLevel="0" collapsed="false">
      <c r="A7" s="13" t="n">
        <v>36623</v>
      </c>
      <c r="B7" s="14" t="s">
        <v>24</v>
      </c>
      <c r="C7" s="14" t="s">
        <v>25</v>
      </c>
      <c r="D7" s="14" t="n">
        <v>850</v>
      </c>
      <c r="E7" s="14" t="s">
        <v>26</v>
      </c>
      <c r="F7" s="15" t="n">
        <v>36708</v>
      </c>
      <c r="G7" s="14"/>
      <c r="H7" s="14" t="s">
        <v>27</v>
      </c>
      <c r="I7" s="16" t="n">
        <v>4</v>
      </c>
      <c r="J7" s="14"/>
      <c r="K7" s="14"/>
      <c r="L7" s="17" t="n">
        <v>0.0255</v>
      </c>
      <c r="M7" s="18" t="n">
        <v>0.0005</v>
      </c>
      <c r="N7" s="19" t="n">
        <f aca="false">M7*D7*10000</f>
        <v>4250</v>
      </c>
    </row>
    <row r="8" customFormat="false" ht="12.75" hidden="false" customHeight="false" outlineLevel="0" collapsed="false">
      <c r="A8" s="13" t="n">
        <v>36623</v>
      </c>
      <c r="B8" s="14" t="s">
        <v>24</v>
      </c>
      <c r="C8" s="14" t="s">
        <v>28</v>
      </c>
      <c r="D8" s="14" t="n">
        <v>150</v>
      </c>
      <c r="E8" s="14" t="s">
        <v>26</v>
      </c>
      <c r="F8" s="15" t="n">
        <v>36708</v>
      </c>
      <c r="G8" s="14"/>
      <c r="H8" s="14" t="s">
        <v>27</v>
      </c>
      <c r="I8" s="16" t="n">
        <v>4</v>
      </c>
      <c r="J8" s="14"/>
      <c r="K8" s="14"/>
      <c r="L8" s="17" t="n">
        <v>0.0255</v>
      </c>
      <c r="M8" s="18" t="n">
        <v>0.0005</v>
      </c>
      <c r="N8" s="19" t="n">
        <f aca="false">M8*D8*10000</f>
        <v>750</v>
      </c>
    </row>
    <row r="9" customFormat="false" ht="12.75" hidden="false" customHeight="false" outlineLevel="0" collapsed="false">
      <c r="A9" s="13" t="n">
        <v>36623</v>
      </c>
      <c r="B9" s="14" t="s">
        <v>24</v>
      </c>
      <c r="C9" s="14" t="s">
        <v>25</v>
      </c>
      <c r="D9" s="14" t="n">
        <v>1700</v>
      </c>
      <c r="E9" s="14" t="s">
        <v>26</v>
      </c>
      <c r="F9" s="15" t="n">
        <v>36708</v>
      </c>
      <c r="G9" s="14"/>
      <c r="H9" s="14" t="s">
        <v>27</v>
      </c>
      <c r="I9" s="16" t="n">
        <v>4</v>
      </c>
      <c r="J9" s="14"/>
      <c r="K9" s="14"/>
      <c r="L9" s="17" t="n">
        <v>0.0255</v>
      </c>
      <c r="M9" s="18" t="n">
        <v>0.00025</v>
      </c>
      <c r="N9" s="19" t="n">
        <f aca="false">M9*D9*10000</f>
        <v>4250</v>
      </c>
    </row>
    <row r="10" customFormat="false" ht="12.75" hidden="false" customHeight="false" outlineLevel="0" collapsed="false">
      <c r="A10" s="13" t="n">
        <v>36623</v>
      </c>
      <c r="B10" s="14" t="s">
        <v>24</v>
      </c>
      <c r="C10" s="14" t="s">
        <v>28</v>
      </c>
      <c r="D10" s="14" t="n">
        <v>300</v>
      </c>
      <c r="E10" s="14" t="s">
        <v>26</v>
      </c>
      <c r="F10" s="15" t="n">
        <v>36708</v>
      </c>
      <c r="G10" s="14"/>
      <c r="H10" s="14" t="s">
        <v>27</v>
      </c>
      <c r="I10" s="16" t="n">
        <v>4</v>
      </c>
      <c r="J10" s="14"/>
      <c r="K10" s="14"/>
      <c r="L10" s="17" t="n">
        <v>0.0255</v>
      </c>
      <c r="M10" s="18" t="n">
        <v>0.00025</v>
      </c>
      <c r="N10" s="19" t="n">
        <f aca="false">M10*D10*10000</f>
        <v>750</v>
      </c>
    </row>
    <row r="11" customFormat="false" ht="12.75" hidden="false" customHeight="false" outlineLevel="0" collapsed="false">
      <c r="A11" s="13" t="n">
        <v>36623</v>
      </c>
      <c r="B11" s="14" t="s">
        <v>24</v>
      </c>
      <c r="C11" s="14" t="s">
        <v>25</v>
      </c>
      <c r="D11" s="14" t="n">
        <v>850</v>
      </c>
      <c r="E11" s="14" t="s">
        <v>26</v>
      </c>
      <c r="F11" s="15" t="n">
        <v>36708</v>
      </c>
      <c r="G11" s="14"/>
      <c r="H11" s="14" t="s">
        <v>27</v>
      </c>
      <c r="I11" s="16" t="n">
        <v>4</v>
      </c>
      <c r="J11" s="14"/>
      <c r="K11" s="14"/>
      <c r="L11" s="17" t="n">
        <v>0.027</v>
      </c>
      <c r="M11" s="18" t="n">
        <v>0.0003</v>
      </c>
      <c r="N11" s="19" t="n">
        <f aca="false">M11*D11*10000</f>
        <v>2550</v>
      </c>
    </row>
    <row r="12" customFormat="false" ht="12.75" hidden="false" customHeight="false" outlineLevel="0" collapsed="false">
      <c r="A12" s="20" t="n">
        <v>36623</v>
      </c>
      <c r="B12" s="21" t="s">
        <v>24</v>
      </c>
      <c r="C12" s="21" t="s">
        <v>25</v>
      </c>
      <c r="D12" s="21" t="n">
        <v>850</v>
      </c>
      <c r="E12" s="21" t="s">
        <v>29</v>
      </c>
      <c r="F12" s="22" t="n">
        <v>36708</v>
      </c>
      <c r="G12" s="21"/>
      <c r="H12" s="21"/>
      <c r="I12" s="23"/>
      <c r="J12" s="21" t="s">
        <v>30</v>
      </c>
      <c r="K12" s="21" t="n">
        <v>2.55</v>
      </c>
      <c r="L12" s="24" t="n">
        <v>0.04</v>
      </c>
      <c r="M12" s="25" t="n">
        <v>0</v>
      </c>
      <c r="N12" s="26" t="n">
        <f aca="false">M12*D12*10000</f>
        <v>0</v>
      </c>
      <c r="O12" s="21" t="s">
        <v>31</v>
      </c>
    </row>
    <row r="13" customFormat="false" ht="12.75" hidden="false" customHeight="false" outlineLevel="0" collapsed="false">
      <c r="A13" s="13" t="n">
        <v>36623</v>
      </c>
      <c r="B13" s="14" t="s">
        <v>24</v>
      </c>
      <c r="C13" s="14" t="s">
        <v>28</v>
      </c>
      <c r="D13" s="14" t="n">
        <v>150</v>
      </c>
      <c r="E13" s="14" t="s">
        <v>26</v>
      </c>
      <c r="F13" s="15" t="n">
        <v>36708</v>
      </c>
      <c r="G13" s="14"/>
      <c r="H13" s="14" t="s">
        <v>27</v>
      </c>
      <c r="I13" s="16" t="n">
        <v>4</v>
      </c>
      <c r="J13" s="14"/>
      <c r="K13" s="14"/>
      <c r="L13" s="17" t="n">
        <v>0.027</v>
      </c>
      <c r="M13" s="18" t="n">
        <v>0.0003</v>
      </c>
      <c r="N13" s="19" t="n">
        <f aca="false">M13*D13*10000</f>
        <v>450</v>
      </c>
    </row>
    <row r="14" customFormat="false" ht="12.75" hidden="false" customHeight="false" outlineLevel="0" collapsed="false">
      <c r="A14" s="20" t="n">
        <v>36623</v>
      </c>
      <c r="B14" s="21" t="s">
        <v>24</v>
      </c>
      <c r="C14" s="21" t="s">
        <v>28</v>
      </c>
      <c r="D14" s="21" t="n">
        <v>150</v>
      </c>
      <c r="E14" s="21" t="s">
        <v>29</v>
      </c>
      <c r="F14" s="22" t="n">
        <v>36708</v>
      </c>
      <c r="G14" s="21"/>
      <c r="H14" s="21"/>
      <c r="I14" s="23"/>
      <c r="J14" s="21" t="s">
        <v>30</v>
      </c>
      <c r="K14" s="21" t="n">
        <v>2.55</v>
      </c>
      <c r="L14" s="24" t="n">
        <v>0.04</v>
      </c>
      <c r="M14" s="25" t="n">
        <v>0</v>
      </c>
      <c r="N14" s="26" t="n">
        <f aca="false">M14*D14*10000</f>
        <v>0</v>
      </c>
      <c r="O14" s="21" t="s">
        <v>31</v>
      </c>
    </row>
    <row r="15" customFormat="false" ht="12.75" hidden="false" customHeight="false" outlineLevel="0" collapsed="false">
      <c r="A15" s="6" t="n">
        <v>36628</v>
      </c>
      <c r="B15" s="6" t="s">
        <v>24</v>
      </c>
      <c r="C15" s="6" t="s">
        <v>25</v>
      </c>
      <c r="D15" s="7" t="n">
        <v>298</v>
      </c>
      <c r="E15" s="7" t="s">
        <v>26</v>
      </c>
      <c r="F15" s="8" t="n">
        <v>36678</v>
      </c>
      <c r="G15" s="7"/>
      <c r="H15" s="7" t="s">
        <v>27</v>
      </c>
      <c r="I15" s="9" t="n">
        <v>3.3</v>
      </c>
      <c r="J15" s="7"/>
      <c r="K15" s="7"/>
      <c r="L15" s="10" t="n">
        <v>0.052</v>
      </c>
      <c r="M15" s="11" t="n">
        <v>0.002</v>
      </c>
      <c r="N15" s="12" t="n">
        <f aca="false">M15*D15*10000</f>
        <v>5960</v>
      </c>
    </row>
    <row r="16" customFormat="false" ht="12.75" hidden="false" customHeight="false" outlineLevel="0" collapsed="false">
      <c r="A16" s="27" t="n">
        <v>36628</v>
      </c>
      <c r="B16" s="28" t="s">
        <v>24</v>
      </c>
      <c r="C16" s="28" t="s">
        <v>25</v>
      </c>
      <c r="D16" s="28" t="n">
        <v>298</v>
      </c>
      <c r="E16" s="28" t="s">
        <v>29</v>
      </c>
      <c r="F16" s="29" t="n">
        <v>36678</v>
      </c>
      <c r="G16" s="28"/>
      <c r="H16" s="28"/>
      <c r="I16" s="30"/>
      <c r="J16" s="28" t="s">
        <v>30</v>
      </c>
      <c r="K16" s="28" t="n">
        <v>2.75</v>
      </c>
      <c r="L16" s="31" t="n">
        <v>0.05</v>
      </c>
      <c r="M16" s="32"/>
      <c r="N16" s="33"/>
    </row>
    <row r="17" customFormat="false" ht="12.75" hidden="false" customHeight="false" outlineLevel="0" collapsed="false">
      <c r="A17" s="6" t="n">
        <v>36628</v>
      </c>
      <c r="B17" s="6" t="s">
        <v>24</v>
      </c>
      <c r="C17" s="6" t="s">
        <v>28</v>
      </c>
      <c r="D17" s="7" t="n">
        <v>52</v>
      </c>
      <c r="E17" s="7" t="s">
        <v>26</v>
      </c>
      <c r="F17" s="8" t="n">
        <v>36678</v>
      </c>
      <c r="G17" s="7"/>
      <c r="H17" s="7" t="s">
        <v>27</v>
      </c>
      <c r="I17" s="9" t="n">
        <v>3.3</v>
      </c>
      <c r="J17" s="7"/>
      <c r="K17" s="7"/>
      <c r="L17" s="10" t="n">
        <v>0.052</v>
      </c>
      <c r="M17" s="11" t="n">
        <v>0.002</v>
      </c>
      <c r="N17" s="12" t="n">
        <f aca="false">M17*D17*10000</f>
        <v>1040</v>
      </c>
    </row>
    <row r="18" customFormat="false" ht="12.75" hidden="false" customHeight="false" outlineLevel="0" collapsed="false">
      <c r="A18" s="27" t="n">
        <v>36628</v>
      </c>
      <c r="B18" s="28" t="s">
        <v>24</v>
      </c>
      <c r="C18" s="28" t="s">
        <v>28</v>
      </c>
      <c r="D18" s="28" t="n">
        <v>52</v>
      </c>
      <c r="E18" s="28" t="s">
        <v>29</v>
      </c>
      <c r="F18" s="29" t="n">
        <v>36678</v>
      </c>
      <c r="G18" s="28"/>
      <c r="H18" s="28"/>
      <c r="I18" s="30"/>
      <c r="J18" s="28" t="s">
        <v>30</v>
      </c>
      <c r="K18" s="28" t="n">
        <v>2.75</v>
      </c>
      <c r="L18" s="31" t="n">
        <v>0.05</v>
      </c>
      <c r="M18" s="32"/>
      <c r="N18" s="33"/>
    </row>
    <row r="19" customFormat="false" ht="12.75" hidden="false" customHeight="false" outlineLevel="0" collapsed="false">
      <c r="A19" s="13" t="n">
        <v>36629</v>
      </c>
      <c r="B19" s="14" t="s">
        <v>24</v>
      </c>
      <c r="C19" s="14" t="s">
        <v>25</v>
      </c>
      <c r="D19" s="14" t="n">
        <v>850</v>
      </c>
      <c r="E19" s="14" t="s">
        <v>26</v>
      </c>
      <c r="F19" s="15" t="n">
        <v>36708</v>
      </c>
      <c r="G19" s="14"/>
      <c r="H19" s="14" t="s">
        <v>27</v>
      </c>
      <c r="I19" s="16" t="n">
        <v>4</v>
      </c>
      <c r="J19" s="14"/>
      <c r="K19" s="14"/>
      <c r="L19" s="17" t="n">
        <v>0.029</v>
      </c>
      <c r="M19" s="18" t="n">
        <v>0</v>
      </c>
      <c r="N19" s="19" t="n">
        <f aca="false">M19*D19*10000</f>
        <v>0</v>
      </c>
      <c r="O19" s="14" t="s">
        <v>32</v>
      </c>
    </row>
    <row r="20" customFormat="false" ht="12.75" hidden="false" customHeight="false" outlineLevel="0" collapsed="false">
      <c r="A20" s="13" t="n">
        <v>36629</v>
      </c>
      <c r="B20" s="14" t="s">
        <v>24</v>
      </c>
      <c r="C20" s="14" t="s">
        <v>28</v>
      </c>
      <c r="D20" s="14" t="n">
        <v>150</v>
      </c>
      <c r="E20" s="14" t="s">
        <v>26</v>
      </c>
      <c r="F20" s="15" t="n">
        <v>36708</v>
      </c>
      <c r="G20" s="14"/>
      <c r="H20" s="14" t="s">
        <v>27</v>
      </c>
      <c r="I20" s="16" t="n">
        <v>4</v>
      </c>
      <c r="J20" s="14"/>
      <c r="K20" s="14"/>
      <c r="L20" s="17" t="n">
        <v>0.029</v>
      </c>
      <c r="M20" s="18" t="n">
        <v>0</v>
      </c>
      <c r="N20" s="19" t="n">
        <f aca="false">M20*D20*10000</f>
        <v>0</v>
      </c>
    </row>
    <row r="21" customFormat="false" ht="12.75" hidden="false" customHeight="false" outlineLevel="0" collapsed="false">
      <c r="A21" s="27" t="n">
        <v>36633</v>
      </c>
      <c r="B21" s="28" t="s">
        <v>24</v>
      </c>
      <c r="C21" s="28" t="s">
        <v>25</v>
      </c>
      <c r="D21" s="28" t="n">
        <v>298</v>
      </c>
      <c r="E21" s="28" t="s">
        <v>26</v>
      </c>
      <c r="F21" s="29" t="n">
        <v>36678</v>
      </c>
      <c r="G21" s="28"/>
      <c r="H21" s="28"/>
      <c r="I21" s="30"/>
      <c r="J21" s="28" t="s">
        <v>30</v>
      </c>
      <c r="K21" s="28" t="n">
        <v>2.75</v>
      </c>
      <c r="L21" s="31" t="n">
        <v>0.021</v>
      </c>
      <c r="M21" s="32" t="n">
        <v>0.001</v>
      </c>
      <c r="N21" s="33" t="n">
        <f aca="false">M21*D21*10000</f>
        <v>2980</v>
      </c>
    </row>
    <row r="22" customFormat="false" ht="12.75" hidden="false" customHeight="false" outlineLevel="0" collapsed="false">
      <c r="A22" s="27" t="n">
        <v>36633</v>
      </c>
      <c r="B22" s="28" t="s">
        <v>24</v>
      </c>
      <c r="C22" s="28" t="s">
        <v>28</v>
      </c>
      <c r="D22" s="28" t="n">
        <v>52</v>
      </c>
      <c r="E22" s="28" t="s">
        <v>26</v>
      </c>
      <c r="F22" s="29" t="n">
        <v>36678</v>
      </c>
      <c r="G22" s="28"/>
      <c r="H22" s="28"/>
      <c r="I22" s="30"/>
      <c r="J22" s="28" t="s">
        <v>30</v>
      </c>
      <c r="K22" s="28" t="n">
        <v>2.75</v>
      </c>
      <c r="L22" s="31" t="n">
        <v>0.021</v>
      </c>
      <c r="M22" s="32" t="n">
        <v>0.001</v>
      </c>
      <c r="N22" s="33" t="n">
        <f aca="false">M22*D22*10000</f>
        <v>520</v>
      </c>
    </row>
    <row r="23" customFormat="false" ht="12.75" hidden="false" customHeight="false" outlineLevel="0" collapsed="false">
      <c r="A23" s="34" t="n">
        <v>36635</v>
      </c>
      <c r="B23" s="35" t="s">
        <v>24</v>
      </c>
      <c r="C23" s="35" t="s">
        <v>25</v>
      </c>
      <c r="D23" s="35" t="n">
        <v>1275</v>
      </c>
      <c r="E23" s="35" t="s">
        <v>29</v>
      </c>
      <c r="F23" s="36" t="n">
        <v>36708</v>
      </c>
      <c r="G23" s="35"/>
      <c r="H23" s="35"/>
      <c r="I23" s="37"/>
      <c r="J23" s="35" t="s">
        <v>30</v>
      </c>
      <c r="K23" s="35" t="n">
        <v>2.75</v>
      </c>
      <c r="L23" s="38" t="n">
        <v>0.055</v>
      </c>
      <c r="M23" s="39" t="n">
        <v>0.001</v>
      </c>
      <c r="N23" s="40" t="n">
        <f aca="false">M23*D23*10000</f>
        <v>12750</v>
      </c>
    </row>
    <row r="24" customFormat="false" ht="12.75" hidden="false" customHeight="false" outlineLevel="0" collapsed="false">
      <c r="A24" s="34" t="n">
        <v>36635</v>
      </c>
      <c r="B24" s="35" t="s">
        <v>24</v>
      </c>
      <c r="C24" s="35" t="s">
        <v>28</v>
      </c>
      <c r="D24" s="35" t="n">
        <v>225</v>
      </c>
      <c r="E24" s="35" t="s">
        <v>29</v>
      </c>
      <c r="F24" s="36" t="n">
        <v>36708</v>
      </c>
      <c r="G24" s="35"/>
      <c r="H24" s="35"/>
      <c r="I24" s="37"/>
      <c r="J24" s="35" t="s">
        <v>30</v>
      </c>
      <c r="K24" s="35" t="n">
        <v>2.75</v>
      </c>
      <c r="L24" s="38" t="n">
        <v>0.055</v>
      </c>
      <c r="M24" s="39" t="n">
        <v>0.001</v>
      </c>
      <c r="N24" s="40" t="n">
        <f aca="false">M24*D24*10000</f>
        <v>2250</v>
      </c>
    </row>
    <row r="25" customFormat="false" ht="12.75" hidden="false" customHeight="false" outlineLevel="0" collapsed="false">
      <c r="A25" s="41" t="n">
        <v>36636</v>
      </c>
      <c r="B25" s="42" t="s">
        <v>24</v>
      </c>
      <c r="C25" s="42" t="s">
        <v>25</v>
      </c>
      <c r="D25" s="42" t="n">
        <v>850</v>
      </c>
      <c r="E25" s="42" t="s">
        <v>29</v>
      </c>
      <c r="F25" s="43" t="n">
        <v>36708</v>
      </c>
      <c r="G25" s="42"/>
      <c r="H25" s="42"/>
      <c r="I25" s="44"/>
      <c r="J25" s="42" t="s">
        <v>30</v>
      </c>
      <c r="K25" s="42" t="n">
        <v>2.8</v>
      </c>
      <c r="L25" s="45" t="n">
        <v>0.066</v>
      </c>
      <c r="M25" s="46" t="n">
        <v>0.001</v>
      </c>
      <c r="N25" s="47" t="n">
        <f aca="false">M25*D25*10000</f>
        <v>8500</v>
      </c>
      <c r="O25" s="42" t="s">
        <v>33</v>
      </c>
    </row>
    <row r="26" customFormat="false" ht="12.75" hidden="false" customHeight="false" outlineLevel="0" collapsed="false">
      <c r="A26" s="41" t="n">
        <v>36636</v>
      </c>
      <c r="B26" s="42" t="s">
        <v>24</v>
      </c>
      <c r="C26" s="42" t="s">
        <v>28</v>
      </c>
      <c r="D26" s="42" t="n">
        <v>150</v>
      </c>
      <c r="E26" s="42" t="s">
        <v>29</v>
      </c>
      <c r="F26" s="43" t="n">
        <v>36708</v>
      </c>
      <c r="G26" s="42"/>
      <c r="H26" s="42"/>
      <c r="I26" s="44"/>
      <c r="J26" s="42" t="s">
        <v>30</v>
      </c>
      <c r="K26" s="42" t="n">
        <v>2.8</v>
      </c>
      <c r="L26" s="45" t="n">
        <v>0.066</v>
      </c>
      <c r="M26" s="46" t="n">
        <v>0.001</v>
      </c>
      <c r="N26" s="47" t="n">
        <f aca="false">M26*D26*10000</f>
        <v>1500</v>
      </c>
    </row>
    <row r="27" customFormat="false" ht="12.75" hidden="false" customHeight="false" outlineLevel="0" collapsed="false">
      <c r="A27" s="34" t="n">
        <v>36647</v>
      </c>
      <c r="B27" s="35" t="s">
        <v>24</v>
      </c>
      <c r="C27" s="35" t="s">
        <v>25</v>
      </c>
      <c r="D27" s="35" t="n">
        <v>1275</v>
      </c>
      <c r="E27" s="35" t="s">
        <v>26</v>
      </c>
      <c r="F27" s="36" t="n">
        <v>36708</v>
      </c>
      <c r="G27" s="35"/>
      <c r="H27" s="35"/>
      <c r="I27" s="37"/>
      <c r="J27" s="35" t="s">
        <v>30</v>
      </c>
      <c r="K27" s="35" t="n">
        <v>2.75</v>
      </c>
      <c r="L27" s="38" t="n">
        <v>0.026</v>
      </c>
      <c r="M27" s="39" t="n">
        <v>0.001</v>
      </c>
      <c r="N27" s="40" t="n">
        <f aca="false">M27*D27*10000</f>
        <v>12750</v>
      </c>
    </row>
    <row r="28" customFormat="false" ht="12.75" hidden="false" customHeight="false" outlineLevel="0" collapsed="false">
      <c r="A28" s="34" t="n">
        <v>36647</v>
      </c>
      <c r="B28" s="35" t="s">
        <v>24</v>
      </c>
      <c r="C28" s="35" t="s">
        <v>28</v>
      </c>
      <c r="D28" s="35" t="n">
        <v>225</v>
      </c>
      <c r="E28" s="35" t="s">
        <v>26</v>
      </c>
      <c r="F28" s="36" t="n">
        <v>36708</v>
      </c>
      <c r="G28" s="35"/>
      <c r="H28" s="35"/>
      <c r="I28" s="37"/>
      <c r="J28" s="35" t="s">
        <v>30</v>
      </c>
      <c r="K28" s="35" t="n">
        <v>2.75</v>
      </c>
      <c r="L28" s="38" t="n">
        <v>0.026</v>
      </c>
      <c r="M28" s="39" t="n">
        <v>0.001</v>
      </c>
      <c r="N28" s="40" t="n">
        <f aca="false">M28*D28*10000</f>
        <v>2250</v>
      </c>
    </row>
    <row r="29" customFormat="false" ht="12.75" hidden="false" customHeight="false" outlineLevel="0" collapsed="false">
      <c r="A29" s="41" t="n">
        <v>36651</v>
      </c>
      <c r="B29" s="42" t="s">
        <v>24</v>
      </c>
      <c r="C29" s="42" t="s">
        <v>25</v>
      </c>
      <c r="D29" s="42" t="n">
        <v>850</v>
      </c>
      <c r="E29" s="42" t="s">
        <v>26</v>
      </c>
      <c r="F29" s="43" t="n">
        <v>36708</v>
      </c>
      <c r="G29" s="42"/>
      <c r="H29" s="42"/>
      <c r="I29" s="44"/>
      <c r="J29" s="42" t="s">
        <v>30</v>
      </c>
      <c r="K29" s="42" t="n">
        <v>2.8</v>
      </c>
      <c r="L29" s="45" t="n">
        <v>0.0556</v>
      </c>
      <c r="M29" s="46" t="n">
        <v>0.002</v>
      </c>
      <c r="N29" s="47" t="n">
        <f aca="false">M29*D29*10000</f>
        <v>17000</v>
      </c>
      <c r="O29" s="42" t="s">
        <v>33</v>
      </c>
    </row>
    <row r="30" customFormat="false" ht="12.75" hidden="false" customHeight="false" outlineLevel="0" collapsed="false">
      <c r="A30" s="41" t="n">
        <v>36651</v>
      </c>
      <c r="B30" s="42" t="s">
        <v>24</v>
      </c>
      <c r="C30" s="42" t="s">
        <v>28</v>
      </c>
      <c r="D30" s="42" t="n">
        <v>150</v>
      </c>
      <c r="E30" s="42" t="s">
        <v>26</v>
      </c>
      <c r="F30" s="43" t="n">
        <v>36708</v>
      </c>
      <c r="G30" s="42"/>
      <c r="H30" s="42"/>
      <c r="I30" s="44"/>
      <c r="J30" s="42" t="s">
        <v>30</v>
      </c>
      <c r="K30" s="42" t="n">
        <v>2.8</v>
      </c>
      <c r="L30" s="45" t="n">
        <v>0.0556</v>
      </c>
      <c r="M30" s="46" t="n">
        <v>0.002</v>
      </c>
      <c r="N30" s="47" t="n">
        <f aca="false">M30*D30*10000</f>
        <v>3000</v>
      </c>
    </row>
    <row r="31" customFormat="false" ht="12.75" hidden="false" customHeight="false" outlineLevel="0" collapsed="false">
      <c r="A31" s="6" t="n">
        <v>36656</v>
      </c>
      <c r="B31" s="7" t="s">
        <v>24</v>
      </c>
      <c r="C31" s="7" t="s">
        <v>25</v>
      </c>
      <c r="D31" s="7" t="n">
        <v>468</v>
      </c>
      <c r="E31" s="7" t="s">
        <v>29</v>
      </c>
      <c r="F31" s="8" t="n">
        <v>36678</v>
      </c>
      <c r="G31" s="7"/>
      <c r="H31" s="7" t="s">
        <v>27</v>
      </c>
      <c r="I31" s="9" t="n">
        <v>3.2</v>
      </c>
      <c r="J31" s="7"/>
      <c r="K31" s="7"/>
      <c r="L31" s="10" t="n">
        <v>0.1622</v>
      </c>
      <c r="M31" s="11" t="n">
        <v>0.00155</v>
      </c>
      <c r="N31" s="12" t="n">
        <f aca="false">M31*D31*10000</f>
        <v>7254</v>
      </c>
    </row>
    <row r="32" customFormat="false" ht="12.75" hidden="false" customHeight="false" outlineLevel="0" collapsed="false">
      <c r="A32" s="6" t="n">
        <v>36656</v>
      </c>
      <c r="B32" s="7" t="s">
        <v>24</v>
      </c>
      <c r="C32" s="7" t="s">
        <v>28</v>
      </c>
      <c r="D32" s="7" t="n">
        <v>82</v>
      </c>
      <c r="E32" s="7" t="s">
        <v>29</v>
      </c>
      <c r="F32" s="8" t="n">
        <v>36678</v>
      </c>
      <c r="G32" s="7"/>
      <c r="H32" s="7" t="s">
        <v>27</v>
      </c>
      <c r="I32" s="9" t="n">
        <v>3.2</v>
      </c>
      <c r="J32" s="7"/>
      <c r="K32" s="7"/>
      <c r="L32" s="10" t="n">
        <v>0.1622</v>
      </c>
      <c r="M32" s="11" t="n">
        <v>0.00155</v>
      </c>
      <c r="N32" s="12" t="n">
        <f aca="false">M32*D32*10000</f>
        <v>1271</v>
      </c>
    </row>
    <row r="33" customFormat="false" ht="12.75" hidden="false" customHeight="false" outlineLevel="0" collapsed="false">
      <c r="A33" s="6" t="n">
        <v>36656</v>
      </c>
      <c r="B33" s="6" t="s">
        <v>24</v>
      </c>
      <c r="C33" s="6" t="s">
        <v>25</v>
      </c>
      <c r="D33" s="7" t="n">
        <v>298</v>
      </c>
      <c r="E33" s="7" t="s">
        <v>29</v>
      </c>
      <c r="F33" s="8" t="n">
        <v>36678</v>
      </c>
      <c r="G33" s="7"/>
      <c r="H33" s="7" t="s">
        <v>27</v>
      </c>
      <c r="I33" s="9" t="n">
        <v>3.3</v>
      </c>
      <c r="J33" s="7"/>
      <c r="K33" s="7"/>
      <c r="L33" s="10" t="n">
        <v>0.109</v>
      </c>
      <c r="M33" s="11" t="n">
        <v>0.001</v>
      </c>
      <c r="N33" s="12" t="n">
        <f aca="false">M33*D33*10000</f>
        <v>2980</v>
      </c>
    </row>
    <row r="34" customFormat="false" ht="12.75" hidden="false" customHeight="false" outlineLevel="0" collapsed="false">
      <c r="A34" s="6" t="n">
        <v>36656</v>
      </c>
      <c r="B34" s="6" t="s">
        <v>24</v>
      </c>
      <c r="C34" s="6" t="s">
        <v>28</v>
      </c>
      <c r="D34" s="7" t="n">
        <v>52</v>
      </c>
      <c r="E34" s="7" t="s">
        <v>29</v>
      </c>
      <c r="F34" s="8" t="n">
        <v>36678</v>
      </c>
      <c r="G34" s="7"/>
      <c r="H34" s="7" t="s">
        <v>27</v>
      </c>
      <c r="I34" s="9" t="n">
        <v>3.3</v>
      </c>
      <c r="J34" s="7"/>
      <c r="K34" s="7"/>
      <c r="L34" s="10" t="n">
        <v>0.109</v>
      </c>
      <c r="M34" s="11" t="n">
        <v>0.001</v>
      </c>
      <c r="N34" s="12" t="n">
        <f aca="false">M34*D34*10000</f>
        <v>520</v>
      </c>
    </row>
    <row r="35" customFormat="false" ht="12.75" hidden="false" customHeight="false" outlineLevel="0" collapsed="false">
      <c r="A35" s="48" t="n">
        <v>36663</v>
      </c>
      <c r="B35" s="49" t="s">
        <v>24</v>
      </c>
      <c r="C35" s="49" t="s">
        <v>25</v>
      </c>
      <c r="D35" s="49" t="n">
        <v>255</v>
      </c>
      <c r="E35" s="49" t="s">
        <v>29</v>
      </c>
      <c r="F35" s="50" t="n">
        <v>36678</v>
      </c>
      <c r="G35" s="49" t="n">
        <v>3.45</v>
      </c>
      <c r="H35" s="49"/>
      <c r="I35" s="51"/>
      <c r="J35" s="49"/>
      <c r="K35" s="49"/>
      <c r="L35" s="52"/>
      <c r="M35" s="53" t="n">
        <v>0</v>
      </c>
      <c r="N35" s="54" t="n">
        <f aca="false">M35*D35*10000</f>
        <v>0</v>
      </c>
    </row>
    <row r="36" customFormat="false" ht="12.75" hidden="false" customHeight="false" outlineLevel="0" collapsed="false">
      <c r="A36" s="48" t="n">
        <v>36663</v>
      </c>
      <c r="B36" s="49" t="s">
        <v>24</v>
      </c>
      <c r="C36" s="49" t="s">
        <v>28</v>
      </c>
      <c r="D36" s="49" t="n">
        <v>45</v>
      </c>
      <c r="E36" s="49" t="s">
        <v>29</v>
      </c>
      <c r="F36" s="50" t="n">
        <v>36678</v>
      </c>
      <c r="G36" s="49" t="n">
        <v>3.45</v>
      </c>
      <c r="H36" s="49"/>
      <c r="I36" s="51"/>
      <c r="J36" s="49"/>
      <c r="K36" s="49"/>
      <c r="L36" s="52"/>
      <c r="M36" s="53" t="n">
        <v>0</v>
      </c>
      <c r="N36" s="54" t="n">
        <f aca="false">M36*D36*10000</f>
        <v>0</v>
      </c>
    </row>
    <row r="37" customFormat="false" ht="12.75" hidden="false" customHeight="false" outlineLevel="0" collapsed="false">
      <c r="A37" s="48" t="n">
        <v>36663</v>
      </c>
      <c r="B37" s="49" t="s">
        <v>24</v>
      </c>
      <c r="C37" s="49" t="s">
        <v>25</v>
      </c>
      <c r="D37" s="49" t="n">
        <v>255</v>
      </c>
      <c r="E37" s="49" t="s">
        <v>29</v>
      </c>
      <c r="F37" s="50" t="n">
        <v>36678</v>
      </c>
      <c r="G37" s="49" t="n">
        <v>3.46</v>
      </c>
      <c r="H37" s="49"/>
      <c r="I37" s="51"/>
      <c r="J37" s="49"/>
      <c r="K37" s="49"/>
      <c r="L37" s="52"/>
      <c r="M37" s="53" t="n">
        <v>0.001</v>
      </c>
      <c r="N37" s="54" t="n">
        <f aca="false">M37*D37*10000</f>
        <v>2550</v>
      </c>
    </row>
    <row r="38" customFormat="false" ht="12.75" hidden="false" customHeight="false" outlineLevel="0" collapsed="false">
      <c r="A38" s="48" t="n">
        <v>36663</v>
      </c>
      <c r="B38" s="49" t="s">
        <v>24</v>
      </c>
      <c r="C38" s="49" t="s">
        <v>28</v>
      </c>
      <c r="D38" s="49" t="n">
        <v>45</v>
      </c>
      <c r="E38" s="49" t="s">
        <v>29</v>
      </c>
      <c r="F38" s="50" t="n">
        <v>36678</v>
      </c>
      <c r="G38" s="49" t="n">
        <v>3.46</v>
      </c>
      <c r="H38" s="49"/>
      <c r="I38" s="51"/>
      <c r="J38" s="49"/>
      <c r="K38" s="49"/>
      <c r="L38" s="52"/>
      <c r="M38" s="53" t="n">
        <v>0.001</v>
      </c>
      <c r="N38" s="54" t="n">
        <f aca="false">M38*D38*10000</f>
        <v>450</v>
      </c>
    </row>
    <row r="39" customFormat="false" ht="12.75" hidden="false" customHeight="false" outlineLevel="0" collapsed="false">
      <c r="A39" s="48" t="n">
        <v>36663</v>
      </c>
      <c r="B39" s="49" t="s">
        <v>24</v>
      </c>
      <c r="C39" s="49" t="s">
        <v>25</v>
      </c>
      <c r="D39" s="49" t="n">
        <v>510</v>
      </c>
      <c r="E39" s="49" t="s">
        <v>26</v>
      </c>
      <c r="F39" s="50" t="n">
        <v>36678</v>
      </c>
      <c r="G39" s="49" t="n">
        <v>3.691</v>
      </c>
      <c r="H39" s="49"/>
      <c r="I39" s="51"/>
      <c r="J39" s="49"/>
      <c r="K39" s="49"/>
      <c r="L39" s="52"/>
      <c r="M39" s="53" t="n">
        <v>0.001</v>
      </c>
      <c r="N39" s="54" t="n">
        <f aca="false">M39*D39*10000</f>
        <v>5100</v>
      </c>
    </row>
    <row r="40" customFormat="false" ht="12.75" hidden="false" customHeight="false" outlineLevel="0" collapsed="false">
      <c r="A40" s="48" t="n">
        <v>36663</v>
      </c>
      <c r="B40" s="49" t="s">
        <v>24</v>
      </c>
      <c r="C40" s="49" t="s">
        <v>28</v>
      </c>
      <c r="D40" s="49" t="n">
        <v>90</v>
      </c>
      <c r="E40" s="49" t="s">
        <v>26</v>
      </c>
      <c r="F40" s="50" t="n">
        <v>36678</v>
      </c>
      <c r="G40" s="49" t="n">
        <v>3.691</v>
      </c>
      <c r="H40" s="49"/>
      <c r="I40" s="51"/>
      <c r="J40" s="49"/>
      <c r="K40" s="49"/>
      <c r="L40" s="52"/>
      <c r="M40" s="53" t="n">
        <v>0.001</v>
      </c>
      <c r="N40" s="54" t="n">
        <f aca="false">M40*D40*10000</f>
        <v>900</v>
      </c>
    </row>
    <row r="41" customFormat="false" ht="12.75" hidden="false" customHeight="false" outlineLevel="0" collapsed="false">
      <c r="A41" s="27" t="n">
        <v>36669</v>
      </c>
      <c r="B41" s="28" t="s">
        <v>24</v>
      </c>
      <c r="C41" s="28" t="s">
        <v>25</v>
      </c>
      <c r="D41" s="28" t="n">
        <v>170</v>
      </c>
      <c r="E41" s="28" t="s">
        <v>29</v>
      </c>
      <c r="F41" s="29" t="n">
        <v>36708</v>
      </c>
      <c r="G41" s="28" t="n">
        <v>3.84</v>
      </c>
      <c r="H41" s="28"/>
      <c r="I41" s="30"/>
      <c r="J41" s="28"/>
      <c r="K41" s="28"/>
      <c r="L41" s="31"/>
      <c r="M41" s="32" t="n">
        <v>0.005</v>
      </c>
      <c r="N41" s="33" t="n">
        <f aca="false">M41*D41*10000</f>
        <v>8500</v>
      </c>
    </row>
    <row r="42" customFormat="false" ht="12.75" hidden="false" customHeight="false" outlineLevel="0" collapsed="false">
      <c r="A42" s="27" t="n">
        <v>36669</v>
      </c>
      <c r="B42" s="28" t="s">
        <v>24</v>
      </c>
      <c r="C42" s="28" t="s">
        <v>28</v>
      </c>
      <c r="D42" s="28" t="n">
        <v>30</v>
      </c>
      <c r="E42" s="28" t="s">
        <v>29</v>
      </c>
      <c r="F42" s="29" t="n">
        <v>36708</v>
      </c>
      <c r="G42" s="28" t="n">
        <v>3.84</v>
      </c>
      <c r="H42" s="28"/>
      <c r="I42" s="30"/>
      <c r="J42" s="28"/>
      <c r="K42" s="28"/>
      <c r="L42" s="31"/>
      <c r="M42" s="32" t="n">
        <v>0.005</v>
      </c>
      <c r="N42" s="33" t="n">
        <f aca="false">M42*D42*10000</f>
        <v>1500</v>
      </c>
    </row>
    <row r="43" customFormat="false" ht="12.75" hidden="false" customHeight="false" outlineLevel="0" collapsed="false">
      <c r="A43" s="27" t="n">
        <v>36669</v>
      </c>
      <c r="B43" s="28" t="s">
        <v>24</v>
      </c>
      <c r="C43" s="28" t="s">
        <v>25</v>
      </c>
      <c r="D43" s="28" t="n">
        <v>170</v>
      </c>
      <c r="E43" s="28" t="s">
        <v>29</v>
      </c>
      <c r="F43" s="29" t="n">
        <v>36708</v>
      </c>
      <c r="G43" s="28" t="n">
        <v>3.865</v>
      </c>
      <c r="H43" s="28"/>
      <c r="I43" s="30"/>
      <c r="J43" s="28"/>
      <c r="K43" s="28"/>
      <c r="L43" s="31"/>
      <c r="M43" s="32" t="n">
        <v>0</v>
      </c>
      <c r="N43" s="33" t="n">
        <f aca="false">M43*D43*10000</f>
        <v>0</v>
      </c>
    </row>
    <row r="44" customFormat="false" ht="12.75" hidden="false" customHeight="false" outlineLevel="0" collapsed="false">
      <c r="A44" s="27" t="n">
        <v>36669</v>
      </c>
      <c r="B44" s="28" t="s">
        <v>24</v>
      </c>
      <c r="C44" s="28" t="s">
        <v>28</v>
      </c>
      <c r="D44" s="28" t="n">
        <v>30</v>
      </c>
      <c r="E44" s="28" t="s">
        <v>29</v>
      </c>
      <c r="F44" s="29" t="n">
        <v>36708</v>
      </c>
      <c r="G44" s="28" t="n">
        <v>3.865</v>
      </c>
      <c r="H44" s="28"/>
      <c r="I44" s="30"/>
      <c r="J44" s="28"/>
      <c r="K44" s="28"/>
      <c r="L44" s="31"/>
      <c r="M44" s="32" t="n">
        <v>0</v>
      </c>
      <c r="N44" s="33" t="n">
        <f aca="false">M44*D44*10000</f>
        <v>0</v>
      </c>
    </row>
    <row r="45" customFormat="false" ht="12.75" hidden="false" customHeight="false" outlineLevel="0" collapsed="false">
      <c r="A45" s="27" t="n">
        <v>36669</v>
      </c>
      <c r="B45" s="28" t="s">
        <v>24</v>
      </c>
      <c r="C45" s="28" t="s">
        <v>25</v>
      </c>
      <c r="D45" s="28" t="n">
        <v>170</v>
      </c>
      <c r="E45" s="28" t="s">
        <v>26</v>
      </c>
      <c r="F45" s="29" t="n">
        <v>36708</v>
      </c>
      <c r="G45" s="28" t="n">
        <v>3.84</v>
      </c>
      <c r="H45" s="28"/>
      <c r="I45" s="30"/>
      <c r="J45" s="28"/>
      <c r="K45" s="28"/>
      <c r="L45" s="31"/>
      <c r="M45" s="32" t="n">
        <v>0</v>
      </c>
      <c r="N45" s="33" t="n">
        <f aca="false">M45*D45*10000</f>
        <v>0</v>
      </c>
      <c r="O45" s="28" t="s">
        <v>34</v>
      </c>
    </row>
    <row r="46" customFormat="false" ht="12.75" hidden="false" customHeight="false" outlineLevel="0" collapsed="false">
      <c r="A46" s="27" t="n">
        <v>36669</v>
      </c>
      <c r="B46" s="28" t="s">
        <v>24</v>
      </c>
      <c r="C46" s="28" t="s">
        <v>28</v>
      </c>
      <c r="D46" s="28" t="n">
        <v>30</v>
      </c>
      <c r="E46" s="28" t="s">
        <v>26</v>
      </c>
      <c r="F46" s="29" t="n">
        <v>36708</v>
      </c>
      <c r="G46" s="28" t="n">
        <v>3.84</v>
      </c>
      <c r="H46" s="28"/>
      <c r="I46" s="30"/>
      <c r="J46" s="28"/>
      <c r="K46" s="28"/>
      <c r="L46" s="31"/>
      <c r="M46" s="32" t="n">
        <v>0</v>
      </c>
      <c r="N46" s="33" t="n">
        <f aca="false">M46*D46*10000</f>
        <v>0</v>
      </c>
    </row>
    <row r="47" customFormat="false" ht="12.75" hidden="false" customHeight="false" outlineLevel="0" collapsed="false">
      <c r="A47" s="27" t="n">
        <v>36669</v>
      </c>
      <c r="B47" s="28" t="s">
        <v>24</v>
      </c>
      <c r="C47" s="28" t="s">
        <v>25</v>
      </c>
      <c r="D47" s="28" t="n">
        <v>170</v>
      </c>
      <c r="E47" s="28" t="s">
        <v>26</v>
      </c>
      <c r="F47" s="29" t="n">
        <v>36708</v>
      </c>
      <c r="G47" s="28" t="n">
        <v>3.865</v>
      </c>
      <c r="H47" s="28"/>
      <c r="I47" s="30"/>
      <c r="J47" s="28"/>
      <c r="K47" s="28"/>
      <c r="L47" s="31"/>
      <c r="M47" s="32" t="n">
        <v>0</v>
      </c>
      <c r="N47" s="33" t="n">
        <f aca="false">M47*D47*10000</f>
        <v>0</v>
      </c>
      <c r="O47" s="28" t="s">
        <v>35</v>
      </c>
    </row>
    <row r="48" customFormat="false" ht="12.75" hidden="false" customHeight="false" outlineLevel="0" collapsed="false">
      <c r="A48" s="27" t="n">
        <v>36669</v>
      </c>
      <c r="B48" s="28" t="s">
        <v>24</v>
      </c>
      <c r="C48" s="28" t="s">
        <v>28</v>
      </c>
      <c r="D48" s="28" t="n">
        <v>30</v>
      </c>
      <c r="E48" s="28" t="s">
        <v>26</v>
      </c>
      <c r="F48" s="29" t="n">
        <v>36708</v>
      </c>
      <c r="G48" s="28" t="n">
        <v>3.865</v>
      </c>
      <c r="H48" s="28"/>
      <c r="I48" s="30"/>
      <c r="J48" s="28"/>
      <c r="K48" s="28"/>
      <c r="L48" s="31"/>
      <c r="M48" s="32" t="n">
        <v>0</v>
      </c>
      <c r="N48" s="33" t="n">
        <f aca="false">M48*D48*10000</f>
        <v>0</v>
      </c>
    </row>
    <row r="49" customFormat="false" ht="12.75" hidden="false" customHeight="false" outlineLevel="0" collapsed="false">
      <c r="A49" s="13" t="n">
        <v>36669</v>
      </c>
      <c r="B49" s="14" t="s">
        <v>24</v>
      </c>
      <c r="C49" s="14" t="s">
        <v>25</v>
      </c>
      <c r="D49" s="14" t="n">
        <v>395</v>
      </c>
      <c r="E49" s="14" t="s">
        <v>29</v>
      </c>
      <c r="F49" s="15" t="n">
        <v>36708</v>
      </c>
      <c r="G49" s="14"/>
      <c r="H49" s="14" t="s">
        <v>27</v>
      </c>
      <c r="I49" s="16" t="n">
        <v>4</v>
      </c>
      <c r="J49" s="14"/>
      <c r="K49" s="14"/>
      <c r="L49" s="17" t="n">
        <v>0.176</v>
      </c>
      <c r="M49" s="18" t="n">
        <v>0.0015</v>
      </c>
      <c r="N49" s="19" t="n">
        <f aca="false">M49*D49*10000</f>
        <v>5925</v>
      </c>
      <c r="O49" s="14" t="s">
        <v>36</v>
      </c>
    </row>
    <row r="50" customFormat="false" ht="12.75" hidden="false" customHeight="false" outlineLevel="0" collapsed="false">
      <c r="A50" s="13" t="n">
        <v>36669</v>
      </c>
      <c r="B50" s="14" t="s">
        <v>24</v>
      </c>
      <c r="C50" s="14" t="s">
        <v>28</v>
      </c>
      <c r="D50" s="14" t="n">
        <v>70</v>
      </c>
      <c r="E50" s="14" t="s">
        <v>29</v>
      </c>
      <c r="F50" s="15" t="n">
        <v>36708</v>
      </c>
      <c r="G50" s="14"/>
      <c r="H50" s="14" t="s">
        <v>27</v>
      </c>
      <c r="I50" s="16" t="n">
        <v>4</v>
      </c>
      <c r="J50" s="14"/>
      <c r="K50" s="14"/>
      <c r="L50" s="17" t="n">
        <v>0.176</v>
      </c>
      <c r="M50" s="18" t="n">
        <v>0.0015</v>
      </c>
      <c r="N50" s="19" t="n">
        <f aca="false">M50*D50*10000</f>
        <v>1050</v>
      </c>
    </row>
    <row r="51" customFormat="false" ht="12.75" hidden="false" customHeight="false" outlineLevel="0" collapsed="false">
      <c r="A51" s="13" t="n">
        <v>36669</v>
      </c>
      <c r="B51" s="14" t="s">
        <v>24</v>
      </c>
      <c r="C51" s="14" t="s">
        <v>25</v>
      </c>
      <c r="D51" s="14" t="n">
        <v>378</v>
      </c>
      <c r="E51" s="14" t="s">
        <v>29</v>
      </c>
      <c r="F51" s="15" t="n">
        <v>36708</v>
      </c>
      <c r="G51" s="14"/>
      <c r="H51" s="14" t="s">
        <v>27</v>
      </c>
      <c r="I51" s="16" t="n">
        <v>4</v>
      </c>
      <c r="J51" s="14"/>
      <c r="K51" s="14"/>
      <c r="L51" s="17" t="n">
        <v>0.186</v>
      </c>
      <c r="M51" s="18" t="n">
        <v>0.0015</v>
      </c>
      <c r="N51" s="19" t="n">
        <f aca="false">M51*D51*10000</f>
        <v>5670</v>
      </c>
      <c r="O51" s="14" t="s">
        <v>36</v>
      </c>
    </row>
    <row r="52" customFormat="false" ht="12.75" hidden="false" customHeight="false" outlineLevel="0" collapsed="false">
      <c r="A52" s="13" t="n">
        <v>36669</v>
      </c>
      <c r="B52" s="14" t="s">
        <v>24</v>
      </c>
      <c r="C52" s="14" t="s">
        <v>28</v>
      </c>
      <c r="D52" s="14" t="n">
        <v>66</v>
      </c>
      <c r="E52" s="14" t="s">
        <v>29</v>
      </c>
      <c r="F52" s="15" t="n">
        <v>36708</v>
      </c>
      <c r="G52" s="14"/>
      <c r="H52" s="14" t="s">
        <v>27</v>
      </c>
      <c r="I52" s="16" t="n">
        <v>4</v>
      </c>
      <c r="J52" s="14"/>
      <c r="K52" s="14"/>
      <c r="L52" s="17" t="n">
        <v>0.186</v>
      </c>
      <c r="M52" s="18" t="n">
        <v>0.0015</v>
      </c>
      <c r="N52" s="19" t="n">
        <f aca="false">M52*D52*10000</f>
        <v>990</v>
      </c>
    </row>
    <row r="53" customFormat="false" ht="12.75" hidden="false" customHeight="false" outlineLevel="0" collapsed="false">
      <c r="A53" s="13" t="n">
        <v>36670</v>
      </c>
      <c r="B53" s="14" t="s">
        <v>24</v>
      </c>
      <c r="C53" s="14" t="s">
        <v>25</v>
      </c>
      <c r="D53" s="14" t="n">
        <v>248</v>
      </c>
      <c r="E53" s="14" t="s">
        <v>29</v>
      </c>
      <c r="F53" s="15" t="n">
        <v>36708</v>
      </c>
      <c r="G53" s="14"/>
      <c r="H53" s="14" t="s">
        <v>27</v>
      </c>
      <c r="I53" s="16" t="n">
        <v>4</v>
      </c>
      <c r="J53" s="14"/>
      <c r="K53" s="14"/>
      <c r="L53" s="17" t="n">
        <v>0.1865</v>
      </c>
      <c r="M53" s="18" t="n">
        <v>0.001</v>
      </c>
      <c r="N53" s="19" t="n">
        <f aca="false">M53*D53*10000</f>
        <v>2480</v>
      </c>
      <c r="O53" s="14" t="s">
        <v>37</v>
      </c>
    </row>
    <row r="54" customFormat="false" ht="12.75" hidden="false" customHeight="false" outlineLevel="0" collapsed="false">
      <c r="A54" s="13" t="n">
        <v>36670</v>
      </c>
      <c r="B54" s="14" t="s">
        <v>24</v>
      </c>
      <c r="C54" s="14" t="s">
        <v>28</v>
      </c>
      <c r="D54" s="14" t="n">
        <v>43</v>
      </c>
      <c r="E54" s="14" t="s">
        <v>29</v>
      </c>
      <c r="F54" s="15" t="n">
        <v>36708</v>
      </c>
      <c r="G54" s="14"/>
      <c r="H54" s="14" t="s">
        <v>27</v>
      </c>
      <c r="I54" s="16" t="n">
        <v>4</v>
      </c>
      <c r="J54" s="14"/>
      <c r="K54" s="14"/>
      <c r="L54" s="17" t="n">
        <v>0.1865</v>
      </c>
      <c r="M54" s="18" t="n">
        <v>0.001</v>
      </c>
      <c r="N54" s="19" t="n">
        <f aca="false">M54*D54*10000</f>
        <v>430</v>
      </c>
    </row>
    <row r="55" customFormat="false" ht="12.75" hidden="false" customHeight="false" outlineLevel="0" collapsed="false">
      <c r="A55" s="13" t="n">
        <v>36670</v>
      </c>
      <c r="B55" s="14" t="s">
        <v>24</v>
      </c>
      <c r="C55" s="14" t="s">
        <v>25</v>
      </c>
      <c r="D55" s="14" t="n">
        <v>680</v>
      </c>
      <c r="E55" s="14" t="s">
        <v>29</v>
      </c>
      <c r="F55" s="15" t="n">
        <v>36708</v>
      </c>
      <c r="G55" s="14"/>
      <c r="H55" s="14" t="s">
        <v>27</v>
      </c>
      <c r="I55" s="16" t="n">
        <v>4</v>
      </c>
      <c r="J55" s="14"/>
      <c r="K55" s="14"/>
      <c r="L55" s="17" t="n">
        <v>0.181</v>
      </c>
      <c r="M55" s="18" t="n">
        <v>0.0015</v>
      </c>
      <c r="N55" s="19" t="n">
        <f aca="false">M55*D55*10000</f>
        <v>10200</v>
      </c>
      <c r="O55" s="14" t="s">
        <v>38</v>
      </c>
    </row>
    <row r="56" customFormat="false" ht="12.75" hidden="false" customHeight="false" outlineLevel="0" collapsed="false">
      <c r="A56" s="13" t="n">
        <v>36670</v>
      </c>
      <c r="B56" s="14" t="s">
        <v>24</v>
      </c>
      <c r="C56" s="14" t="s">
        <v>28</v>
      </c>
      <c r="D56" s="14" t="n">
        <v>120</v>
      </c>
      <c r="E56" s="14" t="s">
        <v>29</v>
      </c>
      <c r="F56" s="15" t="n">
        <v>36708</v>
      </c>
      <c r="G56" s="14"/>
      <c r="H56" s="14" t="s">
        <v>27</v>
      </c>
      <c r="I56" s="16" t="n">
        <v>4</v>
      </c>
      <c r="J56" s="14"/>
      <c r="K56" s="14"/>
      <c r="L56" s="17" t="n">
        <v>0.181</v>
      </c>
      <c r="M56" s="18" t="n">
        <v>0.0015</v>
      </c>
      <c r="N56" s="19" t="n">
        <f aca="false">M56*D56*10000</f>
        <v>1800</v>
      </c>
    </row>
    <row r="57" customFormat="false" ht="12.75" hidden="false" customHeight="false" outlineLevel="0" collapsed="false">
      <c r="A57" s="13" t="n">
        <v>36670</v>
      </c>
      <c r="B57" s="14" t="s">
        <v>24</v>
      </c>
      <c r="C57" s="14" t="s">
        <v>25</v>
      </c>
      <c r="D57" s="14" t="n">
        <v>425</v>
      </c>
      <c r="E57" s="14" t="s">
        <v>29</v>
      </c>
      <c r="F57" s="15" t="n">
        <v>36708</v>
      </c>
      <c r="G57" s="14"/>
      <c r="H57" s="14" t="s">
        <v>27</v>
      </c>
      <c r="I57" s="16" t="n">
        <v>4</v>
      </c>
      <c r="J57" s="14"/>
      <c r="K57" s="14"/>
      <c r="L57" s="17" t="n">
        <v>0.1875</v>
      </c>
      <c r="M57" s="18" t="n">
        <v>0.0025</v>
      </c>
      <c r="N57" s="19" t="n">
        <f aca="false">M57*D57*10000</f>
        <v>10625</v>
      </c>
      <c r="O57" s="14" t="s">
        <v>39</v>
      </c>
    </row>
    <row r="58" customFormat="false" ht="12.75" hidden="false" customHeight="false" outlineLevel="0" collapsed="false">
      <c r="A58" s="13" t="n">
        <v>36670</v>
      </c>
      <c r="B58" s="14" t="s">
        <v>24</v>
      </c>
      <c r="C58" s="14" t="s">
        <v>28</v>
      </c>
      <c r="D58" s="14" t="n">
        <v>75</v>
      </c>
      <c r="E58" s="14" t="s">
        <v>29</v>
      </c>
      <c r="F58" s="15" t="n">
        <v>36708</v>
      </c>
      <c r="G58" s="14"/>
      <c r="H58" s="14" t="s">
        <v>27</v>
      </c>
      <c r="I58" s="16" t="n">
        <v>4</v>
      </c>
      <c r="J58" s="14"/>
      <c r="K58" s="14"/>
      <c r="L58" s="17" t="n">
        <v>0.1875</v>
      </c>
      <c r="M58" s="18" t="n">
        <v>0.0025</v>
      </c>
      <c r="N58" s="19" t="n">
        <f aca="false">M58*D58*10000</f>
        <v>1875</v>
      </c>
    </row>
    <row r="59" customFormat="false" ht="12.75" hidden="false" customHeight="false" outlineLevel="0" collapsed="false">
      <c r="A59" s="13" t="n">
        <v>36670</v>
      </c>
      <c r="B59" s="14" t="s">
        <v>24</v>
      </c>
      <c r="C59" s="14" t="s">
        <v>25</v>
      </c>
      <c r="D59" s="14" t="n">
        <v>850</v>
      </c>
      <c r="E59" s="14" t="s">
        <v>29</v>
      </c>
      <c r="F59" s="15" t="n">
        <v>36708</v>
      </c>
      <c r="G59" s="14"/>
      <c r="H59" s="14" t="s">
        <v>27</v>
      </c>
      <c r="I59" s="16" t="n">
        <v>4</v>
      </c>
      <c r="J59" s="14"/>
      <c r="K59" s="14"/>
      <c r="L59" s="17" t="n">
        <v>0.19</v>
      </c>
      <c r="M59" s="18" t="n">
        <v>0.0025</v>
      </c>
      <c r="N59" s="19" t="n">
        <f aca="false">M59*D59*10000</f>
        <v>21250</v>
      </c>
      <c r="O59" s="14" t="s">
        <v>39</v>
      </c>
    </row>
    <row r="60" customFormat="false" ht="12.75" hidden="false" customHeight="false" outlineLevel="0" collapsed="false">
      <c r="A60" s="13" t="n">
        <v>36670</v>
      </c>
      <c r="B60" s="14" t="s">
        <v>24</v>
      </c>
      <c r="C60" s="14" t="s">
        <v>28</v>
      </c>
      <c r="D60" s="14" t="n">
        <v>150</v>
      </c>
      <c r="E60" s="14" t="s">
        <v>29</v>
      </c>
      <c r="F60" s="15" t="n">
        <v>36708</v>
      </c>
      <c r="G60" s="14"/>
      <c r="H60" s="14" t="s">
        <v>27</v>
      </c>
      <c r="I60" s="16" t="n">
        <v>4</v>
      </c>
      <c r="J60" s="14"/>
      <c r="K60" s="14"/>
      <c r="L60" s="17" t="n">
        <v>0.19</v>
      </c>
      <c r="M60" s="18" t="n">
        <v>0.0025</v>
      </c>
      <c r="N60" s="19" t="n">
        <f aca="false">M60*D60*10000</f>
        <v>3750</v>
      </c>
    </row>
    <row r="61" customFormat="false" ht="12.75" hidden="false" customHeight="false" outlineLevel="0" collapsed="false">
      <c r="A61" s="13" t="n">
        <v>36670</v>
      </c>
      <c r="B61" s="14" t="s">
        <v>24</v>
      </c>
      <c r="C61" s="14" t="s">
        <v>25</v>
      </c>
      <c r="D61" s="14" t="n">
        <v>1274</v>
      </c>
      <c r="E61" s="14" t="s">
        <v>29</v>
      </c>
      <c r="F61" s="15" t="n">
        <v>36708</v>
      </c>
      <c r="G61" s="14"/>
      <c r="H61" s="14" t="s">
        <v>27</v>
      </c>
      <c r="I61" s="16" t="n">
        <v>4</v>
      </c>
      <c r="J61" s="14"/>
      <c r="K61" s="14"/>
      <c r="L61" s="17" t="n">
        <v>0.1975</v>
      </c>
      <c r="M61" s="18" t="n">
        <v>0.0025</v>
      </c>
      <c r="N61" s="19" t="n">
        <f aca="false">M61*D61*10000</f>
        <v>31850</v>
      </c>
      <c r="O61" s="14" t="s">
        <v>39</v>
      </c>
    </row>
    <row r="62" customFormat="false" ht="12.75" hidden="false" customHeight="false" outlineLevel="0" collapsed="false">
      <c r="A62" s="13" t="n">
        <v>36670</v>
      </c>
      <c r="B62" s="14" t="s">
        <v>24</v>
      </c>
      <c r="C62" s="14" t="s">
        <v>28</v>
      </c>
      <c r="D62" s="14" t="n">
        <v>226</v>
      </c>
      <c r="E62" s="14" t="s">
        <v>29</v>
      </c>
      <c r="F62" s="15" t="n">
        <v>36708</v>
      </c>
      <c r="G62" s="14"/>
      <c r="H62" s="14" t="s">
        <v>27</v>
      </c>
      <c r="I62" s="16" t="n">
        <v>4</v>
      </c>
      <c r="J62" s="14"/>
      <c r="K62" s="14"/>
      <c r="L62" s="17" t="n">
        <v>0.1975</v>
      </c>
      <c r="M62" s="18" t="n">
        <v>0.0025</v>
      </c>
      <c r="N62" s="19" t="n">
        <f aca="false">M62*D62*10000</f>
        <v>5650</v>
      </c>
    </row>
    <row r="63" customFormat="false" ht="12.75" hidden="false" customHeight="false" outlineLevel="0" collapsed="false">
      <c r="A63" s="6" t="n">
        <v>36670</v>
      </c>
      <c r="B63" s="7" t="s">
        <v>24</v>
      </c>
      <c r="C63" s="7" t="s">
        <v>25</v>
      </c>
      <c r="D63" s="7" t="n">
        <v>2125</v>
      </c>
      <c r="E63" s="7" t="s">
        <v>26</v>
      </c>
      <c r="F63" s="8" t="n">
        <v>36708</v>
      </c>
      <c r="G63" s="7"/>
      <c r="H63" s="7" t="s">
        <v>27</v>
      </c>
      <c r="I63" s="9" t="n">
        <v>4.75</v>
      </c>
      <c r="J63" s="7"/>
      <c r="K63" s="7"/>
      <c r="L63" s="10" t="n">
        <v>0.045</v>
      </c>
      <c r="M63" s="11" t="n">
        <v>0</v>
      </c>
      <c r="N63" s="12" t="n">
        <f aca="false">M63*D63*10000</f>
        <v>0</v>
      </c>
      <c r="O63" s="7" t="s">
        <v>39</v>
      </c>
    </row>
    <row r="64" customFormat="false" ht="12.75" hidden="false" customHeight="false" outlineLevel="0" collapsed="false">
      <c r="A64" s="6" t="n">
        <v>36670</v>
      </c>
      <c r="B64" s="7" t="s">
        <v>24</v>
      </c>
      <c r="C64" s="7" t="s">
        <v>28</v>
      </c>
      <c r="D64" s="7" t="n">
        <v>375</v>
      </c>
      <c r="E64" s="7" t="s">
        <v>26</v>
      </c>
      <c r="F64" s="8" t="n">
        <v>36708</v>
      </c>
      <c r="G64" s="7"/>
      <c r="H64" s="7" t="s">
        <v>27</v>
      </c>
      <c r="I64" s="9" t="n">
        <v>4.75</v>
      </c>
      <c r="J64" s="7"/>
      <c r="K64" s="7"/>
      <c r="L64" s="10" t="n">
        <v>0.045</v>
      </c>
      <c r="M64" s="11" t="n">
        <v>0</v>
      </c>
      <c r="N64" s="12" t="n">
        <f aca="false">M64*D64*10000</f>
        <v>0</v>
      </c>
    </row>
    <row r="65" customFormat="false" ht="12.75" hidden="false" customHeight="false" outlineLevel="0" collapsed="false">
      <c r="A65" s="55" t="n">
        <v>36671</v>
      </c>
      <c r="B65" s="56" t="s">
        <v>24</v>
      </c>
      <c r="C65" s="56" t="s">
        <v>25</v>
      </c>
      <c r="D65" s="56" t="n">
        <v>262</v>
      </c>
      <c r="E65" s="56" t="s">
        <v>29</v>
      </c>
      <c r="F65" s="57" t="n">
        <v>36708</v>
      </c>
      <c r="G65" s="56"/>
      <c r="H65" s="56" t="s">
        <v>27</v>
      </c>
      <c r="I65" s="58" t="n">
        <v>4</v>
      </c>
      <c r="J65" s="56"/>
      <c r="K65" s="56"/>
      <c r="L65" s="59" t="n">
        <v>0.369</v>
      </c>
      <c r="M65" s="60" t="n">
        <v>0.001</v>
      </c>
      <c r="N65" s="61" t="n">
        <f aca="false">M65*D65*10000</f>
        <v>2620</v>
      </c>
      <c r="O65" s="56" t="s">
        <v>40</v>
      </c>
    </row>
    <row r="66" customFormat="false" ht="12.75" hidden="false" customHeight="false" outlineLevel="0" collapsed="false">
      <c r="A66" s="55" t="n">
        <v>36671</v>
      </c>
      <c r="B66" s="56" t="s">
        <v>24</v>
      </c>
      <c r="C66" s="56" t="s">
        <v>28</v>
      </c>
      <c r="D66" s="56" t="n">
        <v>46</v>
      </c>
      <c r="E66" s="56" t="s">
        <v>29</v>
      </c>
      <c r="F66" s="57" t="n">
        <v>36708</v>
      </c>
      <c r="G66" s="56"/>
      <c r="H66" s="56" t="s">
        <v>27</v>
      </c>
      <c r="I66" s="58" t="n">
        <v>4</v>
      </c>
      <c r="J66" s="56"/>
      <c r="K66" s="56"/>
      <c r="L66" s="59" t="n">
        <v>0.369</v>
      </c>
      <c r="M66" s="60" t="n">
        <v>0.001</v>
      </c>
      <c r="N66" s="61" t="n">
        <f aca="false">M66*D66*10000</f>
        <v>460</v>
      </c>
    </row>
    <row r="67" customFormat="false" ht="12.75" hidden="false" customHeight="false" outlineLevel="0" collapsed="false">
      <c r="A67" s="6" t="n">
        <v>36671</v>
      </c>
      <c r="B67" s="7" t="s">
        <v>24</v>
      </c>
      <c r="C67" s="7" t="s">
        <v>25</v>
      </c>
      <c r="D67" s="7" t="n">
        <v>425</v>
      </c>
      <c r="E67" s="7" t="s">
        <v>29</v>
      </c>
      <c r="F67" s="8" t="n">
        <v>36708</v>
      </c>
      <c r="G67" s="7"/>
      <c r="H67" s="7" t="s">
        <v>27</v>
      </c>
      <c r="I67" s="9" t="n">
        <v>4.75</v>
      </c>
      <c r="J67" s="7"/>
      <c r="K67" s="7"/>
      <c r="L67" s="10" t="n">
        <v>0.1065</v>
      </c>
      <c r="M67" s="11" t="n">
        <v>0.001</v>
      </c>
      <c r="N67" s="12" t="n">
        <f aca="false">M67*D67*10000</f>
        <v>4250</v>
      </c>
    </row>
    <row r="68" customFormat="false" ht="12.75" hidden="false" customHeight="false" outlineLevel="0" collapsed="false">
      <c r="A68" s="6" t="n">
        <v>36671</v>
      </c>
      <c r="B68" s="7" t="s">
        <v>24</v>
      </c>
      <c r="C68" s="7" t="s">
        <v>28</v>
      </c>
      <c r="D68" s="7" t="n">
        <v>75</v>
      </c>
      <c r="E68" s="7" t="s">
        <v>29</v>
      </c>
      <c r="F68" s="8" t="n">
        <v>36708</v>
      </c>
      <c r="G68" s="7"/>
      <c r="H68" s="7" t="s">
        <v>27</v>
      </c>
      <c r="I68" s="9" t="n">
        <v>4.75</v>
      </c>
      <c r="J68" s="7"/>
      <c r="K68" s="7"/>
      <c r="L68" s="10" t="n">
        <v>0.1065</v>
      </c>
      <c r="M68" s="11" t="n">
        <v>0.001</v>
      </c>
      <c r="N68" s="12" t="n">
        <f aca="false">M68*D68*10000</f>
        <v>750</v>
      </c>
    </row>
    <row r="69" customFormat="false" ht="12.75" hidden="false" customHeight="false" outlineLevel="0" collapsed="false">
      <c r="A69" s="6" t="n">
        <v>36672</v>
      </c>
      <c r="B69" s="7" t="s">
        <v>24</v>
      </c>
      <c r="C69" s="7" t="s">
        <v>25</v>
      </c>
      <c r="D69" s="7" t="n">
        <v>1700</v>
      </c>
      <c r="E69" s="7" t="s">
        <v>29</v>
      </c>
      <c r="F69" s="8" t="n">
        <v>36708</v>
      </c>
      <c r="G69" s="7"/>
      <c r="H69" s="7" t="s">
        <v>27</v>
      </c>
      <c r="I69" s="9" t="n">
        <v>4.75</v>
      </c>
      <c r="J69" s="7"/>
      <c r="K69" s="7"/>
      <c r="L69" s="10" t="n">
        <v>0.12</v>
      </c>
      <c r="M69" s="11" t="n">
        <v>0.002</v>
      </c>
      <c r="N69" s="12" t="n">
        <f aca="false">M69*D69*10000</f>
        <v>34000</v>
      </c>
    </row>
    <row r="70" customFormat="false" ht="12.75" hidden="false" customHeight="false" outlineLevel="0" collapsed="false">
      <c r="A70" s="6" t="n">
        <v>36672</v>
      </c>
      <c r="B70" s="7" t="s">
        <v>24</v>
      </c>
      <c r="C70" s="7" t="s">
        <v>28</v>
      </c>
      <c r="D70" s="7" t="n">
        <v>300</v>
      </c>
      <c r="E70" s="7" t="s">
        <v>29</v>
      </c>
      <c r="F70" s="8" t="n">
        <v>36708</v>
      </c>
      <c r="G70" s="7"/>
      <c r="H70" s="7" t="s">
        <v>27</v>
      </c>
      <c r="I70" s="9" t="n">
        <v>4.75</v>
      </c>
      <c r="J70" s="7"/>
      <c r="K70" s="7"/>
      <c r="L70" s="10" t="n">
        <v>0.12</v>
      </c>
      <c r="M70" s="11" t="n">
        <v>0.002</v>
      </c>
      <c r="N70" s="12" t="n">
        <f aca="false">M70*D70*10000</f>
        <v>6000</v>
      </c>
    </row>
    <row r="71" customFormat="false" ht="12.75" hidden="false" customHeight="false" outlineLevel="0" collapsed="false">
      <c r="A71" s="55" t="n">
        <v>36672</v>
      </c>
      <c r="B71" s="56" t="s">
        <v>24</v>
      </c>
      <c r="C71" s="56" t="s">
        <v>25</v>
      </c>
      <c r="D71" s="56" t="n">
        <v>323</v>
      </c>
      <c r="E71" s="56" t="s">
        <v>29</v>
      </c>
      <c r="F71" s="57" t="n">
        <v>36708</v>
      </c>
      <c r="G71" s="56"/>
      <c r="H71" s="56" t="s">
        <v>27</v>
      </c>
      <c r="I71" s="58" t="n">
        <v>4</v>
      </c>
      <c r="J71" s="56"/>
      <c r="K71" s="56"/>
      <c r="L71" s="59" t="n">
        <v>0.415</v>
      </c>
      <c r="M71" s="60" t="n">
        <v>0.001</v>
      </c>
      <c r="N71" s="61" t="n">
        <f aca="false">M71*D71*10000</f>
        <v>3230</v>
      </c>
      <c r="O71" s="56" t="s">
        <v>40</v>
      </c>
    </row>
    <row r="72" customFormat="false" ht="12.75" hidden="false" customHeight="false" outlineLevel="0" collapsed="false">
      <c r="A72" s="55" t="n">
        <v>36672</v>
      </c>
      <c r="B72" s="56" t="s">
        <v>24</v>
      </c>
      <c r="C72" s="56" t="s">
        <v>28</v>
      </c>
      <c r="D72" s="56" t="n">
        <v>57</v>
      </c>
      <c r="E72" s="56" t="s">
        <v>29</v>
      </c>
      <c r="F72" s="57" t="n">
        <v>36708</v>
      </c>
      <c r="G72" s="56"/>
      <c r="H72" s="56" t="s">
        <v>27</v>
      </c>
      <c r="I72" s="58" t="n">
        <v>4</v>
      </c>
      <c r="J72" s="56"/>
      <c r="K72" s="56"/>
      <c r="L72" s="59" t="n">
        <v>0.415</v>
      </c>
      <c r="M72" s="60" t="n">
        <v>0.001</v>
      </c>
      <c r="N72" s="61" t="n">
        <f aca="false">M72*D72*10000</f>
        <v>570</v>
      </c>
    </row>
    <row r="73" customFormat="false" ht="12.75" hidden="false" customHeight="false" outlineLevel="0" collapsed="false">
      <c r="A73" s="55" t="n">
        <v>36677</v>
      </c>
      <c r="B73" s="56" t="s">
        <v>24</v>
      </c>
      <c r="C73" s="56" t="s">
        <v>25</v>
      </c>
      <c r="D73" s="56" t="n">
        <v>332</v>
      </c>
      <c r="E73" s="56" t="s">
        <v>29</v>
      </c>
      <c r="F73" s="57" t="n">
        <v>36708</v>
      </c>
      <c r="G73" s="56" t="n">
        <v>4.447</v>
      </c>
      <c r="H73" s="56"/>
      <c r="I73" s="58"/>
      <c r="J73" s="56"/>
      <c r="K73" s="56"/>
      <c r="L73" s="59"/>
      <c r="M73" s="60" t="n">
        <v>0.002</v>
      </c>
      <c r="N73" s="61" t="n">
        <f aca="false">M73*D73*10000</f>
        <v>6640</v>
      </c>
      <c r="O73" s="56" t="s">
        <v>41</v>
      </c>
    </row>
    <row r="74" customFormat="false" ht="12.75" hidden="false" customHeight="false" outlineLevel="0" collapsed="false">
      <c r="A74" s="55" t="n">
        <v>36677</v>
      </c>
      <c r="B74" s="56" t="s">
        <v>24</v>
      </c>
      <c r="C74" s="56" t="s">
        <v>28</v>
      </c>
      <c r="D74" s="56" t="n">
        <v>58</v>
      </c>
      <c r="E74" s="56" t="s">
        <v>29</v>
      </c>
      <c r="F74" s="57" t="n">
        <v>36708</v>
      </c>
      <c r="G74" s="56" t="n">
        <v>4.447</v>
      </c>
      <c r="H74" s="56"/>
      <c r="I74" s="58"/>
      <c r="J74" s="56"/>
      <c r="K74" s="56"/>
      <c r="L74" s="59"/>
      <c r="M74" s="60" t="n">
        <v>0.002</v>
      </c>
      <c r="N74" s="61" t="n">
        <f aca="false">M74*D74*10000</f>
        <v>1160</v>
      </c>
    </row>
    <row r="75" customFormat="false" ht="12.75" hidden="false" customHeight="false" outlineLevel="0" collapsed="false">
      <c r="A75" s="55" t="n">
        <v>36677</v>
      </c>
      <c r="B75" s="56" t="s">
        <v>24</v>
      </c>
      <c r="C75" s="56" t="s">
        <v>25</v>
      </c>
      <c r="D75" s="56" t="n">
        <v>85</v>
      </c>
      <c r="E75" s="56" t="s">
        <v>26</v>
      </c>
      <c r="F75" s="57" t="n">
        <v>36708</v>
      </c>
      <c r="G75" s="56" t="n">
        <v>4.3</v>
      </c>
      <c r="H75" s="56"/>
      <c r="I75" s="58"/>
      <c r="J75" s="56"/>
      <c r="K75" s="56"/>
      <c r="L75" s="59"/>
      <c r="M75" s="60" t="n">
        <v>0</v>
      </c>
      <c r="N75" s="61" t="n">
        <f aca="false">M75*D75*10000</f>
        <v>0</v>
      </c>
    </row>
    <row r="76" customFormat="false" ht="12.75" hidden="false" customHeight="false" outlineLevel="0" collapsed="false">
      <c r="A76" s="55" t="n">
        <v>36677</v>
      </c>
      <c r="B76" s="56" t="s">
        <v>24</v>
      </c>
      <c r="C76" s="56" t="s">
        <v>28</v>
      </c>
      <c r="D76" s="56" t="n">
        <v>15</v>
      </c>
      <c r="E76" s="56" t="s">
        <v>26</v>
      </c>
      <c r="F76" s="57" t="n">
        <v>36708</v>
      </c>
      <c r="G76" s="56" t="n">
        <v>4.3</v>
      </c>
      <c r="H76" s="56"/>
      <c r="I76" s="58"/>
      <c r="J76" s="56"/>
      <c r="K76" s="56"/>
      <c r="L76" s="59"/>
      <c r="M76" s="60" t="n">
        <v>0</v>
      </c>
      <c r="N76" s="61" t="n">
        <f aca="false">M76*D76*10000</f>
        <v>0</v>
      </c>
    </row>
    <row r="77" customFormat="false" ht="12.75" hidden="false" customHeight="false" outlineLevel="0" collapsed="false">
      <c r="A77" s="55" t="n">
        <v>36677</v>
      </c>
      <c r="B77" s="56" t="s">
        <v>24</v>
      </c>
      <c r="C77" s="56" t="s">
        <v>25</v>
      </c>
      <c r="D77" s="56" t="n">
        <v>128</v>
      </c>
      <c r="E77" s="56" t="s">
        <v>26</v>
      </c>
      <c r="F77" s="57" t="n">
        <v>36708</v>
      </c>
      <c r="G77" s="56" t="n">
        <v>4.332</v>
      </c>
      <c r="H77" s="56"/>
      <c r="I77" s="58"/>
      <c r="J77" s="56"/>
      <c r="K77" s="56"/>
      <c r="L77" s="59"/>
      <c r="M77" s="60" t="n">
        <v>0.002</v>
      </c>
      <c r="N77" s="61" t="n">
        <f aca="false">M77*D77*10000</f>
        <v>2560</v>
      </c>
    </row>
    <row r="78" customFormat="false" ht="12.75" hidden="false" customHeight="false" outlineLevel="0" collapsed="false">
      <c r="A78" s="55" t="n">
        <v>36677</v>
      </c>
      <c r="B78" s="56" t="s">
        <v>24</v>
      </c>
      <c r="C78" s="56" t="s">
        <v>28</v>
      </c>
      <c r="D78" s="56" t="n">
        <v>22</v>
      </c>
      <c r="E78" s="56" t="s">
        <v>26</v>
      </c>
      <c r="F78" s="57" t="n">
        <v>36708</v>
      </c>
      <c r="G78" s="56" t="n">
        <v>4.332</v>
      </c>
      <c r="H78" s="56"/>
      <c r="I78" s="58"/>
      <c r="J78" s="56"/>
      <c r="K78" s="56"/>
      <c r="L78" s="59"/>
      <c r="M78" s="60" t="n">
        <v>0.002</v>
      </c>
      <c r="N78" s="61" t="n">
        <f aca="false">M78*D78*10000</f>
        <v>440</v>
      </c>
    </row>
    <row r="79" customFormat="false" ht="12.75" hidden="false" customHeight="false" outlineLevel="0" collapsed="false">
      <c r="A79" s="55" t="n">
        <v>36677</v>
      </c>
      <c r="B79" s="56" t="s">
        <v>24</v>
      </c>
      <c r="C79" s="56" t="s">
        <v>25</v>
      </c>
      <c r="D79" s="56" t="n">
        <v>119</v>
      </c>
      <c r="E79" s="56" t="s">
        <v>26</v>
      </c>
      <c r="F79" s="57" t="n">
        <v>36708</v>
      </c>
      <c r="G79" s="56" t="n">
        <v>4.317</v>
      </c>
      <c r="H79" s="56"/>
      <c r="I79" s="58"/>
      <c r="J79" s="56"/>
      <c r="K79" s="56"/>
      <c r="L79" s="59"/>
      <c r="M79" s="60" t="n">
        <v>0.002</v>
      </c>
      <c r="N79" s="61" t="n">
        <f aca="false">M79*D79*10000</f>
        <v>2380</v>
      </c>
    </row>
    <row r="80" customFormat="false" ht="12.75" hidden="false" customHeight="false" outlineLevel="0" collapsed="false">
      <c r="A80" s="55" t="n">
        <v>36677</v>
      </c>
      <c r="B80" s="56" t="s">
        <v>24</v>
      </c>
      <c r="C80" s="56" t="s">
        <v>28</v>
      </c>
      <c r="D80" s="56" t="n">
        <v>21</v>
      </c>
      <c r="E80" s="56" t="s">
        <v>26</v>
      </c>
      <c r="F80" s="57" t="n">
        <v>36708</v>
      </c>
      <c r="G80" s="56" t="n">
        <v>4.317</v>
      </c>
      <c r="H80" s="56"/>
      <c r="I80" s="58"/>
      <c r="J80" s="56"/>
      <c r="K80" s="56"/>
      <c r="L80" s="59"/>
      <c r="M80" s="60" t="n">
        <v>0.002</v>
      </c>
      <c r="N80" s="61" t="n">
        <f aca="false">M80*D80*10000</f>
        <v>420</v>
      </c>
    </row>
    <row r="81" customFormat="false" ht="12.75" hidden="false" customHeight="false" outlineLevel="0" collapsed="false">
      <c r="A81" s="55" t="n">
        <v>36678</v>
      </c>
      <c r="B81" s="56" t="s">
        <v>24</v>
      </c>
      <c r="C81" s="56" t="s">
        <v>25</v>
      </c>
      <c r="D81" s="56" t="n">
        <v>408</v>
      </c>
      <c r="E81" s="56" t="s">
        <v>26</v>
      </c>
      <c r="F81" s="57" t="n">
        <v>36708</v>
      </c>
      <c r="G81" s="56" t="n">
        <v>4.371</v>
      </c>
      <c r="H81" s="56"/>
      <c r="I81" s="58"/>
      <c r="J81" s="56"/>
      <c r="K81" s="56"/>
      <c r="L81" s="59"/>
      <c r="M81" s="60" t="n">
        <v>0.001</v>
      </c>
      <c r="N81" s="61" t="n">
        <f aca="false">M81*D81*10000</f>
        <v>4080</v>
      </c>
    </row>
    <row r="82" customFormat="false" ht="12.75" hidden="false" customHeight="false" outlineLevel="0" collapsed="false">
      <c r="A82" s="55" t="n">
        <v>36678</v>
      </c>
      <c r="B82" s="56" t="s">
        <v>24</v>
      </c>
      <c r="C82" s="56" t="s">
        <v>28</v>
      </c>
      <c r="D82" s="56" t="n">
        <v>72</v>
      </c>
      <c r="E82" s="56" t="s">
        <v>26</v>
      </c>
      <c r="F82" s="57" t="n">
        <v>36708</v>
      </c>
      <c r="G82" s="56" t="n">
        <v>4.371</v>
      </c>
      <c r="H82" s="56"/>
      <c r="I82" s="58"/>
      <c r="J82" s="56"/>
      <c r="K82" s="56"/>
      <c r="L82" s="59"/>
      <c r="M82" s="60" t="n">
        <v>0.001</v>
      </c>
      <c r="N82" s="61" t="n">
        <f aca="false">M82*D82*10000</f>
        <v>720</v>
      </c>
    </row>
    <row r="83" customFormat="false" ht="12.75" hidden="false" customHeight="false" outlineLevel="0" collapsed="false">
      <c r="A83" s="55" t="n">
        <v>36678</v>
      </c>
      <c r="B83" s="56" t="s">
        <v>24</v>
      </c>
      <c r="C83" s="56" t="s">
        <v>25</v>
      </c>
      <c r="D83" s="56" t="n">
        <v>26</v>
      </c>
      <c r="E83" s="56" t="s">
        <v>26</v>
      </c>
      <c r="F83" s="57" t="n">
        <v>36708</v>
      </c>
      <c r="G83" s="56" t="n">
        <v>4.3</v>
      </c>
      <c r="H83" s="56"/>
      <c r="I83" s="58"/>
      <c r="J83" s="56"/>
      <c r="K83" s="56"/>
      <c r="L83" s="59"/>
      <c r="M83" s="60" t="n">
        <v>0</v>
      </c>
      <c r="N83" s="61" t="n">
        <f aca="false">M83*D83*10000</f>
        <v>0</v>
      </c>
    </row>
    <row r="84" customFormat="false" ht="12.75" hidden="false" customHeight="false" outlineLevel="0" collapsed="false">
      <c r="A84" s="55" t="n">
        <v>36678</v>
      </c>
      <c r="B84" s="56" t="s">
        <v>24</v>
      </c>
      <c r="C84" s="56" t="s">
        <v>28</v>
      </c>
      <c r="D84" s="56" t="n">
        <v>4</v>
      </c>
      <c r="E84" s="56" t="s">
        <v>26</v>
      </c>
      <c r="F84" s="57" t="n">
        <v>36708</v>
      </c>
      <c r="G84" s="56" t="n">
        <v>4.3</v>
      </c>
      <c r="H84" s="56"/>
      <c r="I84" s="58"/>
      <c r="J84" s="56"/>
      <c r="K84" s="56"/>
      <c r="L84" s="59"/>
      <c r="M84" s="60" t="n">
        <v>0</v>
      </c>
      <c r="N84" s="61" t="n">
        <f aca="false">M84*D84*10000</f>
        <v>0</v>
      </c>
    </row>
    <row r="85" customFormat="false" ht="12.75" hidden="false" customHeight="false" outlineLevel="0" collapsed="false">
      <c r="A85" s="55" t="n">
        <v>36682</v>
      </c>
      <c r="B85" s="56" t="s">
        <v>24</v>
      </c>
      <c r="C85" s="56" t="s">
        <v>25</v>
      </c>
      <c r="D85" s="56" t="n">
        <v>221</v>
      </c>
      <c r="E85" s="56" t="s">
        <v>26</v>
      </c>
      <c r="F85" s="57" t="n">
        <v>36708</v>
      </c>
      <c r="G85" s="56" t="n">
        <v>4.3925</v>
      </c>
      <c r="H85" s="56"/>
      <c r="I85" s="58"/>
      <c r="J85" s="56"/>
      <c r="K85" s="56"/>
      <c r="L85" s="59"/>
      <c r="M85" s="60" t="n">
        <v>0.0075</v>
      </c>
      <c r="N85" s="61" t="n">
        <f aca="false">M85*D85*10000</f>
        <v>16575</v>
      </c>
    </row>
    <row r="86" customFormat="false" ht="12.75" hidden="false" customHeight="false" outlineLevel="0" collapsed="false">
      <c r="A86" s="55" t="n">
        <v>36682</v>
      </c>
      <c r="B86" s="56" t="s">
        <v>24</v>
      </c>
      <c r="C86" s="56" t="s">
        <v>28</v>
      </c>
      <c r="D86" s="56" t="n">
        <v>39</v>
      </c>
      <c r="E86" s="56" t="s">
        <v>26</v>
      </c>
      <c r="F86" s="57" t="n">
        <v>36708</v>
      </c>
      <c r="G86" s="56" t="n">
        <v>4.3925</v>
      </c>
      <c r="H86" s="56"/>
      <c r="I86" s="58"/>
      <c r="J86" s="56"/>
      <c r="K86" s="56"/>
      <c r="L86" s="59"/>
      <c r="M86" s="60" t="n">
        <v>0.0075</v>
      </c>
      <c r="N86" s="61" t="n">
        <f aca="false">M86*D86*10000</f>
        <v>2925</v>
      </c>
    </row>
    <row r="87" customFormat="false" ht="12.75" hidden="false" customHeight="false" outlineLevel="0" collapsed="false">
      <c r="A87" s="55" t="n">
        <v>36682</v>
      </c>
      <c r="B87" s="56" t="s">
        <v>24</v>
      </c>
      <c r="C87" s="56" t="s">
        <v>25</v>
      </c>
      <c r="D87" s="56" t="n">
        <v>213</v>
      </c>
      <c r="E87" s="56" t="s">
        <v>26</v>
      </c>
      <c r="F87" s="57" t="n">
        <v>36708</v>
      </c>
      <c r="G87" s="56" t="n">
        <v>4.3925</v>
      </c>
      <c r="H87" s="56"/>
      <c r="I87" s="58"/>
      <c r="J87" s="56"/>
      <c r="K87" s="56"/>
      <c r="L87" s="59"/>
      <c r="M87" s="60" t="n">
        <v>0.001</v>
      </c>
      <c r="N87" s="61" t="n">
        <f aca="false">M87*D87*10000</f>
        <v>2130</v>
      </c>
    </row>
    <row r="88" customFormat="false" ht="12.75" hidden="false" customHeight="false" outlineLevel="0" collapsed="false">
      <c r="A88" s="55" t="n">
        <v>36682</v>
      </c>
      <c r="B88" s="56" t="s">
        <v>24</v>
      </c>
      <c r="C88" s="56" t="s">
        <v>28</v>
      </c>
      <c r="D88" s="56" t="n">
        <v>37</v>
      </c>
      <c r="E88" s="56" t="s">
        <v>26</v>
      </c>
      <c r="F88" s="57" t="n">
        <v>36708</v>
      </c>
      <c r="G88" s="56" t="n">
        <v>4.3925</v>
      </c>
      <c r="H88" s="56"/>
      <c r="I88" s="58"/>
      <c r="J88" s="56"/>
      <c r="K88" s="56"/>
      <c r="L88" s="59"/>
      <c r="M88" s="60" t="n">
        <v>0.001</v>
      </c>
      <c r="N88" s="61" t="n">
        <f aca="false">M88*D88*10000</f>
        <v>370</v>
      </c>
    </row>
    <row r="89" customFormat="false" ht="12.75" hidden="false" customHeight="false" outlineLevel="0" collapsed="false">
      <c r="A89" s="55" t="n">
        <v>36691</v>
      </c>
      <c r="B89" s="56" t="s">
        <v>24</v>
      </c>
      <c r="C89" s="56" t="s">
        <v>25</v>
      </c>
      <c r="D89" s="56" t="n">
        <v>1275</v>
      </c>
      <c r="E89" s="56" t="s">
        <v>26</v>
      </c>
      <c r="F89" s="57" t="n">
        <v>36708</v>
      </c>
      <c r="G89" s="56"/>
      <c r="H89" s="56" t="s">
        <v>27</v>
      </c>
      <c r="I89" s="58" t="n">
        <v>4.75</v>
      </c>
      <c r="J89" s="56"/>
      <c r="K89" s="56"/>
      <c r="L89" s="59" t="n">
        <v>0.044</v>
      </c>
      <c r="M89" s="60" t="n">
        <v>0.001</v>
      </c>
      <c r="N89" s="61" t="n">
        <f aca="false">M89*D89*10000</f>
        <v>12750</v>
      </c>
    </row>
    <row r="90" customFormat="false" ht="12.75" hidden="false" customHeight="false" outlineLevel="0" collapsed="false">
      <c r="A90" s="55" t="n">
        <v>36691</v>
      </c>
      <c r="B90" s="56" t="s">
        <v>24</v>
      </c>
      <c r="C90" s="56" t="s">
        <v>28</v>
      </c>
      <c r="D90" s="56" t="n">
        <v>225</v>
      </c>
      <c r="E90" s="56" t="s">
        <v>26</v>
      </c>
      <c r="F90" s="57" t="n">
        <v>36708</v>
      </c>
      <c r="G90" s="56"/>
      <c r="H90" s="56" t="s">
        <v>27</v>
      </c>
      <c r="I90" s="58" t="n">
        <v>4.75</v>
      </c>
      <c r="J90" s="56"/>
      <c r="K90" s="56"/>
      <c r="L90" s="59" t="n">
        <v>0.044</v>
      </c>
      <c r="M90" s="60" t="n">
        <v>0.001</v>
      </c>
      <c r="N90" s="61" t="n">
        <f aca="false">M90*D90*10000</f>
        <v>2250</v>
      </c>
    </row>
    <row r="91" customFormat="false" ht="12.75" hidden="false" customHeight="false" outlineLevel="0" collapsed="false">
      <c r="A91" s="55" t="n">
        <v>36691</v>
      </c>
      <c r="B91" s="56" t="s">
        <v>24</v>
      </c>
      <c r="C91" s="56" t="s">
        <v>25</v>
      </c>
      <c r="D91" s="56" t="n">
        <v>1275</v>
      </c>
      <c r="E91" s="56" t="s">
        <v>26</v>
      </c>
      <c r="F91" s="57" t="n">
        <v>36708</v>
      </c>
      <c r="G91" s="56"/>
      <c r="H91" s="56" t="s">
        <v>27</v>
      </c>
      <c r="I91" s="58" t="n">
        <v>4.75</v>
      </c>
      <c r="J91" s="56"/>
      <c r="K91" s="56"/>
      <c r="L91" s="59" t="n">
        <v>0.0415</v>
      </c>
      <c r="M91" s="60" t="n">
        <v>0.0015</v>
      </c>
      <c r="N91" s="61" t="n">
        <f aca="false">M91*D91*10000</f>
        <v>19125</v>
      </c>
    </row>
    <row r="92" customFormat="false" ht="12.75" hidden="false" customHeight="false" outlineLevel="0" collapsed="false">
      <c r="A92" s="55" t="n">
        <v>36691</v>
      </c>
      <c r="B92" s="56" t="s">
        <v>24</v>
      </c>
      <c r="C92" s="56" t="s">
        <v>28</v>
      </c>
      <c r="D92" s="56" t="n">
        <v>225</v>
      </c>
      <c r="E92" s="56" t="s">
        <v>26</v>
      </c>
      <c r="F92" s="57" t="n">
        <v>36708</v>
      </c>
      <c r="G92" s="56"/>
      <c r="H92" s="56" t="s">
        <v>27</v>
      </c>
      <c r="I92" s="58" t="n">
        <v>4.75</v>
      </c>
      <c r="J92" s="56"/>
      <c r="K92" s="56"/>
      <c r="L92" s="59" t="n">
        <v>0.0415</v>
      </c>
      <c r="M92" s="60" t="n">
        <v>0.0015</v>
      </c>
      <c r="N92" s="61" t="n">
        <f aca="false">M92*D92*10000</f>
        <v>3375</v>
      </c>
    </row>
    <row r="93" customFormat="false" ht="12.75" hidden="false" customHeight="false" outlineLevel="0" collapsed="false">
      <c r="A93" s="55" t="n">
        <v>36691</v>
      </c>
      <c r="B93" s="56" t="s">
        <v>24</v>
      </c>
      <c r="C93" s="56" t="s">
        <v>25</v>
      </c>
      <c r="D93" s="56" t="n">
        <v>2550</v>
      </c>
      <c r="E93" s="56" t="s">
        <v>29</v>
      </c>
      <c r="F93" s="57" t="n">
        <v>36708</v>
      </c>
      <c r="G93" s="56"/>
      <c r="H93" s="56" t="s">
        <v>27</v>
      </c>
      <c r="I93" s="58" t="n">
        <v>4.75</v>
      </c>
      <c r="J93" s="56"/>
      <c r="K93" s="56"/>
      <c r="L93" s="59" t="n">
        <v>0.0475</v>
      </c>
      <c r="M93" s="60" t="n">
        <v>0.0005</v>
      </c>
      <c r="N93" s="61" t="n">
        <f aca="false">M93*D93*10000</f>
        <v>12750</v>
      </c>
    </row>
    <row r="94" customFormat="false" ht="12.75" hidden="false" customHeight="false" outlineLevel="0" collapsed="false">
      <c r="A94" s="55" t="n">
        <v>36691</v>
      </c>
      <c r="B94" s="56" t="s">
        <v>24</v>
      </c>
      <c r="C94" s="56" t="s">
        <v>28</v>
      </c>
      <c r="D94" s="56" t="n">
        <v>450</v>
      </c>
      <c r="E94" s="56" t="s">
        <v>29</v>
      </c>
      <c r="F94" s="57" t="n">
        <v>36708</v>
      </c>
      <c r="G94" s="56"/>
      <c r="H94" s="56" t="s">
        <v>27</v>
      </c>
      <c r="I94" s="58" t="n">
        <v>4.75</v>
      </c>
      <c r="J94" s="56"/>
      <c r="K94" s="56"/>
      <c r="L94" s="59" t="n">
        <v>0.0475</v>
      </c>
      <c r="M94" s="60" t="n">
        <v>0.0005</v>
      </c>
      <c r="N94" s="61" t="n">
        <f aca="false">M94*D94*10000</f>
        <v>2250</v>
      </c>
    </row>
    <row r="95" customFormat="false" ht="12.75" hidden="false" customHeight="false" outlineLevel="0" collapsed="false">
      <c r="A95" s="55" t="n">
        <v>36692</v>
      </c>
      <c r="B95" s="56" t="s">
        <v>42</v>
      </c>
      <c r="C95" s="56" t="s">
        <v>25</v>
      </c>
      <c r="D95" s="56" t="n">
        <v>170</v>
      </c>
      <c r="E95" s="56" t="s">
        <v>29</v>
      </c>
      <c r="F95" s="57" t="n">
        <v>36800</v>
      </c>
      <c r="G95" s="56" t="n">
        <v>0.861</v>
      </c>
      <c r="H95" s="56"/>
      <c r="I95" s="58"/>
      <c r="J95" s="56"/>
      <c r="K95" s="56"/>
      <c r="L95" s="59"/>
      <c r="M95" s="60" t="n">
        <v>0.001</v>
      </c>
      <c r="N95" s="61" t="n">
        <f aca="false">M95*D95*42000</f>
        <v>7140</v>
      </c>
      <c r="O95" s="56" t="s">
        <v>43</v>
      </c>
    </row>
    <row r="96" customFormat="false" ht="12.75" hidden="false" customHeight="false" outlineLevel="0" collapsed="false">
      <c r="A96" s="55" t="n">
        <v>36692</v>
      </c>
      <c r="B96" s="56" t="s">
        <v>42</v>
      </c>
      <c r="C96" s="56" t="s">
        <v>28</v>
      </c>
      <c r="D96" s="56" t="n">
        <v>30</v>
      </c>
      <c r="E96" s="56" t="s">
        <v>29</v>
      </c>
      <c r="F96" s="57" t="n">
        <v>36800</v>
      </c>
      <c r="G96" s="56" t="n">
        <v>0.861</v>
      </c>
      <c r="H96" s="56"/>
      <c r="I96" s="58"/>
      <c r="J96" s="56"/>
      <c r="K96" s="56"/>
      <c r="L96" s="59"/>
      <c r="M96" s="60" t="n">
        <v>0.001</v>
      </c>
      <c r="N96" s="61" t="n">
        <f aca="false">M96*D96*42000</f>
        <v>1260</v>
      </c>
    </row>
    <row r="97" customFormat="false" ht="12.75" hidden="false" customHeight="false" outlineLevel="0" collapsed="false">
      <c r="A97" s="55" t="n">
        <v>36692</v>
      </c>
      <c r="B97" s="56" t="s">
        <v>44</v>
      </c>
      <c r="C97" s="56" t="s">
        <v>25</v>
      </c>
      <c r="D97" s="56" t="n">
        <v>170</v>
      </c>
      <c r="E97" s="56" t="s">
        <v>26</v>
      </c>
      <c r="F97" s="57" t="n">
        <v>36800</v>
      </c>
      <c r="G97" s="56" t="n">
        <v>0.775</v>
      </c>
      <c r="H97" s="56"/>
      <c r="I97" s="58"/>
      <c r="J97" s="56"/>
      <c r="K97" s="56"/>
      <c r="L97" s="59"/>
      <c r="M97" s="60" t="n">
        <v>0</v>
      </c>
      <c r="N97" s="61" t="n">
        <f aca="false">M97*D97*42000</f>
        <v>0</v>
      </c>
    </row>
    <row r="98" customFormat="false" ht="12.75" hidden="false" customHeight="false" outlineLevel="0" collapsed="false">
      <c r="A98" s="55" t="n">
        <v>36692</v>
      </c>
      <c r="B98" s="56" t="s">
        <v>44</v>
      </c>
      <c r="C98" s="56" t="s">
        <v>28</v>
      </c>
      <c r="D98" s="56" t="n">
        <v>30</v>
      </c>
      <c r="E98" s="56" t="s">
        <v>26</v>
      </c>
      <c r="F98" s="57" t="n">
        <v>36800</v>
      </c>
      <c r="G98" s="56" t="n">
        <v>0.775</v>
      </c>
      <c r="H98" s="56"/>
      <c r="I98" s="58"/>
      <c r="J98" s="56"/>
      <c r="K98" s="56"/>
      <c r="L98" s="59"/>
      <c r="M98" s="60" t="n">
        <v>0</v>
      </c>
      <c r="N98" s="61" t="n">
        <f aca="false">M98*D98*42000</f>
        <v>0</v>
      </c>
    </row>
    <row r="99" customFormat="false" ht="12.75" hidden="false" customHeight="false" outlineLevel="0" collapsed="false">
      <c r="A99" s="55" t="n">
        <v>36704</v>
      </c>
      <c r="B99" s="56" t="s">
        <v>42</v>
      </c>
      <c r="C99" s="56" t="s">
        <v>25</v>
      </c>
      <c r="D99" s="56" t="n">
        <v>170</v>
      </c>
      <c r="E99" s="56" t="s">
        <v>26</v>
      </c>
      <c r="F99" s="57" t="n">
        <v>36800</v>
      </c>
      <c r="G99" s="56" t="n">
        <v>0.858</v>
      </c>
      <c r="H99" s="56"/>
      <c r="I99" s="58"/>
      <c r="J99" s="56"/>
      <c r="K99" s="56"/>
      <c r="L99" s="59"/>
      <c r="M99" s="60" t="n">
        <v>0.0005</v>
      </c>
      <c r="N99" s="61" t="n">
        <f aca="false">M99*D99*42000</f>
        <v>3570</v>
      </c>
      <c r="O99" s="56" t="s">
        <v>45</v>
      </c>
    </row>
    <row r="100" customFormat="false" ht="12.75" hidden="false" customHeight="false" outlineLevel="0" collapsed="false">
      <c r="A100" s="55" t="n">
        <v>36704</v>
      </c>
      <c r="B100" s="56" t="s">
        <v>42</v>
      </c>
      <c r="C100" s="56" t="s">
        <v>28</v>
      </c>
      <c r="D100" s="56" t="n">
        <v>30</v>
      </c>
      <c r="E100" s="56" t="s">
        <v>26</v>
      </c>
      <c r="F100" s="57" t="n">
        <v>36800</v>
      </c>
      <c r="G100" s="56" t="n">
        <v>0.858</v>
      </c>
      <c r="H100" s="56"/>
      <c r="I100" s="58"/>
      <c r="J100" s="56"/>
      <c r="K100" s="56"/>
      <c r="L100" s="59"/>
      <c r="M100" s="60" t="n">
        <v>0.0005</v>
      </c>
      <c r="N100" s="61" t="n">
        <f aca="false">M100*D100*42000</f>
        <v>630</v>
      </c>
    </row>
    <row r="101" customFormat="false" ht="12.75" hidden="false" customHeight="false" outlineLevel="0" collapsed="false">
      <c r="A101" s="55" t="n">
        <v>36704</v>
      </c>
      <c r="B101" s="56" t="s">
        <v>44</v>
      </c>
      <c r="C101" s="56" t="s">
        <v>25</v>
      </c>
      <c r="D101" s="56" t="n">
        <v>170</v>
      </c>
      <c r="E101" s="56" t="s">
        <v>29</v>
      </c>
      <c r="F101" s="57" t="n">
        <v>36800</v>
      </c>
      <c r="G101" s="56" t="n">
        <v>0.807</v>
      </c>
      <c r="H101" s="56"/>
      <c r="I101" s="58"/>
      <c r="J101" s="56"/>
      <c r="K101" s="56"/>
      <c r="L101" s="59"/>
      <c r="M101" s="60" t="n">
        <v>0</v>
      </c>
      <c r="N101" s="61" t="n">
        <f aca="false">M101*D101*42000</f>
        <v>0</v>
      </c>
    </row>
    <row r="102" customFormat="false" ht="12.75" hidden="false" customHeight="false" outlineLevel="0" collapsed="false">
      <c r="A102" s="55" t="n">
        <v>36704</v>
      </c>
      <c r="B102" s="56" t="s">
        <v>44</v>
      </c>
      <c r="C102" s="56" t="s">
        <v>28</v>
      </c>
      <c r="D102" s="56" t="n">
        <v>30</v>
      </c>
      <c r="E102" s="56" t="s">
        <v>29</v>
      </c>
      <c r="F102" s="57" t="n">
        <v>36800</v>
      </c>
      <c r="G102" s="56" t="n">
        <v>0.807</v>
      </c>
      <c r="H102" s="56"/>
      <c r="I102" s="58"/>
      <c r="J102" s="56"/>
      <c r="K102" s="56"/>
      <c r="L102" s="59"/>
      <c r="M102" s="60" t="n">
        <v>0</v>
      </c>
      <c r="N102" s="61" t="n">
        <f aca="false">M102*D102*42000</f>
        <v>0</v>
      </c>
    </row>
    <row r="103" customFormat="false" ht="12.75" hidden="false" customHeight="false" outlineLevel="0" collapsed="false">
      <c r="A103" s="55" t="n">
        <v>36717</v>
      </c>
      <c r="B103" s="56" t="s">
        <v>24</v>
      </c>
      <c r="C103" s="56" t="s">
        <v>25</v>
      </c>
      <c r="D103" s="56" t="n">
        <v>213</v>
      </c>
      <c r="E103" s="56" t="s">
        <v>29</v>
      </c>
      <c r="F103" s="57" t="n">
        <v>36739</v>
      </c>
      <c r="G103" s="56" t="n">
        <v>4.1785</v>
      </c>
      <c r="H103" s="56"/>
      <c r="I103" s="58"/>
      <c r="J103" s="56"/>
      <c r="K103" s="56"/>
      <c r="L103" s="59"/>
      <c r="M103" s="60" t="n">
        <v>0.0015</v>
      </c>
      <c r="N103" s="61" t="n">
        <f aca="false">M103*D103*10000</f>
        <v>3195</v>
      </c>
      <c r="O103" s="56" t="s">
        <v>46</v>
      </c>
    </row>
    <row r="104" customFormat="false" ht="12.75" hidden="false" customHeight="false" outlineLevel="0" collapsed="false">
      <c r="A104" s="55" t="n">
        <v>36717</v>
      </c>
      <c r="B104" s="56" t="s">
        <v>24</v>
      </c>
      <c r="C104" s="56" t="s">
        <v>28</v>
      </c>
      <c r="D104" s="56" t="n">
        <v>37</v>
      </c>
      <c r="E104" s="56" t="s">
        <v>29</v>
      </c>
      <c r="F104" s="57" t="n">
        <v>36739</v>
      </c>
      <c r="G104" s="56" t="n">
        <v>4.1785</v>
      </c>
      <c r="H104" s="56"/>
      <c r="I104" s="58"/>
      <c r="J104" s="56"/>
      <c r="K104" s="56"/>
      <c r="L104" s="59"/>
      <c r="M104" s="60" t="n">
        <v>0.0015</v>
      </c>
      <c r="N104" s="61" t="n">
        <f aca="false">M104*D104*10000</f>
        <v>555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15" activeCellId="0" sqref="A315"/>
    </sheetView>
  </sheetViews>
  <sheetFormatPr defaultColWidth="9.0546875" defaultRowHeight="12.75" customHeight="true" zeroHeight="false" outlineLevelRow="0" outlineLevelCol="0"/>
  <cols>
    <col collapsed="false" customWidth="true" hidden="false" outlineLevel="0" max="1" min="1" style="0" width="9.7"/>
    <col collapsed="false" customWidth="true" hidden="false" outlineLevel="0" max="5" min="5" style="0" width="11.85"/>
    <col collapsed="false" customWidth="true" hidden="false" outlineLevel="0" max="8" min="8" style="62" width="9.14"/>
    <col collapsed="false" customWidth="true" hidden="false" outlineLevel="0" max="9" min="9" style="63" width="9.14"/>
    <col collapsed="false" customWidth="true" hidden="false" outlineLevel="0" max="10" min="10" style="62" width="9.14"/>
    <col collapsed="false" customWidth="true" hidden="false" outlineLevel="0" max="11" min="11" style="63" width="9.14"/>
    <col collapsed="false" customWidth="true" hidden="false" outlineLevel="0" max="13" min="13" style="0" width="9.56"/>
    <col collapsed="false" customWidth="true" hidden="false" outlineLevel="0" max="14" min="14" style="0" width="11.99"/>
  </cols>
  <sheetData>
    <row r="1" customFormat="false" ht="12.75" hidden="false" customHeight="false" outlineLevel="0" collapsed="false">
      <c r="A1" s="0" t="s">
        <v>47</v>
      </c>
      <c r="G1" s="62"/>
      <c r="K1" s="62"/>
      <c r="M1" s="3"/>
      <c r="N1" s="1"/>
    </row>
    <row r="2" customFormat="false" ht="12.75" hidden="false" customHeight="false" outlineLevel="0" collapsed="false">
      <c r="A2" s="0" t="s">
        <v>9</v>
      </c>
      <c r="G2" s="62"/>
      <c r="K2" s="0"/>
      <c r="L2" s="64"/>
      <c r="M2" s="64"/>
      <c r="N2" s="1"/>
    </row>
    <row r="3" customFormat="false" ht="12.75" hidden="false" customHeight="false" outlineLevel="0" collapsed="false">
      <c r="A3" s="0" t="s">
        <v>48</v>
      </c>
      <c r="I3" s="65"/>
      <c r="L3" s="3"/>
      <c r="M3" s="4"/>
      <c r="N3" s="1" t="n">
        <f aca="false">SUM(N6:N403)</f>
        <v>589940</v>
      </c>
    </row>
    <row r="4" customFormat="false" ht="12.75" hidden="false" customHeight="false" outlineLevel="0" collapsed="false">
      <c r="A4" s="0" t="s">
        <v>49</v>
      </c>
      <c r="I4" s="65"/>
      <c r="L4" s="3"/>
      <c r="M4" s="4"/>
      <c r="N4" s="1"/>
    </row>
    <row r="5" customFormat="false" ht="12.75" hidden="false" customHeight="false" outlineLevel="0" collapsed="false">
      <c r="B5" s="0" t="s">
        <v>11</v>
      </c>
      <c r="C5" s="0" t="s">
        <v>12</v>
      </c>
      <c r="D5" s="0" t="s">
        <v>13</v>
      </c>
      <c r="E5" s="0" t="s">
        <v>14</v>
      </c>
      <c r="F5" s="0" t="s">
        <v>15</v>
      </c>
      <c r="G5" s="0" t="s">
        <v>50</v>
      </c>
      <c r="H5" s="62" t="s">
        <v>17</v>
      </c>
      <c r="I5" s="65" t="s">
        <v>18</v>
      </c>
      <c r="J5" s="62" t="s">
        <v>19</v>
      </c>
      <c r="K5" s="63" t="s">
        <v>18</v>
      </c>
      <c r="L5" s="3" t="s">
        <v>20</v>
      </c>
      <c r="M5" s="4" t="s">
        <v>21</v>
      </c>
      <c r="N5" s="1" t="s">
        <v>22</v>
      </c>
      <c r="O5" s="0" t="s">
        <v>23</v>
      </c>
    </row>
    <row r="6" customFormat="false" ht="12.75" hidden="false" customHeight="false" outlineLevel="0" collapsed="false">
      <c r="A6" s="66" t="n">
        <v>36648</v>
      </c>
      <c r="B6" s="67" t="s">
        <v>24</v>
      </c>
      <c r="C6" s="67" t="s">
        <v>25</v>
      </c>
      <c r="D6" s="67" t="n">
        <v>520</v>
      </c>
      <c r="E6" s="67" t="s">
        <v>26</v>
      </c>
      <c r="F6" s="68" t="n">
        <v>36708</v>
      </c>
      <c r="G6" s="67"/>
      <c r="H6" s="69" t="s">
        <v>17</v>
      </c>
      <c r="I6" s="70" t="n">
        <v>4</v>
      </c>
      <c r="J6" s="69"/>
      <c r="K6" s="71"/>
      <c r="L6" s="72" t="n">
        <v>0.027</v>
      </c>
      <c r="M6" s="73" t="n">
        <v>0.002</v>
      </c>
      <c r="N6" s="74" t="n">
        <f aca="false">M6*D6*10000</f>
        <v>10400</v>
      </c>
    </row>
    <row r="7" customFormat="false" ht="12.75" hidden="false" customHeight="false" outlineLevel="0" collapsed="false">
      <c r="A7" s="66" t="n">
        <v>36648</v>
      </c>
      <c r="B7" s="67" t="s">
        <v>24</v>
      </c>
      <c r="C7" s="67" t="s">
        <v>28</v>
      </c>
      <c r="D7" s="67" t="n">
        <v>940</v>
      </c>
      <c r="E7" s="67" t="s">
        <v>26</v>
      </c>
      <c r="F7" s="68" t="n">
        <v>36708</v>
      </c>
      <c r="G7" s="67"/>
      <c r="H7" s="69" t="s">
        <v>17</v>
      </c>
      <c r="I7" s="70" t="n">
        <v>4</v>
      </c>
      <c r="J7" s="69"/>
      <c r="K7" s="71"/>
      <c r="L7" s="72" t="n">
        <v>0.027</v>
      </c>
      <c r="M7" s="73" t="n">
        <v>0.002</v>
      </c>
      <c r="N7" s="74" t="n">
        <f aca="false">M7*D7*10000</f>
        <v>18800</v>
      </c>
    </row>
    <row r="8" customFormat="false" ht="12.75" hidden="false" customHeight="false" outlineLevel="0" collapsed="false">
      <c r="A8" s="66" t="n">
        <v>36648</v>
      </c>
      <c r="B8" s="67" t="s">
        <v>24</v>
      </c>
      <c r="C8" s="67" t="s">
        <v>51</v>
      </c>
      <c r="D8" s="67" t="n">
        <v>540</v>
      </c>
      <c r="E8" s="67" t="s">
        <v>26</v>
      </c>
      <c r="F8" s="68" t="n">
        <v>36708</v>
      </c>
      <c r="G8" s="67"/>
      <c r="H8" s="69" t="s">
        <v>17</v>
      </c>
      <c r="I8" s="70" t="n">
        <v>4</v>
      </c>
      <c r="J8" s="69"/>
      <c r="K8" s="71"/>
      <c r="L8" s="67" t="n">
        <v>0.027</v>
      </c>
      <c r="M8" s="73" t="n">
        <v>0.002</v>
      </c>
      <c r="N8" s="74" t="n">
        <f aca="false">M8*D8*10000</f>
        <v>10800</v>
      </c>
    </row>
    <row r="9" customFormat="false" ht="12.75" hidden="false" customHeight="false" outlineLevel="0" collapsed="false">
      <c r="A9" s="66" t="n">
        <v>36648</v>
      </c>
      <c r="B9" s="67" t="s">
        <v>24</v>
      </c>
      <c r="C9" s="67" t="s">
        <v>25</v>
      </c>
      <c r="D9" s="67" t="n">
        <v>260</v>
      </c>
      <c r="E9" s="67" t="s">
        <v>29</v>
      </c>
      <c r="F9" s="68" t="n">
        <v>36708</v>
      </c>
      <c r="G9" s="67"/>
      <c r="H9" s="69"/>
      <c r="I9" s="70"/>
      <c r="J9" s="69" t="s">
        <v>19</v>
      </c>
      <c r="K9" s="71" t="n">
        <v>2.85</v>
      </c>
      <c r="L9" s="72" t="n">
        <v>0.0039</v>
      </c>
      <c r="M9" s="73" t="n">
        <v>0.001</v>
      </c>
      <c r="N9" s="74" t="n">
        <f aca="false">M9*D9*10000</f>
        <v>2600</v>
      </c>
    </row>
    <row r="10" customFormat="false" ht="12.75" hidden="false" customHeight="false" outlineLevel="0" collapsed="false">
      <c r="A10" s="66" t="n">
        <v>36648</v>
      </c>
      <c r="B10" s="67" t="s">
        <v>24</v>
      </c>
      <c r="C10" s="67" t="s">
        <v>28</v>
      </c>
      <c r="D10" s="67" t="n">
        <v>470</v>
      </c>
      <c r="E10" s="67" t="s">
        <v>29</v>
      </c>
      <c r="F10" s="68" t="n">
        <v>36708</v>
      </c>
      <c r="G10" s="67"/>
      <c r="H10" s="69"/>
      <c r="I10" s="70"/>
      <c r="J10" s="69" t="s">
        <v>19</v>
      </c>
      <c r="K10" s="71" t="n">
        <v>2.85</v>
      </c>
      <c r="L10" s="72" t="n">
        <v>0.027</v>
      </c>
      <c r="M10" s="73" t="n">
        <v>0.002</v>
      </c>
      <c r="N10" s="74" t="n">
        <f aca="false">M10*D10*10000</f>
        <v>9400</v>
      </c>
    </row>
    <row r="11" customFormat="false" ht="12.75" hidden="false" customHeight="false" outlineLevel="0" collapsed="false">
      <c r="A11" s="66" t="n">
        <v>36648</v>
      </c>
      <c r="B11" s="67" t="s">
        <v>24</v>
      </c>
      <c r="C11" s="67" t="s">
        <v>51</v>
      </c>
      <c r="D11" s="67" t="n">
        <v>270</v>
      </c>
      <c r="E11" s="67" t="s">
        <v>29</v>
      </c>
      <c r="F11" s="68" t="n">
        <v>36708</v>
      </c>
      <c r="G11" s="67"/>
      <c r="H11" s="69"/>
      <c r="I11" s="70"/>
      <c r="J11" s="69" t="s">
        <v>19</v>
      </c>
      <c r="K11" s="71" t="n">
        <v>2.85</v>
      </c>
      <c r="L11" s="67" t="n">
        <v>0.027</v>
      </c>
      <c r="M11" s="73" t="n">
        <v>0.002</v>
      </c>
      <c r="N11" s="74" t="n">
        <f aca="false">M11*D11*10000</f>
        <v>5400</v>
      </c>
    </row>
    <row r="12" customFormat="false" ht="12.75" hidden="false" customHeight="false" outlineLevel="0" collapsed="false">
      <c r="A12" s="66" t="n">
        <v>36648</v>
      </c>
      <c r="B12" s="67" t="s">
        <v>24</v>
      </c>
      <c r="C12" s="67" t="s">
        <v>25</v>
      </c>
      <c r="D12" s="67" t="n">
        <v>520</v>
      </c>
      <c r="E12" s="67" t="s">
        <v>26</v>
      </c>
      <c r="F12" s="68" t="n">
        <v>36708</v>
      </c>
      <c r="G12" s="67"/>
      <c r="H12" s="69" t="s">
        <v>17</v>
      </c>
      <c r="I12" s="70" t="n">
        <v>4</v>
      </c>
      <c r="J12" s="69"/>
      <c r="K12" s="71"/>
      <c r="L12" s="72" t="n">
        <v>0.026</v>
      </c>
      <c r="M12" s="73" t="n">
        <v>0.002</v>
      </c>
      <c r="N12" s="74" t="n">
        <f aca="false">M12*D12*10000</f>
        <v>10400</v>
      </c>
    </row>
    <row r="13" customFormat="false" ht="12.75" hidden="false" customHeight="false" outlineLevel="0" collapsed="false">
      <c r="A13" s="66" t="n">
        <v>36648</v>
      </c>
      <c r="B13" s="67" t="s">
        <v>24</v>
      </c>
      <c r="C13" s="67" t="s">
        <v>28</v>
      </c>
      <c r="D13" s="67" t="n">
        <v>940</v>
      </c>
      <c r="E13" s="67" t="s">
        <v>26</v>
      </c>
      <c r="F13" s="68" t="n">
        <v>36708</v>
      </c>
      <c r="G13" s="67"/>
      <c r="H13" s="69" t="s">
        <v>17</v>
      </c>
      <c r="I13" s="70" t="n">
        <v>4</v>
      </c>
      <c r="J13" s="69"/>
      <c r="K13" s="71"/>
      <c r="L13" s="72" t="n">
        <v>0.026</v>
      </c>
      <c r="M13" s="73" t="n">
        <v>0.002</v>
      </c>
      <c r="N13" s="74" t="n">
        <f aca="false">M13*D13*10000</f>
        <v>18800</v>
      </c>
    </row>
    <row r="14" customFormat="false" ht="12.75" hidden="false" customHeight="false" outlineLevel="0" collapsed="false">
      <c r="A14" s="66" t="n">
        <v>36648</v>
      </c>
      <c r="B14" s="67" t="s">
        <v>24</v>
      </c>
      <c r="C14" s="67" t="s">
        <v>51</v>
      </c>
      <c r="D14" s="67" t="n">
        <v>540</v>
      </c>
      <c r="E14" s="67" t="s">
        <v>26</v>
      </c>
      <c r="F14" s="68" t="n">
        <v>36708</v>
      </c>
      <c r="G14" s="67"/>
      <c r="H14" s="69" t="s">
        <v>17</v>
      </c>
      <c r="I14" s="70" t="n">
        <v>4</v>
      </c>
      <c r="J14" s="69"/>
      <c r="K14" s="71"/>
      <c r="L14" s="67" t="n">
        <v>0.026</v>
      </c>
      <c r="M14" s="73" t="n">
        <v>0.002</v>
      </c>
      <c r="N14" s="74" t="n">
        <f aca="false">M14*D14*10000</f>
        <v>10800</v>
      </c>
    </row>
    <row r="15" customFormat="false" ht="12.75" hidden="false" customHeight="false" outlineLevel="0" collapsed="false">
      <c r="A15" s="66" t="n">
        <v>36648</v>
      </c>
      <c r="B15" s="67" t="s">
        <v>24</v>
      </c>
      <c r="C15" s="67" t="s">
        <v>25</v>
      </c>
      <c r="D15" s="67" t="n">
        <v>260</v>
      </c>
      <c r="E15" s="67" t="s">
        <v>29</v>
      </c>
      <c r="F15" s="68" t="n">
        <v>36708</v>
      </c>
      <c r="G15" s="67"/>
      <c r="H15" s="69"/>
      <c r="I15" s="70"/>
      <c r="J15" s="69" t="s">
        <v>19</v>
      </c>
      <c r="K15" s="71" t="n">
        <v>2.85</v>
      </c>
      <c r="L15" s="72" t="n">
        <v>0.041</v>
      </c>
      <c r="M15" s="73" t="n">
        <v>0.001</v>
      </c>
      <c r="N15" s="74" t="n">
        <f aca="false">M15*D15*10000</f>
        <v>2600</v>
      </c>
    </row>
    <row r="16" customFormat="false" ht="12.75" hidden="false" customHeight="false" outlineLevel="0" collapsed="false">
      <c r="A16" s="66" t="n">
        <v>36648</v>
      </c>
      <c r="B16" s="67" t="s">
        <v>24</v>
      </c>
      <c r="C16" s="67" t="s">
        <v>28</v>
      </c>
      <c r="D16" s="67" t="n">
        <v>470</v>
      </c>
      <c r="E16" s="67" t="s">
        <v>29</v>
      </c>
      <c r="F16" s="68" t="n">
        <v>36708</v>
      </c>
      <c r="G16" s="67"/>
      <c r="H16" s="69"/>
      <c r="I16" s="70"/>
      <c r="J16" s="69" t="s">
        <v>19</v>
      </c>
      <c r="K16" s="71" t="n">
        <v>2.85</v>
      </c>
      <c r="L16" s="72" t="n">
        <v>0.041</v>
      </c>
      <c r="M16" s="73" t="n">
        <v>0.002</v>
      </c>
      <c r="N16" s="74" t="n">
        <f aca="false">M16*D16*10000</f>
        <v>9400</v>
      </c>
    </row>
    <row r="17" customFormat="false" ht="12.75" hidden="false" customHeight="false" outlineLevel="0" collapsed="false">
      <c r="A17" s="66" t="n">
        <v>36648</v>
      </c>
      <c r="B17" s="67" t="s">
        <v>24</v>
      </c>
      <c r="C17" s="67" t="s">
        <v>51</v>
      </c>
      <c r="D17" s="67" t="n">
        <v>270</v>
      </c>
      <c r="E17" s="67" t="s">
        <v>29</v>
      </c>
      <c r="F17" s="68" t="n">
        <v>36708</v>
      </c>
      <c r="G17" s="67"/>
      <c r="H17" s="69"/>
      <c r="I17" s="70"/>
      <c r="J17" s="69" t="s">
        <v>19</v>
      </c>
      <c r="K17" s="71" t="n">
        <v>2.85</v>
      </c>
      <c r="L17" s="67" t="n">
        <v>0.041</v>
      </c>
      <c r="M17" s="73" t="n">
        <v>0.002</v>
      </c>
      <c r="N17" s="74" t="n">
        <f aca="false">M17*D17*10000</f>
        <v>5400</v>
      </c>
    </row>
    <row r="18" customFormat="false" ht="12.75" hidden="false" customHeight="false" outlineLevel="0" collapsed="false">
      <c r="A18" s="66" t="n">
        <v>36656</v>
      </c>
      <c r="B18" s="67" t="s">
        <v>24</v>
      </c>
      <c r="C18" s="67" t="s">
        <v>25</v>
      </c>
      <c r="D18" s="67" t="n">
        <v>130</v>
      </c>
      <c r="E18" s="67" t="s">
        <v>26</v>
      </c>
      <c r="F18" s="68" t="n">
        <v>36708</v>
      </c>
      <c r="G18" s="67"/>
      <c r="H18" s="69" t="s">
        <v>17</v>
      </c>
      <c r="I18" s="70" t="n">
        <v>4</v>
      </c>
      <c r="J18" s="69"/>
      <c r="K18" s="71"/>
      <c r="L18" s="72" t="n">
        <v>0.0335</v>
      </c>
      <c r="M18" s="73" t="n">
        <v>0.0005</v>
      </c>
      <c r="N18" s="74" t="n">
        <f aca="false">M18*D18*10000</f>
        <v>650</v>
      </c>
    </row>
    <row r="19" customFormat="false" ht="12.75" hidden="false" customHeight="false" outlineLevel="0" collapsed="false">
      <c r="A19" s="66" t="n">
        <v>36656</v>
      </c>
      <c r="B19" s="67" t="s">
        <v>24</v>
      </c>
      <c r="C19" s="67" t="s">
        <v>28</v>
      </c>
      <c r="D19" s="67" t="n">
        <v>235</v>
      </c>
      <c r="E19" s="67" t="s">
        <v>26</v>
      </c>
      <c r="F19" s="68" t="n">
        <v>36708</v>
      </c>
      <c r="G19" s="67"/>
      <c r="H19" s="69" t="s">
        <v>17</v>
      </c>
      <c r="I19" s="70" t="n">
        <v>4</v>
      </c>
      <c r="J19" s="69"/>
      <c r="K19" s="71"/>
      <c r="L19" s="72" t="n">
        <v>0.0335</v>
      </c>
      <c r="M19" s="73" t="n">
        <v>0.0005</v>
      </c>
      <c r="N19" s="74" t="n">
        <f aca="false">M19*D19*10000</f>
        <v>1175</v>
      </c>
    </row>
    <row r="20" customFormat="false" ht="12.75" hidden="false" customHeight="false" outlineLevel="0" collapsed="false">
      <c r="A20" s="66" t="n">
        <v>36656</v>
      </c>
      <c r="B20" s="67" t="s">
        <v>24</v>
      </c>
      <c r="C20" s="67" t="s">
        <v>51</v>
      </c>
      <c r="D20" s="67" t="n">
        <v>135</v>
      </c>
      <c r="E20" s="67" t="s">
        <v>26</v>
      </c>
      <c r="F20" s="68" t="n">
        <v>36708</v>
      </c>
      <c r="G20" s="67"/>
      <c r="H20" s="69" t="s">
        <v>17</v>
      </c>
      <c r="I20" s="70" t="n">
        <v>4</v>
      </c>
      <c r="J20" s="69"/>
      <c r="K20" s="71"/>
      <c r="L20" s="67" t="n">
        <v>0.0335</v>
      </c>
      <c r="M20" s="73" t="n">
        <v>0.0005</v>
      </c>
      <c r="N20" s="74" t="n">
        <f aca="false">M20*D20*10000</f>
        <v>675</v>
      </c>
    </row>
    <row r="21" customFormat="false" ht="12.75" hidden="false" customHeight="false" outlineLevel="0" collapsed="false">
      <c r="A21" s="66" t="n">
        <v>36656</v>
      </c>
      <c r="B21" s="67" t="s">
        <v>24</v>
      </c>
      <c r="C21" s="67" t="s">
        <v>25</v>
      </c>
      <c r="D21" s="67" t="n">
        <v>130</v>
      </c>
      <c r="E21" s="67" t="s">
        <v>29</v>
      </c>
      <c r="F21" s="68" t="n">
        <v>36708</v>
      </c>
      <c r="G21" s="67"/>
      <c r="H21" s="69"/>
      <c r="I21" s="70"/>
      <c r="J21" s="69" t="s">
        <v>19</v>
      </c>
      <c r="K21" s="71" t="n">
        <v>2.85</v>
      </c>
      <c r="L21" s="72" t="n">
        <v>0.024</v>
      </c>
      <c r="M21" s="73" t="n">
        <v>0.001</v>
      </c>
      <c r="N21" s="74" t="n">
        <f aca="false">M21*D21*10000</f>
        <v>1300</v>
      </c>
    </row>
    <row r="22" customFormat="false" ht="12.75" hidden="false" customHeight="false" outlineLevel="0" collapsed="false">
      <c r="A22" s="66" t="n">
        <v>36656</v>
      </c>
      <c r="B22" s="67" t="s">
        <v>24</v>
      </c>
      <c r="C22" s="67" t="s">
        <v>28</v>
      </c>
      <c r="D22" s="67" t="n">
        <v>235</v>
      </c>
      <c r="E22" s="67" t="s">
        <v>29</v>
      </c>
      <c r="F22" s="68" t="n">
        <v>36708</v>
      </c>
      <c r="G22" s="67"/>
      <c r="H22" s="69"/>
      <c r="I22" s="70"/>
      <c r="J22" s="69" t="s">
        <v>19</v>
      </c>
      <c r="K22" s="71" t="n">
        <v>2.85</v>
      </c>
      <c r="L22" s="72" t="n">
        <v>0.024</v>
      </c>
      <c r="M22" s="73" t="n">
        <v>0.001</v>
      </c>
      <c r="N22" s="74" t="n">
        <f aca="false">M22*D22*10000</f>
        <v>2350</v>
      </c>
    </row>
    <row r="23" customFormat="false" ht="12.75" hidden="false" customHeight="false" outlineLevel="0" collapsed="false">
      <c r="A23" s="66" t="n">
        <v>36656</v>
      </c>
      <c r="B23" s="67" t="s">
        <v>24</v>
      </c>
      <c r="C23" s="67" t="s">
        <v>51</v>
      </c>
      <c r="D23" s="67" t="n">
        <v>135</v>
      </c>
      <c r="E23" s="67" t="s">
        <v>29</v>
      </c>
      <c r="F23" s="68" t="n">
        <v>36708</v>
      </c>
      <c r="G23" s="67"/>
      <c r="H23" s="69"/>
      <c r="I23" s="70"/>
      <c r="J23" s="69" t="s">
        <v>19</v>
      </c>
      <c r="K23" s="71" t="n">
        <v>2.85</v>
      </c>
      <c r="L23" s="72" t="n">
        <v>0.024</v>
      </c>
      <c r="M23" s="73" t="n">
        <v>0.001</v>
      </c>
      <c r="N23" s="74" t="n">
        <f aca="false">M23*D23*10000</f>
        <v>1350</v>
      </c>
    </row>
    <row r="24" customFormat="false" ht="12.75" hidden="false" customHeight="false" outlineLevel="0" collapsed="false">
      <c r="A24" s="66" t="n">
        <v>36657</v>
      </c>
      <c r="B24" s="67" t="s">
        <v>24</v>
      </c>
      <c r="C24" s="67" t="s">
        <v>25</v>
      </c>
      <c r="D24" s="67" t="n">
        <v>130</v>
      </c>
      <c r="E24" s="67" t="s">
        <v>29</v>
      </c>
      <c r="F24" s="68" t="n">
        <v>36708</v>
      </c>
      <c r="G24" s="67"/>
      <c r="H24" s="69" t="s">
        <v>17</v>
      </c>
      <c r="I24" s="70" t="n">
        <v>4</v>
      </c>
      <c r="J24" s="69"/>
      <c r="K24" s="71"/>
      <c r="L24" s="72" t="n">
        <v>0.045</v>
      </c>
      <c r="M24" s="73" t="n">
        <v>0</v>
      </c>
      <c r="N24" s="74" t="n">
        <f aca="false">M24*D24*10000</f>
        <v>0</v>
      </c>
    </row>
    <row r="25" customFormat="false" ht="12.75" hidden="false" customHeight="false" outlineLevel="0" collapsed="false">
      <c r="A25" s="66" t="n">
        <v>36657</v>
      </c>
      <c r="B25" s="67" t="s">
        <v>24</v>
      </c>
      <c r="C25" s="67" t="s">
        <v>28</v>
      </c>
      <c r="D25" s="67" t="n">
        <v>235</v>
      </c>
      <c r="E25" s="67" t="s">
        <v>29</v>
      </c>
      <c r="F25" s="68" t="n">
        <v>36708</v>
      </c>
      <c r="G25" s="67"/>
      <c r="H25" s="69" t="s">
        <v>17</v>
      </c>
      <c r="I25" s="70" t="n">
        <v>4</v>
      </c>
      <c r="J25" s="69"/>
      <c r="K25" s="71"/>
      <c r="L25" s="72" t="n">
        <v>0.045</v>
      </c>
      <c r="M25" s="73" t="n">
        <v>0</v>
      </c>
      <c r="N25" s="74" t="n">
        <f aca="false">M25*D25*10000</f>
        <v>0</v>
      </c>
    </row>
    <row r="26" customFormat="false" ht="12.75" hidden="false" customHeight="false" outlineLevel="0" collapsed="false">
      <c r="A26" s="66" t="n">
        <v>36657</v>
      </c>
      <c r="B26" s="67" t="s">
        <v>24</v>
      </c>
      <c r="C26" s="67" t="s">
        <v>51</v>
      </c>
      <c r="D26" s="67" t="n">
        <v>135</v>
      </c>
      <c r="E26" s="67" t="s">
        <v>29</v>
      </c>
      <c r="F26" s="68" t="n">
        <v>36708</v>
      </c>
      <c r="G26" s="67"/>
      <c r="H26" s="69" t="s">
        <v>17</v>
      </c>
      <c r="I26" s="70" t="n">
        <v>4</v>
      </c>
      <c r="J26" s="69"/>
      <c r="K26" s="71"/>
      <c r="L26" s="67" t="n">
        <v>0.045</v>
      </c>
      <c r="M26" s="73" t="n">
        <v>0</v>
      </c>
      <c r="N26" s="74" t="n">
        <f aca="false">M26*D26*10000</f>
        <v>0</v>
      </c>
    </row>
    <row r="27" customFormat="false" ht="12.75" hidden="false" customHeight="false" outlineLevel="0" collapsed="false">
      <c r="A27" s="66" t="n">
        <v>36657</v>
      </c>
      <c r="B27" s="67" t="s">
        <v>24</v>
      </c>
      <c r="C27" s="67" t="s">
        <v>25</v>
      </c>
      <c r="D27" s="67" t="n">
        <v>260</v>
      </c>
      <c r="E27" s="67" t="s">
        <v>29</v>
      </c>
      <c r="F27" s="68" t="n">
        <v>36708</v>
      </c>
      <c r="G27" s="67"/>
      <c r="H27" s="69" t="s">
        <v>17</v>
      </c>
      <c r="I27" s="70" t="n">
        <v>4</v>
      </c>
      <c r="J27" s="69"/>
      <c r="K27" s="71"/>
      <c r="L27" s="72" t="n">
        <v>0.042</v>
      </c>
      <c r="M27" s="73" t="n">
        <v>0.001</v>
      </c>
      <c r="N27" s="74" t="n">
        <f aca="false">M27*D27*10000</f>
        <v>2600</v>
      </c>
      <c r="O27" s="67" t="s">
        <v>52</v>
      </c>
    </row>
    <row r="28" customFormat="false" ht="12.75" hidden="false" customHeight="false" outlineLevel="0" collapsed="false">
      <c r="A28" s="66" t="n">
        <v>36657</v>
      </c>
      <c r="B28" s="67" t="s">
        <v>24</v>
      </c>
      <c r="C28" s="67" t="s">
        <v>28</v>
      </c>
      <c r="D28" s="67" t="n">
        <v>470</v>
      </c>
      <c r="E28" s="67" t="s">
        <v>29</v>
      </c>
      <c r="F28" s="68" t="n">
        <v>36708</v>
      </c>
      <c r="G28" s="67"/>
      <c r="H28" s="69" t="s">
        <v>17</v>
      </c>
      <c r="I28" s="70" t="n">
        <v>4</v>
      </c>
      <c r="J28" s="69"/>
      <c r="K28" s="71"/>
      <c r="L28" s="72" t="n">
        <v>0.042</v>
      </c>
      <c r="M28" s="73" t="n">
        <v>0.001</v>
      </c>
      <c r="N28" s="74" t="n">
        <f aca="false">M28*D28*10000</f>
        <v>4700</v>
      </c>
    </row>
    <row r="29" customFormat="false" ht="12.75" hidden="false" customHeight="false" outlineLevel="0" collapsed="false">
      <c r="A29" s="66" t="n">
        <v>36657</v>
      </c>
      <c r="B29" s="67" t="s">
        <v>24</v>
      </c>
      <c r="C29" s="67" t="s">
        <v>51</v>
      </c>
      <c r="D29" s="67" t="n">
        <v>270</v>
      </c>
      <c r="E29" s="67" t="s">
        <v>29</v>
      </c>
      <c r="F29" s="68" t="n">
        <v>36708</v>
      </c>
      <c r="G29" s="67"/>
      <c r="H29" s="69" t="s">
        <v>17</v>
      </c>
      <c r="I29" s="70" t="n">
        <v>4</v>
      </c>
      <c r="J29" s="69"/>
      <c r="K29" s="71"/>
      <c r="L29" s="67" t="n">
        <v>0.042</v>
      </c>
      <c r="M29" s="73" t="n">
        <v>0.001</v>
      </c>
      <c r="N29" s="74" t="n">
        <f aca="false">M29*D29*10000</f>
        <v>2700</v>
      </c>
    </row>
    <row r="30" customFormat="false" ht="12.75" hidden="false" customHeight="false" outlineLevel="0" collapsed="false">
      <c r="A30" s="75" t="n">
        <v>36657</v>
      </c>
      <c r="B30" s="76" t="s">
        <v>24</v>
      </c>
      <c r="C30" s="76" t="s">
        <v>25</v>
      </c>
      <c r="D30" s="76" t="n">
        <v>45</v>
      </c>
      <c r="E30" s="76" t="s">
        <v>26</v>
      </c>
      <c r="F30" s="77" t="n">
        <v>36708</v>
      </c>
      <c r="G30" s="76" t="n">
        <v>3.39</v>
      </c>
      <c r="H30" s="78"/>
      <c r="I30" s="79"/>
      <c r="J30" s="78"/>
      <c r="K30" s="79"/>
      <c r="L30" s="76"/>
      <c r="M30" s="76" t="n">
        <v>0</v>
      </c>
      <c r="N30" s="80" t="n">
        <f aca="false">M30*D30*10000</f>
        <v>0</v>
      </c>
      <c r="O30" s="76" t="s">
        <v>53</v>
      </c>
    </row>
    <row r="31" customFormat="false" ht="12.75" hidden="false" customHeight="false" outlineLevel="0" collapsed="false">
      <c r="A31" s="75" t="n">
        <v>36657</v>
      </c>
      <c r="B31" s="76" t="s">
        <v>24</v>
      </c>
      <c r="C31" s="76" t="s">
        <v>28</v>
      </c>
      <c r="D31" s="76" t="n">
        <v>80</v>
      </c>
      <c r="E31" s="76" t="s">
        <v>26</v>
      </c>
      <c r="F31" s="77" t="n">
        <v>36708</v>
      </c>
      <c r="G31" s="76" t="n">
        <v>3.39</v>
      </c>
      <c r="H31" s="78"/>
      <c r="I31" s="79"/>
      <c r="J31" s="78"/>
      <c r="K31" s="79"/>
      <c r="L31" s="76"/>
      <c r="M31" s="76" t="n">
        <v>0</v>
      </c>
      <c r="N31" s="80" t="n">
        <f aca="false">M31*D31*10000</f>
        <v>0</v>
      </c>
    </row>
    <row r="32" customFormat="false" ht="12.75" hidden="false" customHeight="false" outlineLevel="0" collapsed="false">
      <c r="A32" s="75" t="n">
        <v>36657</v>
      </c>
      <c r="B32" s="76" t="s">
        <v>24</v>
      </c>
      <c r="C32" s="76" t="s">
        <v>51</v>
      </c>
      <c r="D32" s="76" t="n">
        <v>45</v>
      </c>
      <c r="E32" s="76" t="s">
        <v>26</v>
      </c>
      <c r="F32" s="77" t="n">
        <v>36708</v>
      </c>
      <c r="G32" s="76" t="n">
        <v>3.39</v>
      </c>
      <c r="H32" s="78"/>
      <c r="I32" s="79"/>
      <c r="J32" s="78"/>
      <c r="K32" s="79"/>
      <c r="L32" s="76"/>
      <c r="M32" s="76" t="n">
        <v>0</v>
      </c>
      <c r="N32" s="80" t="n">
        <f aca="false">M32*D32*10000</f>
        <v>0</v>
      </c>
    </row>
    <row r="33" customFormat="false" ht="12.75" hidden="false" customHeight="false" outlineLevel="0" collapsed="false">
      <c r="A33" s="75" t="n">
        <v>36657</v>
      </c>
      <c r="B33" s="76" t="s">
        <v>24</v>
      </c>
      <c r="C33" s="76" t="s">
        <v>25</v>
      </c>
      <c r="D33" s="76" t="n">
        <v>21</v>
      </c>
      <c r="E33" s="76" t="s">
        <v>26</v>
      </c>
      <c r="F33" s="77" t="n">
        <v>36708</v>
      </c>
      <c r="G33" s="76" t="n">
        <v>3.375</v>
      </c>
      <c r="H33" s="78"/>
      <c r="I33" s="79"/>
      <c r="J33" s="78"/>
      <c r="K33" s="79"/>
      <c r="L33" s="76"/>
      <c r="M33" s="76" t="n">
        <v>0.005</v>
      </c>
      <c r="N33" s="80" t="n">
        <f aca="false">M33*D33*10000</f>
        <v>1050</v>
      </c>
    </row>
    <row r="34" customFormat="false" ht="12.75" hidden="false" customHeight="false" outlineLevel="0" collapsed="false">
      <c r="A34" s="75" t="n">
        <v>36657</v>
      </c>
      <c r="B34" s="76" t="s">
        <v>24</v>
      </c>
      <c r="C34" s="76" t="s">
        <v>28</v>
      </c>
      <c r="D34" s="76" t="n">
        <v>38</v>
      </c>
      <c r="E34" s="76" t="s">
        <v>26</v>
      </c>
      <c r="F34" s="77" t="n">
        <v>36708</v>
      </c>
      <c r="G34" s="76" t="n">
        <v>3.375</v>
      </c>
      <c r="H34" s="78"/>
      <c r="I34" s="79"/>
      <c r="J34" s="78"/>
      <c r="K34" s="79"/>
      <c r="L34" s="76"/>
      <c r="M34" s="76" t="n">
        <v>0.005</v>
      </c>
      <c r="N34" s="80" t="n">
        <f aca="false">M34*D34*10000</f>
        <v>1900</v>
      </c>
    </row>
    <row r="35" customFormat="false" ht="12.75" hidden="false" customHeight="false" outlineLevel="0" collapsed="false">
      <c r="A35" s="75" t="n">
        <v>36657</v>
      </c>
      <c r="B35" s="76" t="s">
        <v>24</v>
      </c>
      <c r="C35" s="76" t="s">
        <v>51</v>
      </c>
      <c r="D35" s="76" t="n">
        <v>21</v>
      </c>
      <c r="E35" s="76" t="s">
        <v>26</v>
      </c>
      <c r="F35" s="77" t="n">
        <v>36708</v>
      </c>
      <c r="G35" s="76" t="n">
        <v>3.375</v>
      </c>
      <c r="H35" s="78"/>
      <c r="I35" s="79"/>
      <c r="J35" s="78"/>
      <c r="K35" s="79"/>
      <c r="L35" s="76"/>
      <c r="M35" s="76" t="n">
        <v>0.005</v>
      </c>
      <c r="N35" s="80" t="n">
        <f aca="false">M35*D35*10000</f>
        <v>1050</v>
      </c>
    </row>
    <row r="36" customFormat="false" ht="12.75" hidden="false" customHeight="false" outlineLevel="0" collapsed="false">
      <c r="A36" s="66" t="n">
        <v>36658</v>
      </c>
      <c r="B36" s="67" t="s">
        <v>24</v>
      </c>
      <c r="C36" s="67" t="s">
        <v>25</v>
      </c>
      <c r="D36" s="67" t="n">
        <v>260</v>
      </c>
      <c r="E36" s="67" t="s">
        <v>29</v>
      </c>
      <c r="F36" s="68" t="n">
        <v>36708</v>
      </c>
      <c r="G36" s="67"/>
      <c r="H36" s="69" t="s">
        <v>17</v>
      </c>
      <c r="I36" s="70" t="n">
        <v>4</v>
      </c>
      <c r="J36" s="69"/>
      <c r="K36" s="71"/>
      <c r="L36" s="72" t="n">
        <v>0.036</v>
      </c>
      <c r="M36" s="73" t="n">
        <v>0.001</v>
      </c>
      <c r="N36" s="74" t="n">
        <f aca="false">M36*D36*10000</f>
        <v>2600</v>
      </c>
      <c r="O36" s="67" t="s">
        <v>54</v>
      </c>
    </row>
    <row r="37" customFormat="false" ht="12.75" hidden="false" customHeight="false" outlineLevel="0" collapsed="false">
      <c r="A37" s="66" t="n">
        <v>36658</v>
      </c>
      <c r="B37" s="67" t="s">
        <v>24</v>
      </c>
      <c r="C37" s="67" t="s">
        <v>28</v>
      </c>
      <c r="D37" s="67" t="n">
        <v>470</v>
      </c>
      <c r="E37" s="67" t="s">
        <v>29</v>
      </c>
      <c r="F37" s="68" t="n">
        <v>36708</v>
      </c>
      <c r="G37" s="67"/>
      <c r="H37" s="69" t="s">
        <v>17</v>
      </c>
      <c r="I37" s="70" t="n">
        <v>4</v>
      </c>
      <c r="J37" s="69"/>
      <c r="K37" s="71"/>
      <c r="L37" s="72" t="n">
        <v>0.036</v>
      </c>
      <c r="M37" s="73" t="n">
        <v>0.001</v>
      </c>
      <c r="N37" s="74" t="n">
        <f aca="false">M37*D37*10000</f>
        <v>4700</v>
      </c>
    </row>
    <row r="38" customFormat="false" ht="12.75" hidden="false" customHeight="false" outlineLevel="0" collapsed="false">
      <c r="A38" s="66" t="n">
        <v>36658</v>
      </c>
      <c r="B38" s="67" t="s">
        <v>24</v>
      </c>
      <c r="C38" s="67" t="s">
        <v>51</v>
      </c>
      <c r="D38" s="67" t="n">
        <v>270</v>
      </c>
      <c r="E38" s="67" t="s">
        <v>29</v>
      </c>
      <c r="F38" s="68" t="n">
        <v>36708</v>
      </c>
      <c r="G38" s="67"/>
      <c r="H38" s="69" t="s">
        <v>17</v>
      </c>
      <c r="I38" s="70" t="n">
        <v>4</v>
      </c>
      <c r="J38" s="69"/>
      <c r="K38" s="71"/>
      <c r="L38" s="72" t="n">
        <v>0.036</v>
      </c>
      <c r="M38" s="73" t="n">
        <v>0.001</v>
      </c>
      <c r="N38" s="74" t="n">
        <f aca="false">M38*D38*10000</f>
        <v>2700</v>
      </c>
    </row>
    <row r="39" customFormat="false" ht="12.75" hidden="false" customHeight="false" outlineLevel="0" collapsed="false">
      <c r="A39" s="75" t="n">
        <v>36658</v>
      </c>
      <c r="B39" s="76" t="s">
        <v>24</v>
      </c>
      <c r="C39" s="76" t="s">
        <v>25</v>
      </c>
      <c r="D39" s="76" t="n">
        <v>40</v>
      </c>
      <c r="E39" s="76" t="s">
        <v>26</v>
      </c>
      <c r="F39" s="77" t="n">
        <v>36708</v>
      </c>
      <c r="G39" s="76" t="n">
        <v>3.355</v>
      </c>
      <c r="H39" s="78"/>
      <c r="I39" s="79"/>
      <c r="J39" s="78"/>
      <c r="K39" s="79"/>
      <c r="L39" s="76"/>
      <c r="M39" s="76" t="n">
        <v>0</v>
      </c>
      <c r="N39" s="80" t="n">
        <f aca="false">M39*D39*10000</f>
        <v>0</v>
      </c>
      <c r="O39" s="76" t="s">
        <v>53</v>
      </c>
    </row>
    <row r="40" customFormat="false" ht="12.75" hidden="false" customHeight="false" outlineLevel="0" collapsed="false">
      <c r="A40" s="75" t="n">
        <v>36658</v>
      </c>
      <c r="B40" s="76" t="s">
        <v>24</v>
      </c>
      <c r="C40" s="76" t="s">
        <v>28</v>
      </c>
      <c r="D40" s="76" t="n">
        <v>70</v>
      </c>
      <c r="E40" s="76" t="s">
        <v>26</v>
      </c>
      <c r="F40" s="77" t="n">
        <v>36708</v>
      </c>
      <c r="G40" s="76" t="n">
        <v>3.355</v>
      </c>
      <c r="H40" s="78"/>
      <c r="I40" s="79"/>
      <c r="J40" s="78"/>
      <c r="K40" s="79"/>
      <c r="L40" s="76"/>
      <c r="M40" s="76" t="n">
        <v>0</v>
      </c>
      <c r="N40" s="80" t="n">
        <f aca="false">M40*D40*10000</f>
        <v>0</v>
      </c>
    </row>
    <row r="41" customFormat="false" ht="12.75" hidden="false" customHeight="false" outlineLevel="0" collapsed="false">
      <c r="A41" s="75" t="n">
        <v>36658</v>
      </c>
      <c r="B41" s="76" t="s">
        <v>24</v>
      </c>
      <c r="C41" s="76" t="s">
        <v>51</v>
      </c>
      <c r="D41" s="76" t="n">
        <v>40</v>
      </c>
      <c r="E41" s="76" t="s">
        <v>26</v>
      </c>
      <c r="F41" s="77" t="n">
        <v>36708</v>
      </c>
      <c r="G41" s="76" t="n">
        <v>3.355</v>
      </c>
      <c r="H41" s="78"/>
      <c r="I41" s="79"/>
      <c r="J41" s="78"/>
      <c r="K41" s="79"/>
      <c r="L41" s="76"/>
      <c r="M41" s="76" t="n">
        <v>0</v>
      </c>
      <c r="N41" s="80" t="n">
        <f aca="false">M41*D41*10000</f>
        <v>0</v>
      </c>
    </row>
    <row r="42" customFormat="false" ht="12.75" hidden="false" customHeight="false" outlineLevel="0" collapsed="false">
      <c r="A42" s="66" t="n">
        <v>36661</v>
      </c>
      <c r="B42" s="67" t="s">
        <v>24</v>
      </c>
      <c r="C42" s="67" t="s">
        <v>25</v>
      </c>
      <c r="D42" s="67" t="n">
        <v>260</v>
      </c>
      <c r="E42" s="67" t="s">
        <v>29</v>
      </c>
      <c r="F42" s="68" t="n">
        <v>36708</v>
      </c>
      <c r="G42" s="67"/>
      <c r="H42" s="69" t="s">
        <v>17</v>
      </c>
      <c r="I42" s="70" t="n">
        <v>4</v>
      </c>
      <c r="J42" s="69"/>
      <c r="K42" s="71"/>
      <c r="L42" s="72" t="n">
        <v>0.0375</v>
      </c>
      <c r="M42" s="73" t="n">
        <v>0.0015</v>
      </c>
      <c r="N42" s="74" t="n">
        <f aca="false">M42*D42*10000</f>
        <v>3900</v>
      </c>
      <c r="O42" s="67" t="s">
        <v>54</v>
      </c>
    </row>
    <row r="43" customFormat="false" ht="12.75" hidden="false" customHeight="false" outlineLevel="0" collapsed="false">
      <c r="A43" s="66" t="n">
        <v>36661</v>
      </c>
      <c r="B43" s="67" t="s">
        <v>24</v>
      </c>
      <c r="C43" s="67" t="s">
        <v>28</v>
      </c>
      <c r="D43" s="67" t="n">
        <v>470</v>
      </c>
      <c r="E43" s="67" t="s">
        <v>29</v>
      </c>
      <c r="F43" s="68" t="n">
        <v>36708</v>
      </c>
      <c r="G43" s="67"/>
      <c r="H43" s="69" t="s">
        <v>17</v>
      </c>
      <c r="I43" s="70" t="n">
        <v>4</v>
      </c>
      <c r="J43" s="69"/>
      <c r="K43" s="71"/>
      <c r="L43" s="72" t="n">
        <v>0.0375</v>
      </c>
      <c r="M43" s="73" t="n">
        <v>0.0015</v>
      </c>
      <c r="N43" s="74" t="n">
        <f aca="false">M43*D43*10000</f>
        <v>7050</v>
      </c>
    </row>
    <row r="44" customFormat="false" ht="12.75" hidden="false" customHeight="false" outlineLevel="0" collapsed="false">
      <c r="A44" s="66" t="n">
        <v>36661</v>
      </c>
      <c r="B44" s="67" t="s">
        <v>24</v>
      </c>
      <c r="C44" s="67" t="s">
        <v>51</v>
      </c>
      <c r="D44" s="67" t="n">
        <v>270</v>
      </c>
      <c r="E44" s="67" t="s">
        <v>29</v>
      </c>
      <c r="F44" s="68" t="n">
        <v>36708</v>
      </c>
      <c r="G44" s="67"/>
      <c r="H44" s="69" t="s">
        <v>17</v>
      </c>
      <c r="I44" s="70" t="n">
        <v>4</v>
      </c>
      <c r="J44" s="69"/>
      <c r="K44" s="71"/>
      <c r="L44" s="72" t="n">
        <v>0.0375</v>
      </c>
      <c r="M44" s="73" t="n">
        <v>0.0015</v>
      </c>
      <c r="N44" s="74" t="n">
        <f aca="false">M44*D44*10000</f>
        <v>4050</v>
      </c>
    </row>
    <row r="45" customFormat="false" ht="12.75" hidden="false" customHeight="false" outlineLevel="0" collapsed="false">
      <c r="A45" s="75" t="n">
        <v>36661</v>
      </c>
      <c r="B45" s="76" t="s">
        <v>24</v>
      </c>
      <c r="C45" s="76" t="s">
        <v>25</v>
      </c>
      <c r="D45" s="76" t="n">
        <v>26</v>
      </c>
      <c r="E45" s="76" t="s">
        <v>29</v>
      </c>
      <c r="F45" s="77" t="n">
        <v>36708</v>
      </c>
      <c r="G45" s="76" t="n">
        <v>3.42</v>
      </c>
      <c r="H45" s="78"/>
      <c r="I45" s="79"/>
      <c r="J45" s="78"/>
      <c r="K45" s="79"/>
      <c r="L45" s="76"/>
      <c r="M45" s="76" t="n">
        <v>0.0025</v>
      </c>
      <c r="N45" s="80" t="n">
        <f aca="false">M45*D45*10000</f>
        <v>650</v>
      </c>
    </row>
    <row r="46" customFormat="false" ht="12.75" hidden="false" customHeight="false" outlineLevel="0" collapsed="false">
      <c r="A46" s="75" t="n">
        <v>36661</v>
      </c>
      <c r="B46" s="76" t="s">
        <v>24</v>
      </c>
      <c r="C46" s="76" t="s">
        <v>28</v>
      </c>
      <c r="D46" s="76" t="n">
        <v>47</v>
      </c>
      <c r="E46" s="76" t="s">
        <v>29</v>
      </c>
      <c r="F46" s="77" t="n">
        <v>36708</v>
      </c>
      <c r="G46" s="76" t="n">
        <v>3.42</v>
      </c>
      <c r="H46" s="78"/>
      <c r="I46" s="79"/>
      <c r="J46" s="78"/>
      <c r="K46" s="79"/>
      <c r="L46" s="76"/>
      <c r="M46" s="76" t="n">
        <v>0.0025</v>
      </c>
      <c r="N46" s="80" t="n">
        <f aca="false">M46*D46*10000</f>
        <v>1175</v>
      </c>
    </row>
    <row r="47" customFormat="false" ht="12.75" hidden="false" customHeight="false" outlineLevel="0" collapsed="false">
      <c r="A47" s="75" t="n">
        <v>36661</v>
      </c>
      <c r="B47" s="76" t="s">
        <v>24</v>
      </c>
      <c r="C47" s="76" t="s">
        <v>51</v>
      </c>
      <c r="D47" s="76" t="n">
        <v>27</v>
      </c>
      <c r="E47" s="76" t="s">
        <v>29</v>
      </c>
      <c r="F47" s="77" t="n">
        <v>36708</v>
      </c>
      <c r="G47" s="76" t="n">
        <v>3.42</v>
      </c>
      <c r="H47" s="78"/>
      <c r="I47" s="79"/>
      <c r="J47" s="78"/>
      <c r="K47" s="79"/>
      <c r="L47" s="76"/>
      <c r="M47" s="76" t="n">
        <v>0.0025</v>
      </c>
      <c r="N47" s="80" t="n">
        <f aca="false">M47*D47*10000</f>
        <v>675</v>
      </c>
    </row>
    <row r="48" customFormat="false" ht="12.75" hidden="false" customHeight="false" outlineLevel="0" collapsed="false">
      <c r="A48" s="75" t="n">
        <v>36662</v>
      </c>
      <c r="B48" s="76" t="s">
        <v>24</v>
      </c>
      <c r="C48" s="76" t="s">
        <v>25</v>
      </c>
      <c r="D48" s="76" t="n">
        <v>39</v>
      </c>
      <c r="E48" s="76" t="s">
        <v>29</v>
      </c>
      <c r="F48" s="77" t="n">
        <v>36708</v>
      </c>
      <c r="G48" s="76" t="n">
        <v>3.4925</v>
      </c>
      <c r="H48" s="78"/>
      <c r="I48" s="79"/>
      <c r="J48" s="78"/>
      <c r="K48" s="79"/>
      <c r="L48" s="76"/>
      <c r="M48" s="76" t="n">
        <v>0.0025</v>
      </c>
      <c r="N48" s="80" t="n">
        <f aca="false">M48*D48*10000</f>
        <v>975</v>
      </c>
    </row>
    <row r="49" customFormat="false" ht="12.75" hidden="false" customHeight="false" outlineLevel="0" collapsed="false">
      <c r="A49" s="75" t="n">
        <v>36662</v>
      </c>
      <c r="B49" s="76" t="s">
        <v>24</v>
      </c>
      <c r="C49" s="76" t="s">
        <v>28</v>
      </c>
      <c r="D49" s="76" t="n">
        <v>71</v>
      </c>
      <c r="E49" s="76" t="s">
        <v>29</v>
      </c>
      <c r="F49" s="77" t="n">
        <v>36708</v>
      </c>
      <c r="G49" s="76" t="n">
        <v>3.4925</v>
      </c>
      <c r="H49" s="78"/>
      <c r="I49" s="79"/>
      <c r="J49" s="78"/>
      <c r="K49" s="79"/>
      <c r="L49" s="76"/>
      <c r="M49" s="76" t="n">
        <v>0.0025</v>
      </c>
      <c r="N49" s="80" t="n">
        <f aca="false">M49*D49*10000</f>
        <v>1775</v>
      </c>
    </row>
    <row r="50" customFormat="false" ht="12.75" hidden="false" customHeight="false" outlineLevel="0" collapsed="false">
      <c r="A50" s="75" t="n">
        <v>36662</v>
      </c>
      <c r="B50" s="76" t="s">
        <v>24</v>
      </c>
      <c r="C50" s="76" t="s">
        <v>51</v>
      </c>
      <c r="D50" s="76" t="n">
        <v>40</v>
      </c>
      <c r="E50" s="76" t="s">
        <v>29</v>
      </c>
      <c r="F50" s="77" t="n">
        <v>36708</v>
      </c>
      <c r="G50" s="76" t="n">
        <v>3.4925</v>
      </c>
      <c r="H50" s="78"/>
      <c r="I50" s="79"/>
      <c r="J50" s="78"/>
      <c r="K50" s="79"/>
      <c r="L50" s="76"/>
      <c r="M50" s="76" t="n">
        <v>0.0025</v>
      </c>
      <c r="N50" s="80" t="n">
        <f aca="false">M50*D50*10000</f>
        <v>1000</v>
      </c>
    </row>
    <row r="51" customFormat="false" ht="12.75" hidden="false" customHeight="false" outlineLevel="0" collapsed="false">
      <c r="A51" s="75" t="n">
        <v>36662</v>
      </c>
      <c r="B51" s="76" t="s">
        <v>24</v>
      </c>
      <c r="C51" s="76" t="s">
        <v>25</v>
      </c>
      <c r="D51" s="76" t="n">
        <v>40</v>
      </c>
      <c r="E51" s="76" t="s">
        <v>29</v>
      </c>
      <c r="F51" s="77" t="n">
        <v>36708</v>
      </c>
      <c r="G51" s="76" t="n">
        <v>3.49</v>
      </c>
      <c r="H51" s="78"/>
      <c r="I51" s="79"/>
      <c r="J51" s="78"/>
      <c r="K51" s="79"/>
      <c r="L51" s="76"/>
      <c r="M51" s="76" t="n">
        <v>0.005</v>
      </c>
      <c r="N51" s="80" t="n">
        <f aca="false">M51*D51*10000</f>
        <v>2000</v>
      </c>
    </row>
    <row r="52" customFormat="false" ht="12.75" hidden="false" customHeight="false" outlineLevel="0" collapsed="false">
      <c r="A52" s="75" t="n">
        <v>36662</v>
      </c>
      <c r="B52" s="76" t="s">
        <v>24</v>
      </c>
      <c r="C52" s="76" t="s">
        <v>28</v>
      </c>
      <c r="D52" s="76" t="n">
        <v>71</v>
      </c>
      <c r="E52" s="76" t="s">
        <v>29</v>
      </c>
      <c r="F52" s="77" t="n">
        <v>36708</v>
      </c>
      <c r="G52" s="76" t="n">
        <v>3.49</v>
      </c>
      <c r="H52" s="78"/>
      <c r="I52" s="79"/>
      <c r="J52" s="78"/>
      <c r="K52" s="79"/>
      <c r="L52" s="76"/>
      <c r="M52" s="76" t="n">
        <v>0.005</v>
      </c>
      <c r="N52" s="80" t="n">
        <f aca="false">M52*D52*10000</f>
        <v>3550</v>
      </c>
    </row>
    <row r="53" customFormat="false" ht="12.75" hidden="false" customHeight="false" outlineLevel="0" collapsed="false">
      <c r="A53" s="75" t="n">
        <v>36662</v>
      </c>
      <c r="B53" s="76" t="s">
        <v>24</v>
      </c>
      <c r="C53" s="76" t="s">
        <v>51</v>
      </c>
      <c r="D53" s="76" t="n">
        <v>39</v>
      </c>
      <c r="E53" s="76" t="s">
        <v>29</v>
      </c>
      <c r="F53" s="77" t="n">
        <v>36708</v>
      </c>
      <c r="G53" s="76" t="n">
        <v>3.49</v>
      </c>
      <c r="H53" s="78"/>
      <c r="I53" s="79"/>
      <c r="J53" s="78"/>
      <c r="K53" s="79"/>
      <c r="L53" s="76"/>
      <c r="M53" s="76" t="n">
        <v>0.005</v>
      </c>
      <c r="N53" s="80" t="n">
        <f aca="false">M53*D53*10000</f>
        <v>1950</v>
      </c>
    </row>
    <row r="54" customFormat="false" ht="12.75" hidden="false" customHeight="false" outlineLevel="0" collapsed="false">
      <c r="A54" s="6" t="n">
        <v>36669</v>
      </c>
      <c r="B54" s="7" t="s">
        <v>24</v>
      </c>
      <c r="C54" s="7" t="s">
        <v>25</v>
      </c>
      <c r="D54" s="7" t="n">
        <v>65</v>
      </c>
      <c r="E54" s="7" t="s">
        <v>26</v>
      </c>
      <c r="F54" s="8" t="n">
        <v>36708</v>
      </c>
      <c r="G54" s="7"/>
      <c r="H54" s="81" t="s">
        <v>17</v>
      </c>
      <c r="I54" s="82" t="n">
        <v>4</v>
      </c>
      <c r="J54" s="81"/>
      <c r="K54" s="83"/>
      <c r="L54" s="10" t="n">
        <v>0.1735</v>
      </c>
      <c r="M54" s="11" t="n">
        <v>0.001</v>
      </c>
      <c r="N54" s="12" t="n">
        <f aca="false">M54*D54*10000</f>
        <v>650</v>
      </c>
      <c r="O54" s="7" t="s">
        <v>55</v>
      </c>
    </row>
    <row r="55" customFormat="false" ht="12.75" hidden="false" customHeight="false" outlineLevel="0" collapsed="false">
      <c r="A55" s="6" t="n">
        <v>36669</v>
      </c>
      <c r="B55" s="7" t="s">
        <v>24</v>
      </c>
      <c r="C55" s="7" t="s">
        <v>28</v>
      </c>
      <c r="D55" s="7" t="n">
        <v>118</v>
      </c>
      <c r="E55" s="7" t="s">
        <v>26</v>
      </c>
      <c r="F55" s="8" t="n">
        <v>36708</v>
      </c>
      <c r="G55" s="7"/>
      <c r="H55" s="81" t="s">
        <v>17</v>
      </c>
      <c r="I55" s="82" t="n">
        <v>4</v>
      </c>
      <c r="J55" s="81"/>
      <c r="K55" s="83"/>
      <c r="L55" s="10" t="n">
        <v>0.1735</v>
      </c>
      <c r="M55" s="11" t="n">
        <v>0.001</v>
      </c>
      <c r="N55" s="12" t="n">
        <f aca="false">M55*D55*10000</f>
        <v>1180</v>
      </c>
    </row>
    <row r="56" customFormat="false" ht="12.75" hidden="false" customHeight="false" outlineLevel="0" collapsed="false">
      <c r="A56" s="6" t="n">
        <v>36669</v>
      </c>
      <c r="B56" s="7" t="s">
        <v>24</v>
      </c>
      <c r="C56" s="7" t="s">
        <v>51</v>
      </c>
      <c r="D56" s="7" t="n">
        <v>67</v>
      </c>
      <c r="E56" s="7" t="s">
        <v>26</v>
      </c>
      <c r="F56" s="8" t="n">
        <v>36708</v>
      </c>
      <c r="G56" s="7"/>
      <c r="H56" s="81" t="s">
        <v>17</v>
      </c>
      <c r="I56" s="82" t="n">
        <v>4</v>
      </c>
      <c r="J56" s="81"/>
      <c r="K56" s="83"/>
      <c r="L56" s="10" t="n">
        <v>0.1735</v>
      </c>
      <c r="M56" s="11" t="n">
        <v>0.001</v>
      </c>
      <c r="N56" s="12" t="n">
        <f aca="false">M56*D56*10000</f>
        <v>670</v>
      </c>
    </row>
    <row r="57" customFormat="false" ht="12.75" hidden="false" customHeight="false" outlineLevel="0" collapsed="false">
      <c r="A57" s="6" t="n">
        <v>36669</v>
      </c>
      <c r="B57" s="7" t="s">
        <v>24</v>
      </c>
      <c r="C57" s="7" t="s">
        <v>25</v>
      </c>
      <c r="D57" s="7" t="n">
        <v>65</v>
      </c>
      <c r="E57" s="7" t="s">
        <v>29</v>
      </c>
      <c r="F57" s="8" t="n">
        <v>36708</v>
      </c>
      <c r="G57" s="7"/>
      <c r="H57" s="81"/>
      <c r="I57" s="82"/>
      <c r="J57" s="81" t="s">
        <v>19</v>
      </c>
      <c r="K57" s="83" t="n">
        <v>3.6</v>
      </c>
      <c r="L57" s="10" t="n">
        <v>0.13</v>
      </c>
      <c r="M57" s="11" t="n">
        <v>0</v>
      </c>
      <c r="N57" s="12" t="n">
        <f aca="false">M57*D57*10000</f>
        <v>0</v>
      </c>
      <c r="O57" s="7" t="s">
        <v>56</v>
      </c>
    </row>
    <row r="58" customFormat="false" ht="12.75" hidden="false" customHeight="false" outlineLevel="0" collapsed="false">
      <c r="A58" s="6" t="n">
        <v>36669</v>
      </c>
      <c r="B58" s="7" t="s">
        <v>24</v>
      </c>
      <c r="C58" s="7" t="s">
        <v>28</v>
      </c>
      <c r="D58" s="7" t="n">
        <v>118</v>
      </c>
      <c r="E58" s="7" t="s">
        <v>29</v>
      </c>
      <c r="F58" s="8" t="n">
        <v>36708</v>
      </c>
      <c r="G58" s="7"/>
      <c r="H58" s="81"/>
      <c r="I58" s="82"/>
      <c r="J58" s="81" t="s">
        <v>19</v>
      </c>
      <c r="K58" s="83" t="n">
        <v>3.6</v>
      </c>
      <c r="L58" s="10" t="n">
        <v>0.13</v>
      </c>
      <c r="M58" s="11" t="n">
        <v>0</v>
      </c>
      <c r="N58" s="12" t="n">
        <f aca="false">M58*D58*10000</f>
        <v>0</v>
      </c>
    </row>
    <row r="59" customFormat="false" ht="12.75" hidden="false" customHeight="false" outlineLevel="0" collapsed="false">
      <c r="A59" s="6" t="n">
        <v>36669</v>
      </c>
      <c r="B59" s="7" t="s">
        <v>24</v>
      </c>
      <c r="C59" s="7" t="s">
        <v>51</v>
      </c>
      <c r="D59" s="7" t="n">
        <v>67</v>
      </c>
      <c r="E59" s="7" t="s">
        <v>29</v>
      </c>
      <c r="F59" s="8" t="n">
        <v>36708</v>
      </c>
      <c r="G59" s="7"/>
      <c r="H59" s="81"/>
      <c r="I59" s="82"/>
      <c r="J59" s="81" t="s">
        <v>19</v>
      </c>
      <c r="K59" s="83" t="n">
        <v>3.6</v>
      </c>
      <c r="L59" s="10" t="n">
        <v>0.13</v>
      </c>
      <c r="M59" s="11" t="n">
        <v>0</v>
      </c>
      <c r="N59" s="12" t="n">
        <f aca="false">M59*D59*10000</f>
        <v>0</v>
      </c>
    </row>
    <row r="60" customFormat="false" ht="12.75" hidden="false" customHeight="false" outlineLevel="0" collapsed="false">
      <c r="A60" s="6" t="n">
        <v>36670</v>
      </c>
      <c r="B60" s="7" t="s">
        <v>24</v>
      </c>
      <c r="C60" s="7" t="s">
        <v>25</v>
      </c>
      <c r="D60" s="7" t="n">
        <v>65</v>
      </c>
      <c r="E60" s="7" t="s">
        <v>29</v>
      </c>
      <c r="F60" s="8" t="n">
        <v>36708</v>
      </c>
      <c r="G60" s="7"/>
      <c r="H60" s="81" t="s">
        <v>17</v>
      </c>
      <c r="I60" s="82" t="n">
        <v>4</v>
      </c>
      <c r="J60" s="81"/>
      <c r="K60" s="83"/>
      <c r="L60" s="10" t="n">
        <v>0.1865</v>
      </c>
      <c r="M60" s="11" t="n">
        <v>0.001</v>
      </c>
      <c r="N60" s="12" t="n">
        <f aca="false">M60*D60*10000</f>
        <v>650</v>
      </c>
    </row>
    <row r="61" customFormat="false" ht="12.75" hidden="false" customHeight="false" outlineLevel="0" collapsed="false">
      <c r="A61" s="6" t="n">
        <v>36670</v>
      </c>
      <c r="B61" s="7" t="s">
        <v>24</v>
      </c>
      <c r="C61" s="7" t="s">
        <v>28</v>
      </c>
      <c r="D61" s="7" t="n">
        <v>118</v>
      </c>
      <c r="E61" s="7" t="s">
        <v>29</v>
      </c>
      <c r="F61" s="8" t="n">
        <v>36708</v>
      </c>
      <c r="G61" s="7"/>
      <c r="H61" s="81" t="s">
        <v>17</v>
      </c>
      <c r="I61" s="82" t="n">
        <v>4</v>
      </c>
      <c r="J61" s="81"/>
      <c r="K61" s="83"/>
      <c r="L61" s="10" t="n">
        <v>0.1865</v>
      </c>
      <c r="M61" s="11" t="n">
        <v>0.001</v>
      </c>
      <c r="N61" s="12" t="n">
        <f aca="false">M61*D61*10000</f>
        <v>1180</v>
      </c>
    </row>
    <row r="62" customFormat="false" ht="12.75" hidden="false" customHeight="false" outlineLevel="0" collapsed="false">
      <c r="A62" s="6" t="n">
        <v>36670</v>
      </c>
      <c r="B62" s="7" t="s">
        <v>24</v>
      </c>
      <c r="C62" s="7" t="s">
        <v>51</v>
      </c>
      <c r="D62" s="7" t="n">
        <v>67</v>
      </c>
      <c r="E62" s="7" t="s">
        <v>29</v>
      </c>
      <c r="F62" s="8" t="n">
        <v>36708</v>
      </c>
      <c r="G62" s="7"/>
      <c r="H62" s="81" t="s">
        <v>17</v>
      </c>
      <c r="I62" s="82" t="n">
        <v>4</v>
      </c>
      <c r="J62" s="81"/>
      <c r="K62" s="83"/>
      <c r="L62" s="10" t="n">
        <v>0.1865</v>
      </c>
      <c r="M62" s="11" t="n">
        <v>0.001</v>
      </c>
      <c r="N62" s="12" t="n">
        <f aca="false">M62*D62*10000</f>
        <v>670</v>
      </c>
    </row>
    <row r="63" customFormat="false" ht="12.75" hidden="false" customHeight="false" outlineLevel="0" collapsed="false">
      <c r="A63" s="6" t="n">
        <v>36670</v>
      </c>
      <c r="B63" s="7" t="s">
        <v>24</v>
      </c>
      <c r="C63" s="7" t="s">
        <v>25</v>
      </c>
      <c r="D63" s="7" t="n">
        <v>130</v>
      </c>
      <c r="E63" s="7" t="s">
        <v>29</v>
      </c>
      <c r="F63" s="8" t="n">
        <v>36708</v>
      </c>
      <c r="G63" s="7"/>
      <c r="H63" s="81" t="s">
        <v>17</v>
      </c>
      <c r="I63" s="82" t="n">
        <v>4</v>
      </c>
      <c r="J63" s="81"/>
      <c r="K63" s="83"/>
      <c r="L63" s="10" t="n">
        <v>0.2125</v>
      </c>
      <c r="M63" s="11" t="n">
        <v>0.001</v>
      </c>
      <c r="N63" s="12" t="n">
        <f aca="false">M63*D63*10000</f>
        <v>1300</v>
      </c>
    </row>
    <row r="64" customFormat="false" ht="12.75" hidden="false" customHeight="false" outlineLevel="0" collapsed="false">
      <c r="A64" s="6" t="n">
        <v>36670</v>
      </c>
      <c r="B64" s="7" t="s">
        <v>24</v>
      </c>
      <c r="C64" s="7" t="s">
        <v>28</v>
      </c>
      <c r="D64" s="7" t="n">
        <v>235</v>
      </c>
      <c r="E64" s="7" t="s">
        <v>29</v>
      </c>
      <c r="F64" s="8" t="n">
        <v>36708</v>
      </c>
      <c r="G64" s="7"/>
      <c r="H64" s="81" t="s">
        <v>17</v>
      </c>
      <c r="I64" s="82" t="n">
        <v>4</v>
      </c>
      <c r="J64" s="81"/>
      <c r="K64" s="83"/>
      <c r="L64" s="10" t="n">
        <v>0.2125</v>
      </c>
      <c r="M64" s="11" t="n">
        <v>0.0025</v>
      </c>
      <c r="N64" s="12" t="n">
        <f aca="false">M64*D64*10000</f>
        <v>5875</v>
      </c>
    </row>
    <row r="65" customFormat="false" ht="12.75" hidden="false" customHeight="false" outlineLevel="0" collapsed="false">
      <c r="A65" s="6" t="n">
        <v>36670</v>
      </c>
      <c r="B65" s="7" t="s">
        <v>24</v>
      </c>
      <c r="C65" s="7" t="s">
        <v>51</v>
      </c>
      <c r="D65" s="7" t="n">
        <v>135</v>
      </c>
      <c r="E65" s="7" t="s">
        <v>29</v>
      </c>
      <c r="F65" s="8" t="n">
        <v>36708</v>
      </c>
      <c r="G65" s="7"/>
      <c r="H65" s="81" t="s">
        <v>17</v>
      </c>
      <c r="I65" s="82" t="n">
        <v>4</v>
      </c>
      <c r="J65" s="81"/>
      <c r="K65" s="83"/>
      <c r="L65" s="10" t="n">
        <v>0.2125</v>
      </c>
      <c r="M65" s="11" t="n">
        <v>0.0025</v>
      </c>
      <c r="N65" s="12" t="n">
        <f aca="false">M65*D65*10000</f>
        <v>3375</v>
      </c>
    </row>
    <row r="66" customFormat="false" ht="12.75" hidden="false" customHeight="false" outlineLevel="0" collapsed="false">
      <c r="A66" s="6" t="n">
        <v>36671</v>
      </c>
      <c r="B66" s="7" t="s">
        <v>24</v>
      </c>
      <c r="C66" s="7" t="s">
        <v>25</v>
      </c>
      <c r="D66" s="7" t="n">
        <v>52</v>
      </c>
      <c r="E66" s="7" t="s">
        <v>29</v>
      </c>
      <c r="F66" s="8" t="n">
        <v>36708</v>
      </c>
      <c r="G66" s="7"/>
      <c r="H66" s="81"/>
      <c r="I66" s="82"/>
      <c r="J66" s="81" t="s">
        <v>19</v>
      </c>
      <c r="K66" s="83" t="n">
        <v>3.6</v>
      </c>
      <c r="L66" s="10" t="n">
        <v>0.0575</v>
      </c>
      <c r="M66" s="11" t="n">
        <v>0.001</v>
      </c>
      <c r="N66" s="12" t="n">
        <f aca="false">M66*D66*10000</f>
        <v>520</v>
      </c>
      <c r="O66" s="7" t="s">
        <v>57</v>
      </c>
    </row>
    <row r="67" customFormat="false" ht="12.75" hidden="false" customHeight="false" outlineLevel="0" collapsed="false">
      <c r="A67" s="6" t="n">
        <v>36671</v>
      </c>
      <c r="B67" s="7" t="s">
        <v>24</v>
      </c>
      <c r="C67" s="7" t="s">
        <v>28</v>
      </c>
      <c r="D67" s="7" t="n">
        <v>94</v>
      </c>
      <c r="E67" s="7" t="s">
        <v>29</v>
      </c>
      <c r="F67" s="8" t="n">
        <v>36708</v>
      </c>
      <c r="G67" s="7"/>
      <c r="H67" s="81"/>
      <c r="I67" s="82"/>
      <c r="J67" s="81" t="s">
        <v>19</v>
      </c>
      <c r="K67" s="83" t="n">
        <v>3.6</v>
      </c>
      <c r="L67" s="10" t="n">
        <v>0.0575</v>
      </c>
      <c r="M67" s="11" t="n">
        <v>0.001</v>
      </c>
      <c r="N67" s="12" t="n">
        <f aca="false">M67*D67*10000</f>
        <v>940</v>
      </c>
    </row>
    <row r="68" customFormat="false" ht="12.75" hidden="false" customHeight="false" outlineLevel="0" collapsed="false">
      <c r="A68" s="6" t="n">
        <v>36671</v>
      </c>
      <c r="B68" s="7" t="s">
        <v>24</v>
      </c>
      <c r="C68" s="7" t="s">
        <v>51</v>
      </c>
      <c r="D68" s="7" t="n">
        <v>54</v>
      </c>
      <c r="E68" s="7" t="s">
        <v>29</v>
      </c>
      <c r="F68" s="8" t="n">
        <v>36708</v>
      </c>
      <c r="G68" s="7"/>
      <c r="H68" s="81"/>
      <c r="I68" s="82"/>
      <c r="J68" s="81" t="s">
        <v>19</v>
      </c>
      <c r="K68" s="83" t="n">
        <v>3.6</v>
      </c>
      <c r="L68" s="10" t="n">
        <v>0.0575</v>
      </c>
      <c r="M68" s="11" t="n">
        <v>0.001</v>
      </c>
      <c r="N68" s="12" t="n">
        <f aca="false">M68*D68*10000</f>
        <v>540</v>
      </c>
    </row>
    <row r="69" customFormat="false" ht="12.75" hidden="false" customHeight="false" outlineLevel="0" collapsed="false">
      <c r="A69" s="6" t="n">
        <v>36677</v>
      </c>
      <c r="B69" s="7" t="s">
        <v>24</v>
      </c>
      <c r="C69" s="7" t="s">
        <v>25</v>
      </c>
      <c r="D69" s="7" t="n">
        <v>52</v>
      </c>
      <c r="E69" s="7" t="s">
        <v>26</v>
      </c>
      <c r="F69" s="8" t="n">
        <v>36739</v>
      </c>
      <c r="G69" s="7"/>
      <c r="H69" s="81"/>
      <c r="I69" s="82"/>
      <c r="J69" s="81" t="s">
        <v>19</v>
      </c>
      <c r="K69" s="83" t="n">
        <v>3.35</v>
      </c>
      <c r="L69" s="10" t="n">
        <v>0.0435</v>
      </c>
      <c r="M69" s="11" t="n">
        <v>0.001</v>
      </c>
      <c r="N69" s="12" t="n">
        <f aca="false">M69*D69*10000</f>
        <v>520</v>
      </c>
      <c r="O69" s="7" t="s">
        <v>58</v>
      </c>
    </row>
    <row r="70" customFormat="false" ht="12.75" hidden="false" customHeight="false" outlineLevel="0" collapsed="false">
      <c r="A70" s="6" t="n">
        <v>36677</v>
      </c>
      <c r="B70" s="7" t="s">
        <v>24</v>
      </c>
      <c r="C70" s="7" t="s">
        <v>28</v>
      </c>
      <c r="D70" s="7" t="n">
        <v>94</v>
      </c>
      <c r="E70" s="7" t="s">
        <v>26</v>
      </c>
      <c r="F70" s="8" t="n">
        <v>36739</v>
      </c>
      <c r="G70" s="7"/>
      <c r="H70" s="81"/>
      <c r="I70" s="82"/>
      <c r="J70" s="81" t="s">
        <v>19</v>
      </c>
      <c r="K70" s="83" t="n">
        <v>3.35</v>
      </c>
      <c r="L70" s="10" t="n">
        <v>0.0435</v>
      </c>
      <c r="M70" s="11" t="n">
        <v>0.001</v>
      </c>
      <c r="N70" s="12" t="n">
        <f aca="false">M70*D70*10000</f>
        <v>940</v>
      </c>
    </row>
    <row r="71" customFormat="false" ht="12.75" hidden="false" customHeight="false" outlineLevel="0" collapsed="false">
      <c r="A71" s="6" t="n">
        <v>36677</v>
      </c>
      <c r="B71" s="7" t="s">
        <v>24</v>
      </c>
      <c r="C71" s="7" t="s">
        <v>51</v>
      </c>
      <c r="D71" s="7" t="n">
        <v>54</v>
      </c>
      <c r="E71" s="7" t="s">
        <v>26</v>
      </c>
      <c r="F71" s="8" t="n">
        <v>36739</v>
      </c>
      <c r="G71" s="7"/>
      <c r="H71" s="81"/>
      <c r="I71" s="82"/>
      <c r="J71" s="81" t="s">
        <v>19</v>
      </c>
      <c r="K71" s="83" t="n">
        <v>3.35</v>
      </c>
      <c r="L71" s="10" t="n">
        <v>0.0435</v>
      </c>
      <c r="M71" s="11" t="n">
        <v>0.001</v>
      </c>
      <c r="N71" s="12" t="n">
        <f aca="false">M71*D71*10000</f>
        <v>540</v>
      </c>
    </row>
    <row r="72" customFormat="false" ht="12.75" hidden="false" customHeight="false" outlineLevel="0" collapsed="false">
      <c r="A72" s="84" t="n">
        <v>36679</v>
      </c>
      <c r="B72" s="85" t="s">
        <v>24</v>
      </c>
      <c r="C72" s="85" t="s">
        <v>25</v>
      </c>
      <c r="D72" s="85" t="n">
        <v>63</v>
      </c>
      <c r="E72" s="85" t="s">
        <v>26</v>
      </c>
      <c r="F72" s="86" t="n">
        <v>36708</v>
      </c>
      <c r="G72" s="85"/>
      <c r="H72" s="87" t="s">
        <v>17</v>
      </c>
      <c r="I72" s="88" t="n">
        <v>4.55</v>
      </c>
      <c r="J72" s="87"/>
      <c r="K72" s="89"/>
      <c r="L72" s="90" t="n">
        <v>0.08</v>
      </c>
      <c r="M72" s="91" t="n">
        <v>0.0025</v>
      </c>
      <c r="N72" s="92" t="n">
        <f aca="false">M72*D72*10000</f>
        <v>1575</v>
      </c>
      <c r="O72" s="85" t="s">
        <v>59</v>
      </c>
    </row>
    <row r="73" customFormat="false" ht="12.75" hidden="false" customHeight="false" outlineLevel="0" collapsed="false">
      <c r="A73" s="84" t="n">
        <v>36679</v>
      </c>
      <c r="B73" s="85" t="s">
        <v>24</v>
      </c>
      <c r="C73" s="85" t="s">
        <v>28</v>
      </c>
      <c r="D73" s="85" t="n">
        <v>115</v>
      </c>
      <c r="E73" s="85" t="s">
        <v>26</v>
      </c>
      <c r="F73" s="86" t="n">
        <v>36708</v>
      </c>
      <c r="G73" s="85"/>
      <c r="H73" s="87" t="s">
        <v>17</v>
      </c>
      <c r="I73" s="88" t="n">
        <v>4.55</v>
      </c>
      <c r="J73" s="87"/>
      <c r="K73" s="89"/>
      <c r="L73" s="90" t="n">
        <v>0.08</v>
      </c>
      <c r="M73" s="91" t="n">
        <v>0.0025</v>
      </c>
      <c r="N73" s="92" t="n">
        <f aca="false">M73*D73*10000</f>
        <v>2875</v>
      </c>
    </row>
    <row r="74" customFormat="false" ht="12.75" hidden="false" customHeight="false" outlineLevel="0" collapsed="false">
      <c r="A74" s="84" t="n">
        <v>36679</v>
      </c>
      <c r="B74" s="85" t="s">
        <v>24</v>
      </c>
      <c r="C74" s="85" t="s">
        <v>51</v>
      </c>
      <c r="D74" s="85" t="n">
        <v>72</v>
      </c>
      <c r="E74" s="85" t="s">
        <v>26</v>
      </c>
      <c r="F74" s="86" t="n">
        <v>36708</v>
      </c>
      <c r="G74" s="85"/>
      <c r="H74" s="87" t="s">
        <v>17</v>
      </c>
      <c r="I74" s="88" t="n">
        <v>4.55</v>
      </c>
      <c r="J74" s="87"/>
      <c r="K74" s="89"/>
      <c r="L74" s="90" t="n">
        <v>0.08</v>
      </c>
      <c r="M74" s="91" t="n">
        <v>0.0025</v>
      </c>
      <c r="N74" s="92" t="n">
        <f aca="false">M74*D74*10000</f>
        <v>1800</v>
      </c>
    </row>
    <row r="75" customFormat="false" ht="12.75" hidden="false" customHeight="false" outlineLevel="0" collapsed="false">
      <c r="A75" s="6" t="n">
        <v>36679</v>
      </c>
      <c r="B75" s="7" t="s">
        <v>24</v>
      </c>
      <c r="C75" s="7" t="s">
        <v>25</v>
      </c>
      <c r="D75" s="7" t="n">
        <v>63</v>
      </c>
      <c r="E75" s="7" t="s">
        <v>29</v>
      </c>
      <c r="F75" s="8" t="n">
        <v>36708</v>
      </c>
      <c r="G75" s="7"/>
      <c r="H75" s="81"/>
      <c r="I75" s="82"/>
      <c r="J75" s="81" t="s">
        <v>19</v>
      </c>
      <c r="K75" s="83" t="n">
        <v>3.6</v>
      </c>
      <c r="L75" s="10" t="n">
        <v>0.08</v>
      </c>
      <c r="M75" s="11" t="n">
        <v>0</v>
      </c>
      <c r="N75" s="12" t="n">
        <f aca="false">M75*D75*10000</f>
        <v>0</v>
      </c>
    </row>
    <row r="76" customFormat="false" ht="12.75" hidden="false" customHeight="false" outlineLevel="0" collapsed="false">
      <c r="A76" s="6" t="n">
        <v>36679</v>
      </c>
      <c r="B76" s="7" t="s">
        <v>24</v>
      </c>
      <c r="C76" s="7" t="s">
        <v>28</v>
      </c>
      <c r="D76" s="7" t="n">
        <v>115</v>
      </c>
      <c r="E76" s="7" t="s">
        <v>29</v>
      </c>
      <c r="F76" s="8" t="n">
        <v>36708</v>
      </c>
      <c r="G76" s="7"/>
      <c r="H76" s="81"/>
      <c r="I76" s="82"/>
      <c r="J76" s="81" t="s">
        <v>19</v>
      </c>
      <c r="K76" s="83" t="n">
        <v>3.6</v>
      </c>
      <c r="L76" s="10" t="n">
        <v>0.08</v>
      </c>
      <c r="M76" s="11" t="n">
        <v>0</v>
      </c>
      <c r="N76" s="12" t="n">
        <f aca="false">M76*D76*10000</f>
        <v>0</v>
      </c>
    </row>
    <row r="77" customFormat="false" ht="12.75" hidden="false" customHeight="false" outlineLevel="0" collapsed="false">
      <c r="A77" s="6" t="n">
        <v>36679</v>
      </c>
      <c r="B77" s="7" t="s">
        <v>24</v>
      </c>
      <c r="C77" s="7" t="s">
        <v>51</v>
      </c>
      <c r="D77" s="7" t="n">
        <v>72</v>
      </c>
      <c r="E77" s="7" t="s">
        <v>29</v>
      </c>
      <c r="F77" s="8" t="n">
        <v>36708</v>
      </c>
      <c r="G77" s="7"/>
      <c r="H77" s="81"/>
      <c r="I77" s="82"/>
      <c r="J77" s="81" t="s">
        <v>19</v>
      </c>
      <c r="K77" s="83" t="n">
        <v>3.6</v>
      </c>
      <c r="L77" s="10" t="n">
        <v>0.08</v>
      </c>
      <c r="M77" s="11" t="n">
        <v>0</v>
      </c>
      <c r="N77" s="12" t="n">
        <f aca="false">M77*D77*10000</f>
        <v>0</v>
      </c>
    </row>
    <row r="78" customFormat="false" ht="12.75" hidden="false" customHeight="false" outlineLevel="0" collapsed="false">
      <c r="A78" s="84" t="n">
        <v>36682</v>
      </c>
      <c r="B78" s="85" t="s">
        <v>24</v>
      </c>
      <c r="C78" s="85" t="s">
        <v>25</v>
      </c>
      <c r="D78" s="85" t="n">
        <v>63</v>
      </c>
      <c r="E78" s="85" t="s">
        <v>29</v>
      </c>
      <c r="F78" s="86" t="n">
        <v>36708</v>
      </c>
      <c r="G78" s="85"/>
      <c r="H78" s="87" t="s">
        <v>17</v>
      </c>
      <c r="I78" s="88" t="n">
        <v>4.55</v>
      </c>
      <c r="J78" s="87"/>
      <c r="K78" s="89"/>
      <c r="L78" s="90" t="n">
        <v>0.12</v>
      </c>
      <c r="M78" s="91" t="n">
        <v>0.0025</v>
      </c>
      <c r="N78" s="92" t="n">
        <f aca="false">M78*D78*10000</f>
        <v>1575</v>
      </c>
    </row>
    <row r="79" customFormat="false" ht="12.75" hidden="false" customHeight="false" outlineLevel="0" collapsed="false">
      <c r="A79" s="84" t="n">
        <v>36682</v>
      </c>
      <c r="B79" s="85" t="s">
        <v>24</v>
      </c>
      <c r="C79" s="85" t="s">
        <v>28</v>
      </c>
      <c r="D79" s="85" t="n">
        <v>115</v>
      </c>
      <c r="E79" s="85" t="s">
        <v>29</v>
      </c>
      <c r="F79" s="86" t="n">
        <v>36708</v>
      </c>
      <c r="G79" s="85"/>
      <c r="H79" s="87" t="s">
        <v>17</v>
      </c>
      <c r="I79" s="88" t="n">
        <v>4.55</v>
      </c>
      <c r="J79" s="87"/>
      <c r="K79" s="89"/>
      <c r="L79" s="90" t="n">
        <v>0.12</v>
      </c>
      <c r="M79" s="91" t="n">
        <v>0.0025</v>
      </c>
      <c r="N79" s="92" t="n">
        <f aca="false">M79*D79*10000</f>
        <v>2875</v>
      </c>
    </row>
    <row r="80" customFormat="false" ht="12.75" hidden="false" customHeight="false" outlineLevel="0" collapsed="false">
      <c r="A80" s="84" t="n">
        <v>36682</v>
      </c>
      <c r="B80" s="85" t="s">
        <v>24</v>
      </c>
      <c r="C80" s="85" t="s">
        <v>51</v>
      </c>
      <c r="D80" s="85" t="n">
        <v>72</v>
      </c>
      <c r="E80" s="85" t="s">
        <v>29</v>
      </c>
      <c r="F80" s="86" t="n">
        <v>36708</v>
      </c>
      <c r="G80" s="85"/>
      <c r="H80" s="87" t="s">
        <v>17</v>
      </c>
      <c r="I80" s="88" t="n">
        <v>4.55</v>
      </c>
      <c r="J80" s="87"/>
      <c r="K80" s="89"/>
      <c r="L80" s="90" t="n">
        <v>0.12</v>
      </c>
      <c r="M80" s="91" t="n">
        <v>0.0025</v>
      </c>
      <c r="N80" s="92" t="n">
        <f aca="false">M80*D80*10000</f>
        <v>1800</v>
      </c>
    </row>
    <row r="81" customFormat="false" ht="12.75" hidden="false" customHeight="false" outlineLevel="0" collapsed="false">
      <c r="A81" s="6" t="n">
        <v>36682</v>
      </c>
      <c r="B81" s="7" t="s">
        <v>24</v>
      </c>
      <c r="C81" s="7" t="s">
        <v>25</v>
      </c>
      <c r="D81" s="7" t="n">
        <v>26</v>
      </c>
      <c r="E81" s="7" t="s">
        <v>26</v>
      </c>
      <c r="F81" s="8" t="n">
        <v>36739</v>
      </c>
      <c r="G81" s="7"/>
      <c r="H81" s="81"/>
      <c r="I81" s="82"/>
      <c r="J81" s="81" t="s">
        <v>19</v>
      </c>
      <c r="K81" s="83" t="n">
        <v>3.35</v>
      </c>
      <c r="L81" s="10" t="n">
        <v>0.0725</v>
      </c>
      <c r="M81" s="11" t="n">
        <v>0</v>
      </c>
      <c r="N81" s="12" t="n">
        <f aca="false">M81*D81*10000</f>
        <v>0</v>
      </c>
      <c r="O81" s="7" t="s">
        <v>60</v>
      </c>
    </row>
    <row r="82" customFormat="false" ht="12.75" hidden="false" customHeight="false" outlineLevel="0" collapsed="false">
      <c r="A82" s="6" t="n">
        <v>36682</v>
      </c>
      <c r="B82" s="7" t="s">
        <v>24</v>
      </c>
      <c r="C82" s="7" t="s">
        <v>28</v>
      </c>
      <c r="D82" s="7" t="n">
        <v>47</v>
      </c>
      <c r="E82" s="7" t="s">
        <v>26</v>
      </c>
      <c r="F82" s="8" t="n">
        <v>36739</v>
      </c>
      <c r="G82" s="7"/>
      <c r="H82" s="81"/>
      <c r="I82" s="82"/>
      <c r="J82" s="81" t="s">
        <v>19</v>
      </c>
      <c r="K82" s="83" t="n">
        <v>3.35</v>
      </c>
      <c r="L82" s="10" t="n">
        <v>0.0725</v>
      </c>
      <c r="M82" s="11" t="n">
        <v>0.001</v>
      </c>
      <c r="N82" s="12" t="n">
        <f aca="false">M82*D82*10000</f>
        <v>470</v>
      </c>
    </row>
    <row r="83" customFormat="false" ht="12.75" hidden="false" customHeight="false" outlineLevel="0" collapsed="false">
      <c r="A83" s="6" t="n">
        <v>36682</v>
      </c>
      <c r="B83" s="7" t="s">
        <v>24</v>
      </c>
      <c r="C83" s="7" t="s">
        <v>51</v>
      </c>
      <c r="D83" s="7" t="n">
        <v>27</v>
      </c>
      <c r="E83" s="7" t="s">
        <v>26</v>
      </c>
      <c r="F83" s="8" t="n">
        <v>36739</v>
      </c>
      <c r="G83" s="7"/>
      <c r="H83" s="81"/>
      <c r="I83" s="82"/>
      <c r="J83" s="81" t="s">
        <v>19</v>
      </c>
      <c r="K83" s="83" t="n">
        <v>3.35</v>
      </c>
      <c r="L83" s="10" t="n">
        <v>0.0725</v>
      </c>
      <c r="M83" s="11" t="n">
        <v>0.001</v>
      </c>
      <c r="N83" s="12" t="n">
        <f aca="false">M83*D83*10000</f>
        <v>270</v>
      </c>
    </row>
    <row r="84" customFormat="false" ht="12.75" hidden="false" customHeight="false" outlineLevel="0" collapsed="false">
      <c r="A84" s="6" t="n">
        <v>36682</v>
      </c>
      <c r="B84" s="7" t="s">
        <v>24</v>
      </c>
      <c r="C84" s="7" t="s">
        <v>25</v>
      </c>
      <c r="D84" s="7" t="n">
        <v>25</v>
      </c>
      <c r="E84" s="7" t="s">
        <v>29</v>
      </c>
      <c r="F84" s="8" t="n">
        <v>36708</v>
      </c>
      <c r="G84" s="7"/>
      <c r="H84" s="81"/>
      <c r="I84" s="82"/>
      <c r="J84" s="81" t="s">
        <v>19</v>
      </c>
      <c r="K84" s="83" t="n">
        <v>3.6</v>
      </c>
      <c r="L84" s="10" t="n">
        <v>0.039</v>
      </c>
      <c r="M84" s="11" t="n">
        <v>0.001</v>
      </c>
      <c r="N84" s="12" t="n">
        <f aca="false">M84*D84*10000</f>
        <v>250</v>
      </c>
      <c r="O84" s="7" t="s">
        <v>61</v>
      </c>
    </row>
    <row r="85" customFormat="false" ht="12.75" hidden="false" customHeight="false" outlineLevel="0" collapsed="false">
      <c r="A85" s="6" t="n">
        <v>36682</v>
      </c>
      <c r="B85" s="7" t="s">
        <v>24</v>
      </c>
      <c r="C85" s="7" t="s">
        <v>28</v>
      </c>
      <c r="D85" s="7" t="n">
        <v>46</v>
      </c>
      <c r="E85" s="7" t="s">
        <v>29</v>
      </c>
      <c r="F85" s="8" t="n">
        <v>36708</v>
      </c>
      <c r="G85" s="7"/>
      <c r="H85" s="81"/>
      <c r="I85" s="82"/>
      <c r="J85" s="81" t="s">
        <v>19</v>
      </c>
      <c r="K85" s="83" t="n">
        <v>3.6</v>
      </c>
      <c r="L85" s="10" t="n">
        <v>0.039</v>
      </c>
      <c r="M85" s="11" t="n">
        <v>0</v>
      </c>
      <c r="N85" s="12" t="n">
        <f aca="false">M85*D85*10000</f>
        <v>0</v>
      </c>
    </row>
    <row r="86" customFormat="false" ht="12.75" hidden="false" customHeight="false" outlineLevel="0" collapsed="false">
      <c r="A86" s="6" t="n">
        <v>36682</v>
      </c>
      <c r="B86" s="7" t="s">
        <v>24</v>
      </c>
      <c r="C86" s="7" t="s">
        <v>51</v>
      </c>
      <c r="D86" s="7" t="n">
        <v>29</v>
      </c>
      <c r="E86" s="7" t="s">
        <v>29</v>
      </c>
      <c r="F86" s="8" t="n">
        <v>36708</v>
      </c>
      <c r="G86" s="7"/>
      <c r="H86" s="81"/>
      <c r="I86" s="82"/>
      <c r="J86" s="81" t="s">
        <v>19</v>
      </c>
      <c r="K86" s="83" t="n">
        <v>3.6</v>
      </c>
      <c r="L86" s="10" t="n">
        <v>0.039</v>
      </c>
      <c r="M86" s="11" t="n">
        <v>0</v>
      </c>
      <c r="N86" s="12" t="n">
        <f aca="false">M86*D86*10000</f>
        <v>0</v>
      </c>
    </row>
    <row r="87" customFormat="false" ht="12.75" hidden="false" customHeight="false" outlineLevel="0" collapsed="false">
      <c r="A87" s="6" t="n">
        <v>36684</v>
      </c>
      <c r="B87" s="7" t="s">
        <v>24</v>
      </c>
      <c r="C87" s="7" t="s">
        <v>25</v>
      </c>
      <c r="D87" s="7" t="n">
        <v>63</v>
      </c>
      <c r="E87" s="7" t="s">
        <v>26</v>
      </c>
      <c r="F87" s="8" t="n">
        <v>36708</v>
      </c>
      <c r="G87" s="7"/>
      <c r="H87" s="81" t="s">
        <v>17</v>
      </c>
      <c r="I87" s="82" t="n">
        <v>4.6</v>
      </c>
      <c r="J87" s="81"/>
      <c r="K87" s="83"/>
      <c r="L87" s="10" t="n">
        <v>0.07</v>
      </c>
      <c r="M87" s="11" t="n">
        <v>0.0025</v>
      </c>
      <c r="N87" s="12" t="n">
        <f aca="false">M87*D87*10000</f>
        <v>1575</v>
      </c>
      <c r="O87" s="7" t="s">
        <v>62</v>
      </c>
    </row>
    <row r="88" customFormat="false" ht="12.75" hidden="false" customHeight="false" outlineLevel="0" collapsed="false">
      <c r="A88" s="6" t="n">
        <v>36684</v>
      </c>
      <c r="B88" s="7" t="s">
        <v>24</v>
      </c>
      <c r="C88" s="7" t="s">
        <v>28</v>
      </c>
      <c r="D88" s="7" t="n">
        <v>115</v>
      </c>
      <c r="E88" s="7" t="s">
        <v>26</v>
      </c>
      <c r="F88" s="8" t="n">
        <v>36708</v>
      </c>
      <c r="G88" s="7"/>
      <c r="H88" s="81" t="s">
        <v>17</v>
      </c>
      <c r="I88" s="82" t="n">
        <v>4.6</v>
      </c>
      <c r="J88" s="81"/>
      <c r="K88" s="83"/>
      <c r="L88" s="10" t="n">
        <v>0.07</v>
      </c>
      <c r="M88" s="11" t="n">
        <v>0.0025</v>
      </c>
      <c r="N88" s="12" t="n">
        <f aca="false">M88*D88*10000</f>
        <v>2875</v>
      </c>
    </row>
    <row r="89" customFormat="false" ht="12.75" hidden="false" customHeight="false" outlineLevel="0" collapsed="false">
      <c r="A89" s="6" t="n">
        <v>36684</v>
      </c>
      <c r="B89" s="7" t="s">
        <v>24</v>
      </c>
      <c r="C89" s="7" t="s">
        <v>51</v>
      </c>
      <c r="D89" s="7" t="n">
        <v>72</v>
      </c>
      <c r="E89" s="7" t="s">
        <v>26</v>
      </c>
      <c r="F89" s="8" t="n">
        <v>36708</v>
      </c>
      <c r="G89" s="7"/>
      <c r="H89" s="81" t="s">
        <v>17</v>
      </c>
      <c r="I89" s="82" t="n">
        <v>4.6</v>
      </c>
      <c r="J89" s="81"/>
      <c r="K89" s="83"/>
      <c r="L89" s="10" t="n">
        <v>0.07</v>
      </c>
      <c r="M89" s="11" t="n">
        <v>0.0025</v>
      </c>
      <c r="N89" s="12" t="n">
        <f aca="false">M89*D89*10000</f>
        <v>1800</v>
      </c>
    </row>
    <row r="90" customFormat="false" ht="12.75" hidden="false" customHeight="false" outlineLevel="0" collapsed="false">
      <c r="A90" s="6" t="n">
        <v>36684</v>
      </c>
      <c r="B90" s="7" t="s">
        <v>24</v>
      </c>
      <c r="C90" s="7" t="s">
        <v>25</v>
      </c>
      <c r="D90" s="7" t="n">
        <v>63</v>
      </c>
      <c r="E90" s="7" t="s">
        <v>29</v>
      </c>
      <c r="F90" s="8" t="n">
        <v>36708</v>
      </c>
      <c r="G90" s="7"/>
      <c r="H90" s="81"/>
      <c r="I90" s="82"/>
      <c r="J90" s="81" t="s">
        <v>19</v>
      </c>
      <c r="K90" s="83" t="n">
        <v>3.6</v>
      </c>
      <c r="L90" s="10" t="n">
        <v>0.075</v>
      </c>
      <c r="M90" s="11" t="n">
        <v>0</v>
      </c>
      <c r="N90" s="12" t="n">
        <f aca="false">M90*D90*10000</f>
        <v>0</v>
      </c>
      <c r="O90" s="7" t="s">
        <v>63</v>
      </c>
    </row>
    <row r="91" customFormat="false" ht="12.75" hidden="false" customHeight="false" outlineLevel="0" collapsed="false">
      <c r="A91" s="6" t="n">
        <v>36684</v>
      </c>
      <c r="B91" s="7" t="s">
        <v>24</v>
      </c>
      <c r="C91" s="7" t="s">
        <v>28</v>
      </c>
      <c r="D91" s="7" t="n">
        <v>115</v>
      </c>
      <c r="E91" s="7" t="s">
        <v>29</v>
      </c>
      <c r="F91" s="8" t="n">
        <v>36708</v>
      </c>
      <c r="G91" s="7"/>
      <c r="H91" s="81"/>
      <c r="I91" s="82"/>
      <c r="J91" s="81" t="s">
        <v>19</v>
      </c>
      <c r="K91" s="83" t="n">
        <v>3.6</v>
      </c>
      <c r="L91" s="10" t="n">
        <v>0.075</v>
      </c>
      <c r="M91" s="11" t="n">
        <v>0</v>
      </c>
      <c r="N91" s="12" t="n">
        <f aca="false">M91*D91*10000</f>
        <v>0</v>
      </c>
    </row>
    <row r="92" customFormat="false" ht="12.75" hidden="false" customHeight="false" outlineLevel="0" collapsed="false">
      <c r="A92" s="6" t="n">
        <v>36684</v>
      </c>
      <c r="B92" s="7" t="s">
        <v>24</v>
      </c>
      <c r="C92" s="7" t="s">
        <v>51</v>
      </c>
      <c r="D92" s="7" t="n">
        <v>72</v>
      </c>
      <c r="E92" s="7" t="s">
        <v>29</v>
      </c>
      <c r="F92" s="8" t="n">
        <v>36708</v>
      </c>
      <c r="G92" s="7"/>
      <c r="H92" s="81"/>
      <c r="I92" s="82"/>
      <c r="J92" s="81" t="s">
        <v>19</v>
      </c>
      <c r="K92" s="83" t="n">
        <v>3.6</v>
      </c>
      <c r="L92" s="10" t="n">
        <v>0.075</v>
      </c>
      <c r="M92" s="11" t="n">
        <v>0</v>
      </c>
      <c r="N92" s="12" t="n">
        <f aca="false">M92*D92*10000</f>
        <v>0</v>
      </c>
    </row>
    <row r="93" customFormat="false" ht="12.75" hidden="false" customHeight="false" outlineLevel="0" collapsed="false">
      <c r="A93" s="6" t="n">
        <v>36685</v>
      </c>
      <c r="B93" s="7" t="s">
        <v>24</v>
      </c>
      <c r="C93" s="7" t="s">
        <v>25</v>
      </c>
      <c r="D93" s="7" t="n">
        <v>63</v>
      </c>
      <c r="E93" s="7" t="s">
        <v>29</v>
      </c>
      <c r="F93" s="8" t="n">
        <v>36708</v>
      </c>
      <c r="G93" s="7"/>
      <c r="H93" s="81" t="s">
        <v>17</v>
      </c>
      <c r="I93" s="82" t="n">
        <v>4.6</v>
      </c>
      <c r="J93" s="81"/>
      <c r="K93" s="83"/>
      <c r="L93" s="10" t="n">
        <v>0.0825</v>
      </c>
      <c r="M93" s="11" t="n">
        <v>0.0025</v>
      </c>
      <c r="N93" s="12" t="n">
        <f aca="false">M93*D93*10000</f>
        <v>1575</v>
      </c>
    </row>
    <row r="94" customFormat="false" ht="12.75" hidden="false" customHeight="false" outlineLevel="0" collapsed="false">
      <c r="A94" s="6" t="n">
        <v>36685</v>
      </c>
      <c r="B94" s="7" t="s">
        <v>24</v>
      </c>
      <c r="C94" s="7" t="s">
        <v>28</v>
      </c>
      <c r="D94" s="7" t="n">
        <v>115</v>
      </c>
      <c r="E94" s="7" t="s">
        <v>29</v>
      </c>
      <c r="F94" s="8" t="n">
        <v>36708</v>
      </c>
      <c r="G94" s="7"/>
      <c r="H94" s="81" t="s">
        <v>17</v>
      </c>
      <c r="I94" s="82" t="n">
        <v>4.6</v>
      </c>
      <c r="J94" s="81"/>
      <c r="K94" s="83"/>
      <c r="L94" s="10" t="n">
        <v>0.0825</v>
      </c>
      <c r="M94" s="11" t="n">
        <v>0.0025</v>
      </c>
      <c r="N94" s="12" t="n">
        <f aca="false">M94*D94*10000</f>
        <v>2875</v>
      </c>
    </row>
    <row r="95" customFormat="false" ht="12.75" hidden="false" customHeight="false" outlineLevel="0" collapsed="false">
      <c r="A95" s="6" t="n">
        <v>36685</v>
      </c>
      <c r="B95" s="7" t="s">
        <v>24</v>
      </c>
      <c r="C95" s="7" t="s">
        <v>51</v>
      </c>
      <c r="D95" s="7" t="n">
        <v>72</v>
      </c>
      <c r="E95" s="7" t="s">
        <v>29</v>
      </c>
      <c r="F95" s="8" t="n">
        <v>36708</v>
      </c>
      <c r="G95" s="7"/>
      <c r="H95" s="81" t="s">
        <v>17</v>
      </c>
      <c r="I95" s="82" t="n">
        <v>4.6</v>
      </c>
      <c r="J95" s="81"/>
      <c r="K95" s="83"/>
      <c r="L95" s="10" t="n">
        <v>0.0825</v>
      </c>
      <c r="M95" s="11" t="n">
        <v>0.0025</v>
      </c>
      <c r="N95" s="12" t="n">
        <f aca="false">M95*D95*10000</f>
        <v>1800</v>
      </c>
    </row>
    <row r="96" customFormat="false" ht="12.75" hidden="false" customHeight="false" outlineLevel="0" collapsed="false">
      <c r="A96" s="6" t="n">
        <v>36686</v>
      </c>
      <c r="B96" s="7" t="s">
        <v>24</v>
      </c>
      <c r="C96" s="7" t="s">
        <v>25</v>
      </c>
      <c r="D96" s="7" t="n">
        <v>62</v>
      </c>
      <c r="E96" s="7" t="s">
        <v>29</v>
      </c>
      <c r="F96" s="8" t="n">
        <v>36708</v>
      </c>
      <c r="G96" s="7" t="n">
        <v>4.15</v>
      </c>
      <c r="H96" s="81"/>
      <c r="I96" s="82"/>
      <c r="J96" s="81"/>
      <c r="K96" s="83"/>
      <c r="L96" s="10"/>
      <c r="M96" s="11" t="n">
        <v>0.0025</v>
      </c>
      <c r="N96" s="12" t="n">
        <f aca="false">M96*D96*10000</f>
        <v>1550</v>
      </c>
    </row>
    <row r="97" customFormat="false" ht="12.75" hidden="false" customHeight="false" outlineLevel="0" collapsed="false">
      <c r="A97" s="6" t="n">
        <v>36686</v>
      </c>
      <c r="B97" s="7" t="s">
        <v>24</v>
      </c>
      <c r="C97" s="7" t="s">
        <v>28</v>
      </c>
      <c r="D97" s="7" t="n">
        <v>115</v>
      </c>
      <c r="E97" s="7" t="s">
        <v>29</v>
      </c>
      <c r="F97" s="8" t="n">
        <v>36708</v>
      </c>
      <c r="G97" s="7" t="n">
        <v>4.15</v>
      </c>
      <c r="H97" s="81"/>
      <c r="I97" s="82"/>
      <c r="J97" s="81"/>
      <c r="K97" s="83"/>
      <c r="L97" s="10"/>
      <c r="M97" s="11" t="n">
        <v>0.0025</v>
      </c>
      <c r="N97" s="12" t="n">
        <f aca="false">M97*D97*10000</f>
        <v>2875</v>
      </c>
    </row>
    <row r="98" customFormat="false" ht="12.75" hidden="false" customHeight="false" outlineLevel="0" collapsed="false">
      <c r="A98" s="6" t="n">
        <v>36686</v>
      </c>
      <c r="B98" s="7" t="s">
        <v>24</v>
      </c>
      <c r="C98" s="7" t="s">
        <v>51</v>
      </c>
      <c r="D98" s="7" t="n">
        <v>73</v>
      </c>
      <c r="E98" s="7" t="s">
        <v>29</v>
      </c>
      <c r="F98" s="8" t="n">
        <v>36708</v>
      </c>
      <c r="G98" s="7" t="n">
        <v>4.15</v>
      </c>
      <c r="H98" s="81"/>
      <c r="I98" s="82"/>
      <c r="J98" s="81"/>
      <c r="K98" s="83"/>
      <c r="L98" s="10"/>
      <c r="M98" s="11" t="n">
        <v>0.0025</v>
      </c>
      <c r="N98" s="12" t="n">
        <f aca="false">M98*D98*10000</f>
        <v>1825</v>
      </c>
    </row>
    <row r="99" customFormat="false" ht="12.75" hidden="false" customHeight="false" outlineLevel="0" collapsed="false">
      <c r="A99" s="6" t="n">
        <v>36690</v>
      </c>
      <c r="B99" s="7" t="s">
        <v>24</v>
      </c>
      <c r="C99" s="7" t="s">
        <v>25</v>
      </c>
      <c r="D99" s="7" t="n">
        <v>32</v>
      </c>
      <c r="E99" s="7" t="s">
        <v>26</v>
      </c>
      <c r="F99" s="8" t="n">
        <v>36708</v>
      </c>
      <c r="G99" s="7" t="n">
        <v>4.1475</v>
      </c>
      <c r="H99" s="81"/>
      <c r="I99" s="82"/>
      <c r="J99" s="81"/>
      <c r="K99" s="83"/>
      <c r="L99" s="10"/>
      <c r="M99" s="11" t="n">
        <v>0.0025</v>
      </c>
      <c r="N99" s="12" t="n">
        <f aca="false">M99*D99*10000</f>
        <v>800</v>
      </c>
    </row>
    <row r="100" customFormat="false" ht="12.75" hidden="false" customHeight="false" outlineLevel="0" collapsed="false">
      <c r="A100" s="6" t="n">
        <v>36690</v>
      </c>
      <c r="B100" s="7" t="s">
        <v>24</v>
      </c>
      <c r="C100" s="7" t="s">
        <v>28</v>
      </c>
      <c r="D100" s="7" t="n">
        <v>57</v>
      </c>
      <c r="E100" s="7" t="s">
        <v>26</v>
      </c>
      <c r="F100" s="8" t="n">
        <v>36708</v>
      </c>
      <c r="G100" s="7" t="n">
        <v>4.1475</v>
      </c>
      <c r="H100" s="81"/>
      <c r="I100" s="82"/>
      <c r="J100" s="81"/>
      <c r="K100" s="83"/>
      <c r="L100" s="10"/>
      <c r="M100" s="11" t="n">
        <v>0.0025</v>
      </c>
      <c r="N100" s="12" t="n">
        <f aca="false">M100*D100*10000</f>
        <v>1425</v>
      </c>
    </row>
    <row r="101" customFormat="false" ht="12.75" hidden="false" customHeight="false" outlineLevel="0" collapsed="false">
      <c r="A101" s="6" t="n">
        <v>36690</v>
      </c>
      <c r="B101" s="7" t="s">
        <v>24</v>
      </c>
      <c r="C101" s="7" t="s">
        <v>51</v>
      </c>
      <c r="D101" s="7" t="n">
        <v>36</v>
      </c>
      <c r="E101" s="7" t="s">
        <v>26</v>
      </c>
      <c r="F101" s="8" t="n">
        <v>36708</v>
      </c>
      <c r="G101" s="7" t="n">
        <v>4.1475</v>
      </c>
      <c r="H101" s="81"/>
      <c r="I101" s="82"/>
      <c r="J101" s="81"/>
      <c r="K101" s="83"/>
      <c r="L101" s="10"/>
      <c r="M101" s="11" t="n">
        <v>0.0025</v>
      </c>
      <c r="N101" s="12" t="n">
        <f aca="false">M101*D101*10000</f>
        <v>900</v>
      </c>
    </row>
    <row r="102" customFormat="false" ht="12.75" hidden="false" customHeight="false" outlineLevel="0" collapsed="false">
      <c r="A102" s="6" t="n">
        <v>36690</v>
      </c>
      <c r="B102" s="7" t="s">
        <v>24</v>
      </c>
      <c r="C102" s="7" t="s">
        <v>25</v>
      </c>
      <c r="D102" s="7" t="n">
        <v>130</v>
      </c>
      <c r="E102" s="7" t="s">
        <v>26</v>
      </c>
      <c r="F102" s="8" t="n">
        <v>36708</v>
      </c>
      <c r="G102" s="7"/>
      <c r="H102" s="81"/>
      <c r="I102" s="82"/>
      <c r="J102" s="81" t="s">
        <v>19</v>
      </c>
      <c r="K102" s="83" t="n">
        <v>3.6</v>
      </c>
      <c r="L102" s="10" t="n">
        <v>0.022</v>
      </c>
      <c r="M102" s="11" t="n">
        <v>0.002</v>
      </c>
      <c r="N102" s="12" t="n">
        <f aca="false">M102*D102*10000</f>
        <v>2600</v>
      </c>
    </row>
    <row r="103" customFormat="false" ht="12.75" hidden="false" customHeight="false" outlineLevel="0" collapsed="false">
      <c r="A103" s="6" t="n">
        <v>36690</v>
      </c>
      <c r="B103" s="7" t="s">
        <v>24</v>
      </c>
      <c r="C103" s="7" t="s">
        <v>28</v>
      </c>
      <c r="D103" s="7" t="n">
        <v>235</v>
      </c>
      <c r="E103" s="7" t="s">
        <v>26</v>
      </c>
      <c r="F103" s="8" t="n">
        <v>36708</v>
      </c>
      <c r="G103" s="7"/>
      <c r="H103" s="81"/>
      <c r="I103" s="82"/>
      <c r="J103" s="81" t="s">
        <v>19</v>
      </c>
      <c r="K103" s="83" t="n">
        <v>3.6</v>
      </c>
      <c r="L103" s="10" t="n">
        <v>0.022</v>
      </c>
      <c r="M103" s="11" t="n">
        <v>0.002</v>
      </c>
      <c r="N103" s="12" t="n">
        <f aca="false">M103*D103*10000</f>
        <v>4700</v>
      </c>
    </row>
    <row r="104" customFormat="false" ht="12.75" hidden="false" customHeight="false" outlineLevel="0" collapsed="false">
      <c r="A104" s="6" t="n">
        <v>36690</v>
      </c>
      <c r="B104" s="7" t="s">
        <v>24</v>
      </c>
      <c r="C104" s="7" t="s">
        <v>51</v>
      </c>
      <c r="D104" s="7" t="n">
        <v>135</v>
      </c>
      <c r="E104" s="7" t="s">
        <v>26</v>
      </c>
      <c r="F104" s="8" t="n">
        <v>36708</v>
      </c>
      <c r="G104" s="7"/>
      <c r="H104" s="81"/>
      <c r="I104" s="82"/>
      <c r="J104" s="81" t="s">
        <v>19</v>
      </c>
      <c r="K104" s="83" t="n">
        <v>3.6</v>
      </c>
      <c r="L104" s="10" t="n">
        <v>0.022</v>
      </c>
      <c r="M104" s="11" t="n">
        <v>0.002</v>
      </c>
      <c r="N104" s="12" t="n">
        <f aca="false">M104*D104*10000</f>
        <v>2700</v>
      </c>
    </row>
    <row r="105" customFormat="false" ht="12.75" hidden="false" customHeight="false" outlineLevel="0" collapsed="false">
      <c r="A105" s="6" t="n">
        <v>36690</v>
      </c>
      <c r="B105" s="7" t="s">
        <v>24</v>
      </c>
      <c r="C105" s="7" t="s">
        <v>25</v>
      </c>
      <c r="D105" s="7" t="n">
        <v>31</v>
      </c>
      <c r="E105" s="7" t="s">
        <v>26</v>
      </c>
      <c r="F105" s="8" t="n">
        <v>36708</v>
      </c>
      <c r="G105" s="7" t="n">
        <v>4.135</v>
      </c>
      <c r="H105" s="81"/>
      <c r="I105" s="82"/>
      <c r="J105" s="81"/>
      <c r="K105" s="83"/>
      <c r="L105" s="10"/>
      <c r="M105" s="11" t="n">
        <v>0.005</v>
      </c>
      <c r="N105" s="12" t="n">
        <f aca="false">M105*D105*10000</f>
        <v>1550</v>
      </c>
    </row>
    <row r="106" customFormat="false" ht="12.75" hidden="false" customHeight="false" outlineLevel="0" collapsed="false">
      <c r="A106" s="6" t="n">
        <v>36690</v>
      </c>
      <c r="B106" s="7" t="s">
        <v>24</v>
      </c>
      <c r="C106" s="7" t="s">
        <v>28</v>
      </c>
      <c r="D106" s="7" t="n">
        <v>58</v>
      </c>
      <c r="E106" s="7" t="s">
        <v>26</v>
      </c>
      <c r="F106" s="8" t="n">
        <v>36708</v>
      </c>
      <c r="G106" s="7" t="n">
        <v>4.135</v>
      </c>
      <c r="H106" s="81"/>
      <c r="I106" s="82"/>
      <c r="J106" s="81"/>
      <c r="K106" s="83"/>
      <c r="L106" s="10"/>
      <c r="M106" s="11" t="n">
        <v>0.005</v>
      </c>
      <c r="N106" s="12" t="n">
        <f aca="false">M106*D106*10000</f>
        <v>2900</v>
      </c>
    </row>
    <row r="107" customFormat="false" ht="12.75" hidden="false" customHeight="false" outlineLevel="0" collapsed="false">
      <c r="A107" s="6" t="n">
        <v>36690</v>
      </c>
      <c r="B107" s="7" t="s">
        <v>24</v>
      </c>
      <c r="C107" s="7" t="s">
        <v>51</v>
      </c>
      <c r="D107" s="7" t="n">
        <v>36</v>
      </c>
      <c r="E107" s="7" t="s">
        <v>26</v>
      </c>
      <c r="F107" s="8" t="n">
        <v>36708</v>
      </c>
      <c r="G107" s="7" t="n">
        <v>4.135</v>
      </c>
      <c r="H107" s="81"/>
      <c r="I107" s="82"/>
      <c r="J107" s="81"/>
      <c r="K107" s="83"/>
      <c r="L107" s="10"/>
      <c r="M107" s="11" t="n">
        <v>0.005</v>
      </c>
      <c r="N107" s="12" t="n">
        <f aca="false">M107*D107*10000</f>
        <v>1800</v>
      </c>
    </row>
    <row r="108" customFormat="false" ht="12.75" hidden="false" customHeight="false" outlineLevel="0" collapsed="false">
      <c r="A108" s="6" t="n">
        <v>36691</v>
      </c>
      <c r="B108" s="7" t="s">
        <v>24</v>
      </c>
      <c r="C108" s="7" t="s">
        <v>25</v>
      </c>
      <c r="D108" s="7" t="n">
        <v>260</v>
      </c>
      <c r="E108" s="7" t="s">
        <v>26</v>
      </c>
      <c r="F108" s="8" t="n">
        <v>36739</v>
      </c>
      <c r="G108" s="7"/>
      <c r="H108" s="81"/>
      <c r="I108" s="82"/>
      <c r="J108" s="81" t="s">
        <v>19</v>
      </c>
      <c r="K108" s="83" t="n">
        <v>2.7</v>
      </c>
      <c r="L108" s="10" t="n">
        <v>0.0014</v>
      </c>
      <c r="M108" s="11" t="n">
        <v>0.0006</v>
      </c>
      <c r="N108" s="12" t="n">
        <f aca="false">M108*D108*10000</f>
        <v>1560</v>
      </c>
    </row>
    <row r="109" customFormat="false" ht="12.75" hidden="false" customHeight="false" outlineLevel="0" collapsed="false">
      <c r="A109" s="6" t="n">
        <v>36691</v>
      </c>
      <c r="B109" s="7" t="s">
        <v>24</v>
      </c>
      <c r="C109" s="7" t="s">
        <v>28</v>
      </c>
      <c r="D109" s="7" t="n">
        <v>471</v>
      </c>
      <c r="E109" s="7" t="s">
        <v>26</v>
      </c>
      <c r="F109" s="8" t="n">
        <v>36739</v>
      </c>
      <c r="G109" s="7"/>
      <c r="H109" s="81"/>
      <c r="I109" s="82"/>
      <c r="J109" s="81" t="s">
        <v>19</v>
      </c>
      <c r="K109" s="83" t="n">
        <v>2.7</v>
      </c>
      <c r="L109" s="10"/>
      <c r="M109" s="11" t="n">
        <v>0.0006</v>
      </c>
      <c r="N109" s="12" t="n">
        <f aca="false">M109*D109*10000</f>
        <v>2826</v>
      </c>
    </row>
    <row r="110" customFormat="false" ht="12.75" hidden="false" customHeight="false" outlineLevel="0" collapsed="false">
      <c r="A110" s="6" t="n">
        <v>36691</v>
      </c>
      <c r="B110" s="7" t="s">
        <v>24</v>
      </c>
      <c r="C110" s="7" t="s">
        <v>51</v>
      </c>
      <c r="D110" s="7" t="n">
        <v>269</v>
      </c>
      <c r="E110" s="7" t="s">
        <v>26</v>
      </c>
      <c r="F110" s="8" t="n">
        <v>36739</v>
      </c>
      <c r="G110" s="7"/>
      <c r="H110" s="81"/>
      <c r="I110" s="82"/>
      <c r="J110" s="81" t="s">
        <v>19</v>
      </c>
      <c r="K110" s="83" t="n">
        <v>2.7</v>
      </c>
      <c r="L110" s="10"/>
      <c r="M110" s="11" t="n">
        <v>0.0006</v>
      </c>
      <c r="N110" s="12" t="n">
        <f aca="false">M110*D110*10000</f>
        <v>1614</v>
      </c>
    </row>
    <row r="111" customFormat="false" ht="12.75" hidden="false" customHeight="false" outlineLevel="0" collapsed="false">
      <c r="A111" s="6" t="n">
        <v>36691</v>
      </c>
      <c r="B111" s="7" t="s">
        <v>24</v>
      </c>
      <c r="C111" s="7" t="s">
        <v>25</v>
      </c>
      <c r="D111" s="7" t="n">
        <v>38</v>
      </c>
      <c r="E111" s="7" t="s">
        <v>26</v>
      </c>
      <c r="F111" s="8" t="n">
        <v>36708</v>
      </c>
      <c r="G111" s="7"/>
      <c r="H111" s="81"/>
      <c r="I111" s="82"/>
      <c r="J111" s="81" t="s">
        <v>19</v>
      </c>
      <c r="K111" s="83" t="n">
        <v>3.6</v>
      </c>
      <c r="L111" s="10" t="n">
        <v>0.022</v>
      </c>
      <c r="M111" s="11" t="n">
        <v>0.002</v>
      </c>
      <c r="N111" s="12" t="n">
        <f aca="false">M111*D111*10000</f>
        <v>760</v>
      </c>
    </row>
    <row r="112" customFormat="false" ht="12.75" hidden="false" customHeight="false" outlineLevel="0" collapsed="false">
      <c r="A112" s="6" t="n">
        <v>36691</v>
      </c>
      <c r="B112" s="7" t="s">
        <v>24</v>
      </c>
      <c r="C112" s="7" t="s">
        <v>28</v>
      </c>
      <c r="D112" s="7" t="n">
        <v>69</v>
      </c>
      <c r="E112" s="7" t="s">
        <v>26</v>
      </c>
      <c r="F112" s="8" t="n">
        <v>36708</v>
      </c>
      <c r="G112" s="7"/>
      <c r="H112" s="81"/>
      <c r="I112" s="82"/>
      <c r="J112" s="81" t="s">
        <v>19</v>
      </c>
      <c r="K112" s="83" t="n">
        <v>3.6</v>
      </c>
      <c r="L112" s="10"/>
      <c r="M112" s="11" t="n">
        <v>0.002</v>
      </c>
      <c r="N112" s="12" t="n">
        <f aca="false">M112*D112*10000</f>
        <v>1380</v>
      </c>
    </row>
    <row r="113" customFormat="false" ht="12.75" hidden="false" customHeight="false" outlineLevel="0" collapsed="false">
      <c r="A113" s="6" t="n">
        <v>36691</v>
      </c>
      <c r="B113" s="7" t="s">
        <v>24</v>
      </c>
      <c r="C113" s="7" t="s">
        <v>51</v>
      </c>
      <c r="D113" s="7" t="n">
        <v>43</v>
      </c>
      <c r="E113" s="7" t="s">
        <v>26</v>
      </c>
      <c r="F113" s="8" t="n">
        <v>36708</v>
      </c>
      <c r="G113" s="7"/>
      <c r="H113" s="81"/>
      <c r="I113" s="82"/>
      <c r="J113" s="81" t="s">
        <v>19</v>
      </c>
      <c r="K113" s="83" t="n">
        <v>3.6</v>
      </c>
      <c r="L113" s="10"/>
      <c r="M113" s="11" t="n">
        <v>0.002</v>
      </c>
      <c r="N113" s="12" t="n">
        <f aca="false">M113*D113*10000</f>
        <v>860</v>
      </c>
    </row>
    <row r="114" customFormat="false" ht="12.75" hidden="false" customHeight="false" outlineLevel="0" collapsed="false">
      <c r="A114" s="6" t="n">
        <v>36691</v>
      </c>
      <c r="B114" s="7" t="s">
        <v>24</v>
      </c>
      <c r="C114" s="7" t="s">
        <v>25</v>
      </c>
      <c r="D114" s="7" t="n">
        <v>25</v>
      </c>
      <c r="E114" s="7" t="s">
        <v>26</v>
      </c>
      <c r="F114" s="8" t="n">
        <v>36708</v>
      </c>
      <c r="G114" s="7"/>
      <c r="H114" s="81"/>
      <c r="I114" s="82"/>
      <c r="J114" s="81" t="s">
        <v>19</v>
      </c>
      <c r="K114" s="83" t="n">
        <v>3.6</v>
      </c>
      <c r="L114" s="10" t="n">
        <v>0.02</v>
      </c>
      <c r="M114" s="11" t="n">
        <v>0.002</v>
      </c>
      <c r="N114" s="12" t="n">
        <f aca="false">M114*D114*10000</f>
        <v>500</v>
      </c>
    </row>
    <row r="115" customFormat="false" ht="12.75" hidden="false" customHeight="false" outlineLevel="0" collapsed="false">
      <c r="A115" s="6" t="n">
        <v>36691</v>
      </c>
      <c r="B115" s="7" t="s">
        <v>24</v>
      </c>
      <c r="C115" s="7" t="s">
        <v>28</v>
      </c>
      <c r="D115" s="7" t="n">
        <v>46</v>
      </c>
      <c r="E115" s="7" t="s">
        <v>26</v>
      </c>
      <c r="F115" s="8" t="n">
        <v>36708</v>
      </c>
      <c r="G115" s="7"/>
      <c r="H115" s="81"/>
      <c r="I115" s="82"/>
      <c r="J115" s="81" t="s">
        <v>19</v>
      </c>
      <c r="K115" s="83" t="n">
        <v>3.6</v>
      </c>
      <c r="L115" s="10"/>
      <c r="M115" s="11" t="n">
        <v>0.002</v>
      </c>
      <c r="N115" s="12" t="n">
        <f aca="false">M115*D115*10000</f>
        <v>920</v>
      </c>
    </row>
    <row r="116" customFormat="false" ht="12.75" hidden="false" customHeight="false" outlineLevel="0" collapsed="false">
      <c r="A116" s="6" t="n">
        <v>36691</v>
      </c>
      <c r="B116" s="7" t="s">
        <v>24</v>
      </c>
      <c r="C116" s="7" t="s">
        <v>51</v>
      </c>
      <c r="D116" s="7" t="n">
        <v>29</v>
      </c>
      <c r="E116" s="7" t="s">
        <v>26</v>
      </c>
      <c r="F116" s="8" t="n">
        <v>36708</v>
      </c>
      <c r="G116" s="7"/>
      <c r="H116" s="81"/>
      <c r="I116" s="82"/>
      <c r="J116" s="81" t="s">
        <v>19</v>
      </c>
      <c r="K116" s="83" t="n">
        <v>3.6</v>
      </c>
      <c r="L116" s="10"/>
      <c r="M116" s="11" t="n">
        <v>0.002</v>
      </c>
      <c r="N116" s="12" t="n">
        <f aca="false">M116*D116*10000</f>
        <v>580</v>
      </c>
    </row>
    <row r="117" customFormat="false" ht="12.75" hidden="false" customHeight="false" outlineLevel="0" collapsed="false">
      <c r="A117" s="6" t="n">
        <v>36691</v>
      </c>
      <c r="B117" s="7" t="s">
        <v>24</v>
      </c>
      <c r="C117" s="7" t="s">
        <v>25</v>
      </c>
      <c r="D117" s="7" t="n">
        <v>75</v>
      </c>
      <c r="E117" s="7" t="s">
        <v>26</v>
      </c>
      <c r="F117" s="8" t="n">
        <v>36708</v>
      </c>
      <c r="G117" s="7"/>
      <c r="H117" s="81"/>
      <c r="I117" s="82"/>
      <c r="J117" s="81" t="s">
        <v>19</v>
      </c>
      <c r="K117" s="83" t="n">
        <v>3.6</v>
      </c>
      <c r="L117" s="10" t="n">
        <v>0.015</v>
      </c>
      <c r="M117" s="11" t="n">
        <v>0</v>
      </c>
      <c r="N117" s="12" t="n">
        <f aca="false">M117*D117*10000</f>
        <v>0</v>
      </c>
    </row>
    <row r="118" customFormat="false" ht="12.75" hidden="false" customHeight="false" outlineLevel="0" collapsed="false">
      <c r="A118" s="6" t="n">
        <v>36691</v>
      </c>
      <c r="B118" s="7" t="s">
        <v>24</v>
      </c>
      <c r="C118" s="7" t="s">
        <v>28</v>
      </c>
      <c r="D118" s="7" t="n">
        <v>138</v>
      </c>
      <c r="E118" s="7" t="s">
        <v>26</v>
      </c>
      <c r="F118" s="8" t="n">
        <v>36708</v>
      </c>
      <c r="G118" s="7"/>
      <c r="H118" s="81"/>
      <c r="I118" s="82"/>
      <c r="J118" s="81" t="s">
        <v>19</v>
      </c>
      <c r="K118" s="83" t="n">
        <v>3.6</v>
      </c>
      <c r="L118" s="10"/>
      <c r="M118" s="11" t="n">
        <v>0</v>
      </c>
      <c r="N118" s="12" t="n">
        <f aca="false">M118*D118*10000</f>
        <v>0</v>
      </c>
    </row>
    <row r="119" customFormat="false" ht="12.75" hidden="false" customHeight="false" outlineLevel="0" collapsed="false">
      <c r="A119" s="6" t="n">
        <v>36691</v>
      </c>
      <c r="B119" s="7" t="s">
        <v>24</v>
      </c>
      <c r="C119" s="7" t="s">
        <v>51</v>
      </c>
      <c r="D119" s="7" t="n">
        <v>87</v>
      </c>
      <c r="E119" s="7" t="s">
        <v>26</v>
      </c>
      <c r="F119" s="8" t="n">
        <v>36708</v>
      </c>
      <c r="G119" s="7"/>
      <c r="H119" s="81"/>
      <c r="I119" s="82"/>
      <c r="J119" s="81" t="s">
        <v>19</v>
      </c>
      <c r="K119" s="83" t="n">
        <v>3.6</v>
      </c>
      <c r="L119" s="10"/>
      <c r="M119" s="11" t="n">
        <v>0</v>
      </c>
      <c r="N119" s="12" t="n">
        <f aca="false">M119*D119*10000</f>
        <v>0</v>
      </c>
    </row>
    <row r="120" customFormat="false" ht="12.75" hidden="false" customHeight="false" outlineLevel="0" collapsed="false">
      <c r="A120" s="6" t="n">
        <v>36692</v>
      </c>
      <c r="B120" s="7" t="s">
        <v>24</v>
      </c>
      <c r="C120" s="7" t="s">
        <v>25</v>
      </c>
      <c r="D120" s="7" t="n">
        <v>52</v>
      </c>
      <c r="E120" s="7" t="s">
        <v>26</v>
      </c>
      <c r="F120" s="8" t="n">
        <v>36739</v>
      </c>
      <c r="G120" s="7"/>
      <c r="H120" s="81"/>
      <c r="I120" s="82"/>
      <c r="J120" s="81" t="s">
        <v>19</v>
      </c>
      <c r="K120" s="83" t="n">
        <v>3.36</v>
      </c>
      <c r="L120" s="10" t="n">
        <v>0.0395</v>
      </c>
      <c r="M120" s="11" t="n">
        <v>0.002</v>
      </c>
      <c r="N120" s="12" t="n">
        <f aca="false">M120*D120*10000</f>
        <v>1040</v>
      </c>
    </row>
    <row r="121" customFormat="false" ht="12.75" hidden="false" customHeight="false" outlineLevel="0" collapsed="false">
      <c r="A121" s="6" t="n">
        <v>36692</v>
      </c>
      <c r="B121" s="7" t="s">
        <v>24</v>
      </c>
      <c r="C121" s="7" t="s">
        <v>28</v>
      </c>
      <c r="D121" s="7" t="n">
        <v>94</v>
      </c>
      <c r="E121" s="7" t="s">
        <v>26</v>
      </c>
      <c r="F121" s="8" t="n">
        <v>36739</v>
      </c>
      <c r="G121" s="7"/>
      <c r="H121" s="81"/>
      <c r="I121" s="82"/>
      <c r="J121" s="81" t="s">
        <v>19</v>
      </c>
      <c r="K121" s="83" t="n">
        <v>3.36</v>
      </c>
      <c r="L121" s="10" t="n">
        <v>0.0395</v>
      </c>
      <c r="M121" s="11" t="n">
        <v>0.002</v>
      </c>
      <c r="N121" s="12" t="n">
        <f aca="false">M121*D121*10000</f>
        <v>1880</v>
      </c>
    </row>
    <row r="122" customFormat="false" ht="12.75" hidden="false" customHeight="false" outlineLevel="0" collapsed="false">
      <c r="A122" s="6" t="n">
        <v>36692</v>
      </c>
      <c r="B122" s="7" t="s">
        <v>24</v>
      </c>
      <c r="C122" s="7" t="s">
        <v>51</v>
      </c>
      <c r="D122" s="7" t="n">
        <v>54</v>
      </c>
      <c r="E122" s="7" t="s">
        <v>26</v>
      </c>
      <c r="F122" s="8" t="n">
        <v>36739</v>
      </c>
      <c r="G122" s="7"/>
      <c r="H122" s="81"/>
      <c r="I122" s="82"/>
      <c r="J122" s="81" t="s">
        <v>19</v>
      </c>
      <c r="K122" s="83" t="n">
        <v>3.36</v>
      </c>
      <c r="L122" s="10" t="n">
        <v>0.0395</v>
      </c>
      <c r="M122" s="11" t="n">
        <v>0.002</v>
      </c>
      <c r="N122" s="12" t="n">
        <f aca="false">M122*D122*10000</f>
        <v>1080</v>
      </c>
    </row>
    <row r="123" customFormat="false" ht="12.75" hidden="false" customHeight="false" outlineLevel="0" collapsed="false">
      <c r="A123" s="6" t="n">
        <v>36704</v>
      </c>
      <c r="B123" s="7" t="s">
        <v>24</v>
      </c>
      <c r="C123" s="7" t="s">
        <v>25</v>
      </c>
      <c r="D123" s="7" t="n">
        <v>63</v>
      </c>
      <c r="E123" s="7" t="s">
        <v>29</v>
      </c>
      <c r="F123" s="8" t="n">
        <v>36739</v>
      </c>
      <c r="G123" s="7" t="n">
        <v>4.617</v>
      </c>
      <c r="H123" s="81"/>
      <c r="I123" s="82"/>
      <c r="J123" s="81"/>
      <c r="K123" s="83"/>
      <c r="L123" s="10"/>
      <c r="M123" s="11" t="n">
        <v>0.0015</v>
      </c>
      <c r="N123" s="12" t="n">
        <f aca="false">M123*D123*10000</f>
        <v>945</v>
      </c>
    </row>
    <row r="124" customFormat="false" ht="12.75" hidden="false" customHeight="false" outlineLevel="0" collapsed="false">
      <c r="A124" s="6" t="n">
        <v>36704</v>
      </c>
      <c r="B124" s="7" t="s">
        <v>24</v>
      </c>
      <c r="C124" s="7" t="s">
        <v>28</v>
      </c>
      <c r="D124" s="7" t="n">
        <v>115</v>
      </c>
      <c r="E124" s="7" t="s">
        <v>29</v>
      </c>
      <c r="F124" s="8" t="n">
        <v>36739</v>
      </c>
      <c r="G124" s="7" t="n">
        <v>4.617</v>
      </c>
      <c r="H124" s="81"/>
      <c r="I124" s="82"/>
      <c r="J124" s="81"/>
      <c r="K124" s="83"/>
      <c r="L124" s="10"/>
      <c r="M124" s="11" t="n">
        <v>0.0015</v>
      </c>
      <c r="N124" s="12" t="n">
        <f aca="false">M124*D124*10000</f>
        <v>1725</v>
      </c>
    </row>
    <row r="125" customFormat="false" ht="12.75" hidden="false" customHeight="false" outlineLevel="0" collapsed="false">
      <c r="A125" s="6" t="n">
        <v>36704</v>
      </c>
      <c r="B125" s="7" t="s">
        <v>24</v>
      </c>
      <c r="C125" s="7" t="s">
        <v>51</v>
      </c>
      <c r="D125" s="7" t="n">
        <v>72</v>
      </c>
      <c r="E125" s="7" t="s">
        <v>29</v>
      </c>
      <c r="F125" s="8" t="n">
        <v>36739</v>
      </c>
      <c r="G125" s="7" t="n">
        <v>4.617</v>
      </c>
      <c r="H125" s="81"/>
      <c r="I125" s="82"/>
      <c r="J125" s="81"/>
      <c r="K125" s="83"/>
      <c r="L125" s="10"/>
      <c r="M125" s="11" t="n">
        <v>0.0015</v>
      </c>
      <c r="N125" s="12" t="n">
        <f aca="false">M125*D125*10000</f>
        <v>1080</v>
      </c>
    </row>
    <row r="126" customFormat="false" ht="12.75" hidden="false" customHeight="false" outlineLevel="0" collapsed="false">
      <c r="A126" s="93" t="n">
        <v>36719</v>
      </c>
      <c r="B126" s="94" t="s">
        <v>24</v>
      </c>
      <c r="C126" s="94" t="s">
        <v>25</v>
      </c>
      <c r="D126" s="94" t="n">
        <v>39</v>
      </c>
      <c r="E126" s="94" t="s">
        <v>29</v>
      </c>
      <c r="F126" s="95" t="n">
        <v>36770</v>
      </c>
      <c r="G126" s="94" t="n">
        <v>3.9925</v>
      </c>
      <c r="H126" s="96"/>
      <c r="I126" s="97"/>
      <c r="J126" s="96"/>
      <c r="K126" s="98"/>
      <c r="L126" s="99"/>
      <c r="M126" s="100" t="n">
        <v>0</v>
      </c>
      <c r="N126" s="101" t="n">
        <f aca="false">M126*D126*10000</f>
        <v>0</v>
      </c>
    </row>
    <row r="127" customFormat="false" ht="12.75" hidden="false" customHeight="false" outlineLevel="0" collapsed="false">
      <c r="A127" s="93" t="n">
        <v>36719</v>
      </c>
      <c r="B127" s="94" t="s">
        <v>24</v>
      </c>
      <c r="C127" s="94" t="s">
        <v>28</v>
      </c>
      <c r="D127" s="94" t="n">
        <v>71</v>
      </c>
      <c r="E127" s="94" t="s">
        <v>29</v>
      </c>
      <c r="F127" s="95" t="n">
        <v>36770</v>
      </c>
      <c r="G127" s="94" t="n">
        <v>3.9925</v>
      </c>
      <c r="H127" s="96"/>
      <c r="I127" s="97"/>
      <c r="J127" s="96"/>
      <c r="K127" s="98"/>
      <c r="L127" s="99"/>
      <c r="M127" s="100" t="n">
        <v>0</v>
      </c>
      <c r="N127" s="101" t="n">
        <f aca="false">M127*D127*10000</f>
        <v>0</v>
      </c>
    </row>
    <row r="128" customFormat="false" ht="12.75" hidden="false" customHeight="false" outlineLevel="0" collapsed="false">
      <c r="A128" s="93" t="n">
        <v>36719</v>
      </c>
      <c r="B128" s="94" t="s">
        <v>24</v>
      </c>
      <c r="C128" s="94" t="s">
        <v>51</v>
      </c>
      <c r="D128" s="94" t="n">
        <v>40</v>
      </c>
      <c r="E128" s="94" t="s">
        <v>29</v>
      </c>
      <c r="F128" s="95" t="n">
        <v>36770</v>
      </c>
      <c r="G128" s="94" t="n">
        <v>3.9925</v>
      </c>
      <c r="H128" s="96"/>
      <c r="I128" s="97"/>
      <c r="J128" s="96"/>
      <c r="K128" s="98"/>
      <c r="L128" s="99"/>
      <c r="M128" s="100" t="n">
        <v>0</v>
      </c>
      <c r="N128" s="101" t="n">
        <f aca="false">M128*D128*10000</f>
        <v>0</v>
      </c>
    </row>
    <row r="129" customFormat="false" ht="12.75" hidden="false" customHeight="false" outlineLevel="0" collapsed="false">
      <c r="A129" s="55" t="n">
        <v>36720</v>
      </c>
      <c r="B129" s="56" t="s">
        <v>24</v>
      </c>
      <c r="C129" s="56" t="s">
        <v>25</v>
      </c>
      <c r="D129" s="56" t="n">
        <v>65</v>
      </c>
      <c r="E129" s="56" t="s">
        <v>26</v>
      </c>
      <c r="F129" s="57" t="n">
        <v>36861</v>
      </c>
      <c r="G129" s="56" t="n">
        <v>4.24</v>
      </c>
      <c r="H129" s="102"/>
      <c r="I129" s="103"/>
      <c r="J129" s="102"/>
      <c r="K129" s="104"/>
      <c r="L129" s="59"/>
      <c r="M129" s="60" t="n">
        <v>0.001</v>
      </c>
      <c r="N129" s="61" t="n">
        <f aca="false">M129*D129*10000</f>
        <v>650</v>
      </c>
      <c r="O129" s="56" t="s">
        <v>64</v>
      </c>
    </row>
    <row r="130" customFormat="false" ht="12.75" hidden="false" customHeight="false" outlineLevel="0" collapsed="false">
      <c r="A130" s="55" t="n">
        <v>36720</v>
      </c>
      <c r="B130" s="56" t="s">
        <v>24</v>
      </c>
      <c r="C130" s="56" t="s">
        <v>28</v>
      </c>
      <c r="D130" s="56" t="n">
        <v>118</v>
      </c>
      <c r="E130" s="56" t="s">
        <v>26</v>
      </c>
      <c r="F130" s="57" t="n">
        <v>36861</v>
      </c>
      <c r="G130" s="56" t="n">
        <v>4.24</v>
      </c>
      <c r="H130" s="102"/>
      <c r="I130" s="103"/>
      <c r="J130" s="102"/>
      <c r="K130" s="104"/>
      <c r="L130" s="59"/>
      <c r="M130" s="60" t="n">
        <v>0.001</v>
      </c>
      <c r="N130" s="61" t="n">
        <f aca="false">M130*D130*10000</f>
        <v>1180</v>
      </c>
    </row>
    <row r="131" customFormat="false" ht="12.75" hidden="false" customHeight="false" outlineLevel="0" collapsed="false">
      <c r="A131" s="55" t="n">
        <v>36720</v>
      </c>
      <c r="B131" s="56" t="s">
        <v>24</v>
      </c>
      <c r="C131" s="56" t="s">
        <v>51</v>
      </c>
      <c r="D131" s="56" t="n">
        <v>67</v>
      </c>
      <c r="E131" s="56" t="s">
        <v>26</v>
      </c>
      <c r="F131" s="57" t="n">
        <v>36861</v>
      </c>
      <c r="G131" s="56" t="n">
        <v>4.24</v>
      </c>
      <c r="H131" s="102"/>
      <c r="I131" s="103"/>
      <c r="J131" s="102"/>
      <c r="K131" s="104"/>
      <c r="L131" s="59"/>
      <c r="M131" s="60" t="n">
        <v>0.001</v>
      </c>
      <c r="N131" s="61" t="n">
        <f aca="false">M131*D131*10000</f>
        <v>670</v>
      </c>
    </row>
    <row r="132" customFormat="false" ht="12.75" hidden="false" customHeight="false" outlineLevel="0" collapsed="false">
      <c r="A132" s="55" t="n">
        <v>36720</v>
      </c>
      <c r="B132" s="56" t="s">
        <v>24</v>
      </c>
      <c r="C132" s="56" t="s">
        <v>25</v>
      </c>
      <c r="D132" s="56" t="n">
        <v>65</v>
      </c>
      <c r="E132" s="56" t="s">
        <v>29</v>
      </c>
      <c r="F132" s="57" t="n">
        <v>36892</v>
      </c>
      <c r="G132" s="56" t="n">
        <v>4.23</v>
      </c>
      <c r="H132" s="102"/>
      <c r="I132" s="103"/>
      <c r="J132" s="102"/>
      <c r="K132" s="104"/>
      <c r="L132" s="59"/>
      <c r="M132" s="60" t="n">
        <v>0</v>
      </c>
      <c r="N132" s="61" t="n">
        <f aca="false">M132*D132*10000</f>
        <v>0</v>
      </c>
    </row>
    <row r="133" customFormat="false" ht="12.75" hidden="false" customHeight="false" outlineLevel="0" collapsed="false">
      <c r="A133" s="55" t="n">
        <v>36720</v>
      </c>
      <c r="B133" s="56" t="s">
        <v>24</v>
      </c>
      <c r="C133" s="56" t="s">
        <v>28</v>
      </c>
      <c r="D133" s="56" t="n">
        <v>118</v>
      </c>
      <c r="E133" s="56" t="s">
        <v>29</v>
      </c>
      <c r="F133" s="57" t="n">
        <v>36892</v>
      </c>
      <c r="G133" s="56" t="n">
        <v>4.23</v>
      </c>
      <c r="H133" s="102"/>
      <c r="I133" s="103"/>
      <c r="J133" s="102"/>
      <c r="K133" s="104"/>
      <c r="L133" s="59"/>
      <c r="M133" s="60" t="n">
        <v>0</v>
      </c>
      <c r="N133" s="61" t="n">
        <f aca="false">M133*D133*10000</f>
        <v>0</v>
      </c>
    </row>
    <row r="134" customFormat="false" ht="12.75" hidden="false" customHeight="false" outlineLevel="0" collapsed="false">
      <c r="A134" s="55" t="n">
        <v>36720</v>
      </c>
      <c r="B134" s="56" t="s">
        <v>24</v>
      </c>
      <c r="C134" s="56" t="s">
        <v>51</v>
      </c>
      <c r="D134" s="56" t="n">
        <v>67</v>
      </c>
      <c r="E134" s="56" t="s">
        <v>29</v>
      </c>
      <c r="F134" s="57" t="n">
        <v>36892</v>
      </c>
      <c r="G134" s="56" t="n">
        <v>4.23</v>
      </c>
      <c r="H134" s="102"/>
      <c r="I134" s="103"/>
      <c r="J134" s="102"/>
      <c r="K134" s="104"/>
      <c r="L134" s="59"/>
      <c r="M134" s="60" t="n">
        <v>0</v>
      </c>
      <c r="N134" s="61" t="n">
        <f aca="false">M134*D134*10000</f>
        <v>0</v>
      </c>
    </row>
    <row r="135" customFormat="false" ht="12.75" hidden="false" customHeight="false" outlineLevel="0" collapsed="false">
      <c r="A135" s="93" t="n">
        <v>36724</v>
      </c>
      <c r="B135" s="94" t="s">
        <v>24</v>
      </c>
      <c r="C135" s="94" t="s">
        <v>25</v>
      </c>
      <c r="D135" s="94" t="n">
        <v>39</v>
      </c>
      <c r="E135" s="94" t="s">
        <v>26</v>
      </c>
      <c r="F135" s="95" t="n">
        <v>36770</v>
      </c>
      <c r="G135" s="94" t="n">
        <v>4.0425</v>
      </c>
      <c r="H135" s="96"/>
      <c r="I135" s="97"/>
      <c r="J135" s="96"/>
      <c r="K135" s="98"/>
      <c r="L135" s="99"/>
      <c r="M135" s="100" t="n">
        <v>0.0025</v>
      </c>
      <c r="N135" s="101" t="n">
        <f aca="false">M135*D135*10000</f>
        <v>975</v>
      </c>
    </row>
    <row r="136" customFormat="false" ht="12.75" hidden="false" customHeight="false" outlineLevel="0" collapsed="false">
      <c r="A136" s="93" t="n">
        <v>36724</v>
      </c>
      <c r="B136" s="94" t="s">
        <v>24</v>
      </c>
      <c r="C136" s="94" t="s">
        <v>28</v>
      </c>
      <c r="D136" s="94" t="n">
        <v>71</v>
      </c>
      <c r="E136" s="94" t="s">
        <v>26</v>
      </c>
      <c r="F136" s="95" t="n">
        <v>36770</v>
      </c>
      <c r="G136" s="94" t="n">
        <v>4.0425</v>
      </c>
      <c r="H136" s="96"/>
      <c r="I136" s="97"/>
      <c r="J136" s="96"/>
      <c r="K136" s="98"/>
      <c r="L136" s="99"/>
      <c r="M136" s="100" t="n">
        <v>0.0025</v>
      </c>
      <c r="N136" s="101" t="n">
        <f aca="false">M136*D136*10000</f>
        <v>1775</v>
      </c>
    </row>
    <row r="137" customFormat="false" ht="12.75" hidden="false" customHeight="false" outlineLevel="0" collapsed="false">
      <c r="A137" s="93" t="n">
        <v>36724</v>
      </c>
      <c r="B137" s="94" t="s">
        <v>24</v>
      </c>
      <c r="C137" s="94" t="s">
        <v>51</v>
      </c>
      <c r="D137" s="94" t="n">
        <v>40</v>
      </c>
      <c r="E137" s="94" t="s">
        <v>26</v>
      </c>
      <c r="F137" s="95" t="n">
        <v>36770</v>
      </c>
      <c r="G137" s="94" t="n">
        <v>4.0425</v>
      </c>
      <c r="H137" s="96"/>
      <c r="I137" s="97"/>
      <c r="J137" s="96"/>
      <c r="K137" s="98"/>
      <c r="L137" s="99"/>
      <c r="M137" s="100" t="n">
        <v>0.0025</v>
      </c>
      <c r="N137" s="101" t="n">
        <f aca="false">M137*D137*10000</f>
        <v>1000</v>
      </c>
    </row>
    <row r="138" customFormat="false" ht="12.75" hidden="false" customHeight="false" outlineLevel="0" collapsed="false">
      <c r="A138" s="55" t="n">
        <v>36725</v>
      </c>
      <c r="B138" s="56" t="s">
        <v>24</v>
      </c>
      <c r="C138" s="56" t="s">
        <v>25</v>
      </c>
      <c r="D138" s="56" t="n">
        <v>65</v>
      </c>
      <c r="E138" s="56" t="s">
        <v>29</v>
      </c>
      <c r="F138" s="57" t="n">
        <v>36770</v>
      </c>
      <c r="G138" s="56"/>
      <c r="H138" s="102"/>
      <c r="I138" s="103"/>
      <c r="J138" s="102" t="s">
        <v>19</v>
      </c>
      <c r="K138" s="104" t="n">
        <v>3.65</v>
      </c>
      <c r="L138" s="59" t="n">
        <v>0.16</v>
      </c>
      <c r="M138" s="60" t="n">
        <v>0</v>
      </c>
      <c r="N138" s="61" t="n">
        <f aca="false">M138*D138*10000</f>
        <v>0</v>
      </c>
      <c r="O138" s="56" t="s">
        <v>65</v>
      </c>
    </row>
    <row r="139" customFormat="false" ht="12.75" hidden="false" customHeight="false" outlineLevel="0" collapsed="false">
      <c r="A139" s="55" t="n">
        <v>36725</v>
      </c>
      <c r="B139" s="56" t="s">
        <v>24</v>
      </c>
      <c r="C139" s="56" t="s">
        <v>28</v>
      </c>
      <c r="D139" s="56" t="n">
        <v>118</v>
      </c>
      <c r="E139" s="56" t="s">
        <v>29</v>
      </c>
      <c r="F139" s="57" t="n">
        <v>36770</v>
      </c>
      <c r="G139" s="56"/>
      <c r="H139" s="102"/>
      <c r="I139" s="103"/>
      <c r="J139" s="102" t="s">
        <v>19</v>
      </c>
      <c r="K139" s="104" t="n">
        <v>3.65</v>
      </c>
      <c r="L139" s="59" t="n">
        <v>0.16</v>
      </c>
      <c r="M139" s="60" t="n">
        <v>0</v>
      </c>
      <c r="N139" s="61" t="n">
        <f aca="false">M139*D139*10000</f>
        <v>0</v>
      </c>
    </row>
    <row r="140" customFormat="false" ht="12.75" hidden="false" customHeight="false" outlineLevel="0" collapsed="false">
      <c r="A140" s="55" t="n">
        <v>36725</v>
      </c>
      <c r="B140" s="56" t="s">
        <v>24</v>
      </c>
      <c r="C140" s="56" t="s">
        <v>51</v>
      </c>
      <c r="D140" s="56" t="n">
        <v>67</v>
      </c>
      <c r="E140" s="56" t="s">
        <v>29</v>
      </c>
      <c r="F140" s="57" t="n">
        <v>36770</v>
      </c>
      <c r="G140" s="56"/>
      <c r="H140" s="102"/>
      <c r="I140" s="103"/>
      <c r="J140" s="102" t="s">
        <v>19</v>
      </c>
      <c r="K140" s="104" t="n">
        <v>3.65</v>
      </c>
      <c r="L140" s="59" t="n">
        <v>0.16</v>
      </c>
      <c r="M140" s="60" t="n">
        <v>0</v>
      </c>
      <c r="N140" s="61" t="n">
        <f aca="false">M140*D140*10000</f>
        <v>0</v>
      </c>
    </row>
    <row r="141" customFormat="false" ht="12.75" hidden="false" customHeight="false" outlineLevel="0" collapsed="false">
      <c r="A141" s="66" t="n">
        <v>36725</v>
      </c>
      <c r="B141" s="67" t="s">
        <v>24</v>
      </c>
      <c r="C141" s="67" t="s">
        <v>25</v>
      </c>
      <c r="D141" s="67" t="n">
        <v>65</v>
      </c>
      <c r="E141" s="67" t="s">
        <v>26</v>
      </c>
      <c r="F141" s="68" t="n">
        <v>36770</v>
      </c>
      <c r="G141" s="67"/>
      <c r="H141" s="69" t="s">
        <v>17</v>
      </c>
      <c r="I141" s="70" t="n">
        <v>4.75</v>
      </c>
      <c r="J141" s="69"/>
      <c r="K141" s="71"/>
      <c r="L141" s="72" t="n">
        <v>0.17</v>
      </c>
      <c r="M141" s="73" t="n">
        <v>0.0025</v>
      </c>
      <c r="N141" s="74" t="n">
        <f aca="false">M141*D141*10000</f>
        <v>1625</v>
      </c>
    </row>
    <row r="142" customFormat="false" ht="12.75" hidden="false" customHeight="false" outlineLevel="0" collapsed="false">
      <c r="A142" s="66" t="n">
        <v>36725</v>
      </c>
      <c r="B142" s="67" t="s">
        <v>24</v>
      </c>
      <c r="C142" s="67" t="s">
        <v>28</v>
      </c>
      <c r="D142" s="67" t="n">
        <v>118</v>
      </c>
      <c r="E142" s="67" t="s">
        <v>26</v>
      </c>
      <c r="F142" s="68" t="n">
        <v>36770</v>
      </c>
      <c r="G142" s="67"/>
      <c r="H142" s="69" t="s">
        <v>17</v>
      </c>
      <c r="I142" s="70" t="n">
        <v>4.75</v>
      </c>
      <c r="J142" s="69"/>
      <c r="K142" s="71"/>
      <c r="L142" s="72" t="n">
        <v>0.17</v>
      </c>
      <c r="M142" s="73" t="n">
        <v>0.0025</v>
      </c>
      <c r="N142" s="74" t="n">
        <f aca="false">M142*D142*10000</f>
        <v>2950</v>
      </c>
    </row>
    <row r="143" customFormat="false" ht="12.75" hidden="false" customHeight="false" outlineLevel="0" collapsed="false">
      <c r="A143" s="66" t="n">
        <v>36725</v>
      </c>
      <c r="B143" s="67" t="s">
        <v>24</v>
      </c>
      <c r="C143" s="67" t="s">
        <v>51</v>
      </c>
      <c r="D143" s="67" t="n">
        <v>67</v>
      </c>
      <c r="E143" s="67" t="s">
        <v>26</v>
      </c>
      <c r="F143" s="68" t="n">
        <v>36770</v>
      </c>
      <c r="G143" s="67"/>
      <c r="H143" s="69" t="s">
        <v>17</v>
      </c>
      <c r="I143" s="70" t="n">
        <v>4.75</v>
      </c>
      <c r="J143" s="69"/>
      <c r="K143" s="71"/>
      <c r="L143" s="72" t="n">
        <v>0.17</v>
      </c>
      <c r="M143" s="73" t="n">
        <v>0.0025</v>
      </c>
      <c r="N143" s="74" t="n">
        <f aca="false">M143*D143*10000</f>
        <v>1675</v>
      </c>
    </row>
    <row r="144" customFormat="false" ht="12.75" hidden="false" customHeight="false" outlineLevel="0" collapsed="false">
      <c r="A144" s="55" t="n">
        <v>36725</v>
      </c>
      <c r="B144" s="56" t="s">
        <v>24</v>
      </c>
      <c r="C144" s="56" t="s">
        <v>25</v>
      </c>
      <c r="D144" s="56" t="n">
        <v>65</v>
      </c>
      <c r="E144" s="56" t="s">
        <v>29</v>
      </c>
      <c r="F144" s="57" t="n">
        <v>36770</v>
      </c>
      <c r="G144" s="56"/>
      <c r="H144" s="102"/>
      <c r="I144" s="103"/>
      <c r="J144" s="102" t="s">
        <v>19</v>
      </c>
      <c r="K144" s="104" t="n">
        <v>3.65</v>
      </c>
      <c r="L144" s="59" t="n">
        <v>0.18</v>
      </c>
      <c r="M144" s="60" t="n">
        <v>0</v>
      </c>
      <c r="N144" s="61" t="n">
        <f aca="false">M144*D144*10000</f>
        <v>0</v>
      </c>
      <c r="O144" s="56" t="s">
        <v>65</v>
      </c>
    </row>
    <row r="145" customFormat="false" ht="12.75" hidden="false" customHeight="false" outlineLevel="0" collapsed="false">
      <c r="A145" s="55" t="n">
        <v>36725</v>
      </c>
      <c r="B145" s="56" t="s">
        <v>24</v>
      </c>
      <c r="C145" s="56" t="s">
        <v>28</v>
      </c>
      <c r="D145" s="56" t="n">
        <v>118</v>
      </c>
      <c r="E145" s="56" t="s">
        <v>29</v>
      </c>
      <c r="F145" s="57" t="n">
        <v>36770</v>
      </c>
      <c r="G145" s="56"/>
      <c r="H145" s="102"/>
      <c r="I145" s="103"/>
      <c r="J145" s="102" t="s">
        <v>19</v>
      </c>
      <c r="K145" s="104" t="n">
        <v>3.65</v>
      </c>
      <c r="L145" s="59" t="n">
        <v>0.18</v>
      </c>
      <c r="M145" s="60" t="n">
        <v>0</v>
      </c>
      <c r="N145" s="61" t="n">
        <f aca="false">M145*D145*10000</f>
        <v>0</v>
      </c>
    </row>
    <row r="146" customFormat="false" ht="12.75" hidden="false" customHeight="false" outlineLevel="0" collapsed="false">
      <c r="A146" s="55" t="n">
        <v>36725</v>
      </c>
      <c r="B146" s="56" t="s">
        <v>24</v>
      </c>
      <c r="C146" s="56" t="s">
        <v>51</v>
      </c>
      <c r="D146" s="56" t="n">
        <v>67</v>
      </c>
      <c r="E146" s="56" t="s">
        <v>29</v>
      </c>
      <c r="F146" s="57" t="n">
        <v>36770</v>
      </c>
      <c r="G146" s="56"/>
      <c r="H146" s="102"/>
      <c r="I146" s="103"/>
      <c r="J146" s="102" t="s">
        <v>19</v>
      </c>
      <c r="K146" s="104" t="n">
        <v>3.65</v>
      </c>
      <c r="L146" s="59" t="n">
        <v>0.18</v>
      </c>
      <c r="M146" s="60" t="n">
        <v>0</v>
      </c>
      <c r="N146" s="61" t="n">
        <f aca="false">M146*D146*10000</f>
        <v>0</v>
      </c>
    </row>
    <row r="147" customFormat="false" ht="12.75" hidden="false" customHeight="false" outlineLevel="0" collapsed="false">
      <c r="A147" s="66" t="n">
        <v>36725</v>
      </c>
      <c r="B147" s="67" t="s">
        <v>24</v>
      </c>
      <c r="C147" s="67" t="s">
        <v>25</v>
      </c>
      <c r="D147" s="67" t="n">
        <v>65</v>
      </c>
      <c r="E147" s="67" t="s">
        <v>26</v>
      </c>
      <c r="F147" s="68" t="n">
        <v>36770</v>
      </c>
      <c r="G147" s="67"/>
      <c r="H147" s="69" t="s">
        <v>17</v>
      </c>
      <c r="I147" s="70" t="n">
        <v>4.75</v>
      </c>
      <c r="J147" s="69"/>
      <c r="K147" s="71"/>
      <c r="L147" s="72" t="n">
        <v>0.1675</v>
      </c>
      <c r="M147" s="73" t="n">
        <v>0.0025</v>
      </c>
      <c r="N147" s="74" t="n">
        <f aca="false">M147*D147*10000</f>
        <v>1625</v>
      </c>
    </row>
    <row r="148" customFormat="false" ht="12.75" hidden="false" customHeight="false" outlineLevel="0" collapsed="false">
      <c r="A148" s="66" t="n">
        <v>36725</v>
      </c>
      <c r="B148" s="67" t="s">
        <v>24</v>
      </c>
      <c r="C148" s="67" t="s">
        <v>28</v>
      </c>
      <c r="D148" s="67" t="n">
        <v>118</v>
      </c>
      <c r="E148" s="67" t="s">
        <v>26</v>
      </c>
      <c r="F148" s="68" t="n">
        <v>36770</v>
      </c>
      <c r="G148" s="67"/>
      <c r="H148" s="69" t="s">
        <v>17</v>
      </c>
      <c r="I148" s="70" t="n">
        <v>4.75</v>
      </c>
      <c r="J148" s="69"/>
      <c r="K148" s="71"/>
      <c r="L148" s="72" t="n">
        <v>0.1675</v>
      </c>
      <c r="M148" s="73" t="n">
        <v>0.0025</v>
      </c>
      <c r="N148" s="74" t="n">
        <f aca="false">M148*D148*10000</f>
        <v>2950</v>
      </c>
    </row>
    <row r="149" customFormat="false" ht="12.75" hidden="false" customHeight="false" outlineLevel="0" collapsed="false">
      <c r="A149" s="66" t="n">
        <v>36725</v>
      </c>
      <c r="B149" s="67" t="s">
        <v>24</v>
      </c>
      <c r="C149" s="67" t="s">
        <v>51</v>
      </c>
      <c r="D149" s="67" t="n">
        <v>67</v>
      </c>
      <c r="E149" s="67" t="s">
        <v>26</v>
      </c>
      <c r="F149" s="68" t="n">
        <v>36770</v>
      </c>
      <c r="G149" s="67"/>
      <c r="H149" s="69" t="s">
        <v>17</v>
      </c>
      <c r="I149" s="70" t="n">
        <v>4.75</v>
      </c>
      <c r="J149" s="69"/>
      <c r="K149" s="71"/>
      <c r="L149" s="72" t="n">
        <v>0.1675</v>
      </c>
      <c r="M149" s="73" t="n">
        <v>0.0025</v>
      </c>
      <c r="N149" s="74" t="n">
        <f aca="false">M149*D149*10000</f>
        <v>1675</v>
      </c>
    </row>
    <row r="150" customFormat="false" ht="12.75" hidden="false" customHeight="false" outlineLevel="0" collapsed="false">
      <c r="A150" s="84" t="n">
        <v>36726</v>
      </c>
      <c r="B150" s="85" t="s">
        <v>24</v>
      </c>
      <c r="C150" s="85" t="s">
        <v>25</v>
      </c>
      <c r="D150" s="85" t="n">
        <v>65</v>
      </c>
      <c r="E150" s="85" t="s">
        <v>29</v>
      </c>
      <c r="F150" s="86" t="n">
        <v>36770</v>
      </c>
      <c r="G150" s="85"/>
      <c r="H150" s="87"/>
      <c r="I150" s="88"/>
      <c r="J150" s="87" t="s">
        <v>19</v>
      </c>
      <c r="K150" s="88" t="n">
        <v>3.5</v>
      </c>
      <c r="L150" s="90" t="n">
        <v>0.12</v>
      </c>
      <c r="M150" s="91" t="n">
        <v>0</v>
      </c>
      <c r="N150" s="92" t="n">
        <f aca="false">M150*D150*10000</f>
        <v>0</v>
      </c>
    </row>
    <row r="151" customFormat="false" ht="12.75" hidden="false" customHeight="false" outlineLevel="0" collapsed="false">
      <c r="A151" s="84" t="n">
        <v>36726</v>
      </c>
      <c r="B151" s="85" t="s">
        <v>24</v>
      </c>
      <c r="C151" s="85" t="s">
        <v>28</v>
      </c>
      <c r="D151" s="85" t="n">
        <v>118</v>
      </c>
      <c r="E151" s="85" t="s">
        <v>29</v>
      </c>
      <c r="F151" s="86" t="n">
        <v>36770</v>
      </c>
      <c r="G151" s="85"/>
      <c r="H151" s="87"/>
      <c r="I151" s="88"/>
      <c r="J151" s="87" t="s">
        <v>19</v>
      </c>
      <c r="K151" s="88" t="n">
        <v>3.5</v>
      </c>
      <c r="L151" s="90" t="n">
        <v>0.12</v>
      </c>
      <c r="M151" s="91" t="n">
        <v>0</v>
      </c>
      <c r="N151" s="92" t="n">
        <f aca="false">M151*D151*10000</f>
        <v>0</v>
      </c>
    </row>
    <row r="152" customFormat="false" ht="12.75" hidden="false" customHeight="false" outlineLevel="0" collapsed="false">
      <c r="A152" s="84" t="n">
        <v>36726</v>
      </c>
      <c r="B152" s="85" t="s">
        <v>24</v>
      </c>
      <c r="C152" s="85" t="s">
        <v>51</v>
      </c>
      <c r="D152" s="85" t="n">
        <v>67</v>
      </c>
      <c r="E152" s="85" t="s">
        <v>29</v>
      </c>
      <c r="F152" s="86" t="n">
        <v>36770</v>
      </c>
      <c r="G152" s="85"/>
      <c r="H152" s="87"/>
      <c r="I152" s="88"/>
      <c r="J152" s="87" t="s">
        <v>19</v>
      </c>
      <c r="K152" s="88" t="n">
        <v>3.5</v>
      </c>
      <c r="L152" s="90" t="n">
        <v>0.12</v>
      </c>
      <c r="M152" s="91" t="n">
        <v>0</v>
      </c>
      <c r="N152" s="92" t="n">
        <f aca="false">M152*D152*10000</f>
        <v>0</v>
      </c>
    </row>
    <row r="153" customFormat="false" ht="12.75" hidden="false" customHeight="false" outlineLevel="0" collapsed="false">
      <c r="A153" s="66" t="n">
        <v>36726</v>
      </c>
      <c r="B153" s="67" t="s">
        <v>24</v>
      </c>
      <c r="C153" s="67" t="s">
        <v>25</v>
      </c>
      <c r="D153" s="67" t="n">
        <v>65</v>
      </c>
      <c r="E153" s="67" t="s">
        <v>26</v>
      </c>
      <c r="F153" s="68" t="n">
        <v>36770</v>
      </c>
      <c r="G153" s="67"/>
      <c r="H153" s="69" t="s">
        <v>17</v>
      </c>
      <c r="I153" s="70" t="n">
        <v>5</v>
      </c>
      <c r="J153" s="69"/>
      <c r="K153" s="71"/>
      <c r="L153" s="72" t="n">
        <v>0.12</v>
      </c>
      <c r="M153" s="73" t="n">
        <v>0.0025</v>
      </c>
      <c r="N153" s="74" t="n">
        <f aca="false">M153*D153*10000</f>
        <v>1625</v>
      </c>
    </row>
    <row r="154" customFormat="false" ht="12.75" hidden="false" customHeight="false" outlineLevel="0" collapsed="false">
      <c r="A154" s="66" t="n">
        <v>36726</v>
      </c>
      <c r="B154" s="67" t="s">
        <v>24</v>
      </c>
      <c r="C154" s="67" t="s">
        <v>28</v>
      </c>
      <c r="D154" s="67" t="n">
        <v>118</v>
      </c>
      <c r="E154" s="67" t="s">
        <v>26</v>
      </c>
      <c r="F154" s="68" t="n">
        <v>36770</v>
      </c>
      <c r="G154" s="67"/>
      <c r="H154" s="69" t="s">
        <v>17</v>
      </c>
      <c r="I154" s="70" t="n">
        <v>5</v>
      </c>
      <c r="J154" s="69"/>
      <c r="K154" s="71"/>
      <c r="L154" s="72" t="n">
        <v>0.12</v>
      </c>
      <c r="M154" s="73" t="n">
        <v>0.0025</v>
      </c>
      <c r="N154" s="74" t="n">
        <f aca="false">M154*D154*10000</f>
        <v>2950</v>
      </c>
    </row>
    <row r="155" customFormat="false" ht="12.75" hidden="false" customHeight="false" outlineLevel="0" collapsed="false">
      <c r="A155" s="66" t="n">
        <v>36726</v>
      </c>
      <c r="B155" s="67" t="s">
        <v>24</v>
      </c>
      <c r="C155" s="67" t="s">
        <v>51</v>
      </c>
      <c r="D155" s="67" t="n">
        <v>67</v>
      </c>
      <c r="E155" s="67" t="s">
        <v>26</v>
      </c>
      <c r="F155" s="68" t="n">
        <v>36770</v>
      </c>
      <c r="G155" s="67"/>
      <c r="H155" s="69" t="s">
        <v>17</v>
      </c>
      <c r="I155" s="70" t="n">
        <v>5</v>
      </c>
      <c r="J155" s="69"/>
      <c r="K155" s="71"/>
      <c r="L155" s="72" t="n">
        <v>0.12</v>
      </c>
      <c r="M155" s="73" t="n">
        <v>0.0025</v>
      </c>
      <c r="N155" s="74" t="n">
        <f aca="false">M155*D155*10000</f>
        <v>1675</v>
      </c>
    </row>
    <row r="156" customFormat="false" ht="12.75" hidden="false" customHeight="false" outlineLevel="0" collapsed="false">
      <c r="A156" s="84" t="n">
        <v>36726</v>
      </c>
      <c r="B156" s="85" t="s">
        <v>24</v>
      </c>
      <c r="C156" s="85" t="s">
        <v>25</v>
      </c>
      <c r="D156" s="85" t="n">
        <v>65</v>
      </c>
      <c r="E156" s="85" t="s">
        <v>29</v>
      </c>
      <c r="F156" s="86" t="n">
        <v>36770</v>
      </c>
      <c r="G156" s="85"/>
      <c r="H156" s="87"/>
      <c r="I156" s="88"/>
      <c r="J156" s="87" t="s">
        <v>19</v>
      </c>
      <c r="K156" s="88" t="n">
        <v>3.5</v>
      </c>
      <c r="L156" s="90" t="n">
        <v>0.12</v>
      </c>
      <c r="M156" s="91" t="n">
        <v>0</v>
      </c>
      <c r="N156" s="92" t="n">
        <f aca="false">M156*D156*10000</f>
        <v>0</v>
      </c>
    </row>
    <row r="157" customFormat="false" ht="12.75" hidden="false" customHeight="false" outlineLevel="0" collapsed="false">
      <c r="A157" s="84" t="n">
        <v>36726</v>
      </c>
      <c r="B157" s="85" t="s">
        <v>24</v>
      </c>
      <c r="C157" s="85" t="s">
        <v>28</v>
      </c>
      <c r="D157" s="85" t="n">
        <v>118</v>
      </c>
      <c r="E157" s="85" t="s">
        <v>29</v>
      </c>
      <c r="F157" s="86" t="n">
        <v>36770</v>
      </c>
      <c r="G157" s="85"/>
      <c r="H157" s="87"/>
      <c r="I157" s="88"/>
      <c r="J157" s="87" t="s">
        <v>19</v>
      </c>
      <c r="K157" s="88" t="n">
        <v>3.5</v>
      </c>
      <c r="L157" s="90" t="n">
        <v>0.12</v>
      </c>
      <c r="M157" s="91" t="n">
        <v>0</v>
      </c>
      <c r="N157" s="92" t="n">
        <f aca="false">M157*D157*10000</f>
        <v>0</v>
      </c>
    </row>
    <row r="158" customFormat="false" ht="12.75" hidden="false" customHeight="false" outlineLevel="0" collapsed="false">
      <c r="A158" s="84" t="n">
        <v>36726</v>
      </c>
      <c r="B158" s="85" t="s">
        <v>24</v>
      </c>
      <c r="C158" s="85" t="s">
        <v>51</v>
      </c>
      <c r="D158" s="85" t="n">
        <v>67</v>
      </c>
      <c r="E158" s="85" t="s">
        <v>29</v>
      </c>
      <c r="F158" s="86" t="n">
        <v>36770</v>
      </c>
      <c r="G158" s="85"/>
      <c r="H158" s="87"/>
      <c r="I158" s="88"/>
      <c r="J158" s="87" t="s">
        <v>19</v>
      </c>
      <c r="K158" s="88" t="n">
        <v>3.5</v>
      </c>
      <c r="L158" s="90" t="n">
        <v>0.12</v>
      </c>
      <c r="M158" s="91" t="n">
        <v>0</v>
      </c>
      <c r="N158" s="92" t="n">
        <f aca="false">M158*D158*10000</f>
        <v>0</v>
      </c>
    </row>
    <row r="159" customFormat="false" ht="12.75" hidden="false" customHeight="false" outlineLevel="0" collapsed="false">
      <c r="A159" s="66" t="n">
        <v>36726</v>
      </c>
      <c r="B159" s="67" t="s">
        <v>24</v>
      </c>
      <c r="C159" s="67" t="s">
        <v>25</v>
      </c>
      <c r="D159" s="67" t="n">
        <v>65</v>
      </c>
      <c r="E159" s="67" t="s">
        <v>26</v>
      </c>
      <c r="F159" s="68" t="n">
        <v>36770</v>
      </c>
      <c r="G159" s="67"/>
      <c r="H159" s="69" t="s">
        <v>17</v>
      </c>
      <c r="I159" s="70" t="n">
        <v>4.75</v>
      </c>
      <c r="J159" s="69"/>
      <c r="K159" s="71"/>
      <c r="L159" s="72" t="n">
        <v>0.14</v>
      </c>
      <c r="M159" s="73" t="n">
        <v>0.0025</v>
      </c>
      <c r="N159" s="74" t="n">
        <f aca="false">M159*D159*10000</f>
        <v>1625</v>
      </c>
    </row>
    <row r="160" customFormat="false" ht="12.75" hidden="false" customHeight="false" outlineLevel="0" collapsed="false">
      <c r="A160" s="66" t="n">
        <v>36726</v>
      </c>
      <c r="B160" s="67" t="s">
        <v>24</v>
      </c>
      <c r="C160" s="67" t="s">
        <v>28</v>
      </c>
      <c r="D160" s="67" t="n">
        <v>118</v>
      </c>
      <c r="E160" s="67" t="s">
        <v>26</v>
      </c>
      <c r="F160" s="68" t="n">
        <v>36770</v>
      </c>
      <c r="G160" s="67"/>
      <c r="H160" s="69" t="s">
        <v>17</v>
      </c>
      <c r="I160" s="70" t="n">
        <v>4.75</v>
      </c>
      <c r="J160" s="69"/>
      <c r="K160" s="71"/>
      <c r="L160" s="72" t="n">
        <v>0.14</v>
      </c>
      <c r="M160" s="73" t="n">
        <v>0.0025</v>
      </c>
      <c r="N160" s="74" t="n">
        <f aca="false">M160*D160*10000</f>
        <v>2950</v>
      </c>
    </row>
    <row r="161" customFormat="false" ht="12.75" hidden="false" customHeight="false" outlineLevel="0" collapsed="false">
      <c r="A161" s="66" t="n">
        <v>36726</v>
      </c>
      <c r="B161" s="67" t="s">
        <v>24</v>
      </c>
      <c r="C161" s="67" t="s">
        <v>51</v>
      </c>
      <c r="D161" s="67" t="n">
        <v>67</v>
      </c>
      <c r="E161" s="67" t="s">
        <v>26</v>
      </c>
      <c r="F161" s="68" t="n">
        <v>36770</v>
      </c>
      <c r="G161" s="67"/>
      <c r="H161" s="69" t="s">
        <v>17</v>
      </c>
      <c r="I161" s="70" t="n">
        <v>4.75</v>
      </c>
      <c r="J161" s="69"/>
      <c r="K161" s="71"/>
      <c r="L161" s="72" t="n">
        <v>0.14</v>
      </c>
      <c r="M161" s="73" t="n">
        <v>0.0025</v>
      </c>
      <c r="N161" s="74" t="n">
        <f aca="false">M161*D161*10000</f>
        <v>1675</v>
      </c>
    </row>
    <row r="162" customFormat="false" ht="12.75" hidden="false" customHeight="false" outlineLevel="0" collapsed="false">
      <c r="A162" s="55" t="n">
        <v>36726</v>
      </c>
      <c r="B162" s="56" t="s">
        <v>24</v>
      </c>
      <c r="C162" s="56" t="s">
        <v>25</v>
      </c>
      <c r="D162" s="56" t="n">
        <v>156</v>
      </c>
      <c r="E162" s="56" t="s">
        <v>66</v>
      </c>
      <c r="F162" s="57" t="n">
        <v>37257</v>
      </c>
      <c r="G162" s="56" t="n">
        <v>3.2925</v>
      </c>
      <c r="H162" s="102"/>
      <c r="I162" s="103"/>
      <c r="J162" s="102"/>
      <c r="K162" s="104"/>
      <c r="L162" s="59"/>
      <c r="M162" s="60" t="n">
        <v>0.0025</v>
      </c>
      <c r="N162" s="61" t="n">
        <f aca="false">M162*D162*10000</f>
        <v>3900</v>
      </c>
      <c r="O162" s="56" t="s">
        <v>67</v>
      </c>
    </row>
    <row r="163" customFormat="false" ht="12.75" hidden="false" customHeight="false" outlineLevel="0" collapsed="false">
      <c r="A163" s="55" t="n">
        <v>36726</v>
      </c>
      <c r="B163" s="56" t="s">
        <v>24</v>
      </c>
      <c r="C163" s="56" t="s">
        <v>28</v>
      </c>
      <c r="D163" s="56" t="n">
        <v>288</v>
      </c>
      <c r="E163" s="56" t="s">
        <v>66</v>
      </c>
      <c r="F163" s="57" t="n">
        <v>37257</v>
      </c>
      <c r="G163" s="56" t="n">
        <v>3.2925</v>
      </c>
      <c r="H163" s="102"/>
      <c r="I163" s="103"/>
      <c r="J163" s="102"/>
      <c r="K163" s="104"/>
      <c r="L163" s="59"/>
      <c r="M163" s="60" t="n">
        <v>0.0025</v>
      </c>
      <c r="N163" s="61" t="n">
        <f aca="false">M163*D163*10000</f>
        <v>7200</v>
      </c>
    </row>
    <row r="164" customFormat="false" ht="12.75" hidden="false" customHeight="false" outlineLevel="0" collapsed="false">
      <c r="A164" s="55" t="n">
        <v>36726</v>
      </c>
      <c r="B164" s="56" t="s">
        <v>24</v>
      </c>
      <c r="C164" s="56" t="s">
        <v>51</v>
      </c>
      <c r="D164" s="56" t="n">
        <v>156</v>
      </c>
      <c r="E164" s="56" t="s">
        <v>66</v>
      </c>
      <c r="F164" s="57" t="n">
        <v>37257</v>
      </c>
      <c r="G164" s="56" t="n">
        <v>3.2925</v>
      </c>
      <c r="H164" s="102"/>
      <c r="I164" s="103"/>
      <c r="J164" s="102"/>
      <c r="K164" s="104"/>
      <c r="L164" s="59"/>
      <c r="M164" s="60" t="n">
        <v>0.0025</v>
      </c>
      <c r="N164" s="61" t="n">
        <f aca="false">M164*D164*10000</f>
        <v>3900</v>
      </c>
    </row>
    <row r="165" customFormat="false" ht="12.75" hidden="false" customHeight="false" outlineLevel="0" collapsed="false">
      <c r="A165" s="55" t="n">
        <v>36727</v>
      </c>
      <c r="B165" s="56" t="s">
        <v>24</v>
      </c>
      <c r="C165" s="56" t="s">
        <v>25</v>
      </c>
      <c r="D165" s="56" t="n">
        <v>33</v>
      </c>
      <c r="E165" s="56" t="s">
        <v>26</v>
      </c>
      <c r="F165" s="57" t="n">
        <v>36861</v>
      </c>
      <c r="G165" s="58" t="n">
        <v>4</v>
      </c>
      <c r="H165" s="102"/>
      <c r="I165" s="103"/>
      <c r="J165" s="102"/>
      <c r="K165" s="104"/>
      <c r="L165" s="59"/>
      <c r="M165" s="60" t="n">
        <v>0.001</v>
      </c>
      <c r="N165" s="61" t="n">
        <f aca="false">M165*D165*10000</f>
        <v>330</v>
      </c>
      <c r="O165" s="56" t="s">
        <v>68</v>
      </c>
    </row>
    <row r="166" customFormat="false" ht="12.75" hidden="false" customHeight="false" outlineLevel="0" collapsed="false">
      <c r="A166" s="55" t="n">
        <v>36727</v>
      </c>
      <c r="B166" s="56" t="s">
        <v>24</v>
      </c>
      <c r="C166" s="56" t="s">
        <v>28</v>
      </c>
      <c r="D166" s="56" t="n">
        <v>59</v>
      </c>
      <c r="E166" s="56" t="s">
        <v>26</v>
      </c>
      <c r="F166" s="57" t="n">
        <v>36861</v>
      </c>
      <c r="G166" s="58" t="n">
        <v>4</v>
      </c>
      <c r="H166" s="102"/>
      <c r="I166" s="103"/>
      <c r="J166" s="102"/>
      <c r="K166" s="104"/>
      <c r="L166" s="59"/>
      <c r="M166" s="60" t="n">
        <v>0.001</v>
      </c>
      <c r="N166" s="61" t="n">
        <f aca="false">M166*D166*10000</f>
        <v>590</v>
      </c>
    </row>
    <row r="167" customFormat="false" ht="12.75" hidden="false" customHeight="false" outlineLevel="0" collapsed="false">
      <c r="A167" s="55" t="n">
        <v>36727</v>
      </c>
      <c r="B167" s="56" t="s">
        <v>24</v>
      </c>
      <c r="C167" s="56" t="s">
        <v>51</v>
      </c>
      <c r="D167" s="56" t="n">
        <v>33</v>
      </c>
      <c r="E167" s="56" t="s">
        <v>26</v>
      </c>
      <c r="F167" s="57" t="n">
        <v>36861</v>
      </c>
      <c r="G167" s="58" t="n">
        <v>4</v>
      </c>
      <c r="H167" s="102"/>
      <c r="I167" s="103"/>
      <c r="J167" s="102"/>
      <c r="K167" s="104"/>
      <c r="L167" s="59"/>
      <c r="M167" s="60" t="n">
        <v>0.001</v>
      </c>
      <c r="N167" s="61" t="n">
        <f aca="false">M167*D167*10000</f>
        <v>330</v>
      </c>
    </row>
    <row r="168" customFormat="false" ht="12.75" hidden="false" customHeight="false" outlineLevel="0" collapsed="false">
      <c r="A168" s="55" t="n">
        <v>36727</v>
      </c>
      <c r="B168" s="56" t="s">
        <v>24</v>
      </c>
      <c r="C168" s="56" t="s">
        <v>25</v>
      </c>
      <c r="D168" s="56" t="n">
        <v>33</v>
      </c>
      <c r="E168" s="56" t="s">
        <v>29</v>
      </c>
      <c r="F168" s="57" t="n">
        <v>36892</v>
      </c>
      <c r="G168" s="56" t="n">
        <v>3.9875</v>
      </c>
      <c r="H168" s="102"/>
      <c r="I168" s="103"/>
      <c r="J168" s="102"/>
      <c r="K168" s="104"/>
      <c r="L168" s="59"/>
      <c r="M168" s="60" t="n">
        <v>0</v>
      </c>
      <c r="N168" s="61" t="n">
        <f aca="false">M168*D168*10000</f>
        <v>0</v>
      </c>
    </row>
    <row r="169" customFormat="false" ht="12.75" hidden="false" customHeight="false" outlineLevel="0" collapsed="false">
      <c r="A169" s="55" t="n">
        <v>36727</v>
      </c>
      <c r="B169" s="56" t="s">
        <v>24</v>
      </c>
      <c r="C169" s="56" t="s">
        <v>28</v>
      </c>
      <c r="D169" s="56" t="n">
        <v>59</v>
      </c>
      <c r="E169" s="56" t="s">
        <v>29</v>
      </c>
      <c r="F169" s="57" t="n">
        <v>36892</v>
      </c>
      <c r="G169" s="56" t="n">
        <v>3.9875</v>
      </c>
      <c r="H169" s="102"/>
      <c r="I169" s="103"/>
      <c r="J169" s="102"/>
      <c r="K169" s="104"/>
      <c r="L169" s="59"/>
      <c r="M169" s="60" t="n">
        <v>0</v>
      </c>
      <c r="N169" s="61" t="n">
        <f aca="false">M169*D169*10000</f>
        <v>0</v>
      </c>
    </row>
    <row r="170" customFormat="false" ht="12.75" hidden="false" customHeight="false" outlineLevel="0" collapsed="false">
      <c r="A170" s="55" t="n">
        <v>36727</v>
      </c>
      <c r="B170" s="56" t="s">
        <v>24</v>
      </c>
      <c r="C170" s="56" t="s">
        <v>51</v>
      </c>
      <c r="D170" s="56" t="n">
        <v>33</v>
      </c>
      <c r="E170" s="56" t="s">
        <v>29</v>
      </c>
      <c r="F170" s="57" t="n">
        <v>36892</v>
      </c>
      <c r="G170" s="56" t="n">
        <v>3.9875</v>
      </c>
      <c r="H170" s="102"/>
      <c r="I170" s="103"/>
      <c r="J170" s="102"/>
      <c r="K170" s="104"/>
      <c r="L170" s="59"/>
      <c r="M170" s="60" t="n">
        <v>0</v>
      </c>
      <c r="N170" s="61" t="n">
        <f aca="false">M170*D170*10000</f>
        <v>0</v>
      </c>
    </row>
    <row r="171" customFormat="false" ht="12.75" hidden="false" customHeight="false" outlineLevel="0" collapsed="false">
      <c r="A171" s="55" t="n">
        <v>36727</v>
      </c>
      <c r="B171" s="56" t="s">
        <v>24</v>
      </c>
      <c r="C171" s="56" t="s">
        <v>25</v>
      </c>
      <c r="D171" s="56" t="n">
        <v>33</v>
      </c>
      <c r="E171" s="56" t="s">
        <v>26</v>
      </c>
      <c r="F171" s="57" t="n">
        <v>36861</v>
      </c>
      <c r="G171" s="58" t="n">
        <v>3.99</v>
      </c>
      <c r="H171" s="102"/>
      <c r="I171" s="103"/>
      <c r="J171" s="102"/>
      <c r="K171" s="104"/>
      <c r="L171" s="59"/>
      <c r="M171" s="60" t="n">
        <v>0.0005</v>
      </c>
      <c r="N171" s="61" t="n">
        <f aca="false">M171*D171*10000</f>
        <v>165</v>
      </c>
      <c r="O171" s="56" t="s">
        <v>68</v>
      </c>
    </row>
    <row r="172" customFormat="false" ht="12.75" hidden="false" customHeight="false" outlineLevel="0" collapsed="false">
      <c r="A172" s="55" t="n">
        <v>36727</v>
      </c>
      <c r="B172" s="56" t="s">
        <v>24</v>
      </c>
      <c r="C172" s="56" t="s">
        <v>28</v>
      </c>
      <c r="D172" s="56" t="n">
        <v>59</v>
      </c>
      <c r="E172" s="56" t="s">
        <v>26</v>
      </c>
      <c r="F172" s="57" t="n">
        <v>36861</v>
      </c>
      <c r="G172" s="58" t="n">
        <v>3.99</v>
      </c>
      <c r="H172" s="102"/>
      <c r="I172" s="103"/>
      <c r="J172" s="102"/>
      <c r="K172" s="104"/>
      <c r="L172" s="59"/>
      <c r="M172" s="60" t="n">
        <v>0.0005</v>
      </c>
      <c r="N172" s="61" t="n">
        <f aca="false">M172*D172*10000</f>
        <v>295</v>
      </c>
    </row>
    <row r="173" customFormat="false" ht="12.75" hidden="false" customHeight="false" outlineLevel="0" collapsed="false">
      <c r="A173" s="55" t="n">
        <v>36727</v>
      </c>
      <c r="B173" s="56" t="s">
        <v>24</v>
      </c>
      <c r="C173" s="56" t="s">
        <v>51</v>
      </c>
      <c r="D173" s="56" t="n">
        <v>33</v>
      </c>
      <c r="E173" s="56" t="s">
        <v>26</v>
      </c>
      <c r="F173" s="57" t="n">
        <v>36861</v>
      </c>
      <c r="G173" s="58" t="n">
        <v>3.99</v>
      </c>
      <c r="H173" s="102"/>
      <c r="I173" s="103"/>
      <c r="J173" s="102"/>
      <c r="K173" s="104"/>
      <c r="L173" s="59"/>
      <c r="M173" s="60" t="n">
        <v>0.0005</v>
      </c>
      <c r="N173" s="61" t="n">
        <f aca="false">M173*D173*10000</f>
        <v>165</v>
      </c>
    </row>
    <row r="174" customFormat="false" ht="12.75" hidden="false" customHeight="false" outlineLevel="0" collapsed="false">
      <c r="A174" s="55" t="n">
        <v>36727</v>
      </c>
      <c r="B174" s="56" t="s">
        <v>24</v>
      </c>
      <c r="C174" s="56" t="s">
        <v>25</v>
      </c>
      <c r="D174" s="56" t="n">
        <v>33</v>
      </c>
      <c r="E174" s="56" t="s">
        <v>29</v>
      </c>
      <c r="F174" s="57" t="n">
        <v>36892</v>
      </c>
      <c r="G174" s="56" t="n">
        <v>3.9785</v>
      </c>
      <c r="H174" s="102"/>
      <c r="I174" s="103"/>
      <c r="J174" s="102"/>
      <c r="K174" s="104"/>
      <c r="L174" s="59"/>
      <c r="M174" s="60" t="n">
        <v>0</v>
      </c>
      <c r="N174" s="61" t="n">
        <f aca="false">M174*D174*10000</f>
        <v>0</v>
      </c>
    </row>
    <row r="175" customFormat="false" ht="12.75" hidden="false" customHeight="false" outlineLevel="0" collapsed="false">
      <c r="A175" s="55" t="n">
        <v>36727</v>
      </c>
      <c r="B175" s="56" t="s">
        <v>24</v>
      </c>
      <c r="C175" s="56" t="s">
        <v>28</v>
      </c>
      <c r="D175" s="56" t="n">
        <v>59</v>
      </c>
      <c r="E175" s="56" t="s">
        <v>29</v>
      </c>
      <c r="F175" s="57" t="n">
        <v>36892</v>
      </c>
      <c r="G175" s="56" t="n">
        <v>3.9785</v>
      </c>
      <c r="H175" s="102"/>
      <c r="I175" s="103"/>
      <c r="J175" s="102"/>
      <c r="K175" s="104"/>
      <c r="L175" s="59"/>
      <c r="M175" s="60" t="n">
        <v>0</v>
      </c>
      <c r="N175" s="61" t="n">
        <f aca="false">M175*D175*10000</f>
        <v>0</v>
      </c>
    </row>
    <row r="176" customFormat="false" ht="12.75" hidden="false" customHeight="false" outlineLevel="0" collapsed="false">
      <c r="A176" s="55" t="n">
        <v>36727</v>
      </c>
      <c r="B176" s="56" t="s">
        <v>24</v>
      </c>
      <c r="C176" s="56" t="s">
        <v>51</v>
      </c>
      <c r="D176" s="56" t="n">
        <v>33</v>
      </c>
      <c r="E176" s="56" t="s">
        <v>29</v>
      </c>
      <c r="F176" s="57" t="n">
        <v>36892</v>
      </c>
      <c r="G176" s="56" t="n">
        <v>3.9785</v>
      </c>
      <c r="H176" s="102"/>
      <c r="I176" s="103"/>
      <c r="J176" s="102"/>
      <c r="K176" s="104"/>
      <c r="L176" s="59"/>
      <c r="M176" s="60" t="n">
        <v>0</v>
      </c>
      <c r="N176" s="61" t="n">
        <f aca="false">M176*D176*10000</f>
        <v>0</v>
      </c>
    </row>
    <row r="177" customFormat="false" ht="12.75" hidden="false" customHeight="false" outlineLevel="0" collapsed="false">
      <c r="A177" s="41" t="n">
        <v>36727</v>
      </c>
      <c r="B177" s="42" t="s">
        <v>24</v>
      </c>
      <c r="C177" s="42" t="s">
        <v>25</v>
      </c>
      <c r="D177" s="42" t="n">
        <v>65</v>
      </c>
      <c r="E177" s="42" t="s">
        <v>29</v>
      </c>
      <c r="F177" s="43" t="n">
        <v>36770</v>
      </c>
      <c r="G177" s="42"/>
      <c r="H177" s="105"/>
      <c r="I177" s="106"/>
      <c r="J177" s="105" t="s">
        <v>19</v>
      </c>
      <c r="K177" s="106" t="n">
        <v>3.4</v>
      </c>
      <c r="L177" s="45" t="n">
        <v>0.1325</v>
      </c>
      <c r="M177" s="46" t="n">
        <v>0</v>
      </c>
      <c r="N177" s="47" t="n">
        <f aca="false">M177*D177*10000</f>
        <v>0</v>
      </c>
    </row>
    <row r="178" customFormat="false" ht="12.75" hidden="false" customHeight="false" outlineLevel="0" collapsed="false">
      <c r="A178" s="41" t="n">
        <v>36727</v>
      </c>
      <c r="B178" s="42" t="s">
        <v>24</v>
      </c>
      <c r="C178" s="42" t="s">
        <v>28</v>
      </c>
      <c r="D178" s="42" t="n">
        <v>118</v>
      </c>
      <c r="E178" s="42" t="s">
        <v>29</v>
      </c>
      <c r="F178" s="43" t="n">
        <v>36770</v>
      </c>
      <c r="G178" s="42"/>
      <c r="H178" s="105"/>
      <c r="I178" s="106"/>
      <c r="J178" s="105" t="s">
        <v>19</v>
      </c>
      <c r="K178" s="106" t="n">
        <v>3.4</v>
      </c>
      <c r="L178" s="45" t="n">
        <v>0.1325</v>
      </c>
      <c r="M178" s="46" t="n">
        <v>0</v>
      </c>
      <c r="N178" s="47" t="n">
        <f aca="false">M178*D178*10000</f>
        <v>0</v>
      </c>
    </row>
    <row r="179" customFormat="false" ht="12.75" hidden="false" customHeight="false" outlineLevel="0" collapsed="false">
      <c r="A179" s="41" t="n">
        <v>36727</v>
      </c>
      <c r="B179" s="42" t="s">
        <v>24</v>
      </c>
      <c r="C179" s="42" t="s">
        <v>51</v>
      </c>
      <c r="D179" s="42" t="n">
        <v>67</v>
      </c>
      <c r="E179" s="42" t="s">
        <v>29</v>
      </c>
      <c r="F179" s="43" t="n">
        <v>36770</v>
      </c>
      <c r="G179" s="42"/>
      <c r="H179" s="105"/>
      <c r="I179" s="106"/>
      <c r="J179" s="105" t="s">
        <v>19</v>
      </c>
      <c r="K179" s="106" t="n">
        <v>3.4</v>
      </c>
      <c r="L179" s="45" t="n">
        <v>0.1325</v>
      </c>
      <c r="M179" s="46" t="n">
        <v>0</v>
      </c>
      <c r="N179" s="47" t="n">
        <f aca="false">M179*D179*10000</f>
        <v>0</v>
      </c>
    </row>
    <row r="180" customFormat="false" ht="12.75" hidden="false" customHeight="false" outlineLevel="0" collapsed="false">
      <c r="A180" s="66" t="n">
        <v>36727</v>
      </c>
      <c r="B180" s="67" t="s">
        <v>24</v>
      </c>
      <c r="C180" s="67" t="s">
        <v>25</v>
      </c>
      <c r="D180" s="67" t="n">
        <v>65</v>
      </c>
      <c r="E180" s="67" t="s">
        <v>26</v>
      </c>
      <c r="F180" s="68" t="n">
        <v>36770</v>
      </c>
      <c r="G180" s="67"/>
      <c r="H180" s="69" t="s">
        <v>17</v>
      </c>
      <c r="I180" s="70" t="n">
        <v>4.5</v>
      </c>
      <c r="J180" s="69"/>
      <c r="K180" s="71"/>
      <c r="L180" s="72" t="n">
        <v>0.13</v>
      </c>
      <c r="M180" s="73" t="n">
        <v>0.0025</v>
      </c>
      <c r="N180" s="74" t="n">
        <f aca="false">M180*D180*10000</f>
        <v>1625</v>
      </c>
    </row>
    <row r="181" customFormat="false" ht="12.75" hidden="false" customHeight="false" outlineLevel="0" collapsed="false">
      <c r="A181" s="66" t="n">
        <v>36727</v>
      </c>
      <c r="B181" s="67" t="s">
        <v>24</v>
      </c>
      <c r="C181" s="67" t="s">
        <v>28</v>
      </c>
      <c r="D181" s="67" t="n">
        <v>118</v>
      </c>
      <c r="E181" s="67" t="s">
        <v>26</v>
      </c>
      <c r="F181" s="68" t="n">
        <v>36770</v>
      </c>
      <c r="G181" s="67"/>
      <c r="H181" s="69" t="s">
        <v>17</v>
      </c>
      <c r="I181" s="70" t="n">
        <v>4.5</v>
      </c>
      <c r="J181" s="69"/>
      <c r="K181" s="71"/>
      <c r="L181" s="72" t="n">
        <v>0.13</v>
      </c>
      <c r="M181" s="73" t="n">
        <v>0.0025</v>
      </c>
      <c r="N181" s="74" t="n">
        <f aca="false">M181*D181*10000</f>
        <v>2950</v>
      </c>
    </row>
    <row r="182" customFormat="false" ht="12.75" hidden="false" customHeight="false" outlineLevel="0" collapsed="false">
      <c r="A182" s="66" t="n">
        <v>36727</v>
      </c>
      <c r="B182" s="67" t="s">
        <v>24</v>
      </c>
      <c r="C182" s="67" t="s">
        <v>51</v>
      </c>
      <c r="D182" s="67" t="n">
        <v>67</v>
      </c>
      <c r="E182" s="67" t="s">
        <v>26</v>
      </c>
      <c r="F182" s="68" t="n">
        <v>36770</v>
      </c>
      <c r="G182" s="67"/>
      <c r="H182" s="69" t="s">
        <v>17</v>
      </c>
      <c r="I182" s="70" t="n">
        <v>4.5</v>
      </c>
      <c r="J182" s="69"/>
      <c r="K182" s="71"/>
      <c r="L182" s="72" t="n">
        <v>0.13</v>
      </c>
      <c r="M182" s="73" t="n">
        <v>0.0025</v>
      </c>
      <c r="N182" s="74" t="n">
        <f aca="false">M182*D182*10000</f>
        <v>1675</v>
      </c>
    </row>
    <row r="183" customFormat="false" ht="12.75" hidden="false" customHeight="false" outlineLevel="0" collapsed="false">
      <c r="A183" s="55" t="n">
        <v>36727</v>
      </c>
      <c r="B183" s="56" t="s">
        <v>24</v>
      </c>
      <c r="C183" s="56" t="s">
        <v>25</v>
      </c>
      <c r="D183" s="56" t="n">
        <v>56</v>
      </c>
      <c r="E183" s="56" t="s">
        <v>69</v>
      </c>
      <c r="F183" s="57" t="n">
        <v>36982</v>
      </c>
      <c r="G183" s="56" t="n">
        <v>-0.45</v>
      </c>
      <c r="H183" s="102"/>
      <c r="I183" s="103"/>
      <c r="J183" s="102"/>
      <c r="K183" s="104"/>
      <c r="L183" s="59"/>
      <c r="M183" s="60" t="n">
        <v>0.0025</v>
      </c>
      <c r="N183" s="61" t="n">
        <f aca="false">M183*D183*10000</f>
        <v>1400</v>
      </c>
      <c r="O183" s="56" t="s">
        <v>70</v>
      </c>
    </row>
    <row r="184" customFormat="false" ht="12.75" hidden="false" customHeight="false" outlineLevel="0" collapsed="false">
      <c r="A184" s="55" t="n">
        <v>36727</v>
      </c>
      <c r="B184" s="56" t="s">
        <v>24</v>
      </c>
      <c r="C184" s="56" t="s">
        <v>28</v>
      </c>
      <c r="D184" s="56" t="n">
        <v>102</v>
      </c>
      <c r="E184" s="56" t="s">
        <v>69</v>
      </c>
      <c r="F184" s="57" t="n">
        <v>36982</v>
      </c>
      <c r="G184" s="56" t="n">
        <v>-0.45</v>
      </c>
      <c r="H184" s="102"/>
      <c r="I184" s="103"/>
      <c r="J184" s="102"/>
      <c r="K184" s="104"/>
      <c r="L184" s="59"/>
      <c r="M184" s="60" t="n">
        <v>0.0025</v>
      </c>
      <c r="N184" s="61" t="n">
        <f aca="false">M184*D184*10000</f>
        <v>2550</v>
      </c>
      <c r="O184" s="56" t="s">
        <v>70</v>
      </c>
    </row>
    <row r="185" customFormat="false" ht="12.75" hidden="false" customHeight="false" outlineLevel="0" collapsed="false">
      <c r="A185" s="55" t="n">
        <v>36727</v>
      </c>
      <c r="B185" s="56" t="s">
        <v>24</v>
      </c>
      <c r="C185" s="56" t="s">
        <v>51</v>
      </c>
      <c r="D185" s="56" t="n">
        <v>56</v>
      </c>
      <c r="E185" s="56" t="s">
        <v>69</v>
      </c>
      <c r="F185" s="57" t="n">
        <v>36982</v>
      </c>
      <c r="G185" s="56" t="n">
        <v>-0.45</v>
      </c>
      <c r="H185" s="102"/>
      <c r="I185" s="103"/>
      <c r="J185" s="102"/>
      <c r="K185" s="104"/>
      <c r="L185" s="59"/>
      <c r="M185" s="60" t="n">
        <v>0.0025</v>
      </c>
      <c r="N185" s="61" t="n">
        <f aca="false">M185*D185*10000</f>
        <v>1400</v>
      </c>
      <c r="O185" s="56" t="s">
        <v>70</v>
      </c>
    </row>
    <row r="186" customFormat="false" ht="12.75" hidden="false" customHeight="false" outlineLevel="0" collapsed="false">
      <c r="A186" s="55" t="n">
        <v>36728</v>
      </c>
      <c r="B186" s="56" t="s">
        <v>24</v>
      </c>
      <c r="C186" s="56" t="s">
        <v>25</v>
      </c>
      <c r="D186" s="56" t="n">
        <v>116</v>
      </c>
      <c r="E186" s="56" t="s">
        <v>69</v>
      </c>
      <c r="F186" s="57" t="n">
        <v>36982</v>
      </c>
      <c r="G186" s="56" t="n">
        <v>-0.455</v>
      </c>
      <c r="H186" s="102"/>
      <c r="I186" s="103"/>
      <c r="J186" s="102"/>
      <c r="K186" s="104"/>
      <c r="L186" s="59"/>
      <c r="M186" s="60" t="n">
        <v>0.0025</v>
      </c>
      <c r="N186" s="61" t="n">
        <f aca="false">M186*D186*10000</f>
        <v>2900</v>
      </c>
      <c r="O186" s="56" t="s">
        <v>71</v>
      </c>
    </row>
    <row r="187" customFormat="false" ht="12.75" hidden="false" customHeight="false" outlineLevel="0" collapsed="false">
      <c r="A187" s="55" t="n">
        <v>36728</v>
      </c>
      <c r="B187" s="56" t="s">
        <v>24</v>
      </c>
      <c r="C187" s="56" t="s">
        <v>28</v>
      </c>
      <c r="D187" s="56" t="n">
        <v>200</v>
      </c>
      <c r="E187" s="56" t="s">
        <v>69</v>
      </c>
      <c r="F187" s="57" t="n">
        <v>36982</v>
      </c>
      <c r="G187" s="56" t="n">
        <v>-0.455</v>
      </c>
      <c r="H187" s="102"/>
      <c r="I187" s="103"/>
      <c r="J187" s="102"/>
      <c r="K187" s="104"/>
      <c r="L187" s="59"/>
      <c r="M187" s="60" t="n">
        <v>0.0025</v>
      </c>
      <c r="N187" s="61" t="n">
        <f aca="false">M187*D187*10000</f>
        <v>5000</v>
      </c>
      <c r="O187" s="56" t="s">
        <v>71</v>
      </c>
    </row>
    <row r="188" customFormat="false" ht="12.75" hidden="false" customHeight="false" outlineLevel="0" collapsed="false">
      <c r="A188" s="55" t="n">
        <v>36728</v>
      </c>
      <c r="B188" s="56" t="s">
        <v>24</v>
      </c>
      <c r="C188" s="56" t="s">
        <v>51</v>
      </c>
      <c r="D188" s="56" t="n">
        <v>112</v>
      </c>
      <c r="E188" s="56" t="s">
        <v>69</v>
      </c>
      <c r="F188" s="57" t="n">
        <v>36982</v>
      </c>
      <c r="G188" s="56" t="n">
        <v>-0.455</v>
      </c>
      <c r="H188" s="102"/>
      <c r="I188" s="103"/>
      <c r="J188" s="102"/>
      <c r="K188" s="104"/>
      <c r="L188" s="59"/>
      <c r="M188" s="60" t="n">
        <v>0.0025</v>
      </c>
      <c r="N188" s="61" t="n">
        <f aca="false">M188*D188*10000</f>
        <v>2800</v>
      </c>
      <c r="O188" s="56" t="s">
        <v>71</v>
      </c>
    </row>
    <row r="189" customFormat="false" ht="12.75" hidden="false" customHeight="false" outlineLevel="0" collapsed="false">
      <c r="A189" s="55" t="n">
        <v>36728</v>
      </c>
      <c r="B189" s="56" t="s">
        <v>24</v>
      </c>
      <c r="C189" s="56" t="s">
        <v>25</v>
      </c>
      <c r="D189" s="56" t="n">
        <v>116</v>
      </c>
      <c r="E189" s="56" t="s">
        <v>69</v>
      </c>
      <c r="F189" s="57" t="n">
        <v>36982</v>
      </c>
      <c r="G189" s="56" t="n">
        <v>-0.46</v>
      </c>
      <c r="H189" s="102"/>
      <c r="I189" s="103"/>
      <c r="J189" s="102"/>
      <c r="K189" s="104"/>
      <c r="L189" s="59"/>
      <c r="M189" s="60" t="n">
        <v>0.003125</v>
      </c>
      <c r="N189" s="61" t="n">
        <f aca="false">M189*D189*10000</f>
        <v>3625</v>
      </c>
      <c r="O189" s="56" t="s">
        <v>71</v>
      </c>
    </row>
    <row r="190" customFormat="false" ht="12.75" hidden="false" customHeight="false" outlineLevel="0" collapsed="false">
      <c r="A190" s="55" t="n">
        <v>36728</v>
      </c>
      <c r="B190" s="56" t="s">
        <v>24</v>
      </c>
      <c r="C190" s="56" t="s">
        <v>28</v>
      </c>
      <c r="D190" s="56" t="n">
        <v>200</v>
      </c>
      <c r="E190" s="56" t="s">
        <v>69</v>
      </c>
      <c r="F190" s="57" t="n">
        <v>36982</v>
      </c>
      <c r="G190" s="56" t="n">
        <v>-0.46</v>
      </c>
      <c r="H190" s="102"/>
      <c r="I190" s="103"/>
      <c r="J190" s="102"/>
      <c r="K190" s="104"/>
      <c r="L190" s="59"/>
      <c r="M190" s="60" t="n">
        <v>0.003125</v>
      </c>
      <c r="N190" s="61" t="n">
        <f aca="false">M190*D190*10000</f>
        <v>6250</v>
      </c>
      <c r="O190" s="56" t="s">
        <v>71</v>
      </c>
    </row>
    <row r="191" customFormat="false" ht="12.75" hidden="false" customHeight="false" outlineLevel="0" collapsed="false">
      <c r="A191" s="55" t="n">
        <v>36728</v>
      </c>
      <c r="B191" s="56" t="s">
        <v>24</v>
      </c>
      <c r="C191" s="56" t="s">
        <v>51</v>
      </c>
      <c r="D191" s="56" t="n">
        <v>112</v>
      </c>
      <c r="E191" s="56" t="s">
        <v>69</v>
      </c>
      <c r="F191" s="57" t="n">
        <v>36982</v>
      </c>
      <c r="G191" s="56" t="n">
        <v>-0.46</v>
      </c>
      <c r="H191" s="102"/>
      <c r="I191" s="103"/>
      <c r="J191" s="102"/>
      <c r="K191" s="104"/>
      <c r="L191" s="59"/>
      <c r="M191" s="60" t="n">
        <v>0.003125</v>
      </c>
      <c r="N191" s="61" t="n">
        <f aca="false">M191*D191*10000</f>
        <v>3500</v>
      </c>
      <c r="O191" s="56" t="s">
        <v>71</v>
      </c>
    </row>
    <row r="192" customFormat="false" ht="12.75" hidden="false" customHeight="false" outlineLevel="0" collapsed="false">
      <c r="A192" s="41" t="n">
        <v>36731</v>
      </c>
      <c r="B192" s="42" t="s">
        <v>24</v>
      </c>
      <c r="C192" s="42" t="s">
        <v>25</v>
      </c>
      <c r="D192" s="42" t="n">
        <v>65</v>
      </c>
      <c r="E192" s="42" t="s">
        <v>29</v>
      </c>
      <c r="F192" s="43" t="n">
        <v>36770</v>
      </c>
      <c r="G192" s="42"/>
      <c r="H192" s="105"/>
      <c r="I192" s="106"/>
      <c r="J192" s="105" t="s">
        <v>19</v>
      </c>
      <c r="K192" s="106" t="n">
        <v>3.3</v>
      </c>
      <c r="L192" s="45" t="n">
        <v>0.09</v>
      </c>
      <c r="M192" s="46" t="n">
        <v>0</v>
      </c>
      <c r="N192" s="47" t="n">
        <f aca="false">M192*D192*10000</f>
        <v>0</v>
      </c>
      <c r="O192" s="42" t="s">
        <v>72</v>
      </c>
    </row>
    <row r="193" customFormat="false" ht="12.75" hidden="false" customHeight="false" outlineLevel="0" collapsed="false">
      <c r="A193" s="41" t="n">
        <v>36731</v>
      </c>
      <c r="B193" s="42" t="s">
        <v>24</v>
      </c>
      <c r="C193" s="42" t="s">
        <v>28</v>
      </c>
      <c r="D193" s="42" t="n">
        <v>118</v>
      </c>
      <c r="E193" s="42" t="s">
        <v>29</v>
      </c>
      <c r="F193" s="43" t="n">
        <v>36770</v>
      </c>
      <c r="G193" s="42"/>
      <c r="H193" s="105"/>
      <c r="I193" s="106"/>
      <c r="J193" s="105" t="s">
        <v>19</v>
      </c>
      <c r="K193" s="106" t="n">
        <v>3.3</v>
      </c>
      <c r="L193" s="45" t="n">
        <v>0.09</v>
      </c>
      <c r="M193" s="46" t="n">
        <v>0</v>
      </c>
      <c r="N193" s="47" t="n">
        <f aca="false">M193*D193*10000</f>
        <v>0</v>
      </c>
    </row>
    <row r="194" customFormat="false" ht="12.75" hidden="false" customHeight="false" outlineLevel="0" collapsed="false">
      <c r="A194" s="41" t="n">
        <v>36731</v>
      </c>
      <c r="B194" s="42" t="s">
        <v>24</v>
      </c>
      <c r="C194" s="42" t="s">
        <v>51</v>
      </c>
      <c r="D194" s="42" t="n">
        <v>67</v>
      </c>
      <c r="E194" s="42" t="s">
        <v>29</v>
      </c>
      <c r="F194" s="43" t="n">
        <v>36770</v>
      </c>
      <c r="G194" s="42"/>
      <c r="H194" s="105"/>
      <c r="I194" s="106"/>
      <c r="J194" s="105" t="s">
        <v>19</v>
      </c>
      <c r="K194" s="106" t="n">
        <v>3.3</v>
      </c>
      <c r="L194" s="45" t="n">
        <v>0.09</v>
      </c>
      <c r="M194" s="46" t="n">
        <v>0</v>
      </c>
      <c r="N194" s="47" t="n">
        <f aca="false">M194*D194*10000</f>
        <v>0</v>
      </c>
    </row>
    <row r="195" customFormat="false" ht="12.75" hidden="false" customHeight="false" outlineLevel="0" collapsed="false">
      <c r="A195" s="66" t="n">
        <v>36731</v>
      </c>
      <c r="B195" s="67" t="s">
        <v>24</v>
      </c>
      <c r="C195" s="67" t="s">
        <v>25</v>
      </c>
      <c r="D195" s="67" t="n">
        <v>65</v>
      </c>
      <c r="E195" s="67" t="s">
        <v>26</v>
      </c>
      <c r="F195" s="68" t="n">
        <v>36770</v>
      </c>
      <c r="G195" s="67"/>
      <c r="H195" s="69" t="s">
        <v>17</v>
      </c>
      <c r="I195" s="70" t="n">
        <v>4.5</v>
      </c>
      <c r="J195" s="69"/>
      <c r="K195" s="71"/>
      <c r="L195" s="72" t="n">
        <v>0.0875</v>
      </c>
      <c r="M195" s="73" t="n">
        <v>0</v>
      </c>
      <c r="N195" s="74" t="n">
        <f aca="false">M195*D195*10000</f>
        <v>0</v>
      </c>
    </row>
    <row r="196" customFormat="false" ht="12.75" hidden="false" customHeight="false" outlineLevel="0" collapsed="false">
      <c r="A196" s="66" t="n">
        <v>36731</v>
      </c>
      <c r="B196" s="67" t="s">
        <v>24</v>
      </c>
      <c r="C196" s="67" t="s">
        <v>28</v>
      </c>
      <c r="D196" s="67" t="n">
        <v>118</v>
      </c>
      <c r="E196" s="67" t="s">
        <v>26</v>
      </c>
      <c r="F196" s="68" t="n">
        <v>36770</v>
      </c>
      <c r="G196" s="67"/>
      <c r="H196" s="69" t="s">
        <v>17</v>
      </c>
      <c r="I196" s="70" t="n">
        <v>4.5</v>
      </c>
      <c r="J196" s="69"/>
      <c r="K196" s="71"/>
      <c r="L196" s="72" t="n">
        <v>0.0875</v>
      </c>
      <c r="M196" s="73" t="n">
        <v>0</v>
      </c>
      <c r="N196" s="74" t="n">
        <f aca="false">M196*D196*10000</f>
        <v>0</v>
      </c>
    </row>
    <row r="197" customFormat="false" ht="12.75" hidden="false" customHeight="false" outlineLevel="0" collapsed="false">
      <c r="A197" s="66" t="n">
        <v>36731</v>
      </c>
      <c r="B197" s="67" t="s">
        <v>24</v>
      </c>
      <c r="C197" s="67" t="s">
        <v>51</v>
      </c>
      <c r="D197" s="67" t="n">
        <v>67</v>
      </c>
      <c r="E197" s="67" t="s">
        <v>26</v>
      </c>
      <c r="F197" s="68" t="n">
        <v>36770</v>
      </c>
      <c r="G197" s="67"/>
      <c r="H197" s="69" t="s">
        <v>17</v>
      </c>
      <c r="I197" s="70" t="n">
        <v>4.5</v>
      </c>
      <c r="J197" s="69"/>
      <c r="K197" s="71"/>
      <c r="L197" s="72" t="n">
        <v>0.0875</v>
      </c>
      <c r="M197" s="73" t="n">
        <v>0</v>
      </c>
      <c r="N197" s="74" t="n">
        <f aca="false">M197*D197*10000</f>
        <v>0</v>
      </c>
    </row>
    <row r="198" customFormat="false" ht="12.75" hidden="false" customHeight="false" outlineLevel="0" collapsed="false">
      <c r="A198" s="55" t="n">
        <v>36731</v>
      </c>
      <c r="B198" s="56" t="s">
        <v>24</v>
      </c>
      <c r="C198" s="56" t="s">
        <v>25</v>
      </c>
      <c r="D198" s="56" t="n">
        <v>84</v>
      </c>
      <c r="E198" s="56" t="s">
        <v>66</v>
      </c>
      <c r="F198" s="57" t="n">
        <v>37257</v>
      </c>
      <c r="G198" s="56" t="n">
        <v>3.295</v>
      </c>
      <c r="H198" s="102"/>
      <c r="I198" s="103"/>
      <c r="J198" s="102"/>
      <c r="K198" s="104"/>
      <c r="L198" s="59"/>
      <c r="M198" s="60" t="n">
        <v>0.0025</v>
      </c>
      <c r="N198" s="61" t="n">
        <f aca="false">M198*D198*10000</f>
        <v>2100</v>
      </c>
      <c r="O198" s="56" t="s">
        <v>73</v>
      </c>
    </row>
    <row r="199" customFormat="false" ht="12.75" hidden="false" customHeight="false" outlineLevel="0" collapsed="false">
      <c r="A199" s="55" t="n">
        <v>36731</v>
      </c>
      <c r="B199" s="56" t="s">
        <v>24</v>
      </c>
      <c r="C199" s="56" t="s">
        <v>28</v>
      </c>
      <c r="D199" s="56" t="n">
        <v>144</v>
      </c>
      <c r="E199" s="56" t="s">
        <v>66</v>
      </c>
      <c r="F199" s="57" t="n">
        <v>37257</v>
      </c>
      <c r="G199" s="56" t="n">
        <v>3.295</v>
      </c>
      <c r="H199" s="102"/>
      <c r="I199" s="103"/>
      <c r="J199" s="102"/>
      <c r="K199" s="104"/>
      <c r="L199" s="59"/>
      <c r="M199" s="60" t="n">
        <v>0.0025</v>
      </c>
      <c r="N199" s="61" t="n">
        <f aca="false">M199*D199*10000</f>
        <v>3600</v>
      </c>
      <c r="O199" s="56" t="s">
        <v>74</v>
      </c>
    </row>
    <row r="200" customFormat="false" ht="12.75" hidden="false" customHeight="false" outlineLevel="0" collapsed="false">
      <c r="A200" s="55" t="n">
        <v>36731</v>
      </c>
      <c r="B200" s="56" t="s">
        <v>24</v>
      </c>
      <c r="C200" s="56" t="s">
        <v>51</v>
      </c>
      <c r="D200" s="56" t="n">
        <v>72</v>
      </c>
      <c r="E200" s="56" t="s">
        <v>66</v>
      </c>
      <c r="F200" s="57" t="n">
        <v>37257</v>
      </c>
      <c r="G200" s="56" t="n">
        <v>3.295</v>
      </c>
      <c r="H200" s="102"/>
      <c r="I200" s="103"/>
      <c r="J200" s="102"/>
      <c r="K200" s="104"/>
      <c r="L200" s="59"/>
      <c r="M200" s="60" t="n">
        <v>0.0025</v>
      </c>
      <c r="N200" s="61" t="n">
        <f aca="false">M200*D200*10000</f>
        <v>1800</v>
      </c>
      <c r="O200" s="56" t="s">
        <v>75</v>
      </c>
    </row>
    <row r="201" customFormat="false" ht="12.75" hidden="false" customHeight="false" outlineLevel="0" collapsed="false">
      <c r="A201" s="34" t="n">
        <v>36732</v>
      </c>
      <c r="B201" s="35" t="s">
        <v>24</v>
      </c>
      <c r="C201" s="35" t="s">
        <v>25</v>
      </c>
      <c r="D201" s="35" t="n">
        <v>130</v>
      </c>
      <c r="E201" s="35" t="s">
        <v>29</v>
      </c>
      <c r="F201" s="36" t="n">
        <v>36770</v>
      </c>
      <c r="G201" s="35" t="n">
        <v>3.6625</v>
      </c>
      <c r="H201" s="107"/>
      <c r="I201" s="108"/>
      <c r="J201" s="107"/>
      <c r="K201" s="109"/>
      <c r="L201" s="38"/>
      <c r="M201" s="39" t="n">
        <v>0.0025</v>
      </c>
      <c r="N201" s="40" t="n">
        <f aca="false">M201*D201*10000</f>
        <v>3250</v>
      </c>
    </row>
    <row r="202" customFormat="false" ht="12.75" hidden="false" customHeight="false" outlineLevel="0" collapsed="false">
      <c r="A202" s="34" t="n">
        <v>36732</v>
      </c>
      <c r="B202" s="35" t="s">
        <v>24</v>
      </c>
      <c r="C202" s="35" t="s">
        <v>28</v>
      </c>
      <c r="D202" s="35" t="n">
        <v>235</v>
      </c>
      <c r="E202" s="35" t="s">
        <v>29</v>
      </c>
      <c r="F202" s="36" t="n">
        <v>36770</v>
      </c>
      <c r="G202" s="35" t="n">
        <v>3.6625</v>
      </c>
      <c r="H202" s="107"/>
      <c r="I202" s="108"/>
      <c r="J202" s="107"/>
      <c r="K202" s="109"/>
      <c r="L202" s="38"/>
      <c r="M202" s="39" t="n">
        <v>0.0025</v>
      </c>
      <c r="N202" s="40" t="n">
        <f aca="false">M202*D202*10000</f>
        <v>5875</v>
      </c>
    </row>
    <row r="203" customFormat="false" ht="12.75" hidden="false" customHeight="false" outlineLevel="0" collapsed="false">
      <c r="A203" s="34" t="n">
        <v>36732</v>
      </c>
      <c r="B203" s="35" t="s">
        <v>24</v>
      </c>
      <c r="C203" s="35" t="s">
        <v>51</v>
      </c>
      <c r="D203" s="35" t="n">
        <v>135</v>
      </c>
      <c r="E203" s="35" t="s">
        <v>29</v>
      </c>
      <c r="F203" s="36" t="n">
        <v>36770</v>
      </c>
      <c r="G203" s="35" t="n">
        <v>3.6625</v>
      </c>
      <c r="H203" s="107"/>
      <c r="I203" s="108"/>
      <c r="J203" s="107"/>
      <c r="K203" s="109"/>
      <c r="L203" s="38"/>
      <c r="M203" s="39" t="n">
        <v>0.0025</v>
      </c>
      <c r="N203" s="40" t="n">
        <f aca="false">M203*D203*10000</f>
        <v>3375</v>
      </c>
    </row>
    <row r="204" customFormat="false" ht="12.75" hidden="false" customHeight="false" outlineLevel="0" collapsed="false">
      <c r="A204" s="55" t="n">
        <v>36732</v>
      </c>
      <c r="B204" s="56" t="s">
        <v>24</v>
      </c>
      <c r="C204" s="56" t="s">
        <v>25</v>
      </c>
      <c r="D204" s="56" t="n">
        <v>228</v>
      </c>
      <c r="E204" s="56" t="s">
        <v>69</v>
      </c>
      <c r="F204" s="57" t="n">
        <v>36982</v>
      </c>
      <c r="G204" s="56" t="n">
        <v>-0.4575</v>
      </c>
      <c r="H204" s="102"/>
      <c r="I204" s="103"/>
      <c r="J204" s="102"/>
      <c r="K204" s="104"/>
      <c r="L204" s="59"/>
      <c r="M204" s="60" t="n">
        <v>0.0025</v>
      </c>
      <c r="N204" s="61" t="n">
        <f aca="false">M204*D204*10000</f>
        <v>5700</v>
      </c>
      <c r="O204" s="56" t="s">
        <v>76</v>
      </c>
    </row>
    <row r="205" customFormat="false" ht="12.75" hidden="false" customHeight="false" outlineLevel="0" collapsed="false">
      <c r="A205" s="55" t="n">
        <v>36732</v>
      </c>
      <c r="B205" s="56" t="s">
        <v>24</v>
      </c>
      <c r="C205" s="56" t="s">
        <v>28</v>
      </c>
      <c r="D205" s="56" t="n">
        <v>400</v>
      </c>
      <c r="E205" s="56" t="s">
        <v>69</v>
      </c>
      <c r="F205" s="57" t="n">
        <v>36982</v>
      </c>
      <c r="G205" s="56" t="n">
        <v>-0.4575</v>
      </c>
      <c r="H205" s="102"/>
      <c r="I205" s="103"/>
      <c r="J205" s="102"/>
      <c r="K205" s="104"/>
      <c r="L205" s="59"/>
      <c r="M205" s="60" t="n">
        <v>0.0025</v>
      </c>
      <c r="N205" s="61" t="n">
        <f aca="false">M205*D205*10000</f>
        <v>10000</v>
      </c>
      <c r="O205" s="56" t="s">
        <v>76</v>
      </c>
    </row>
    <row r="206" customFormat="false" ht="12.75" hidden="false" customHeight="false" outlineLevel="0" collapsed="false">
      <c r="A206" s="55" t="n">
        <v>36732</v>
      </c>
      <c r="B206" s="56" t="s">
        <v>24</v>
      </c>
      <c r="C206" s="56" t="s">
        <v>51</v>
      </c>
      <c r="D206" s="56" t="n">
        <v>228</v>
      </c>
      <c r="E206" s="56" t="s">
        <v>69</v>
      </c>
      <c r="F206" s="57" t="n">
        <v>36982</v>
      </c>
      <c r="G206" s="56" t="n">
        <v>-0.4575</v>
      </c>
      <c r="H206" s="102"/>
      <c r="I206" s="103"/>
      <c r="J206" s="102"/>
      <c r="K206" s="104"/>
      <c r="L206" s="59"/>
      <c r="M206" s="60" t="n">
        <v>0.0025</v>
      </c>
      <c r="N206" s="61" t="n">
        <f aca="false">M206*D206*10000</f>
        <v>5700</v>
      </c>
      <c r="O206" s="56" t="s">
        <v>76</v>
      </c>
    </row>
    <row r="207" customFormat="false" ht="12.75" hidden="false" customHeight="false" outlineLevel="0" collapsed="false">
      <c r="A207" s="34" t="n">
        <v>36733</v>
      </c>
      <c r="B207" s="35" t="s">
        <v>24</v>
      </c>
      <c r="C207" s="35" t="s">
        <v>25</v>
      </c>
      <c r="D207" s="35" t="n">
        <v>65</v>
      </c>
      <c r="E207" s="35" t="s">
        <v>29</v>
      </c>
      <c r="F207" s="36" t="n">
        <v>36770</v>
      </c>
      <c r="G207" s="35" t="n">
        <v>3.6225</v>
      </c>
      <c r="H207" s="107"/>
      <c r="I207" s="108"/>
      <c r="J207" s="107"/>
      <c r="K207" s="109"/>
      <c r="L207" s="38"/>
      <c r="M207" s="39" t="n">
        <v>0.0025</v>
      </c>
      <c r="N207" s="40" t="n">
        <f aca="false">M207*D207*10000</f>
        <v>1625</v>
      </c>
    </row>
    <row r="208" customFormat="false" ht="12.75" hidden="false" customHeight="false" outlineLevel="0" collapsed="false">
      <c r="A208" s="34" t="n">
        <v>36733</v>
      </c>
      <c r="B208" s="35" t="s">
        <v>24</v>
      </c>
      <c r="C208" s="35" t="s">
        <v>28</v>
      </c>
      <c r="D208" s="35" t="n">
        <v>118</v>
      </c>
      <c r="E208" s="35" t="s">
        <v>29</v>
      </c>
      <c r="F208" s="36" t="n">
        <v>36770</v>
      </c>
      <c r="G208" s="35" t="n">
        <v>3.6225</v>
      </c>
      <c r="H208" s="107"/>
      <c r="I208" s="108"/>
      <c r="J208" s="107"/>
      <c r="K208" s="109"/>
      <c r="L208" s="38"/>
      <c r="M208" s="39" t="n">
        <v>0.0025</v>
      </c>
      <c r="N208" s="40" t="n">
        <f aca="false">M208*D208*10000</f>
        <v>2950</v>
      </c>
    </row>
    <row r="209" customFormat="false" ht="12.75" hidden="false" customHeight="false" outlineLevel="0" collapsed="false">
      <c r="A209" s="34" t="n">
        <v>36733</v>
      </c>
      <c r="B209" s="35" t="s">
        <v>24</v>
      </c>
      <c r="C209" s="35" t="s">
        <v>51</v>
      </c>
      <c r="D209" s="35" t="n">
        <v>67</v>
      </c>
      <c r="E209" s="35" t="s">
        <v>29</v>
      </c>
      <c r="F209" s="36" t="n">
        <v>36770</v>
      </c>
      <c r="G209" s="35" t="n">
        <v>3.6225</v>
      </c>
      <c r="H209" s="107"/>
      <c r="I209" s="108"/>
      <c r="J209" s="107"/>
      <c r="K209" s="109"/>
      <c r="L209" s="38"/>
      <c r="M209" s="39" t="n">
        <v>0.0025</v>
      </c>
      <c r="N209" s="40" t="n">
        <f aca="false">M209*D209*10000</f>
        <v>1675</v>
      </c>
    </row>
    <row r="210" customFormat="false" ht="12.75" hidden="false" customHeight="false" outlineLevel="0" collapsed="false">
      <c r="A210" s="34" t="n">
        <v>36733</v>
      </c>
      <c r="B210" s="35" t="s">
        <v>24</v>
      </c>
      <c r="C210" s="35" t="s">
        <v>25</v>
      </c>
      <c r="D210" s="35" t="n">
        <v>33</v>
      </c>
      <c r="E210" s="35" t="s">
        <v>26</v>
      </c>
      <c r="F210" s="36" t="n">
        <v>36770</v>
      </c>
      <c r="G210" s="35" t="n">
        <v>3.85</v>
      </c>
      <c r="H210" s="107"/>
      <c r="I210" s="108"/>
      <c r="J210" s="107"/>
      <c r="K210" s="109"/>
      <c r="L210" s="38"/>
      <c r="M210" s="39" t="n">
        <v>0</v>
      </c>
      <c r="N210" s="40" t="n">
        <f aca="false">M210*D210*10000</f>
        <v>0</v>
      </c>
    </row>
    <row r="211" customFormat="false" ht="12.75" hidden="false" customHeight="false" outlineLevel="0" collapsed="false">
      <c r="A211" s="34" t="n">
        <v>36733</v>
      </c>
      <c r="B211" s="35" t="s">
        <v>24</v>
      </c>
      <c r="C211" s="35" t="s">
        <v>28</v>
      </c>
      <c r="D211" s="35" t="n">
        <v>59</v>
      </c>
      <c r="E211" s="35" t="s">
        <v>26</v>
      </c>
      <c r="F211" s="36" t="n">
        <v>36770</v>
      </c>
      <c r="G211" s="35" t="n">
        <v>3.85</v>
      </c>
      <c r="H211" s="107"/>
      <c r="I211" s="108"/>
      <c r="J211" s="107"/>
      <c r="K211" s="109"/>
      <c r="L211" s="38"/>
      <c r="M211" s="39" t="n">
        <v>0</v>
      </c>
      <c r="N211" s="40" t="n">
        <f aca="false">M211*D211*10000</f>
        <v>0</v>
      </c>
    </row>
    <row r="212" customFormat="false" ht="12.75" hidden="false" customHeight="false" outlineLevel="0" collapsed="false">
      <c r="A212" s="34" t="n">
        <v>36733</v>
      </c>
      <c r="B212" s="35" t="s">
        <v>24</v>
      </c>
      <c r="C212" s="35" t="s">
        <v>51</v>
      </c>
      <c r="D212" s="35" t="n">
        <v>33</v>
      </c>
      <c r="E212" s="35" t="s">
        <v>26</v>
      </c>
      <c r="F212" s="36" t="n">
        <v>36770</v>
      </c>
      <c r="G212" s="35" t="n">
        <v>3.85</v>
      </c>
      <c r="H212" s="107"/>
      <c r="I212" s="108"/>
      <c r="J212" s="107"/>
      <c r="K212" s="109"/>
      <c r="L212" s="38"/>
      <c r="M212" s="39" t="n">
        <v>0</v>
      </c>
      <c r="N212" s="40" t="n">
        <f aca="false">M212*D212*10000</f>
        <v>0</v>
      </c>
    </row>
    <row r="213" customFormat="false" ht="12.75" hidden="false" customHeight="false" outlineLevel="0" collapsed="false">
      <c r="A213" s="34" t="n">
        <v>36733</v>
      </c>
      <c r="B213" s="35" t="s">
        <v>24</v>
      </c>
      <c r="C213" s="35" t="s">
        <v>25</v>
      </c>
      <c r="D213" s="35" t="n">
        <v>32</v>
      </c>
      <c r="E213" s="35" t="s">
        <v>26</v>
      </c>
      <c r="F213" s="36" t="n">
        <v>36770</v>
      </c>
      <c r="G213" s="35" t="n">
        <v>3.8325</v>
      </c>
      <c r="H213" s="107"/>
      <c r="I213" s="108"/>
      <c r="J213" s="107"/>
      <c r="K213" s="109"/>
      <c r="L213" s="38"/>
      <c r="M213" s="39" t="n">
        <v>0</v>
      </c>
      <c r="N213" s="40" t="n">
        <f aca="false">M213*D213*10000</f>
        <v>0</v>
      </c>
    </row>
    <row r="214" customFormat="false" ht="12.75" hidden="false" customHeight="false" outlineLevel="0" collapsed="false">
      <c r="A214" s="34" t="n">
        <v>36733</v>
      </c>
      <c r="B214" s="35" t="s">
        <v>24</v>
      </c>
      <c r="C214" s="35" t="s">
        <v>28</v>
      </c>
      <c r="D214" s="35" t="n">
        <v>59</v>
      </c>
      <c r="E214" s="35" t="s">
        <v>26</v>
      </c>
      <c r="F214" s="36" t="n">
        <v>36770</v>
      </c>
      <c r="G214" s="35" t="n">
        <v>3.8325</v>
      </c>
      <c r="H214" s="107"/>
      <c r="I214" s="108"/>
      <c r="J214" s="107"/>
      <c r="K214" s="109"/>
      <c r="L214" s="38"/>
      <c r="M214" s="39" t="n">
        <v>0</v>
      </c>
      <c r="N214" s="40" t="n">
        <f aca="false">M214*D214*10000</f>
        <v>0</v>
      </c>
    </row>
    <row r="215" customFormat="false" ht="12.75" hidden="false" customHeight="false" outlineLevel="0" collapsed="false">
      <c r="A215" s="34" t="n">
        <v>36733</v>
      </c>
      <c r="B215" s="35" t="s">
        <v>24</v>
      </c>
      <c r="C215" s="35" t="s">
        <v>51</v>
      </c>
      <c r="D215" s="35" t="n">
        <v>34</v>
      </c>
      <c r="E215" s="35" t="s">
        <v>26</v>
      </c>
      <c r="F215" s="36" t="n">
        <v>36770</v>
      </c>
      <c r="G215" s="35" t="n">
        <v>3.8325</v>
      </c>
      <c r="H215" s="107"/>
      <c r="I215" s="108"/>
      <c r="J215" s="107"/>
      <c r="K215" s="109"/>
      <c r="L215" s="38"/>
      <c r="M215" s="39" t="n">
        <v>0</v>
      </c>
      <c r="N215" s="40" t="n">
        <f aca="false">M215*D215*10000</f>
        <v>0</v>
      </c>
    </row>
    <row r="216" customFormat="false" ht="12.75" hidden="false" customHeight="false" outlineLevel="0" collapsed="false">
      <c r="A216" s="55" t="n">
        <v>36733</v>
      </c>
      <c r="B216" s="56" t="s">
        <v>24</v>
      </c>
      <c r="C216" s="56" t="s">
        <v>25</v>
      </c>
      <c r="D216" s="56" t="n">
        <v>65</v>
      </c>
      <c r="E216" s="56" t="s">
        <v>29</v>
      </c>
      <c r="F216" s="57" t="n">
        <v>36800</v>
      </c>
      <c r="G216" s="56"/>
      <c r="H216" s="102"/>
      <c r="I216" s="103"/>
      <c r="J216" s="102" t="s">
        <v>19</v>
      </c>
      <c r="K216" s="103" t="n">
        <v>3.4</v>
      </c>
      <c r="L216" s="59" t="n">
        <v>0.19</v>
      </c>
      <c r="M216" s="60" t="n">
        <v>0.0025</v>
      </c>
      <c r="N216" s="61" t="n">
        <f aca="false">M216*D216*10000</f>
        <v>1625</v>
      </c>
      <c r="O216" s="56" t="s">
        <v>65</v>
      </c>
    </row>
    <row r="217" customFormat="false" ht="12.75" hidden="false" customHeight="false" outlineLevel="0" collapsed="false">
      <c r="A217" s="55" t="n">
        <v>36733</v>
      </c>
      <c r="B217" s="56" t="s">
        <v>24</v>
      </c>
      <c r="C217" s="56" t="s">
        <v>28</v>
      </c>
      <c r="D217" s="56" t="n">
        <v>118</v>
      </c>
      <c r="E217" s="56" t="s">
        <v>29</v>
      </c>
      <c r="F217" s="57" t="n">
        <v>36800</v>
      </c>
      <c r="G217" s="56"/>
      <c r="H217" s="102"/>
      <c r="I217" s="103"/>
      <c r="J217" s="102" t="s">
        <v>19</v>
      </c>
      <c r="K217" s="103" t="n">
        <v>3.4</v>
      </c>
      <c r="L217" s="59" t="n">
        <v>0.19</v>
      </c>
      <c r="M217" s="60" t="n">
        <v>0.0025</v>
      </c>
      <c r="N217" s="61" t="n">
        <f aca="false">M217*D217*10000</f>
        <v>2950</v>
      </c>
    </row>
    <row r="218" customFormat="false" ht="12.75" hidden="false" customHeight="false" outlineLevel="0" collapsed="false">
      <c r="A218" s="55" t="n">
        <v>36733</v>
      </c>
      <c r="B218" s="56" t="s">
        <v>24</v>
      </c>
      <c r="C218" s="56" t="s">
        <v>51</v>
      </c>
      <c r="D218" s="56" t="n">
        <v>67</v>
      </c>
      <c r="E218" s="56" t="s">
        <v>29</v>
      </c>
      <c r="F218" s="57" t="n">
        <v>36800</v>
      </c>
      <c r="G218" s="56"/>
      <c r="H218" s="102"/>
      <c r="I218" s="103"/>
      <c r="J218" s="102" t="s">
        <v>19</v>
      </c>
      <c r="K218" s="103" t="n">
        <v>3.4</v>
      </c>
      <c r="L218" s="59" t="n">
        <v>0.19</v>
      </c>
      <c r="M218" s="60" t="n">
        <v>0.0025</v>
      </c>
      <c r="N218" s="61" t="n">
        <f aca="false">M218*D218*10000</f>
        <v>1675</v>
      </c>
    </row>
    <row r="219" customFormat="false" ht="12.75" hidden="false" customHeight="false" outlineLevel="0" collapsed="false">
      <c r="A219" s="55" t="n">
        <v>36733</v>
      </c>
      <c r="B219" s="56" t="s">
        <v>24</v>
      </c>
      <c r="C219" s="56" t="s">
        <v>25</v>
      </c>
      <c r="D219" s="56" t="n">
        <v>65</v>
      </c>
      <c r="E219" s="56" t="s">
        <v>26</v>
      </c>
      <c r="F219" s="57" t="n">
        <v>36800</v>
      </c>
      <c r="G219" s="56"/>
      <c r="H219" s="102" t="s">
        <v>17</v>
      </c>
      <c r="I219" s="103" t="n">
        <v>4.5</v>
      </c>
      <c r="J219" s="102"/>
      <c r="K219" s="104"/>
      <c r="L219" s="59" t="n">
        <v>0.1875</v>
      </c>
      <c r="M219" s="60" t="n">
        <v>0</v>
      </c>
      <c r="N219" s="61" t="n">
        <f aca="false">M219*D219*10000</f>
        <v>0</v>
      </c>
      <c r="O219" s="56" t="s">
        <v>77</v>
      </c>
    </row>
    <row r="220" customFormat="false" ht="12.75" hidden="false" customHeight="false" outlineLevel="0" collapsed="false">
      <c r="A220" s="55" t="n">
        <v>36733</v>
      </c>
      <c r="B220" s="56" t="s">
        <v>24</v>
      </c>
      <c r="C220" s="56" t="s">
        <v>28</v>
      </c>
      <c r="D220" s="56" t="n">
        <v>118</v>
      </c>
      <c r="E220" s="56" t="s">
        <v>26</v>
      </c>
      <c r="F220" s="57" t="n">
        <v>36800</v>
      </c>
      <c r="G220" s="56"/>
      <c r="H220" s="102" t="s">
        <v>17</v>
      </c>
      <c r="I220" s="103" t="n">
        <v>4.5</v>
      </c>
      <c r="J220" s="102"/>
      <c r="K220" s="104"/>
      <c r="L220" s="59" t="n">
        <v>0.1875</v>
      </c>
      <c r="M220" s="60" t="n">
        <v>0</v>
      </c>
      <c r="N220" s="61" t="n">
        <f aca="false">M220*D220*10000</f>
        <v>0</v>
      </c>
    </row>
    <row r="221" customFormat="false" ht="12.75" hidden="false" customHeight="false" outlineLevel="0" collapsed="false">
      <c r="A221" s="55" t="n">
        <v>36733</v>
      </c>
      <c r="B221" s="56" t="s">
        <v>24</v>
      </c>
      <c r="C221" s="56" t="s">
        <v>51</v>
      </c>
      <c r="D221" s="56" t="n">
        <v>67</v>
      </c>
      <c r="E221" s="56" t="s">
        <v>26</v>
      </c>
      <c r="F221" s="57" t="n">
        <v>36800</v>
      </c>
      <c r="G221" s="56"/>
      <c r="H221" s="102" t="s">
        <v>17</v>
      </c>
      <c r="I221" s="103" t="n">
        <v>4.5</v>
      </c>
      <c r="J221" s="102"/>
      <c r="K221" s="104"/>
      <c r="L221" s="59" t="n">
        <v>0.1875</v>
      </c>
      <c r="M221" s="60" t="n">
        <v>0</v>
      </c>
      <c r="N221" s="61" t="n">
        <f aca="false">M221*D221*10000</f>
        <v>0</v>
      </c>
    </row>
    <row r="222" customFormat="false" ht="12.75" hidden="false" customHeight="false" outlineLevel="0" collapsed="false">
      <c r="A222" s="34" t="n">
        <v>36734</v>
      </c>
      <c r="B222" s="35" t="s">
        <v>24</v>
      </c>
      <c r="C222" s="35" t="s">
        <v>25</v>
      </c>
      <c r="D222" s="35" t="n">
        <v>33</v>
      </c>
      <c r="E222" s="35" t="s">
        <v>26</v>
      </c>
      <c r="F222" s="36" t="n">
        <v>36739</v>
      </c>
      <c r="G222" s="35" t="n">
        <v>3.8425</v>
      </c>
      <c r="H222" s="107"/>
      <c r="I222" s="108"/>
      <c r="J222" s="107"/>
      <c r="K222" s="109"/>
      <c r="L222" s="38"/>
      <c r="M222" s="39" t="n">
        <v>0.0025</v>
      </c>
      <c r="N222" s="40" t="n">
        <f aca="false">M222*D222*10000</f>
        <v>825</v>
      </c>
    </row>
    <row r="223" customFormat="false" ht="12.75" hidden="false" customHeight="false" outlineLevel="0" collapsed="false">
      <c r="A223" s="34" t="n">
        <v>36734</v>
      </c>
      <c r="B223" s="35" t="s">
        <v>24</v>
      </c>
      <c r="C223" s="35" t="s">
        <v>28</v>
      </c>
      <c r="D223" s="35" t="n">
        <v>59</v>
      </c>
      <c r="E223" s="35" t="s">
        <v>26</v>
      </c>
      <c r="F223" s="36" t="n">
        <v>36739</v>
      </c>
      <c r="G223" s="35" t="n">
        <v>3.8425</v>
      </c>
      <c r="H223" s="107"/>
      <c r="I223" s="108"/>
      <c r="J223" s="107"/>
      <c r="K223" s="109"/>
      <c r="L223" s="38"/>
      <c r="M223" s="39" t="n">
        <v>0.0025</v>
      </c>
      <c r="N223" s="40" t="n">
        <f aca="false">M223*D223*10000</f>
        <v>1475</v>
      </c>
    </row>
    <row r="224" customFormat="false" ht="12.75" hidden="false" customHeight="false" outlineLevel="0" collapsed="false">
      <c r="A224" s="34" t="n">
        <v>36734</v>
      </c>
      <c r="B224" s="35" t="s">
        <v>24</v>
      </c>
      <c r="C224" s="35" t="s">
        <v>51</v>
      </c>
      <c r="D224" s="35" t="n">
        <v>33</v>
      </c>
      <c r="E224" s="35" t="s">
        <v>26</v>
      </c>
      <c r="F224" s="36" t="n">
        <v>36739</v>
      </c>
      <c r="G224" s="35" t="n">
        <v>3.8425</v>
      </c>
      <c r="H224" s="107"/>
      <c r="I224" s="108"/>
      <c r="J224" s="107"/>
      <c r="K224" s="109"/>
      <c r="L224" s="38"/>
      <c r="M224" s="39" t="n">
        <v>0.0025</v>
      </c>
      <c r="N224" s="40" t="n">
        <f aca="false">M224*D224*10000</f>
        <v>825</v>
      </c>
    </row>
    <row r="225" customFormat="false" ht="12.75" hidden="false" customHeight="false" outlineLevel="0" collapsed="false">
      <c r="A225" s="34" t="n">
        <v>36734</v>
      </c>
      <c r="B225" s="35" t="s">
        <v>24</v>
      </c>
      <c r="C225" s="35" t="s">
        <v>25</v>
      </c>
      <c r="D225" s="35" t="n">
        <v>58</v>
      </c>
      <c r="E225" s="35" t="s">
        <v>29</v>
      </c>
      <c r="F225" s="36" t="n">
        <v>36739</v>
      </c>
      <c r="G225" s="35" t="n">
        <v>3.7975</v>
      </c>
      <c r="H225" s="107"/>
      <c r="I225" s="108"/>
      <c r="J225" s="107"/>
      <c r="K225" s="109"/>
      <c r="L225" s="38"/>
      <c r="M225" s="39" t="n">
        <v>0.0025</v>
      </c>
      <c r="N225" s="40" t="n">
        <f aca="false">M225*D225*10000</f>
        <v>1450</v>
      </c>
    </row>
    <row r="226" customFormat="false" ht="12.75" hidden="false" customHeight="false" outlineLevel="0" collapsed="false">
      <c r="A226" s="34" t="n">
        <v>36734</v>
      </c>
      <c r="B226" s="35" t="s">
        <v>24</v>
      </c>
      <c r="C226" s="35" t="s">
        <v>28</v>
      </c>
      <c r="D226" s="35" t="n">
        <v>101</v>
      </c>
      <c r="E226" s="35" t="s">
        <v>29</v>
      </c>
      <c r="F226" s="36" t="n">
        <v>36739</v>
      </c>
      <c r="G226" s="35" t="n">
        <v>3.7975</v>
      </c>
      <c r="H226" s="107"/>
      <c r="I226" s="108"/>
      <c r="J226" s="107"/>
      <c r="K226" s="109"/>
      <c r="L226" s="38"/>
      <c r="M226" s="39" t="n">
        <v>0.0025</v>
      </c>
      <c r="N226" s="40" t="n">
        <f aca="false">M226*D226*10000</f>
        <v>2525</v>
      </c>
    </row>
    <row r="227" customFormat="false" ht="12.75" hidden="false" customHeight="false" outlineLevel="0" collapsed="false">
      <c r="A227" s="34" t="n">
        <v>36734</v>
      </c>
      <c r="B227" s="35" t="s">
        <v>24</v>
      </c>
      <c r="C227" s="35" t="s">
        <v>51</v>
      </c>
      <c r="D227" s="35" t="n">
        <v>51</v>
      </c>
      <c r="E227" s="35" t="s">
        <v>29</v>
      </c>
      <c r="F227" s="36" t="n">
        <v>36739</v>
      </c>
      <c r="G227" s="35" t="n">
        <v>3.7975</v>
      </c>
      <c r="H227" s="107"/>
      <c r="I227" s="108"/>
      <c r="J227" s="107"/>
      <c r="K227" s="109"/>
      <c r="L227" s="38"/>
      <c r="M227" s="39" t="n">
        <v>0.0025</v>
      </c>
      <c r="N227" s="40" t="n">
        <f aca="false">M227*D227*10000</f>
        <v>1275</v>
      </c>
    </row>
    <row r="228" customFormat="false" ht="12.75" hidden="false" customHeight="false" outlineLevel="0" collapsed="false">
      <c r="A228" s="55" t="n">
        <v>36734</v>
      </c>
      <c r="B228" s="56" t="s">
        <v>24</v>
      </c>
      <c r="C228" s="56" t="s">
        <v>25</v>
      </c>
      <c r="D228" s="56" t="n">
        <v>65</v>
      </c>
      <c r="E228" s="56" t="s">
        <v>29</v>
      </c>
      <c r="F228" s="57" t="n">
        <v>36800</v>
      </c>
      <c r="G228" s="56"/>
      <c r="H228" s="102"/>
      <c r="I228" s="103"/>
      <c r="J228" s="102" t="s">
        <v>19</v>
      </c>
      <c r="K228" s="103" t="n">
        <v>3.4</v>
      </c>
      <c r="L228" s="59" t="n">
        <v>0.16</v>
      </c>
      <c r="M228" s="60" t="n">
        <v>0.0025</v>
      </c>
      <c r="N228" s="61" t="n">
        <f aca="false">M228*D228*10000</f>
        <v>1625</v>
      </c>
      <c r="O228" s="56" t="s">
        <v>65</v>
      </c>
    </row>
    <row r="229" customFormat="false" ht="12.75" hidden="false" customHeight="false" outlineLevel="0" collapsed="false">
      <c r="A229" s="55" t="n">
        <v>36734</v>
      </c>
      <c r="B229" s="56" t="s">
        <v>24</v>
      </c>
      <c r="C229" s="56" t="s">
        <v>28</v>
      </c>
      <c r="D229" s="56" t="n">
        <v>118</v>
      </c>
      <c r="E229" s="56" t="s">
        <v>29</v>
      </c>
      <c r="F229" s="57" t="n">
        <v>36800</v>
      </c>
      <c r="G229" s="56"/>
      <c r="H229" s="102"/>
      <c r="I229" s="103"/>
      <c r="J229" s="102" t="s">
        <v>19</v>
      </c>
      <c r="K229" s="103" t="n">
        <v>3.4</v>
      </c>
      <c r="L229" s="59" t="n">
        <v>0.16</v>
      </c>
      <c r="M229" s="60" t="n">
        <v>0.0025</v>
      </c>
      <c r="N229" s="61" t="n">
        <f aca="false">M229*D229*10000</f>
        <v>2950</v>
      </c>
    </row>
    <row r="230" customFormat="false" ht="12.75" hidden="false" customHeight="false" outlineLevel="0" collapsed="false">
      <c r="A230" s="55" t="n">
        <v>36734</v>
      </c>
      <c r="B230" s="56" t="s">
        <v>24</v>
      </c>
      <c r="C230" s="56" t="s">
        <v>51</v>
      </c>
      <c r="D230" s="56" t="n">
        <v>67</v>
      </c>
      <c r="E230" s="56" t="s">
        <v>29</v>
      </c>
      <c r="F230" s="57" t="n">
        <v>36800</v>
      </c>
      <c r="G230" s="56"/>
      <c r="H230" s="102"/>
      <c r="I230" s="103"/>
      <c r="J230" s="102" t="s">
        <v>19</v>
      </c>
      <c r="K230" s="103" t="n">
        <v>3.4</v>
      </c>
      <c r="L230" s="59" t="n">
        <v>0.16</v>
      </c>
      <c r="M230" s="60" t="n">
        <v>0.0025</v>
      </c>
      <c r="N230" s="61" t="n">
        <f aca="false">M230*D230*10000</f>
        <v>1675</v>
      </c>
    </row>
    <row r="231" customFormat="false" ht="12.75" hidden="false" customHeight="false" outlineLevel="0" collapsed="false">
      <c r="A231" s="55" t="n">
        <v>36734</v>
      </c>
      <c r="B231" s="56" t="s">
        <v>24</v>
      </c>
      <c r="C231" s="56" t="s">
        <v>25</v>
      </c>
      <c r="D231" s="56" t="n">
        <v>65</v>
      </c>
      <c r="E231" s="56" t="s">
        <v>26</v>
      </c>
      <c r="F231" s="57" t="n">
        <v>36800</v>
      </c>
      <c r="G231" s="56"/>
      <c r="H231" s="102" t="s">
        <v>17</v>
      </c>
      <c r="I231" s="103" t="n">
        <v>4.5</v>
      </c>
      <c r="J231" s="102"/>
      <c r="K231" s="104"/>
      <c r="L231" s="59" t="n">
        <v>0.185</v>
      </c>
      <c r="M231" s="60" t="n">
        <v>0</v>
      </c>
      <c r="N231" s="61" t="n">
        <f aca="false">M231*D231*10000</f>
        <v>0</v>
      </c>
      <c r="O231" s="56" t="s">
        <v>77</v>
      </c>
    </row>
    <row r="232" customFormat="false" ht="12.75" hidden="false" customHeight="false" outlineLevel="0" collapsed="false">
      <c r="A232" s="55" t="n">
        <v>36734</v>
      </c>
      <c r="B232" s="56" t="s">
        <v>24</v>
      </c>
      <c r="C232" s="56" t="s">
        <v>28</v>
      </c>
      <c r="D232" s="56" t="n">
        <v>118</v>
      </c>
      <c r="E232" s="56" t="s">
        <v>26</v>
      </c>
      <c r="F232" s="57" t="n">
        <v>36800</v>
      </c>
      <c r="G232" s="56"/>
      <c r="H232" s="102" t="s">
        <v>17</v>
      </c>
      <c r="I232" s="103" t="n">
        <v>4.5</v>
      </c>
      <c r="J232" s="102"/>
      <c r="K232" s="104"/>
      <c r="L232" s="59" t="n">
        <v>0.185</v>
      </c>
      <c r="M232" s="60" t="n">
        <v>0</v>
      </c>
      <c r="N232" s="61" t="n">
        <f aca="false">M232*D232*10000</f>
        <v>0</v>
      </c>
    </row>
    <row r="233" customFormat="false" ht="12.75" hidden="false" customHeight="false" outlineLevel="0" collapsed="false">
      <c r="A233" s="55" t="n">
        <v>36734</v>
      </c>
      <c r="B233" s="56" t="s">
        <v>24</v>
      </c>
      <c r="C233" s="56" t="s">
        <v>51</v>
      </c>
      <c r="D233" s="56" t="n">
        <v>67</v>
      </c>
      <c r="E233" s="56" t="s">
        <v>26</v>
      </c>
      <c r="F233" s="57" t="n">
        <v>36800</v>
      </c>
      <c r="G233" s="56"/>
      <c r="H233" s="102" t="s">
        <v>17</v>
      </c>
      <c r="I233" s="103" t="n">
        <v>4.5</v>
      </c>
      <c r="J233" s="102"/>
      <c r="K233" s="104"/>
      <c r="L233" s="59" t="n">
        <v>0.185</v>
      </c>
      <c r="M233" s="60" t="n">
        <v>0</v>
      </c>
      <c r="N233" s="61" t="n">
        <f aca="false">M233*D233*10000</f>
        <v>0</v>
      </c>
    </row>
    <row r="234" customFormat="false" ht="12.75" hidden="false" customHeight="false" outlineLevel="0" collapsed="false">
      <c r="A234" s="66" t="n">
        <v>36734</v>
      </c>
      <c r="B234" s="67" t="s">
        <v>24</v>
      </c>
      <c r="C234" s="67" t="s">
        <v>25</v>
      </c>
      <c r="D234" s="67" t="n">
        <v>130</v>
      </c>
      <c r="E234" s="67" t="s">
        <v>29</v>
      </c>
      <c r="F234" s="68" t="n">
        <v>36770</v>
      </c>
      <c r="G234" s="67"/>
      <c r="H234" s="69" t="s">
        <v>17</v>
      </c>
      <c r="I234" s="70" t="n">
        <v>4.5</v>
      </c>
      <c r="J234" s="69"/>
      <c r="K234" s="71"/>
      <c r="L234" s="72" t="n">
        <v>0.09</v>
      </c>
      <c r="M234" s="73" t="n">
        <v>0.0025</v>
      </c>
      <c r="N234" s="74" t="n">
        <f aca="false">M234*D234*10000</f>
        <v>3250</v>
      </c>
    </row>
    <row r="235" customFormat="false" ht="12.75" hidden="false" customHeight="false" outlineLevel="0" collapsed="false">
      <c r="A235" s="66" t="n">
        <v>36734</v>
      </c>
      <c r="B235" s="67" t="s">
        <v>24</v>
      </c>
      <c r="C235" s="67" t="s">
        <v>28</v>
      </c>
      <c r="D235" s="67" t="n">
        <v>236</v>
      </c>
      <c r="E235" s="67" t="s">
        <v>29</v>
      </c>
      <c r="F235" s="68" t="n">
        <v>36770</v>
      </c>
      <c r="G235" s="67"/>
      <c r="H235" s="69" t="s">
        <v>17</v>
      </c>
      <c r="I235" s="70" t="n">
        <v>4.5</v>
      </c>
      <c r="J235" s="69"/>
      <c r="K235" s="71"/>
      <c r="L235" s="72" t="n">
        <v>0.09</v>
      </c>
      <c r="M235" s="73" t="n">
        <v>0.0025</v>
      </c>
      <c r="N235" s="74" t="n">
        <f aca="false">M235*D235*10000</f>
        <v>5900</v>
      </c>
    </row>
    <row r="236" customFormat="false" ht="12.75" hidden="false" customHeight="false" outlineLevel="0" collapsed="false">
      <c r="A236" s="66" t="n">
        <v>36734</v>
      </c>
      <c r="B236" s="67" t="s">
        <v>24</v>
      </c>
      <c r="C236" s="67" t="s">
        <v>51</v>
      </c>
      <c r="D236" s="67" t="n">
        <v>134</v>
      </c>
      <c r="E236" s="67" t="s">
        <v>29</v>
      </c>
      <c r="F236" s="68" t="n">
        <v>36770</v>
      </c>
      <c r="G236" s="67"/>
      <c r="H236" s="69" t="s">
        <v>17</v>
      </c>
      <c r="I236" s="70" t="n">
        <v>4.5</v>
      </c>
      <c r="J236" s="69"/>
      <c r="K236" s="71"/>
      <c r="L236" s="72" t="n">
        <v>0.09</v>
      </c>
      <c r="M236" s="73" t="n">
        <v>0.0025</v>
      </c>
      <c r="N236" s="74" t="n">
        <f aca="false">M236*D236*10000</f>
        <v>3350</v>
      </c>
    </row>
    <row r="237" customFormat="false" ht="12.75" hidden="false" customHeight="false" outlineLevel="0" collapsed="false">
      <c r="A237" s="66" t="n">
        <v>36734</v>
      </c>
      <c r="B237" s="67" t="s">
        <v>24</v>
      </c>
      <c r="C237" s="67" t="s">
        <v>25</v>
      </c>
      <c r="D237" s="67" t="n">
        <v>195</v>
      </c>
      <c r="E237" s="67" t="s">
        <v>29</v>
      </c>
      <c r="F237" s="68" t="n">
        <v>36770</v>
      </c>
      <c r="G237" s="67"/>
      <c r="H237" s="69" t="s">
        <v>17</v>
      </c>
      <c r="I237" s="70" t="n">
        <v>4.75</v>
      </c>
      <c r="J237" s="69"/>
      <c r="K237" s="71"/>
      <c r="L237" s="72" t="n">
        <v>0.055</v>
      </c>
      <c r="M237" s="73" t="n">
        <v>0.0025</v>
      </c>
      <c r="N237" s="74" t="n">
        <f aca="false">M237*D237*10000</f>
        <v>4875</v>
      </c>
    </row>
    <row r="238" customFormat="false" ht="12.75" hidden="false" customHeight="false" outlineLevel="0" collapsed="false">
      <c r="A238" s="66" t="n">
        <v>36734</v>
      </c>
      <c r="B238" s="67" t="s">
        <v>24</v>
      </c>
      <c r="C238" s="67" t="s">
        <v>28</v>
      </c>
      <c r="D238" s="67" t="n">
        <v>354</v>
      </c>
      <c r="E238" s="67" t="s">
        <v>29</v>
      </c>
      <c r="F238" s="68" t="n">
        <v>36770</v>
      </c>
      <c r="G238" s="67"/>
      <c r="H238" s="69" t="s">
        <v>17</v>
      </c>
      <c r="I238" s="70" t="n">
        <v>4.75</v>
      </c>
      <c r="J238" s="69"/>
      <c r="K238" s="71"/>
      <c r="L238" s="72" t="n">
        <v>0.055</v>
      </c>
      <c r="M238" s="73" t="n">
        <v>0.0025</v>
      </c>
      <c r="N238" s="74" t="n">
        <f aca="false">M238*D238*10000</f>
        <v>8850</v>
      </c>
    </row>
    <row r="239" customFormat="false" ht="12.75" hidden="false" customHeight="false" outlineLevel="0" collapsed="false">
      <c r="A239" s="66" t="n">
        <v>36734</v>
      </c>
      <c r="B239" s="67" t="s">
        <v>24</v>
      </c>
      <c r="C239" s="67" t="s">
        <v>51</v>
      </c>
      <c r="D239" s="67" t="n">
        <v>201</v>
      </c>
      <c r="E239" s="67" t="s">
        <v>29</v>
      </c>
      <c r="F239" s="68" t="n">
        <v>36770</v>
      </c>
      <c r="G239" s="67"/>
      <c r="H239" s="69" t="s">
        <v>17</v>
      </c>
      <c r="I239" s="70" t="n">
        <v>4.75</v>
      </c>
      <c r="J239" s="69"/>
      <c r="K239" s="71"/>
      <c r="L239" s="72" t="n">
        <v>0.055</v>
      </c>
      <c r="M239" s="73" t="n">
        <v>0.0025</v>
      </c>
      <c r="N239" s="74" t="n">
        <f aca="false">M239*D239*10000</f>
        <v>5025</v>
      </c>
    </row>
    <row r="240" customFormat="false" ht="12.75" hidden="false" customHeight="false" outlineLevel="0" collapsed="false">
      <c r="A240" s="66" t="n">
        <v>36734</v>
      </c>
      <c r="B240" s="67" t="s">
        <v>24</v>
      </c>
      <c r="C240" s="67" t="s">
        <v>25</v>
      </c>
      <c r="D240" s="67" t="n">
        <v>65</v>
      </c>
      <c r="E240" s="67" t="s">
        <v>29</v>
      </c>
      <c r="F240" s="68" t="n">
        <v>36770</v>
      </c>
      <c r="G240" s="67"/>
      <c r="H240" s="69" t="s">
        <v>17</v>
      </c>
      <c r="I240" s="70" t="n">
        <v>5</v>
      </c>
      <c r="J240" s="69"/>
      <c r="K240" s="71"/>
      <c r="L240" s="72" t="n">
        <v>0.0325</v>
      </c>
      <c r="M240" s="73" t="n">
        <v>0.0025</v>
      </c>
      <c r="N240" s="74" t="n">
        <f aca="false">M240*D240*10000</f>
        <v>1625</v>
      </c>
    </row>
    <row r="241" customFormat="false" ht="12.75" hidden="false" customHeight="false" outlineLevel="0" collapsed="false">
      <c r="A241" s="66" t="n">
        <v>36734</v>
      </c>
      <c r="B241" s="67" t="s">
        <v>24</v>
      </c>
      <c r="C241" s="67" t="s">
        <v>28</v>
      </c>
      <c r="D241" s="67" t="n">
        <v>118</v>
      </c>
      <c r="E241" s="67" t="s">
        <v>29</v>
      </c>
      <c r="F241" s="68" t="n">
        <v>36770</v>
      </c>
      <c r="G241" s="67"/>
      <c r="H241" s="69" t="s">
        <v>17</v>
      </c>
      <c r="I241" s="70" t="n">
        <v>5</v>
      </c>
      <c r="J241" s="69"/>
      <c r="K241" s="71"/>
      <c r="L241" s="72" t="n">
        <v>0.0325</v>
      </c>
      <c r="M241" s="73" t="n">
        <v>0.0025</v>
      </c>
      <c r="N241" s="74" t="n">
        <f aca="false">M241*D241*10000</f>
        <v>2950</v>
      </c>
    </row>
    <row r="242" customFormat="false" ht="12.75" hidden="false" customHeight="false" outlineLevel="0" collapsed="false">
      <c r="A242" s="66" t="n">
        <v>36734</v>
      </c>
      <c r="B242" s="67" t="s">
        <v>24</v>
      </c>
      <c r="C242" s="67" t="s">
        <v>51</v>
      </c>
      <c r="D242" s="67" t="n">
        <v>67</v>
      </c>
      <c r="E242" s="67" t="s">
        <v>29</v>
      </c>
      <c r="F242" s="68" t="n">
        <v>36770</v>
      </c>
      <c r="G242" s="67"/>
      <c r="H242" s="69" t="s">
        <v>17</v>
      </c>
      <c r="I242" s="70" t="n">
        <v>5</v>
      </c>
      <c r="J242" s="69"/>
      <c r="K242" s="71"/>
      <c r="L242" s="72" t="n">
        <v>0.0325</v>
      </c>
      <c r="M242" s="73" t="n">
        <v>0.0025</v>
      </c>
      <c r="N242" s="74" t="n">
        <f aca="false">M242*D242*10000</f>
        <v>1675</v>
      </c>
    </row>
    <row r="243" customFormat="false" ht="12.75" hidden="false" customHeight="false" outlineLevel="0" collapsed="false">
      <c r="A243" s="55" t="n">
        <v>36734</v>
      </c>
      <c r="B243" s="56" t="s">
        <v>24</v>
      </c>
      <c r="C243" s="56" t="s">
        <v>25</v>
      </c>
      <c r="D243" s="56" t="n">
        <v>130</v>
      </c>
      <c r="E243" s="56" t="s">
        <v>26</v>
      </c>
      <c r="F243" s="57" t="n">
        <v>36800</v>
      </c>
      <c r="G243" s="56"/>
      <c r="H243" s="102" t="s">
        <v>17</v>
      </c>
      <c r="I243" s="103" t="n">
        <v>4.5</v>
      </c>
      <c r="J243" s="102"/>
      <c r="K243" s="104"/>
      <c r="L243" s="59" t="n">
        <v>0.195</v>
      </c>
      <c r="M243" s="60" t="n">
        <v>0</v>
      </c>
      <c r="N243" s="61" t="n">
        <f aca="false">M243*D243*10000</f>
        <v>0</v>
      </c>
      <c r="O243" s="56" t="s">
        <v>78</v>
      </c>
    </row>
    <row r="244" customFormat="false" ht="12.75" hidden="false" customHeight="false" outlineLevel="0" collapsed="false">
      <c r="A244" s="55" t="n">
        <v>36734</v>
      </c>
      <c r="B244" s="56" t="s">
        <v>24</v>
      </c>
      <c r="C244" s="56" t="s">
        <v>28</v>
      </c>
      <c r="D244" s="56" t="n">
        <v>235</v>
      </c>
      <c r="E244" s="56" t="s">
        <v>26</v>
      </c>
      <c r="F244" s="57" t="n">
        <v>36800</v>
      </c>
      <c r="G244" s="56"/>
      <c r="H244" s="102" t="s">
        <v>17</v>
      </c>
      <c r="I244" s="103" t="n">
        <v>4.5</v>
      </c>
      <c r="J244" s="102"/>
      <c r="K244" s="104"/>
      <c r="L244" s="59" t="n">
        <v>0.195</v>
      </c>
      <c r="M244" s="60" t="n">
        <v>0</v>
      </c>
      <c r="N244" s="61" t="n">
        <f aca="false">M244*D244*10000</f>
        <v>0</v>
      </c>
    </row>
    <row r="245" customFormat="false" ht="12.75" hidden="false" customHeight="false" outlineLevel="0" collapsed="false">
      <c r="A245" s="55" t="n">
        <v>36734</v>
      </c>
      <c r="B245" s="56" t="s">
        <v>24</v>
      </c>
      <c r="C245" s="56" t="s">
        <v>51</v>
      </c>
      <c r="D245" s="56" t="n">
        <v>135</v>
      </c>
      <c r="E245" s="56" t="s">
        <v>26</v>
      </c>
      <c r="F245" s="57" t="n">
        <v>36800</v>
      </c>
      <c r="G245" s="56"/>
      <c r="H245" s="102" t="s">
        <v>17</v>
      </c>
      <c r="I245" s="103" t="n">
        <v>4.5</v>
      </c>
      <c r="J245" s="102"/>
      <c r="K245" s="104"/>
      <c r="L245" s="59" t="n">
        <v>0.195</v>
      </c>
      <c r="M245" s="60" t="n">
        <v>0</v>
      </c>
      <c r="N245" s="61" t="n">
        <f aca="false">M245*D245*10000</f>
        <v>0</v>
      </c>
    </row>
    <row r="246" customFormat="false" ht="12.75" hidden="false" customHeight="false" outlineLevel="0" collapsed="false">
      <c r="A246" s="55" t="n">
        <v>36734</v>
      </c>
      <c r="B246" s="56" t="s">
        <v>24</v>
      </c>
      <c r="C246" s="56" t="s">
        <v>25</v>
      </c>
      <c r="D246" s="56" t="n">
        <v>65</v>
      </c>
      <c r="E246" s="56" t="s">
        <v>29</v>
      </c>
      <c r="F246" s="57" t="n">
        <v>36800</v>
      </c>
      <c r="G246" s="56"/>
      <c r="H246" s="102"/>
      <c r="I246" s="103"/>
      <c r="J246" s="102" t="s">
        <v>19</v>
      </c>
      <c r="K246" s="103" t="n">
        <v>3.4</v>
      </c>
      <c r="L246" s="59" t="n">
        <v>0.155</v>
      </c>
      <c r="M246" s="60" t="n">
        <v>0.0025</v>
      </c>
      <c r="N246" s="61" t="n">
        <f aca="false">M246*D246*10000</f>
        <v>1625</v>
      </c>
    </row>
    <row r="247" customFormat="false" ht="12.75" hidden="false" customHeight="false" outlineLevel="0" collapsed="false">
      <c r="A247" s="55" t="n">
        <v>36734</v>
      </c>
      <c r="B247" s="56" t="s">
        <v>24</v>
      </c>
      <c r="C247" s="56" t="s">
        <v>28</v>
      </c>
      <c r="D247" s="56" t="n">
        <v>118</v>
      </c>
      <c r="E247" s="56" t="s">
        <v>29</v>
      </c>
      <c r="F247" s="57" t="n">
        <v>36800</v>
      </c>
      <c r="G247" s="56"/>
      <c r="H247" s="102"/>
      <c r="I247" s="103"/>
      <c r="J247" s="102" t="s">
        <v>19</v>
      </c>
      <c r="K247" s="103" t="n">
        <v>3.4</v>
      </c>
      <c r="L247" s="59" t="n">
        <v>0.155</v>
      </c>
      <c r="M247" s="60" t="n">
        <v>0.0025</v>
      </c>
      <c r="N247" s="61" t="n">
        <f aca="false">M247*D247*10000</f>
        <v>2950</v>
      </c>
    </row>
    <row r="248" customFormat="false" ht="12.75" hidden="false" customHeight="false" outlineLevel="0" collapsed="false">
      <c r="A248" s="55" t="n">
        <v>36734</v>
      </c>
      <c r="B248" s="56" t="s">
        <v>24</v>
      </c>
      <c r="C248" s="56" t="s">
        <v>51</v>
      </c>
      <c r="D248" s="56" t="n">
        <v>67</v>
      </c>
      <c r="E248" s="56" t="s">
        <v>29</v>
      </c>
      <c r="F248" s="57" t="n">
        <v>36800</v>
      </c>
      <c r="G248" s="56"/>
      <c r="H248" s="102"/>
      <c r="I248" s="103"/>
      <c r="J248" s="102" t="s">
        <v>19</v>
      </c>
      <c r="K248" s="103" t="n">
        <v>3.4</v>
      </c>
      <c r="L248" s="59" t="n">
        <v>0.155</v>
      </c>
      <c r="M248" s="60" t="n">
        <v>0.0025</v>
      </c>
      <c r="N248" s="61" t="n">
        <f aca="false">M248*D248*10000</f>
        <v>1675</v>
      </c>
    </row>
    <row r="249" customFormat="false" ht="12.75" hidden="false" customHeight="false" outlineLevel="0" collapsed="false">
      <c r="A249" s="55" t="n">
        <v>36734</v>
      </c>
      <c r="B249" s="56" t="s">
        <v>24</v>
      </c>
      <c r="C249" s="56" t="s">
        <v>25</v>
      </c>
      <c r="D249" s="56" t="n">
        <v>65</v>
      </c>
      <c r="E249" s="56" t="s">
        <v>26</v>
      </c>
      <c r="F249" s="57" t="n">
        <v>36800</v>
      </c>
      <c r="G249" s="56"/>
      <c r="H249" s="102" t="s">
        <v>17</v>
      </c>
      <c r="I249" s="103" t="n">
        <v>4.5</v>
      </c>
      <c r="J249" s="102"/>
      <c r="K249" s="104"/>
      <c r="L249" s="59" t="n">
        <v>0.1825</v>
      </c>
      <c r="M249" s="60" t="n">
        <v>0</v>
      </c>
      <c r="N249" s="61" t="n">
        <f aca="false">M249*D249*10000</f>
        <v>0</v>
      </c>
      <c r="O249" s="56" t="s">
        <v>77</v>
      </c>
    </row>
    <row r="250" customFormat="false" ht="12.75" hidden="false" customHeight="false" outlineLevel="0" collapsed="false">
      <c r="A250" s="55" t="n">
        <v>36734</v>
      </c>
      <c r="B250" s="56" t="s">
        <v>24</v>
      </c>
      <c r="C250" s="56" t="s">
        <v>28</v>
      </c>
      <c r="D250" s="56" t="n">
        <v>118</v>
      </c>
      <c r="E250" s="56" t="s">
        <v>26</v>
      </c>
      <c r="F250" s="57" t="n">
        <v>36800</v>
      </c>
      <c r="G250" s="56"/>
      <c r="H250" s="102" t="s">
        <v>17</v>
      </c>
      <c r="I250" s="103" t="n">
        <v>4.5</v>
      </c>
      <c r="J250" s="102"/>
      <c r="K250" s="104"/>
      <c r="L250" s="59" t="n">
        <v>0.1825</v>
      </c>
      <c r="M250" s="60" t="n">
        <v>0</v>
      </c>
      <c r="N250" s="61" t="n">
        <f aca="false">M250*D250*10000</f>
        <v>0</v>
      </c>
    </row>
    <row r="251" customFormat="false" ht="12.75" hidden="false" customHeight="false" outlineLevel="0" collapsed="false">
      <c r="A251" s="55" t="n">
        <v>36734</v>
      </c>
      <c r="B251" s="56" t="s">
        <v>24</v>
      </c>
      <c r="C251" s="56" t="s">
        <v>51</v>
      </c>
      <c r="D251" s="56" t="n">
        <v>67</v>
      </c>
      <c r="E251" s="56" t="s">
        <v>26</v>
      </c>
      <c r="F251" s="57" t="n">
        <v>36800</v>
      </c>
      <c r="G251" s="56"/>
      <c r="H251" s="102" t="s">
        <v>17</v>
      </c>
      <c r="I251" s="103" t="n">
        <v>4.5</v>
      </c>
      <c r="J251" s="102"/>
      <c r="K251" s="104"/>
      <c r="L251" s="59" t="n">
        <v>0.1825</v>
      </c>
      <c r="M251" s="60" t="n">
        <v>0</v>
      </c>
      <c r="N251" s="61" t="n">
        <f aca="false">M251*D251*10000</f>
        <v>0</v>
      </c>
    </row>
    <row r="252" customFormat="false" ht="12.75" hidden="false" customHeight="false" outlineLevel="0" collapsed="false">
      <c r="A252" s="55" t="n">
        <v>36735</v>
      </c>
      <c r="B252" s="56" t="s">
        <v>24</v>
      </c>
      <c r="C252" s="56" t="s">
        <v>25</v>
      </c>
      <c r="D252" s="56" t="n">
        <v>228</v>
      </c>
      <c r="E252" s="56" t="s">
        <v>69</v>
      </c>
      <c r="F252" s="57" t="n">
        <v>36982</v>
      </c>
      <c r="G252" s="56" t="n">
        <v>-0.4825</v>
      </c>
      <c r="H252" s="102"/>
      <c r="I252" s="103"/>
      <c r="J252" s="102"/>
      <c r="K252" s="104"/>
      <c r="L252" s="59"/>
      <c r="M252" s="60" t="n">
        <v>0.0025</v>
      </c>
      <c r="N252" s="61" t="n">
        <f aca="false">M252*D252*10000</f>
        <v>5700</v>
      </c>
      <c r="O252" s="56" t="s">
        <v>76</v>
      </c>
    </row>
    <row r="253" customFormat="false" ht="12.75" hidden="false" customHeight="false" outlineLevel="0" collapsed="false">
      <c r="A253" s="55" t="n">
        <v>36735</v>
      </c>
      <c r="B253" s="56" t="s">
        <v>24</v>
      </c>
      <c r="C253" s="56" t="s">
        <v>28</v>
      </c>
      <c r="D253" s="56" t="n">
        <v>400</v>
      </c>
      <c r="E253" s="56" t="s">
        <v>69</v>
      </c>
      <c r="F253" s="57" t="n">
        <v>36982</v>
      </c>
      <c r="G253" s="56" t="n">
        <v>-0.4825</v>
      </c>
      <c r="H253" s="102"/>
      <c r="I253" s="103"/>
      <c r="J253" s="102"/>
      <c r="K253" s="104"/>
      <c r="L253" s="59"/>
      <c r="M253" s="60" t="n">
        <v>0.0025</v>
      </c>
      <c r="N253" s="61" t="n">
        <f aca="false">M253*D253*10000</f>
        <v>10000</v>
      </c>
      <c r="O253" s="56" t="s">
        <v>76</v>
      </c>
    </row>
    <row r="254" customFormat="false" ht="12.75" hidden="false" customHeight="false" outlineLevel="0" collapsed="false">
      <c r="A254" s="55" t="n">
        <v>36735</v>
      </c>
      <c r="B254" s="56" t="s">
        <v>24</v>
      </c>
      <c r="C254" s="56" t="s">
        <v>51</v>
      </c>
      <c r="D254" s="56" t="n">
        <v>228</v>
      </c>
      <c r="E254" s="56" t="s">
        <v>69</v>
      </c>
      <c r="F254" s="57" t="n">
        <v>36982</v>
      </c>
      <c r="G254" s="56" t="n">
        <v>-0.4825</v>
      </c>
      <c r="H254" s="102"/>
      <c r="I254" s="103"/>
      <c r="J254" s="102"/>
      <c r="K254" s="104"/>
      <c r="L254" s="59"/>
      <c r="M254" s="60" t="n">
        <v>0.0025</v>
      </c>
      <c r="N254" s="61" t="n">
        <f aca="false">M254*D254*10000</f>
        <v>5700</v>
      </c>
      <c r="O254" s="56" t="s">
        <v>76</v>
      </c>
    </row>
    <row r="255" customFormat="false" ht="12.75" hidden="false" customHeight="false" outlineLevel="0" collapsed="false">
      <c r="A255" s="55" t="n">
        <v>36735</v>
      </c>
      <c r="B255" s="56" t="s">
        <v>24</v>
      </c>
      <c r="C255" s="56" t="s">
        <v>25</v>
      </c>
      <c r="D255" s="56" t="n">
        <v>65</v>
      </c>
      <c r="E255" s="56" t="s">
        <v>26</v>
      </c>
      <c r="F255" s="57" t="n">
        <v>36861</v>
      </c>
      <c r="G255" s="58" t="n">
        <v>4.09</v>
      </c>
      <c r="H255" s="102"/>
      <c r="I255" s="103"/>
      <c r="J255" s="102"/>
      <c r="K255" s="104"/>
      <c r="L255" s="59"/>
      <c r="M255" s="60" t="n">
        <v>0.001</v>
      </c>
      <c r="N255" s="61" t="n">
        <f aca="false">M255*D255*10000</f>
        <v>650</v>
      </c>
      <c r="O255" s="56" t="s">
        <v>64</v>
      </c>
    </row>
    <row r="256" customFormat="false" ht="12.75" hidden="false" customHeight="false" outlineLevel="0" collapsed="false">
      <c r="A256" s="55" t="n">
        <v>36735</v>
      </c>
      <c r="B256" s="56" t="s">
        <v>24</v>
      </c>
      <c r="C256" s="56" t="s">
        <v>28</v>
      </c>
      <c r="D256" s="56" t="n">
        <v>118</v>
      </c>
      <c r="E256" s="56" t="s">
        <v>26</v>
      </c>
      <c r="F256" s="57" t="n">
        <v>36861</v>
      </c>
      <c r="G256" s="58" t="n">
        <v>4.09</v>
      </c>
      <c r="H256" s="102"/>
      <c r="I256" s="103"/>
      <c r="J256" s="102"/>
      <c r="K256" s="104"/>
      <c r="L256" s="59"/>
      <c r="M256" s="60" t="n">
        <v>0.001</v>
      </c>
      <c r="N256" s="61" t="n">
        <f aca="false">M256*D256*10000</f>
        <v>1180</v>
      </c>
    </row>
    <row r="257" customFormat="false" ht="12.75" hidden="false" customHeight="false" outlineLevel="0" collapsed="false">
      <c r="A257" s="55" t="n">
        <v>36735</v>
      </c>
      <c r="B257" s="56" t="s">
        <v>24</v>
      </c>
      <c r="C257" s="56" t="s">
        <v>51</v>
      </c>
      <c r="D257" s="56" t="n">
        <v>67</v>
      </c>
      <c r="E257" s="56" t="s">
        <v>26</v>
      </c>
      <c r="F257" s="57" t="n">
        <v>36861</v>
      </c>
      <c r="G257" s="58" t="n">
        <v>4.09</v>
      </c>
      <c r="H257" s="102"/>
      <c r="I257" s="103"/>
      <c r="J257" s="102"/>
      <c r="K257" s="104"/>
      <c r="L257" s="59"/>
      <c r="M257" s="60" t="n">
        <v>0.001</v>
      </c>
      <c r="N257" s="61" t="n">
        <f aca="false">M257*D257*10000</f>
        <v>670</v>
      </c>
    </row>
    <row r="258" customFormat="false" ht="12.75" hidden="false" customHeight="false" outlineLevel="0" collapsed="false">
      <c r="A258" s="55" t="n">
        <v>36735</v>
      </c>
      <c r="B258" s="56" t="s">
        <v>24</v>
      </c>
      <c r="C258" s="56" t="s">
        <v>25</v>
      </c>
      <c r="D258" s="56" t="n">
        <v>65</v>
      </c>
      <c r="E258" s="56" t="s">
        <v>29</v>
      </c>
      <c r="F258" s="57" t="n">
        <v>36892</v>
      </c>
      <c r="G258" s="56" t="n">
        <v>4.085</v>
      </c>
      <c r="H258" s="102"/>
      <c r="I258" s="103"/>
      <c r="J258" s="102"/>
      <c r="K258" s="104"/>
      <c r="L258" s="59"/>
      <c r="M258" s="60" t="n">
        <v>0</v>
      </c>
      <c r="N258" s="61" t="n">
        <f aca="false">M258*D258*10000</f>
        <v>0</v>
      </c>
    </row>
    <row r="259" customFormat="false" ht="12.75" hidden="false" customHeight="false" outlineLevel="0" collapsed="false">
      <c r="A259" s="55" t="n">
        <v>36735</v>
      </c>
      <c r="B259" s="56" t="s">
        <v>24</v>
      </c>
      <c r="C259" s="56" t="s">
        <v>28</v>
      </c>
      <c r="D259" s="56" t="n">
        <v>118</v>
      </c>
      <c r="E259" s="56" t="s">
        <v>29</v>
      </c>
      <c r="F259" s="57" t="n">
        <v>36892</v>
      </c>
      <c r="G259" s="56" t="n">
        <v>4.085</v>
      </c>
      <c r="H259" s="102"/>
      <c r="I259" s="103"/>
      <c r="J259" s="102"/>
      <c r="K259" s="104"/>
      <c r="L259" s="59"/>
      <c r="M259" s="60" t="n">
        <v>0</v>
      </c>
      <c r="N259" s="61" t="n">
        <f aca="false">M259*D259*10000</f>
        <v>0</v>
      </c>
    </row>
    <row r="260" customFormat="false" ht="12" hidden="false" customHeight="true" outlineLevel="0" collapsed="false">
      <c r="A260" s="55" t="n">
        <v>36735</v>
      </c>
      <c r="B260" s="56" t="s">
        <v>24</v>
      </c>
      <c r="C260" s="56" t="s">
        <v>51</v>
      </c>
      <c r="D260" s="56" t="n">
        <v>67</v>
      </c>
      <c r="E260" s="56" t="s">
        <v>29</v>
      </c>
      <c r="F260" s="57" t="n">
        <v>36892</v>
      </c>
      <c r="G260" s="56" t="n">
        <v>4.085</v>
      </c>
      <c r="H260" s="102"/>
      <c r="I260" s="103"/>
      <c r="J260" s="102"/>
      <c r="K260" s="104"/>
      <c r="L260" s="59"/>
      <c r="M260" s="60" t="n">
        <v>0</v>
      </c>
      <c r="N260" s="61" t="n">
        <f aca="false">M260*D260*10000</f>
        <v>0</v>
      </c>
    </row>
    <row r="261" customFormat="false" ht="12.75" hidden="false" customHeight="false" outlineLevel="0" collapsed="false">
      <c r="A261" s="55" t="n">
        <v>36738</v>
      </c>
      <c r="B261" s="56" t="s">
        <v>24</v>
      </c>
      <c r="C261" s="56" t="s">
        <v>25</v>
      </c>
      <c r="D261" s="56" t="n">
        <v>84</v>
      </c>
      <c r="E261" s="56" t="s">
        <v>66</v>
      </c>
      <c r="F261" s="57" t="n">
        <v>37257</v>
      </c>
      <c r="G261" s="56" t="n">
        <v>3.45</v>
      </c>
      <c r="H261" s="102"/>
      <c r="I261" s="103"/>
      <c r="J261" s="102"/>
      <c r="K261" s="104"/>
      <c r="L261" s="59"/>
      <c r="M261" s="60" t="n">
        <v>0.0025</v>
      </c>
      <c r="N261" s="61" t="n">
        <f aca="false">M261*D261*10000</f>
        <v>2100</v>
      </c>
      <c r="O261" s="56" t="s">
        <v>73</v>
      </c>
    </row>
    <row r="262" customFormat="false" ht="12.75" hidden="false" customHeight="false" outlineLevel="0" collapsed="false">
      <c r="A262" s="55" t="n">
        <v>36738</v>
      </c>
      <c r="B262" s="56" t="s">
        <v>24</v>
      </c>
      <c r="C262" s="56" t="s">
        <v>28</v>
      </c>
      <c r="D262" s="56" t="n">
        <v>144</v>
      </c>
      <c r="E262" s="56" t="s">
        <v>66</v>
      </c>
      <c r="F262" s="57" t="n">
        <v>37257</v>
      </c>
      <c r="G262" s="56" t="n">
        <v>3.45</v>
      </c>
      <c r="H262" s="102"/>
      <c r="I262" s="103"/>
      <c r="J262" s="102"/>
      <c r="K262" s="104"/>
      <c r="L262" s="59"/>
      <c r="M262" s="60" t="n">
        <v>0.0025</v>
      </c>
      <c r="N262" s="61" t="n">
        <f aca="false">M262*D262*10000</f>
        <v>3600</v>
      </c>
      <c r="O262" s="56" t="s">
        <v>74</v>
      </c>
    </row>
    <row r="263" customFormat="false" ht="12.75" hidden="false" customHeight="false" outlineLevel="0" collapsed="false">
      <c r="A263" s="55" t="n">
        <v>36738</v>
      </c>
      <c r="B263" s="56" t="s">
        <v>24</v>
      </c>
      <c r="C263" s="56" t="s">
        <v>51</v>
      </c>
      <c r="D263" s="56" t="n">
        <v>72</v>
      </c>
      <c r="E263" s="56" t="s">
        <v>66</v>
      </c>
      <c r="F263" s="57" t="n">
        <v>37257</v>
      </c>
      <c r="G263" s="56" t="n">
        <v>3.45</v>
      </c>
      <c r="H263" s="102"/>
      <c r="I263" s="103"/>
      <c r="J263" s="102"/>
      <c r="K263" s="104"/>
      <c r="L263" s="59"/>
      <c r="M263" s="60" t="n">
        <v>0.0025</v>
      </c>
      <c r="N263" s="61" t="n">
        <f aca="false">M263*D263*10000</f>
        <v>1800</v>
      </c>
      <c r="O263" s="56" t="s">
        <v>75</v>
      </c>
    </row>
    <row r="264" customFormat="false" ht="12.75" hidden="false" customHeight="false" outlineLevel="0" collapsed="false">
      <c r="A264" s="84" t="n">
        <v>36739</v>
      </c>
      <c r="B264" s="85" t="s">
        <v>24</v>
      </c>
      <c r="C264" s="85" t="s">
        <v>25</v>
      </c>
      <c r="D264" s="85" t="n">
        <v>130</v>
      </c>
      <c r="E264" s="85" t="s">
        <v>29</v>
      </c>
      <c r="F264" s="86" t="n">
        <v>36770</v>
      </c>
      <c r="G264" s="85"/>
      <c r="H264" s="87"/>
      <c r="I264" s="88"/>
      <c r="J264" s="87" t="s">
        <v>19</v>
      </c>
      <c r="K264" s="88" t="n">
        <v>3.5</v>
      </c>
      <c r="L264" s="90" t="n">
        <v>0.0575</v>
      </c>
      <c r="M264" s="91" t="n">
        <v>0.001</v>
      </c>
      <c r="N264" s="92" t="n">
        <f aca="false">M264*D264*10000</f>
        <v>1300</v>
      </c>
    </row>
    <row r="265" customFormat="false" ht="12.75" hidden="false" customHeight="false" outlineLevel="0" collapsed="false">
      <c r="A265" s="84" t="n">
        <v>36739</v>
      </c>
      <c r="B265" s="85" t="s">
        <v>24</v>
      </c>
      <c r="C265" s="85" t="s">
        <v>28</v>
      </c>
      <c r="D265" s="85" t="n">
        <v>235</v>
      </c>
      <c r="E265" s="85" t="s">
        <v>29</v>
      </c>
      <c r="F265" s="86" t="n">
        <v>36770</v>
      </c>
      <c r="G265" s="85"/>
      <c r="H265" s="87"/>
      <c r="I265" s="88"/>
      <c r="J265" s="87" t="s">
        <v>19</v>
      </c>
      <c r="K265" s="88" t="n">
        <v>3.5</v>
      </c>
      <c r="L265" s="90" t="n">
        <v>0.0575</v>
      </c>
      <c r="M265" s="91" t="n">
        <v>0.001</v>
      </c>
      <c r="N265" s="92" t="n">
        <f aca="false">M265*D265*10000</f>
        <v>2350</v>
      </c>
    </row>
    <row r="266" customFormat="false" ht="12.75" hidden="false" customHeight="false" outlineLevel="0" collapsed="false">
      <c r="A266" s="84" t="n">
        <v>36739</v>
      </c>
      <c r="B266" s="85" t="s">
        <v>24</v>
      </c>
      <c r="C266" s="85" t="s">
        <v>51</v>
      </c>
      <c r="D266" s="85" t="n">
        <v>135</v>
      </c>
      <c r="E266" s="85" t="s">
        <v>29</v>
      </c>
      <c r="F266" s="86" t="n">
        <v>36770</v>
      </c>
      <c r="G266" s="85"/>
      <c r="H266" s="87"/>
      <c r="I266" s="88"/>
      <c r="J266" s="87" t="s">
        <v>19</v>
      </c>
      <c r="K266" s="88" t="n">
        <v>3.5</v>
      </c>
      <c r="L266" s="90" t="n">
        <v>0.0575</v>
      </c>
      <c r="M266" s="91" t="n">
        <v>0.001</v>
      </c>
      <c r="N266" s="92" t="n">
        <f aca="false">M266*D266*10000</f>
        <v>1350</v>
      </c>
    </row>
    <row r="267" customFormat="false" ht="12.75" hidden="false" customHeight="false" outlineLevel="0" collapsed="false">
      <c r="A267" s="55" t="n">
        <v>36740</v>
      </c>
      <c r="B267" s="56" t="s">
        <v>24</v>
      </c>
      <c r="C267" s="56" t="s">
        <v>25</v>
      </c>
      <c r="D267" s="56" t="n">
        <v>84</v>
      </c>
      <c r="E267" s="56" t="s">
        <v>66</v>
      </c>
      <c r="F267" s="57" t="n">
        <v>37257</v>
      </c>
      <c r="G267" s="56" t="n">
        <v>3.5025</v>
      </c>
      <c r="H267" s="102"/>
      <c r="I267" s="103"/>
      <c r="J267" s="102"/>
      <c r="K267" s="104"/>
      <c r="L267" s="59"/>
      <c r="M267" s="60" t="n">
        <v>0.0025</v>
      </c>
      <c r="N267" s="61" t="n">
        <f aca="false">M267*D267*10000</f>
        <v>2100</v>
      </c>
      <c r="O267" s="56" t="s">
        <v>73</v>
      </c>
    </row>
    <row r="268" customFormat="false" ht="12.75" hidden="false" customHeight="false" outlineLevel="0" collapsed="false">
      <c r="A268" s="55" t="n">
        <v>36740</v>
      </c>
      <c r="B268" s="56" t="s">
        <v>24</v>
      </c>
      <c r="C268" s="56" t="s">
        <v>28</v>
      </c>
      <c r="D268" s="56" t="n">
        <v>144</v>
      </c>
      <c r="E268" s="56" t="s">
        <v>66</v>
      </c>
      <c r="F268" s="57" t="n">
        <v>37257</v>
      </c>
      <c r="G268" s="56" t="n">
        <v>3.5025</v>
      </c>
      <c r="H268" s="102"/>
      <c r="I268" s="103"/>
      <c r="J268" s="102"/>
      <c r="K268" s="104"/>
      <c r="L268" s="59"/>
      <c r="M268" s="60" t="n">
        <v>0.0025</v>
      </c>
      <c r="N268" s="61" t="n">
        <f aca="false">M268*D268*10000</f>
        <v>3600</v>
      </c>
      <c r="O268" s="56" t="s">
        <v>74</v>
      </c>
    </row>
    <row r="269" customFormat="false" ht="12.75" hidden="false" customHeight="false" outlineLevel="0" collapsed="false">
      <c r="A269" s="55" t="n">
        <v>36740</v>
      </c>
      <c r="B269" s="56" t="s">
        <v>24</v>
      </c>
      <c r="C269" s="56" t="s">
        <v>51</v>
      </c>
      <c r="D269" s="56" t="n">
        <v>72</v>
      </c>
      <c r="E269" s="56" t="s">
        <v>66</v>
      </c>
      <c r="F269" s="57" t="n">
        <v>37257</v>
      </c>
      <c r="G269" s="56" t="n">
        <v>3.5025</v>
      </c>
      <c r="H269" s="102"/>
      <c r="I269" s="103"/>
      <c r="J269" s="102"/>
      <c r="K269" s="104"/>
      <c r="L269" s="59"/>
      <c r="M269" s="60" t="n">
        <v>0.0025</v>
      </c>
      <c r="N269" s="61" t="n">
        <f aca="false">M269*D269*10000</f>
        <v>1800</v>
      </c>
      <c r="O269" s="56" t="s">
        <v>75</v>
      </c>
    </row>
    <row r="270" customFormat="false" ht="12.75" hidden="false" customHeight="false" outlineLevel="0" collapsed="false">
      <c r="A270" s="55" t="n">
        <v>36740</v>
      </c>
      <c r="B270" s="56" t="s">
        <v>24</v>
      </c>
      <c r="C270" s="56" t="s">
        <v>25</v>
      </c>
      <c r="D270" s="56" t="n">
        <v>156</v>
      </c>
      <c r="E270" s="56" t="s">
        <v>66</v>
      </c>
      <c r="F270" s="57" t="n">
        <v>37257</v>
      </c>
      <c r="G270" s="56"/>
      <c r="H270" s="102"/>
      <c r="I270" s="103"/>
      <c r="J270" s="102" t="s">
        <v>19</v>
      </c>
      <c r="K270" s="104" t="n">
        <v>2.8</v>
      </c>
      <c r="L270" s="59" t="n">
        <v>0.2475</v>
      </c>
      <c r="M270" s="60" t="n">
        <v>0.0025</v>
      </c>
      <c r="N270" s="61" t="n">
        <f aca="false">M270*D270*10000</f>
        <v>3900</v>
      </c>
      <c r="O270" s="56" t="s">
        <v>79</v>
      </c>
    </row>
    <row r="271" customFormat="false" ht="12.75" hidden="false" customHeight="false" outlineLevel="0" collapsed="false">
      <c r="A271" s="55" t="n">
        <v>36740</v>
      </c>
      <c r="B271" s="56" t="s">
        <v>24</v>
      </c>
      <c r="C271" s="56" t="s">
        <v>28</v>
      </c>
      <c r="D271" s="56" t="n">
        <v>288</v>
      </c>
      <c r="E271" s="56" t="s">
        <v>66</v>
      </c>
      <c r="F271" s="57" t="n">
        <v>37257</v>
      </c>
      <c r="G271" s="56"/>
      <c r="H271" s="102"/>
      <c r="I271" s="103"/>
      <c r="J271" s="102" t="s">
        <v>19</v>
      </c>
      <c r="K271" s="104" t="n">
        <v>2.8</v>
      </c>
      <c r="L271" s="59" t="n">
        <v>0.2475</v>
      </c>
      <c r="M271" s="60" t="n">
        <v>0.0025</v>
      </c>
      <c r="N271" s="61" t="n">
        <f aca="false">M271*D271*10000</f>
        <v>7200</v>
      </c>
      <c r="O271" s="56" t="s">
        <v>80</v>
      </c>
    </row>
    <row r="272" customFormat="false" ht="12.75" hidden="false" customHeight="false" outlineLevel="0" collapsed="false">
      <c r="A272" s="55" t="n">
        <v>36740</v>
      </c>
      <c r="B272" s="56" t="s">
        <v>24</v>
      </c>
      <c r="C272" s="56" t="s">
        <v>51</v>
      </c>
      <c r="D272" s="56" t="n">
        <v>156</v>
      </c>
      <c r="E272" s="56" t="s">
        <v>66</v>
      </c>
      <c r="F272" s="57" t="n">
        <v>37257</v>
      </c>
      <c r="G272" s="56"/>
      <c r="H272" s="102"/>
      <c r="I272" s="103"/>
      <c r="J272" s="102" t="s">
        <v>19</v>
      </c>
      <c r="K272" s="104" t="n">
        <v>2.8</v>
      </c>
      <c r="L272" s="59" t="n">
        <v>0.2475</v>
      </c>
      <c r="M272" s="60" t="n">
        <v>0.0025</v>
      </c>
      <c r="N272" s="61" t="n">
        <f aca="false">M272*D272*10000</f>
        <v>3900</v>
      </c>
      <c r="O272" s="56" t="s">
        <v>79</v>
      </c>
    </row>
    <row r="273" customFormat="false" ht="12.75" hidden="false" customHeight="false" outlineLevel="0" collapsed="false">
      <c r="A273" s="55" t="n">
        <v>36740</v>
      </c>
      <c r="B273" s="56" t="s">
        <v>24</v>
      </c>
      <c r="C273" s="56" t="s">
        <v>25</v>
      </c>
      <c r="D273" s="56" t="n">
        <v>84</v>
      </c>
      <c r="E273" s="56" t="s">
        <v>66</v>
      </c>
      <c r="F273" s="57" t="n">
        <v>37257</v>
      </c>
      <c r="G273" s="56"/>
      <c r="H273" s="102"/>
      <c r="I273" s="103"/>
      <c r="J273" s="102" t="s">
        <v>19</v>
      </c>
      <c r="K273" s="104" t="n">
        <v>2.8</v>
      </c>
      <c r="L273" s="59" t="n">
        <v>0.235</v>
      </c>
      <c r="M273" s="60" t="n">
        <v>0.0025</v>
      </c>
      <c r="N273" s="61" t="n">
        <f aca="false">M273*D273*10000</f>
        <v>2100</v>
      </c>
      <c r="O273" s="56" t="s">
        <v>73</v>
      </c>
    </row>
    <row r="274" customFormat="false" ht="12.75" hidden="false" customHeight="false" outlineLevel="0" collapsed="false">
      <c r="A274" s="55" t="n">
        <v>36740</v>
      </c>
      <c r="B274" s="56" t="s">
        <v>24</v>
      </c>
      <c r="C274" s="56" t="s">
        <v>28</v>
      </c>
      <c r="D274" s="56" t="n">
        <v>144</v>
      </c>
      <c r="E274" s="56" t="s">
        <v>66</v>
      </c>
      <c r="F274" s="57" t="n">
        <v>37257</v>
      </c>
      <c r="G274" s="56"/>
      <c r="H274" s="102"/>
      <c r="I274" s="103"/>
      <c r="J274" s="102" t="s">
        <v>19</v>
      </c>
      <c r="K274" s="104" t="n">
        <v>2.8</v>
      </c>
      <c r="L274" s="59" t="n">
        <v>0.235</v>
      </c>
      <c r="M274" s="60" t="n">
        <v>0.0025</v>
      </c>
      <c r="N274" s="61" t="n">
        <f aca="false">M274*D274*10000</f>
        <v>3600</v>
      </c>
      <c r="O274" s="56" t="s">
        <v>74</v>
      </c>
    </row>
    <row r="275" customFormat="false" ht="12.75" hidden="false" customHeight="false" outlineLevel="0" collapsed="false">
      <c r="A275" s="55" t="n">
        <v>36740</v>
      </c>
      <c r="B275" s="56" t="s">
        <v>24</v>
      </c>
      <c r="C275" s="56" t="s">
        <v>51</v>
      </c>
      <c r="D275" s="56" t="n">
        <v>72</v>
      </c>
      <c r="E275" s="56" t="s">
        <v>66</v>
      </c>
      <c r="F275" s="57" t="n">
        <v>37257</v>
      </c>
      <c r="G275" s="56"/>
      <c r="H275" s="102"/>
      <c r="I275" s="103"/>
      <c r="J275" s="102" t="s">
        <v>19</v>
      </c>
      <c r="K275" s="104" t="n">
        <v>2.8</v>
      </c>
      <c r="L275" s="59" t="n">
        <v>0.235</v>
      </c>
      <c r="M275" s="60" t="n">
        <v>0.0025</v>
      </c>
      <c r="N275" s="61" t="n">
        <f aca="false">M275*D275*10000</f>
        <v>1800</v>
      </c>
      <c r="O275" s="56" t="s">
        <v>75</v>
      </c>
    </row>
    <row r="276" customFormat="false" ht="12.75" hidden="false" customHeight="false" outlineLevel="0" collapsed="false">
      <c r="A276" s="55" t="n">
        <v>36740</v>
      </c>
      <c r="B276" s="56" t="s">
        <v>24</v>
      </c>
      <c r="C276" s="56" t="s">
        <v>25</v>
      </c>
      <c r="D276" s="56" t="n">
        <v>65</v>
      </c>
      <c r="E276" s="56" t="s">
        <v>29</v>
      </c>
      <c r="F276" s="57" t="n">
        <v>36800</v>
      </c>
      <c r="G276" s="56"/>
      <c r="H276" s="102" t="s">
        <v>17</v>
      </c>
      <c r="I276" s="103" t="n">
        <v>4.5</v>
      </c>
      <c r="J276" s="102"/>
      <c r="K276" s="104"/>
      <c r="L276" s="59" t="n">
        <v>0.25</v>
      </c>
      <c r="M276" s="60" t="n">
        <v>0.0025</v>
      </c>
      <c r="N276" s="61" t="n">
        <f aca="false">M276*D276*10000</f>
        <v>1625</v>
      </c>
      <c r="O276" s="56" t="s">
        <v>65</v>
      </c>
    </row>
    <row r="277" customFormat="false" ht="12.75" hidden="false" customHeight="false" outlineLevel="0" collapsed="false">
      <c r="A277" s="55" t="n">
        <v>36740</v>
      </c>
      <c r="B277" s="56" t="s">
        <v>24</v>
      </c>
      <c r="C277" s="56" t="s">
        <v>28</v>
      </c>
      <c r="D277" s="56" t="n">
        <v>118</v>
      </c>
      <c r="E277" s="56" t="s">
        <v>29</v>
      </c>
      <c r="F277" s="57" t="n">
        <v>36800</v>
      </c>
      <c r="G277" s="56"/>
      <c r="H277" s="102" t="s">
        <v>17</v>
      </c>
      <c r="I277" s="103" t="n">
        <v>4.5</v>
      </c>
      <c r="J277" s="102"/>
      <c r="K277" s="104"/>
      <c r="L277" s="59" t="n">
        <v>0.25</v>
      </c>
      <c r="M277" s="60" t="n">
        <v>0.0025</v>
      </c>
      <c r="N277" s="61" t="n">
        <f aca="false">M277*D277*10000</f>
        <v>2950</v>
      </c>
    </row>
    <row r="278" customFormat="false" ht="12.75" hidden="false" customHeight="false" outlineLevel="0" collapsed="false">
      <c r="A278" s="55" t="n">
        <v>36740</v>
      </c>
      <c r="B278" s="56" t="s">
        <v>24</v>
      </c>
      <c r="C278" s="56" t="s">
        <v>51</v>
      </c>
      <c r="D278" s="56" t="n">
        <v>67</v>
      </c>
      <c r="E278" s="56" t="s">
        <v>29</v>
      </c>
      <c r="F278" s="57" t="n">
        <v>36800</v>
      </c>
      <c r="G278" s="56"/>
      <c r="H278" s="102" t="s">
        <v>17</v>
      </c>
      <c r="I278" s="103" t="n">
        <v>4.5</v>
      </c>
      <c r="J278" s="102"/>
      <c r="K278" s="104"/>
      <c r="L278" s="59" t="n">
        <v>0.25</v>
      </c>
      <c r="M278" s="60" t="n">
        <v>0.0025</v>
      </c>
      <c r="N278" s="61" t="n">
        <f aca="false">M278*D278*10000</f>
        <v>1675</v>
      </c>
    </row>
    <row r="279" customFormat="false" ht="12.75" hidden="false" customHeight="false" outlineLevel="0" collapsed="false">
      <c r="A279" s="41" t="n">
        <v>36741</v>
      </c>
      <c r="B279" s="42" t="s">
        <v>24</v>
      </c>
      <c r="C279" s="42" t="s">
        <v>25</v>
      </c>
      <c r="D279" s="42" t="n">
        <v>26</v>
      </c>
      <c r="E279" s="42" t="s">
        <v>26</v>
      </c>
      <c r="F279" s="43" t="n">
        <v>36770</v>
      </c>
      <c r="G279" s="44" t="n">
        <v>4.23</v>
      </c>
      <c r="H279" s="105"/>
      <c r="I279" s="106"/>
      <c r="J279" s="105"/>
      <c r="K279" s="110"/>
      <c r="L279" s="45"/>
      <c r="M279" s="46" t="n">
        <v>0</v>
      </c>
      <c r="N279" s="47" t="n">
        <f aca="false">M279*D279*10000</f>
        <v>0</v>
      </c>
    </row>
    <row r="280" customFormat="false" ht="12.75" hidden="false" customHeight="false" outlineLevel="0" collapsed="false">
      <c r="A280" s="41" t="n">
        <v>36741</v>
      </c>
      <c r="B280" s="42" t="s">
        <v>24</v>
      </c>
      <c r="C280" s="42" t="s">
        <v>28</v>
      </c>
      <c r="D280" s="42" t="n">
        <v>47</v>
      </c>
      <c r="E280" s="42" t="s">
        <v>26</v>
      </c>
      <c r="F280" s="43" t="n">
        <v>36770</v>
      </c>
      <c r="G280" s="44" t="n">
        <v>4.23</v>
      </c>
      <c r="H280" s="105"/>
      <c r="I280" s="106"/>
      <c r="J280" s="105"/>
      <c r="K280" s="110"/>
      <c r="L280" s="45"/>
      <c r="M280" s="46" t="n">
        <v>0</v>
      </c>
      <c r="N280" s="47" t="n">
        <f aca="false">M280*D280*10000</f>
        <v>0</v>
      </c>
    </row>
    <row r="281" customFormat="false" ht="12.75" hidden="false" customHeight="false" outlineLevel="0" collapsed="false">
      <c r="A281" s="41" t="n">
        <v>36741</v>
      </c>
      <c r="B281" s="42" t="s">
        <v>24</v>
      </c>
      <c r="C281" s="42" t="s">
        <v>51</v>
      </c>
      <c r="D281" s="42" t="n">
        <v>27</v>
      </c>
      <c r="E281" s="42" t="s">
        <v>26</v>
      </c>
      <c r="F281" s="43" t="n">
        <v>36770</v>
      </c>
      <c r="G281" s="44" t="n">
        <v>4.23</v>
      </c>
      <c r="H281" s="105"/>
      <c r="I281" s="106"/>
      <c r="J281" s="105"/>
      <c r="K281" s="110"/>
      <c r="L281" s="45"/>
      <c r="M281" s="46" t="n">
        <v>0</v>
      </c>
      <c r="N281" s="47" t="n">
        <f aca="false">M281*D281*10000</f>
        <v>0</v>
      </c>
    </row>
    <row r="282" customFormat="false" ht="12.75" hidden="false" customHeight="false" outlineLevel="0" collapsed="false">
      <c r="A282" s="41" t="n">
        <v>36741</v>
      </c>
      <c r="B282" s="42" t="s">
        <v>24</v>
      </c>
      <c r="C282" s="42" t="s">
        <v>25</v>
      </c>
      <c r="D282" s="42" t="n">
        <v>13</v>
      </c>
      <c r="E282" s="42" t="s">
        <v>26</v>
      </c>
      <c r="F282" s="43" t="n">
        <v>36770</v>
      </c>
      <c r="G282" s="42" t="n">
        <v>4.2325</v>
      </c>
      <c r="H282" s="105"/>
      <c r="I282" s="106"/>
      <c r="J282" s="105"/>
      <c r="K282" s="110"/>
      <c r="L282" s="45"/>
      <c r="M282" s="46" t="n">
        <v>0.0025</v>
      </c>
      <c r="N282" s="47" t="n">
        <f aca="false">M282*D282*10000</f>
        <v>325</v>
      </c>
    </row>
    <row r="283" customFormat="false" ht="12.75" hidden="false" customHeight="false" outlineLevel="0" collapsed="false">
      <c r="A283" s="41" t="n">
        <v>36741</v>
      </c>
      <c r="B283" s="42" t="s">
        <v>24</v>
      </c>
      <c r="C283" s="42" t="s">
        <v>28</v>
      </c>
      <c r="D283" s="42" t="n">
        <v>24</v>
      </c>
      <c r="E283" s="42" t="s">
        <v>26</v>
      </c>
      <c r="F283" s="43" t="n">
        <v>36770</v>
      </c>
      <c r="G283" s="42" t="n">
        <v>4.2325</v>
      </c>
      <c r="H283" s="105"/>
      <c r="I283" s="106"/>
      <c r="J283" s="105"/>
      <c r="K283" s="110"/>
      <c r="L283" s="45"/>
      <c r="M283" s="46" t="n">
        <v>0.0025</v>
      </c>
      <c r="N283" s="47" t="n">
        <f aca="false">M283*D283*10000</f>
        <v>600</v>
      </c>
    </row>
    <row r="284" customFormat="false" ht="12.75" hidden="false" customHeight="false" outlineLevel="0" collapsed="false">
      <c r="A284" s="41" t="n">
        <v>36741</v>
      </c>
      <c r="B284" s="42" t="s">
        <v>24</v>
      </c>
      <c r="C284" s="42" t="s">
        <v>51</v>
      </c>
      <c r="D284" s="42" t="n">
        <v>13</v>
      </c>
      <c r="E284" s="42" t="s">
        <v>26</v>
      </c>
      <c r="F284" s="43" t="n">
        <v>36770</v>
      </c>
      <c r="G284" s="42" t="n">
        <v>4.2325</v>
      </c>
      <c r="H284" s="105"/>
      <c r="I284" s="106"/>
      <c r="J284" s="105"/>
      <c r="K284" s="110"/>
      <c r="L284" s="45"/>
      <c r="M284" s="46" t="n">
        <v>0.0025</v>
      </c>
      <c r="N284" s="47" t="n">
        <f aca="false">M284*D284*10000</f>
        <v>325</v>
      </c>
    </row>
    <row r="285" customFormat="false" ht="12.75" hidden="false" customHeight="false" outlineLevel="0" collapsed="false">
      <c r="A285" s="41" t="n">
        <v>36742</v>
      </c>
      <c r="B285" s="42" t="s">
        <v>24</v>
      </c>
      <c r="C285" s="42" t="s">
        <v>25</v>
      </c>
      <c r="D285" s="42" t="n">
        <v>39</v>
      </c>
      <c r="E285" s="42" t="s">
        <v>26</v>
      </c>
      <c r="F285" s="43" t="n">
        <v>36770</v>
      </c>
      <c r="G285" s="42" t="n">
        <v>4.335</v>
      </c>
      <c r="H285" s="105"/>
      <c r="I285" s="106"/>
      <c r="J285" s="105"/>
      <c r="K285" s="110"/>
      <c r="L285" s="45"/>
      <c r="M285" s="46" t="n">
        <v>0</v>
      </c>
      <c r="N285" s="47" t="n">
        <f aca="false">M285*D285*10000</f>
        <v>0</v>
      </c>
    </row>
    <row r="286" customFormat="false" ht="12.75" hidden="false" customHeight="false" outlineLevel="0" collapsed="false">
      <c r="A286" s="41" t="n">
        <v>36742</v>
      </c>
      <c r="B286" s="42" t="s">
        <v>24</v>
      </c>
      <c r="C286" s="42" t="s">
        <v>28</v>
      </c>
      <c r="D286" s="42" t="n">
        <v>70</v>
      </c>
      <c r="E286" s="42" t="s">
        <v>26</v>
      </c>
      <c r="F286" s="43" t="n">
        <v>36770</v>
      </c>
      <c r="G286" s="42" t="n">
        <v>4.335</v>
      </c>
      <c r="H286" s="105"/>
      <c r="I286" s="106"/>
      <c r="J286" s="105"/>
      <c r="K286" s="110"/>
      <c r="L286" s="45"/>
      <c r="M286" s="46" t="n">
        <v>0</v>
      </c>
      <c r="N286" s="47" t="n">
        <f aca="false">M286*D286*10000</f>
        <v>0</v>
      </c>
    </row>
    <row r="287" customFormat="false" ht="12.75" hidden="false" customHeight="false" outlineLevel="0" collapsed="false">
      <c r="A287" s="41" t="n">
        <v>36742</v>
      </c>
      <c r="B287" s="42" t="s">
        <v>24</v>
      </c>
      <c r="C287" s="42" t="s">
        <v>51</v>
      </c>
      <c r="D287" s="42" t="n">
        <v>41</v>
      </c>
      <c r="E287" s="42" t="s">
        <v>26</v>
      </c>
      <c r="F287" s="43" t="n">
        <v>36770</v>
      </c>
      <c r="G287" s="42" t="n">
        <v>4.335</v>
      </c>
      <c r="H287" s="105"/>
      <c r="I287" s="106"/>
      <c r="J287" s="105"/>
      <c r="K287" s="110"/>
      <c r="L287" s="45"/>
      <c r="M287" s="46" t="n">
        <v>0</v>
      </c>
      <c r="N287" s="47" t="n">
        <f aca="false">M287*D287*10000</f>
        <v>0</v>
      </c>
    </row>
    <row r="288" customFormat="false" ht="12.75" hidden="false" customHeight="false" outlineLevel="0" collapsed="false">
      <c r="A288" s="41" t="n">
        <v>36742</v>
      </c>
      <c r="B288" s="42" t="s">
        <v>24</v>
      </c>
      <c r="C288" s="42" t="s">
        <v>25</v>
      </c>
      <c r="D288" s="42" t="n">
        <v>52</v>
      </c>
      <c r="E288" s="42" t="s">
        <v>26</v>
      </c>
      <c r="F288" s="43" t="n">
        <v>36770</v>
      </c>
      <c r="G288" s="42" t="n">
        <v>4.3475</v>
      </c>
      <c r="H288" s="105"/>
      <c r="I288" s="106"/>
      <c r="J288" s="105"/>
      <c r="K288" s="110"/>
      <c r="L288" s="45"/>
      <c r="M288" s="46" t="n">
        <v>0.0025</v>
      </c>
      <c r="N288" s="47" t="n">
        <f aca="false">M288*D288*10000</f>
        <v>1300</v>
      </c>
    </row>
    <row r="289" customFormat="false" ht="12.75" hidden="false" customHeight="false" outlineLevel="0" collapsed="false">
      <c r="A289" s="41" t="n">
        <v>36742</v>
      </c>
      <c r="B289" s="42" t="s">
        <v>24</v>
      </c>
      <c r="C289" s="42" t="s">
        <v>28</v>
      </c>
      <c r="D289" s="42" t="n">
        <v>94</v>
      </c>
      <c r="E289" s="42" t="s">
        <v>26</v>
      </c>
      <c r="F289" s="43" t="n">
        <v>36770</v>
      </c>
      <c r="G289" s="42" t="n">
        <v>4.3475</v>
      </c>
      <c r="H289" s="105"/>
      <c r="I289" s="106"/>
      <c r="J289" s="105"/>
      <c r="K289" s="110"/>
      <c r="L289" s="45"/>
      <c r="M289" s="46" t="n">
        <v>0.0025</v>
      </c>
      <c r="N289" s="47" t="n">
        <f aca="false">M289*D289*10000</f>
        <v>2350</v>
      </c>
    </row>
    <row r="290" customFormat="false" ht="12.75" hidden="false" customHeight="false" outlineLevel="0" collapsed="false">
      <c r="A290" s="41" t="n">
        <v>36742</v>
      </c>
      <c r="B290" s="42" t="s">
        <v>24</v>
      </c>
      <c r="C290" s="42" t="s">
        <v>51</v>
      </c>
      <c r="D290" s="42" t="n">
        <v>54</v>
      </c>
      <c r="E290" s="42" t="s">
        <v>26</v>
      </c>
      <c r="F290" s="43" t="n">
        <v>36770</v>
      </c>
      <c r="G290" s="42" t="n">
        <v>4.3475</v>
      </c>
      <c r="H290" s="105"/>
      <c r="I290" s="106"/>
      <c r="J290" s="105"/>
      <c r="K290" s="110"/>
      <c r="L290" s="45"/>
      <c r="M290" s="46" t="n">
        <v>0.0025</v>
      </c>
      <c r="N290" s="47" t="n">
        <f aca="false">M290*D290*10000</f>
        <v>1350</v>
      </c>
    </row>
    <row r="291" customFormat="false" ht="12.75" hidden="false" customHeight="false" outlineLevel="0" collapsed="false">
      <c r="A291" s="55" t="n">
        <v>36742</v>
      </c>
      <c r="B291" s="56" t="s">
        <v>24</v>
      </c>
      <c r="C291" s="56" t="s">
        <v>25</v>
      </c>
      <c r="D291" s="56" t="n">
        <v>52</v>
      </c>
      <c r="E291" s="56" t="s">
        <v>29</v>
      </c>
      <c r="F291" s="57" t="n">
        <v>36800</v>
      </c>
      <c r="G291" s="56"/>
      <c r="H291" s="102" t="s">
        <v>17</v>
      </c>
      <c r="I291" s="103" t="n">
        <v>4.5</v>
      </c>
      <c r="J291" s="102"/>
      <c r="K291" s="104"/>
      <c r="L291" s="59" t="n">
        <v>0.315</v>
      </c>
      <c r="M291" s="60" t="n">
        <v>0</v>
      </c>
      <c r="N291" s="61" t="n">
        <f aca="false">M291*D291*10000</f>
        <v>0</v>
      </c>
      <c r="O291" s="56" t="s">
        <v>81</v>
      </c>
    </row>
    <row r="292" customFormat="false" ht="12.75" hidden="false" customHeight="false" outlineLevel="0" collapsed="false">
      <c r="A292" s="55" t="n">
        <v>36742</v>
      </c>
      <c r="B292" s="56" t="s">
        <v>24</v>
      </c>
      <c r="C292" s="56" t="s">
        <v>28</v>
      </c>
      <c r="D292" s="56" t="n">
        <v>94</v>
      </c>
      <c r="E292" s="56" t="s">
        <v>29</v>
      </c>
      <c r="F292" s="57" t="n">
        <v>36800</v>
      </c>
      <c r="G292" s="56"/>
      <c r="H292" s="102" t="s">
        <v>17</v>
      </c>
      <c r="I292" s="103" t="n">
        <v>4.5</v>
      </c>
      <c r="J292" s="102"/>
      <c r="K292" s="104"/>
      <c r="L292" s="59" t="n">
        <v>0.315</v>
      </c>
      <c r="M292" s="60" t="n">
        <v>0</v>
      </c>
      <c r="N292" s="61" t="n">
        <f aca="false">M292*D292*10000</f>
        <v>0</v>
      </c>
    </row>
    <row r="293" customFormat="false" ht="12.75" hidden="false" customHeight="false" outlineLevel="0" collapsed="false">
      <c r="A293" s="55" t="n">
        <v>36742</v>
      </c>
      <c r="B293" s="56" t="s">
        <v>24</v>
      </c>
      <c r="C293" s="56" t="s">
        <v>51</v>
      </c>
      <c r="D293" s="56" t="n">
        <v>54</v>
      </c>
      <c r="E293" s="56" t="s">
        <v>29</v>
      </c>
      <c r="F293" s="57" t="n">
        <v>36800</v>
      </c>
      <c r="G293" s="56"/>
      <c r="H293" s="102" t="s">
        <v>17</v>
      </c>
      <c r="I293" s="103" t="n">
        <v>4.5</v>
      </c>
      <c r="J293" s="102"/>
      <c r="K293" s="104"/>
      <c r="L293" s="59" t="n">
        <v>0.315</v>
      </c>
      <c r="M293" s="60" t="n">
        <v>0</v>
      </c>
      <c r="N293" s="61" t="n">
        <f aca="false">M293*D293*10000</f>
        <v>0</v>
      </c>
    </row>
    <row r="294" customFormat="false" ht="12.75" hidden="false" customHeight="false" outlineLevel="0" collapsed="false">
      <c r="A294" s="84" t="n">
        <v>36742</v>
      </c>
      <c r="B294" s="85" t="s">
        <v>24</v>
      </c>
      <c r="C294" s="85" t="s">
        <v>25</v>
      </c>
      <c r="D294" s="85" t="n">
        <v>52</v>
      </c>
      <c r="E294" s="85" t="s">
        <v>29</v>
      </c>
      <c r="F294" s="86" t="n">
        <v>36800</v>
      </c>
      <c r="G294" s="85"/>
      <c r="H294" s="87"/>
      <c r="I294" s="88"/>
      <c r="J294" s="87" t="s">
        <v>19</v>
      </c>
      <c r="K294" s="89" t="n">
        <v>3.5</v>
      </c>
      <c r="L294" s="90" t="n">
        <v>0.07</v>
      </c>
      <c r="M294" s="91" t="n">
        <v>0.0025</v>
      </c>
      <c r="N294" s="92" t="n">
        <f aca="false">M294*D294*10000</f>
        <v>1300</v>
      </c>
    </row>
    <row r="295" customFormat="false" ht="12.75" hidden="false" customHeight="false" outlineLevel="0" collapsed="false">
      <c r="A295" s="84" t="n">
        <v>36742</v>
      </c>
      <c r="B295" s="85" t="s">
        <v>24</v>
      </c>
      <c r="C295" s="85" t="s">
        <v>28</v>
      </c>
      <c r="D295" s="85" t="n">
        <v>94</v>
      </c>
      <c r="E295" s="85" t="s">
        <v>29</v>
      </c>
      <c r="F295" s="86" t="n">
        <v>36800</v>
      </c>
      <c r="G295" s="85"/>
      <c r="H295" s="87"/>
      <c r="I295" s="88"/>
      <c r="J295" s="87" t="s">
        <v>19</v>
      </c>
      <c r="K295" s="89" t="n">
        <v>3.5</v>
      </c>
      <c r="L295" s="90" t="n">
        <v>0.07</v>
      </c>
      <c r="M295" s="91" t="n">
        <v>0.0025</v>
      </c>
      <c r="N295" s="92" t="n">
        <f aca="false">M295*D295*10000</f>
        <v>2350</v>
      </c>
    </row>
    <row r="296" customFormat="false" ht="12.75" hidden="false" customHeight="false" outlineLevel="0" collapsed="false">
      <c r="A296" s="84" t="n">
        <v>36742</v>
      </c>
      <c r="B296" s="85" t="s">
        <v>24</v>
      </c>
      <c r="C296" s="85" t="s">
        <v>51</v>
      </c>
      <c r="D296" s="85" t="n">
        <v>54</v>
      </c>
      <c r="E296" s="85" t="s">
        <v>29</v>
      </c>
      <c r="F296" s="86" t="n">
        <v>36800</v>
      </c>
      <c r="G296" s="85"/>
      <c r="H296" s="87"/>
      <c r="I296" s="88"/>
      <c r="J296" s="87" t="s">
        <v>19</v>
      </c>
      <c r="K296" s="89" t="n">
        <v>3.5</v>
      </c>
      <c r="L296" s="90" t="n">
        <v>0.07</v>
      </c>
      <c r="M296" s="91" t="n">
        <v>0.0025</v>
      </c>
      <c r="N296" s="92" t="n">
        <f aca="false">M296*D296*10000</f>
        <v>1350</v>
      </c>
    </row>
    <row r="297" customFormat="false" ht="12.75" hidden="false" customHeight="false" outlineLevel="0" collapsed="false">
      <c r="A297" s="55" t="n">
        <v>36746</v>
      </c>
      <c r="B297" s="56" t="s">
        <v>24</v>
      </c>
      <c r="C297" s="56" t="s">
        <v>25</v>
      </c>
      <c r="D297" s="56" t="n">
        <v>84</v>
      </c>
      <c r="E297" s="56" t="s">
        <v>82</v>
      </c>
      <c r="F297" s="57" t="n">
        <v>37257</v>
      </c>
      <c r="G297" s="56" t="n">
        <v>3.3275</v>
      </c>
      <c r="H297" s="102"/>
      <c r="I297" s="103"/>
      <c r="J297" s="102"/>
      <c r="K297" s="104"/>
      <c r="L297" s="59"/>
      <c r="M297" s="60" t="n">
        <v>0.0025</v>
      </c>
      <c r="N297" s="61" t="n">
        <f aca="false">M297*D297*10000</f>
        <v>2100</v>
      </c>
      <c r="O297" s="56" t="s">
        <v>73</v>
      </c>
    </row>
    <row r="298" customFormat="false" ht="12.75" hidden="false" customHeight="false" outlineLevel="0" collapsed="false">
      <c r="A298" s="55" t="n">
        <v>36746</v>
      </c>
      <c r="B298" s="56" t="s">
        <v>24</v>
      </c>
      <c r="C298" s="56" t="s">
        <v>28</v>
      </c>
      <c r="D298" s="56" t="n">
        <v>144</v>
      </c>
      <c r="E298" s="56" t="s">
        <v>82</v>
      </c>
      <c r="F298" s="57" t="n">
        <v>37257</v>
      </c>
      <c r="G298" s="56" t="n">
        <v>3.3275</v>
      </c>
      <c r="H298" s="102"/>
      <c r="I298" s="103"/>
      <c r="J298" s="102"/>
      <c r="K298" s="104"/>
      <c r="L298" s="59"/>
      <c r="M298" s="60" t="n">
        <v>0.0025</v>
      </c>
      <c r="N298" s="61" t="n">
        <f aca="false">M298*D298*10000</f>
        <v>3600</v>
      </c>
      <c r="O298" s="56" t="s">
        <v>74</v>
      </c>
    </row>
    <row r="299" customFormat="false" ht="12.75" hidden="false" customHeight="false" outlineLevel="0" collapsed="false">
      <c r="A299" s="55" t="n">
        <v>36746</v>
      </c>
      <c r="B299" s="56" t="s">
        <v>24</v>
      </c>
      <c r="C299" s="56" t="s">
        <v>51</v>
      </c>
      <c r="D299" s="56" t="n">
        <v>72</v>
      </c>
      <c r="E299" s="56" t="s">
        <v>82</v>
      </c>
      <c r="F299" s="57" t="n">
        <v>37257</v>
      </c>
      <c r="G299" s="56" t="n">
        <v>3.3275</v>
      </c>
      <c r="H299" s="102"/>
      <c r="I299" s="103"/>
      <c r="J299" s="102"/>
      <c r="K299" s="104"/>
      <c r="L299" s="59"/>
      <c r="M299" s="60" t="n">
        <v>0.0025</v>
      </c>
      <c r="N299" s="61" t="n">
        <f aca="false">M299*D299*10000</f>
        <v>1800</v>
      </c>
      <c r="O299" s="56" t="s">
        <v>75</v>
      </c>
    </row>
    <row r="300" customFormat="false" ht="12.75" hidden="false" customHeight="false" outlineLevel="0" collapsed="false">
      <c r="A300" s="41" t="n">
        <v>36746</v>
      </c>
      <c r="B300" s="42" t="s">
        <v>24</v>
      </c>
      <c r="C300" s="42" t="s">
        <v>25</v>
      </c>
      <c r="D300" s="42" t="n">
        <v>65</v>
      </c>
      <c r="E300" s="42" t="s">
        <v>26</v>
      </c>
      <c r="F300" s="43" t="n">
        <v>36770</v>
      </c>
      <c r="G300" s="42"/>
      <c r="H300" s="105"/>
      <c r="I300" s="106"/>
      <c r="J300" s="105" t="s">
        <v>19</v>
      </c>
      <c r="K300" s="106" t="n">
        <v>3.3</v>
      </c>
      <c r="L300" s="45" t="n">
        <v>0.006</v>
      </c>
      <c r="M300" s="46" t="n">
        <v>0.001</v>
      </c>
      <c r="N300" s="47" t="n">
        <f aca="false">M300*D300*10000</f>
        <v>650</v>
      </c>
    </row>
    <row r="301" customFormat="false" ht="12.75" hidden="false" customHeight="false" outlineLevel="0" collapsed="false">
      <c r="A301" s="41" t="n">
        <v>36746</v>
      </c>
      <c r="B301" s="42" t="s">
        <v>24</v>
      </c>
      <c r="C301" s="42" t="s">
        <v>28</v>
      </c>
      <c r="D301" s="42" t="n">
        <v>118</v>
      </c>
      <c r="E301" s="42" t="s">
        <v>26</v>
      </c>
      <c r="F301" s="43" t="n">
        <v>36770</v>
      </c>
      <c r="G301" s="42"/>
      <c r="H301" s="105"/>
      <c r="I301" s="106"/>
      <c r="J301" s="105" t="s">
        <v>19</v>
      </c>
      <c r="K301" s="106" t="n">
        <v>3.3</v>
      </c>
      <c r="L301" s="45" t="n">
        <v>0.006</v>
      </c>
      <c r="M301" s="46" t="n">
        <v>0.001</v>
      </c>
      <c r="N301" s="47" t="n">
        <f aca="false">M301*D301*10000</f>
        <v>1180</v>
      </c>
    </row>
    <row r="302" customFormat="false" ht="12.75" hidden="false" customHeight="false" outlineLevel="0" collapsed="false">
      <c r="A302" s="41" t="n">
        <v>36746</v>
      </c>
      <c r="B302" s="42" t="s">
        <v>24</v>
      </c>
      <c r="C302" s="42" t="s">
        <v>51</v>
      </c>
      <c r="D302" s="42" t="n">
        <v>67</v>
      </c>
      <c r="E302" s="42" t="s">
        <v>26</v>
      </c>
      <c r="F302" s="43" t="n">
        <v>36770</v>
      </c>
      <c r="G302" s="42"/>
      <c r="H302" s="105"/>
      <c r="I302" s="106"/>
      <c r="J302" s="105" t="s">
        <v>19</v>
      </c>
      <c r="K302" s="106" t="n">
        <v>3.3</v>
      </c>
      <c r="L302" s="45" t="n">
        <v>0.006</v>
      </c>
      <c r="M302" s="46" t="n">
        <v>0.001</v>
      </c>
      <c r="N302" s="47" t="n">
        <f aca="false">M302*D302*10000</f>
        <v>670</v>
      </c>
    </row>
    <row r="303" customFormat="false" ht="12.75" hidden="false" customHeight="false" outlineLevel="0" collapsed="false">
      <c r="A303" s="41" t="n">
        <v>36746</v>
      </c>
      <c r="B303" s="42" t="s">
        <v>24</v>
      </c>
      <c r="C303" s="42" t="s">
        <v>25</v>
      </c>
      <c r="D303" s="42" t="n">
        <v>65</v>
      </c>
      <c r="E303" s="42" t="s">
        <v>26</v>
      </c>
      <c r="F303" s="43" t="n">
        <v>36770</v>
      </c>
      <c r="G303" s="42"/>
      <c r="H303" s="105"/>
      <c r="I303" s="106"/>
      <c r="J303" s="105" t="s">
        <v>19</v>
      </c>
      <c r="K303" s="106" t="n">
        <v>3.4</v>
      </c>
      <c r="L303" s="45" t="n">
        <v>0.01</v>
      </c>
      <c r="M303" s="46" t="n">
        <v>0.001</v>
      </c>
      <c r="N303" s="47" t="n">
        <f aca="false">M303*D303*10000</f>
        <v>650</v>
      </c>
    </row>
    <row r="304" customFormat="false" ht="12.75" hidden="false" customHeight="false" outlineLevel="0" collapsed="false">
      <c r="A304" s="41" t="n">
        <v>36746</v>
      </c>
      <c r="B304" s="42" t="s">
        <v>24</v>
      </c>
      <c r="C304" s="42" t="s">
        <v>28</v>
      </c>
      <c r="D304" s="42" t="n">
        <v>118</v>
      </c>
      <c r="E304" s="42" t="s">
        <v>26</v>
      </c>
      <c r="F304" s="43" t="n">
        <v>36770</v>
      </c>
      <c r="G304" s="42"/>
      <c r="H304" s="105"/>
      <c r="I304" s="106"/>
      <c r="J304" s="105" t="s">
        <v>19</v>
      </c>
      <c r="K304" s="106" t="n">
        <v>3.4</v>
      </c>
      <c r="L304" s="45" t="n">
        <v>0.01</v>
      </c>
      <c r="M304" s="46" t="n">
        <v>0.001</v>
      </c>
      <c r="N304" s="47" t="n">
        <f aca="false">M304*D304*10000</f>
        <v>1180</v>
      </c>
    </row>
    <row r="305" customFormat="false" ht="12.75" hidden="false" customHeight="false" outlineLevel="0" collapsed="false">
      <c r="A305" s="41" t="n">
        <v>36746</v>
      </c>
      <c r="B305" s="42" t="s">
        <v>24</v>
      </c>
      <c r="C305" s="42" t="s">
        <v>51</v>
      </c>
      <c r="D305" s="42" t="n">
        <v>67</v>
      </c>
      <c r="E305" s="42" t="s">
        <v>26</v>
      </c>
      <c r="F305" s="43" t="n">
        <v>36770</v>
      </c>
      <c r="G305" s="42"/>
      <c r="H305" s="105"/>
      <c r="I305" s="106"/>
      <c r="J305" s="105" t="s">
        <v>19</v>
      </c>
      <c r="K305" s="106" t="n">
        <v>3.4</v>
      </c>
      <c r="L305" s="45" t="n">
        <v>0.01</v>
      </c>
      <c r="M305" s="46" t="n">
        <v>0.001</v>
      </c>
      <c r="N305" s="47" t="n">
        <f aca="false">M305*D305*10000</f>
        <v>670</v>
      </c>
    </row>
    <row r="306" customFormat="false" ht="12.75" hidden="false" customHeight="false" outlineLevel="0" collapsed="false">
      <c r="A306" s="41" t="n">
        <v>36747</v>
      </c>
      <c r="B306" s="42" t="s">
        <v>24</v>
      </c>
      <c r="C306" s="42" t="s">
        <v>25</v>
      </c>
      <c r="D306" s="42" t="n">
        <v>1000</v>
      </c>
      <c r="E306" s="42" t="s">
        <v>26</v>
      </c>
      <c r="F306" s="43" t="n">
        <v>36770</v>
      </c>
      <c r="G306" s="42"/>
      <c r="H306" s="105"/>
      <c r="I306" s="106"/>
      <c r="J306" s="105" t="s">
        <v>19</v>
      </c>
      <c r="K306" s="106" t="n">
        <v>3.5</v>
      </c>
      <c r="L306" s="45" t="n">
        <v>0.01</v>
      </c>
      <c r="M306" s="46" t="n">
        <v>0.001</v>
      </c>
      <c r="N306" s="47" t="n">
        <f aca="false">M306*D306*10000</f>
        <v>10000</v>
      </c>
    </row>
    <row r="307" customFormat="false" ht="12.75" hidden="false" customHeight="false" outlineLevel="0" collapsed="false">
      <c r="A307" s="41" t="n">
        <v>36747</v>
      </c>
      <c r="B307" s="42" t="s">
        <v>24</v>
      </c>
      <c r="C307" s="42" t="s">
        <v>28</v>
      </c>
      <c r="D307" s="42" t="n">
        <v>0</v>
      </c>
      <c r="E307" s="42" t="s">
        <v>26</v>
      </c>
      <c r="F307" s="43" t="n">
        <v>36770</v>
      </c>
      <c r="G307" s="42"/>
      <c r="H307" s="105"/>
      <c r="I307" s="106"/>
      <c r="J307" s="105" t="s">
        <v>19</v>
      </c>
      <c r="K307" s="106" t="n">
        <v>3.5</v>
      </c>
      <c r="L307" s="45" t="n">
        <v>0.01</v>
      </c>
      <c r="M307" s="46" t="n">
        <v>0.001</v>
      </c>
      <c r="N307" s="47" t="n">
        <f aca="false">M307*D307*10000</f>
        <v>0</v>
      </c>
    </row>
    <row r="308" customFormat="false" ht="12.75" hidden="false" customHeight="false" outlineLevel="0" collapsed="false">
      <c r="A308" s="41" t="n">
        <v>36747</v>
      </c>
      <c r="B308" s="42" t="s">
        <v>24</v>
      </c>
      <c r="C308" s="42" t="s">
        <v>51</v>
      </c>
      <c r="D308" s="42" t="n">
        <v>0</v>
      </c>
      <c r="E308" s="42" t="s">
        <v>26</v>
      </c>
      <c r="F308" s="43" t="n">
        <v>36770</v>
      </c>
      <c r="G308" s="42"/>
      <c r="H308" s="105"/>
      <c r="I308" s="106"/>
      <c r="J308" s="105" t="s">
        <v>19</v>
      </c>
      <c r="K308" s="106" t="n">
        <v>3.5</v>
      </c>
      <c r="L308" s="45" t="n">
        <v>0.01</v>
      </c>
      <c r="M308" s="46" t="n">
        <v>0.001</v>
      </c>
      <c r="N308" s="47" t="n">
        <f aca="false">M308*D308*10000</f>
        <v>0</v>
      </c>
    </row>
    <row r="309" customFormat="false" ht="12.75" hidden="false" customHeight="false" outlineLevel="0" collapsed="false">
      <c r="A309" s="55" t="n">
        <v>36747</v>
      </c>
      <c r="B309" s="56" t="s">
        <v>24</v>
      </c>
      <c r="C309" s="56" t="s">
        <v>25</v>
      </c>
      <c r="D309" s="56" t="n">
        <v>84</v>
      </c>
      <c r="E309" s="56" t="s">
        <v>82</v>
      </c>
      <c r="F309" s="57" t="n">
        <v>37257</v>
      </c>
      <c r="G309" s="56" t="n">
        <v>3.3125</v>
      </c>
      <c r="H309" s="102"/>
      <c r="I309" s="103"/>
      <c r="J309" s="102"/>
      <c r="K309" s="104"/>
      <c r="L309" s="59"/>
      <c r="M309" s="60" t="n">
        <v>0.0025</v>
      </c>
      <c r="N309" s="61" t="n">
        <f aca="false">M309*D309*10000</f>
        <v>2100</v>
      </c>
      <c r="O309" s="56" t="s">
        <v>73</v>
      </c>
    </row>
    <row r="310" customFormat="false" ht="12.75" hidden="false" customHeight="false" outlineLevel="0" collapsed="false">
      <c r="A310" s="55" t="n">
        <v>36747</v>
      </c>
      <c r="B310" s="56" t="s">
        <v>24</v>
      </c>
      <c r="C310" s="56" t="s">
        <v>28</v>
      </c>
      <c r="D310" s="56" t="n">
        <v>144</v>
      </c>
      <c r="E310" s="56" t="s">
        <v>82</v>
      </c>
      <c r="F310" s="57" t="n">
        <v>37257</v>
      </c>
      <c r="G310" s="56" t="n">
        <v>3.3125</v>
      </c>
      <c r="H310" s="102"/>
      <c r="I310" s="103"/>
      <c r="J310" s="102"/>
      <c r="K310" s="104"/>
      <c r="L310" s="59"/>
      <c r="M310" s="60" t="n">
        <v>0.0025</v>
      </c>
      <c r="N310" s="61" t="n">
        <f aca="false">M310*D310*10000</f>
        <v>3600</v>
      </c>
      <c r="O310" s="56" t="s">
        <v>74</v>
      </c>
    </row>
    <row r="311" customFormat="false" ht="12.75" hidden="false" customHeight="false" outlineLevel="0" collapsed="false">
      <c r="A311" s="55" t="n">
        <v>36747</v>
      </c>
      <c r="B311" s="56" t="s">
        <v>24</v>
      </c>
      <c r="C311" s="56" t="s">
        <v>51</v>
      </c>
      <c r="D311" s="56" t="n">
        <v>72</v>
      </c>
      <c r="E311" s="56" t="s">
        <v>82</v>
      </c>
      <c r="F311" s="57" t="n">
        <v>37257</v>
      </c>
      <c r="G311" s="56" t="n">
        <v>3.3125</v>
      </c>
      <c r="H311" s="102"/>
      <c r="I311" s="103"/>
      <c r="J311" s="102"/>
      <c r="K311" s="104"/>
      <c r="L311" s="59"/>
      <c r="M311" s="60" t="n">
        <v>0.0025</v>
      </c>
      <c r="N311" s="61" t="n">
        <f aca="false">M311*D311*10000</f>
        <v>1800</v>
      </c>
      <c r="O311" s="56" t="s">
        <v>75</v>
      </c>
    </row>
    <row r="312" customFormat="false" ht="12.75" hidden="false" customHeight="false" outlineLevel="0" collapsed="false">
      <c r="A312" s="55" t="n">
        <v>36747</v>
      </c>
      <c r="B312" s="56" t="s">
        <v>24</v>
      </c>
      <c r="C312" s="56" t="s">
        <v>25</v>
      </c>
      <c r="D312" s="56" t="n">
        <v>84</v>
      </c>
      <c r="E312" s="56" t="s">
        <v>66</v>
      </c>
      <c r="F312" s="57" t="n">
        <v>37257</v>
      </c>
      <c r="G312" s="56"/>
      <c r="H312" s="102"/>
      <c r="I312" s="103"/>
      <c r="J312" s="102" t="s">
        <v>19</v>
      </c>
      <c r="K312" s="104" t="n">
        <v>2.8</v>
      </c>
      <c r="L312" s="59" t="n">
        <v>0.26</v>
      </c>
      <c r="M312" s="60" t="n">
        <v>0.0025</v>
      </c>
      <c r="N312" s="61" t="n">
        <f aca="false">M312*D312*10000</f>
        <v>2100</v>
      </c>
      <c r="O312" s="56" t="s">
        <v>73</v>
      </c>
    </row>
    <row r="313" customFormat="false" ht="12.75" hidden="false" customHeight="false" outlineLevel="0" collapsed="false">
      <c r="A313" s="55" t="n">
        <v>36747</v>
      </c>
      <c r="B313" s="56" t="s">
        <v>24</v>
      </c>
      <c r="C313" s="56" t="s">
        <v>28</v>
      </c>
      <c r="D313" s="56" t="n">
        <v>144</v>
      </c>
      <c r="E313" s="56" t="s">
        <v>66</v>
      </c>
      <c r="F313" s="57" t="n">
        <v>37257</v>
      </c>
      <c r="G313" s="56"/>
      <c r="H313" s="102"/>
      <c r="I313" s="103"/>
      <c r="J313" s="102" t="s">
        <v>19</v>
      </c>
      <c r="K313" s="104" t="n">
        <v>2.8</v>
      </c>
      <c r="L313" s="59" t="n">
        <v>0.26</v>
      </c>
      <c r="M313" s="60" t="n">
        <v>0.0025</v>
      </c>
      <c r="N313" s="61" t="n">
        <f aca="false">M313*D313*10000</f>
        <v>3600</v>
      </c>
      <c r="O313" s="56" t="s">
        <v>74</v>
      </c>
    </row>
    <row r="314" customFormat="false" ht="12.75" hidden="false" customHeight="false" outlineLevel="0" collapsed="false">
      <c r="A314" s="55" t="n">
        <v>36747</v>
      </c>
      <c r="B314" s="56" t="s">
        <v>24</v>
      </c>
      <c r="C314" s="56" t="s">
        <v>51</v>
      </c>
      <c r="D314" s="56" t="n">
        <v>72</v>
      </c>
      <c r="E314" s="56" t="s">
        <v>66</v>
      </c>
      <c r="F314" s="57" t="n">
        <v>37257</v>
      </c>
      <c r="G314" s="56"/>
      <c r="H314" s="102"/>
      <c r="I314" s="103"/>
      <c r="J314" s="102" t="s">
        <v>19</v>
      </c>
      <c r="K314" s="104" t="n">
        <v>2.8</v>
      </c>
      <c r="L314" s="59" t="n">
        <v>0.26</v>
      </c>
      <c r="M314" s="60" t="n">
        <v>0.0025</v>
      </c>
      <c r="N314" s="61" t="n">
        <f aca="false">M314*D314*10000</f>
        <v>1800</v>
      </c>
      <c r="O314" s="56" t="s">
        <v>75</v>
      </c>
    </row>
    <row r="315" customFormat="false" ht="12.75" hidden="false" customHeight="false" outlineLevel="0" collapsed="false">
      <c r="A315" s="55" t="n">
        <v>36748</v>
      </c>
      <c r="B315" s="56" t="s">
        <v>24</v>
      </c>
      <c r="C315" s="56" t="s">
        <v>25</v>
      </c>
      <c r="D315" s="56" t="n">
        <v>84</v>
      </c>
      <c r="E315" s="56" t="s">
        <v>82</v>
      </c>
      <c r="F315" s="57" t="n">
        <v>37257</v>
      </c>
      <c r="G315" s="56" t="n">
        <v>3.26</v>
      </c>
      <c r="H315" s="102"/>
      <c r="I315" s="103"/>
      <c r="J315" s="102"/>
      <c r="K315" s="104"/>
      <c r="L315" s="59"/>
      <c r="M315" s="60" t="n">
        <v>0.0025</v>
      </c>
      <c r="N315" s="61" t="n">
        <f aca="false">M315*D315*10000</f>
        <v>2100</v>
      </c>
      <c r="O315" s="56" t="s">
        <v>73</v>
      </c>
    </row>
    <row r="316" customFormat="false" ht="12.75" hidden="false" customHeight="false" outlineLevel="0" collapsed="false">
      <c r="A316" s="55" t="n">
        <v>36748</v>
      </c>
      <c r="B316" s="56" t="s">
        <v>24</v>
      </c>
      <c r="C316" s="56" t="s">
        <v>28</v>
      </c>
      <c r="D316" s="56" t="n">
        <v>144</v>
      </c>
      <c r="E316" s="56" t="s">
        <v>82</v>
      </c>
      <c r="F316" s="57" t="n">
        <v>37257</v>
      </c>
      <c r="G316" s="56" t="n">
        <v>3.26</v>
      </c>
      <c r="H316" s="102"/>
      <c r="I316" s="103"/>
      <c r="J316" s="102"/>
      <c r="K316" s="104"/>
      <c r="L316" s="59"/>
      <c r="M316" s="60" t="n">
        <v>0.0025</v>
      </c>
      <c r="N316" s="61" t="n">
        <f aca="false">M316*D316*10000</f>
        <v>3600</v>
      </c>
      <c r="O316" s="56" t="s">
        <v>74</v>
      </c>
    </row>
    <row r="317" customFormat="false" ht="12.75" hidden="false" customHeight="false" outlineLevel="0" collapsed="false">
      <c r="A317" s="55" t="n">
        <v>36748</v>
      </c>
      <c r="B317" s="56" t="s">
        <v>24</v>
      </c>
      <c r="C317" s="56" t="s">
        <v>51</v>
      </c>
      <c r="D317" s="56" t="n">
        <v>72</v>
      </c>
      <c r="E317" s="56" t="s">
        <v>82</v>
      </c>
      <c r="F317" s="57" t="n">
        <v>37257</v>
      </c>
      <c r="G317" s="56" t="n">
        <v>3.26</v>
      </c>
      <c r="H317" s="102"/>
      <c r="I317" s="103"/>
      <c r="J317" s="102"/>
      <c r="K317" s="104"/>
      <c r="L317" s="59"/>
      <c r="M317" s="60" t="n">
        <v>0.0025</v>
      </c>
      <c r="N317" s="61" t="n">
        <f aca="false">M317*D317*10000</f>
        <v>1800</v>
      </c>
      <c r="O317" s="56" t="s">
        <v>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IV5"/>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7" min="7" style="2" width="9.14"/>
    <col collapsed="false" customWidth="true" hidden="false" outlineLevel="0" max="14" min="14" style="0" width="13.56"/>
  </cols>
  <sheetData>
    <row r="1" customFormat="false" ht="12.75" hidden="false" customHeight="false" outlineLevel="0" collapsed="false">
      <c r="A1" s="0" t="s">
        <v>83</v>
      </c>
    </row>
    <row r="3" customFormat="false" ht="12.75" hidden="false" customHeight="false" outlineLevel="0" collapsed="false">
      <c r="G3" s="2" t="s">
        <v>84</v>
      </c>
      <c r="N3" s="1" t="n">
        <f aca="false">SUM(N5:N16)</f>
        <v>112000</v>
      </c>
    </row>
    <row r="4" customFormat="false" ht="12.75" hidden="false" customHeight="false" outlineLevel="0" collapsed="false">
      <c r="B4" s="0" t="s">
        <v>11</v>
      </c>
      <c r="C4" s="0" t="s">
        <v>12</v>
      </c>
      <c r="D4" s="0" t="s">
        <v>13</v>
      </c>
      <c r="E4" s="0" t="s">
        <v>14</v>
      </c>
      <c r="F4" s="0" t="s">
        <v>15</v>
      </c>
      <c r="G4" s="2" t="s">
        <v>16</v>
      </c>
      <c r="H4" s="0" t="s">
        <v>17</v>
      </c>
      <c r="I4" s="2" t="s">
        <v>18</v>
      </c>
      <c r="J4" s="0" t="s">
        <v>19</v>
      </c>
      <c r="K4" s="0" t="s">
        <v>18</v>
      </c>
      <c r="L4" s="3" t="s">
        <v>20</v>
      </c>
      <c r="M4" s="4" t="s">
        <v>21</v>
      </c>
      <c r="N4" s="1" t="s">
        <v>22</v>
      </c>
      <c r="O4" s="0" t="s">
        <v>23</v>
      </c>
    </row>
    <row r="5" customFormat="false" ht="12.75" hidden="false" customHeight="false" outlineLevel="0" collapsed="false">
      <c r="A5" s="111" t="n">
        <v>36500</v>
      </c>
      <c r="B5" s="0" t="s">
        <v>85</v>
      </c>
      <c r="C5" s="0" t="s">
        <v>4</v>
      </c>
      <c r="D5" s="64" t="n">
        <v>200000</v>
      </c>
      <c r="E5" s="0" t="s">
        <v>26</v>
      </c>
      <c r="F5" s="112" t="n">
        <v>36678</v>
      </c>
      <c r="G5" s="2" t="n">
        <v>22.32</v>
      </c>
      <c r="M5" s="0" t="n">
        <v>0.01</v>
      </c>
      <c r="N5" s="1" t="n">
        <f aca="false">M5*D5</f>
        <v>2000</v>
      </c>
    </row>
    <row r="6" customFormat="false" ht="12.75" hidden="false" customHeight="false" outlineLevel="0" collapsed="false">
      <c r="A6" s="111" t="n">
        <v>36500</v>
      </c>
      <c r="B6" s="0" t="s">
        <v>85</v>
      </c>
      <c r="C6" s="0" t="s">
        <v>4</v>
      </c>
      <c r="D6" s="64" t="n">
        <v>200000</v>
      </c>
      <c r="E6" s="0" t="s">
        <v>29</v>
      </c>
      <c r="F6" s="112" t="n">
        <v>36861</v>
      </c>
      <c r="G6" s="2" t="n">
        <v>19.89</v>
      </c>
      <c r="M6" s="0" t="n">
        <v>0</v>
      </c>
      <c r="N6" s="1" t="n">
        <f aca="false">M6*D6</f>
        <v>0</v>
      </c>
    </row>
    <row r="7" customFormat="false" ht="12.75" hidden="false" customHeight="false" outlineLevel="0" collapsed="false">
      <c r="A7" s="111" t="n">
        <v>36501</v>
      </c>
      <c r="B7" s="0" t="s">
        <v>85</v>
      </c>
      <c r="C7" s="0" t="s">
        <v>4</v>
      </c>
      <c r="D7" s="64" t="n">
        <v>200000</v>
      </c>
      <c r="E7" s="0" t="s">
        <v>26</v>
      </c>
      <c r="F7" s="112" t="n">
        <v>36678</v>
      </c>
      <c r="G7" s="2" t="n">
        <v>22.32</v>
      </c>
      <c r="M7" s="0" t="n">
        <v>0.01</v>
      </c>
      <c r="N7" s="1" t="n">
        <f aca="false">M7*D7</f>
        <v>2000</v>
      </c>
    </row>
    <row r="8" customFormat="false" ht="12.75" hidden="false" customHeight="false" outlineLevel="0" collapsed="false">
      <c r="A8" s="111" t="n">
        <v>36501</v>
      </c>
      <c r="B8" s="0" t="s">
        <v>85</v>
      </c>
      <c r="C8" s="0" t="s">
        <v>4</v>
      </c>
      <c r="D8" s="64" t="n">
        <v>200000</v>
      </c>
      <c r="E8" s="0" t="s">
        <v>29</v>
      </c>
      <c r="F8" s="112" t="n">
        <v>36861</v>
      </c>
      <c r="G8" s="2" t="n">
        <v>19.89</v>
      </c>
      <c r="M8" s="0" t="n">
        <v>0</v>
      </c>
      <c r="N8" s="1" t="n">
        <f aca="false">M8*D8</f>
        <v>0</v>
      </c>
    </row>
    <row r="9" customFormat="false" ht="12.75" hidden="false" customHeight="false" outlineLevel="0" collapsed="false">
      <c r="A9" s="111" t="n">
        <v>36530</v>
      </c>
      <c r="B9" s="0" t="s">
        <v>86</v>
      </c>
      <c r="C9" s="0" t="s">
        <v>4</v>
      </c>
      <c r="D9" s="64" t="n">
        <v>600000</v>
      </c>
      <c r="E9" s="0" t="s">
        <v>26</v>
      </c>
      <c r="F9" s="112" t="n">
        <v>36526</v>
      </c>
      <c r="G9" s="2" t="n">
        <v>1.2</v>
      </c>
      <c r="M9" s="0" t="n">
        <v>0.01</v>
      </c>
      <c r="N9" s="1" t="n">
        <f aca="false">M9*D9</f>
        <v>6000</v>
      </c>
    </row>
    <row r="10" customFormat="false" ht="12.75" hidden="false" customHeight="false" outlineLevel="0" collapsed="false">
      <c r="A10" s="111" t="n">
        <v>36530</v>
      </c>
      <c r="B10" s="0" t="s">
        <v>86</v>
      </c>
      <c r="C10" s="0" t="s">
        <v>4</v>
      </c>
      <c r="D10" s="64" t="n">
        <v>600000</v>
      </c>
      <c r="E10" s="0" t="s">
        <v>26</v>
      </c>
      <c r="F10" s="0" t="s">
        <v>87</v>
      </c>
      <c r="G10" s="2" t="n">
        <v>1.38</v>
      </c>
      <c r="M10" s="0" t="n">
        <v>0</v>
      </c>
      <c r="N10" s="1" t="n">
        <f aca="false">M10*D10</f>
        <v>0</v>
      </c>
    </row>
    <row r="11" customFormat="false" ht="12.75" hidden="false" customHeight="false" outlineLevel="0" collapsed="false">
      <c r="A11" s="111" t="n">
        <v>36531</v>
      </c>
      <c r="B11" s="0" t="s">
        <v>86</v>
      </c>
      <c r="C11" s="0" t="s">
        <v>4</v>
      </c>
      <c r="D11" s="64" t="n">
        <v>600000</v>
      </c>
      <c r="E11" s="0" t="s">
        <v>26</v>
      </c>
      <c r="F11" s="112" t="n">
        <v>36526</v>
      </c>
      <c r="G11" s="2" t="n">
        <v>1.2</v>
      </c>
      <c r="M11" s="0" t="n">
        <v>0.01</v>
      </c>
      <c r="N11" s="1" t="n">
        <f aca="false">M11*D11</f>
        <v>6000</v>
      </c>
    </row>
    <row r="12" customFormat="false" ht="12.75" hidden="false" customHeight="false" outlineLevel="0" collapsed="false">
      <c r="A12" s="111" t="n">
        <v>36531</v>
      </c>
      <c r="B12" s="0" t="s">
        <v>86</v>
      </c>
      <c r="C12" s="0" t="s">
        <v>4</v>
      </c>
      <c r="D12" s="64" t="n">
        <v>600000</v>
      </c>
      <c r="E12" s="0" t="s">
        <v>26</v>
      </c>
      <c r="F12" s="0" t="s">
        <v>87</v>
      </c>
      <c r="G12" s="2" t="n">
        <v>1.38</v>
      </c>
      <c r="M12" s="0" t="n">
        <v>0</v>
      </c>
      <c r="N12" s="1" t="n">
        <f aca="false">M12*D12</f>
        <v>0</v>
      </c>
    </row>
    <row r="13" customFormat="false" ht="12.75" hidden="false" customHeight="false" outlineLevel="0" collapsed="false">
      <c r="A13" s="111" t="n">
        <v>36593</v>
      </c>
      <c r="B13" s="0" t="s">
        <v>88</v>
      </c>
      <c r="C13" s="0" t="s">
        <v>4</v>
      </c>
      <c r="D13" s="64" t="n">
        <v>1200000</v>
      </c>
      <c r="E13" s="0" t="s">
        <v>26</v>
      </c>
      <c r="F13" s="112" t="s">
        <v>87</v>
      </c>
      <c r="G13" s="2" t="n">
        <v>27.61</v>
      </c>
      <c r="I13" s="2"/>
      <c r="L13" s="3"/>
      <c r="M13" s="4" t="n">
        <v>0.04</v>
      </c>
      <c r="N13" s="1" t="n">
        <f aca="false">M13*D13</f>
        <v>48000</v>
      </c>
    </row>
    <row r="14" customFormat="false" ht="12.75" hidden="false" customHeight="false" outlineLevel="0" collapsed="false">
      <c r="A14" s="111" t="n">
        <v>36614</v>
      </c>
      <c r="B14" s="0" t="s">
        <v>85</v>
      </c>
      <c r="C14" s="0" t="s">
        <v>4</v>
      </c>
      <c r="D14" s="64" t="n">
        <v>1200000</v>
      </c>
      <c r="E14" s="0" t="s">
        <v>89</v>
      </c>
      <c r="F14" s="112" t="s">
        <v>87</v>
      </c>
      <c r="G14" s="2" t="n">
        <v>27.61</v>
      </c>
      <c r="I14" s="2"/>
      <c r="L14" s="3"/>
      <c r="M14" s="4" t="n">
        <v>0.03</v>
      </c>
      <c r="N14" s="1" t="n">
        <f aca="false">M14*D14</f>
        <v>36000</v>
      </c>
    </row>
    <row r="15" customFormat="false" ht="12.75" hidden="false" customHeight="false" outlineLevel="0" collapsed="false">
      <c r="A15" s="111" t="n">
        <v>36615</v>
      </c>
      <c r="B15" s="0" t="s">
        <v>85</v>
      </c>
      <c r="C15" s="0" t="s">
        <v>4</v>
      </c>
      <c r="D15" s="64" t="n">
        <v>400000</v>
      </c>
      <c r="E15" s="0" t="s">
        <v>29</v>
      </c>
      <c r="F15" s="112" t="n">
        <v>36678</v>
      </c>
      <c r="G15" s="2" t="n">
        <v>25.85</v>
      </c>
      <c r="M15" s="0" t="n">
        <v>0.03</v>
      </c>
      <c r="N15" s="1" t="n">
        <f aca="false">M15*D15</f>
        <v>12000</v>
      </c>
      <c r="O15" s="0" t="s">
        <v>90</v>
      </c>
    </row>
    <row r="16" customFormat="false" ht="12.75" hidden="false" customHeight="false" outlineLevel="0" collapsed="false">
      <c r="A16" s="111" t="n">
        <v>36615</v>
      </c>
      <c r="B16" s="0" t="s">
        <v>85</v>
      </c>
      <c r="C16" s="0" t="s">
        <v>4</v>
      </c>
      <c r="D16" s="64" t="n">
        <v>400000</v>
      </c>
      <c r="E16" s="0" t="s">
        <v>26</v>
      </c>
      <c r="F16" s="112" t="n">
        <v>36861</v>
      </c>
      <c r="G16" s="2" t="n">
        <v>24.18</v>
      </c>
      <c r="M16" s="0" t="n">
        <v>0</v>
      </c>
      <c r="N16" s="1" t="n">
        <f aca="false">M16*D16</f>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5" activeCellId="0" sqref="E15"/>
    </sheetView>
  </sheetViews>
  <sheetFormatPr defaultColWidth="9.0546875" defaultRowHeight="12.75" customHeight="true" zeroHeight="false" outlineLevelRow="0" outlineLevelCol="0"/>
  <cols>
    <col collapsed="false" customWidth="true" hidden="false" outlineLevel="0" max="1" min="1" style="0" width="9.7"/>
  </cols>
  <sheetData>
    <row r="1" customFormat="false" ht="12.75" hidden="false" customHeight="false" outlineLevel="0" collapsed="false">
      <c r="A1" s="0" t="s">
        <v>91</v>
      </c>
    </row>
    <row r="3" customFormat="false" ht="12.75" hidden="false" customHeight="false" outlineLevel="0" collapsed="false">
      <c r="G3" s="2" t="s">
        <v>84</v>
      </c>
      <c r="N3" s="1" t="n">
        <f aca="false">SUM(N5:N16)</f>
        <v>4950</v>
      </c>
    </row>
    <row r="4" customFormat="false" ht="12.75" hidden="false" customHeight="false" outlineLevel="0" collapsed="false">
      <c r="B4" s="0" t="s">
        <v>11</v>
      </c>
      <c r="C4" s="0" t="s">
        <v>12</v>
      </c>
      <c r="D4" s="0" t="s">
        <v>13</v>
      </c>
      <c r="E4" s="0" t="s">
        <v>14</v>
      </c>
      <c r="F4" s="0" t="s">
        <v>15</v>
      </c>
      <c r="G4" s="2" t="s">
        <v>16</v>
      </c>
      <c r="H4" s="0" t="s">
        <v>17</v>
      </c>
      <c r="I4" s="2" t="s">
        <v>18</v>
      </c>
      <c r="J4" s="0" t="s">
        <v>19</v>
      </c>
      <c r="K4" s="0" t="s">
        <v>18</v>
      </c>
      <c r="L4" s="3" t="s">
        <v>20</v>
      </c>
      <c r="M4" s="4" t="s">
        <v>21</v>
      </c>
      <c r="N4" s="1" t="s">
        <v>22</v>
      </c>
      <c r="O4" s="0" t="s">
        <v>23</v>
      </c>
    </row>
    <row r="5" customFormat="false" ht="12.75" hidden="false" customHeight="false" outlineLevel="0" collapsed="false">
      <c r="A5" s="111" t="n">
        <v>36658</v>
      </c>
      <c r="B5" s="0" t="s">
        <v>24</v>
      </c>
      <c r="C5" s="0" t="s">
        <v>5</v>
      </c>
      <c r="D5" s="64" t="n">
        <v>198</v>
      </c>
      <c r="E5" s="0" t="s">
        <v>29</v>
      </c>
      <c r="F5" s="112" t="n">
        <v>36557</v>
      </c>
      <c r="G5" s="2" t="n">
        <v>3.075</v>
      </c>
      <c r="M5" s="0" t="n">
        <v>0.0025</v>
      </c>
      <c r="N5" s="1" t="n">
        <f aca="false">M5*D5*10000</f>
        <v>4950</v>
      </c>
      <c r="O5" s="0" t="s">
        <v>92</v>
      </c>
    </row>
    <row r="18" customFormat="false" ht="12.75" hidden="false" customHeight="false" outlineLevel="0" collapsed="false">
      <c r="D18" s="0" t="s">
        <v>93</v>
      </c>
      <c r="E18" s="0" t="s">
        <v>93</v>
      </c>
      <c r="H18" s="0" t="s">
        <v>94</v>
      </c>
    </row>
    <row r="19" customFormat="false" ht="12.75" hidden="false" customHeight="false" outlineLevel="0" collapsed="false">
      <c r="C19" s="0" t="n">
        <v>4.5</v>
      </c>
      <c r="D19" s="0" t="n">
        <v>500</v>
      </c>
      <c r="E19" s="0" t="n">
        <v>0.09</v>
      </c>
      <c r="F19" s="0" t="n">
        <f aca="false">D19*E19*10000</f>
        <v>450000</v>
      </c>
      <c r="H19" s="0" t="n">
        <v>0.195</v>
      </c>
      <c r="I19" s="0" t="n">
        <f aca="false">F19/H19/10000</f>
        <v>230.769230769231</v>
      </c>
    </row>
    <row r="20" customFormat="false" ht="12.75" hidden="false" customHeight="false" outlineLevel="0" collapsed="false">
      <c r="C20" s="0" t="n">
        <v>4.75</v>
      </c>
      <c r="D20" s="0" t="n">
        <v>750</v>
      </c>
      <c r="E20" s="0" t="n">
        <v>0.055</v>
      </c>
      <c r="F20" s="0" t="n">
        <f aca="false">D20*E20*10000</f>
        <v>412500</v>
      </c>
      <c r="H20" s="0" t="n">
        <v>0.15</v>
      </c>
      <c r="I20" s="0" t="n">
        <f aca="false">F20/H20/10000</f>
        <v>275</v>
      </c>
    </row>
    <row r="21" customFormat="false" ht="12.75" hidden="false" customHeight="false" outlineLevel="0" collapsed="false">
      <c r="C21" s="0" t="n">
        <v>5</v>
      </c>
      <c r="D21" s="0" t="n">
        <v>250</v>
      </c>
      <c r="E21" s="0" t="n">
        <v>0.0325</v>
      </c>
      <c r="F21" s="0" t="n">
        <f aca="false">D21*E21*10000</f>
        <v>81250</v>
      </c>
      <c r="H21" s="0" t="n">
        <v>0.1125</v>
      </c>
      <c r="I21" s="0" t="n">
        <f aca="false">F21/H21/10000</f>
        <v>72.2222222222222</v>
      </c>
    </row>
    <row r="22" customFormat="false" ht="12.75" hidden="false" customHeight="false" outlineLevel="0" collapsed="false">
      <c r="F22" s="0" t="n">
        <f aca="false">SUM(F19:F21)</f>
        <v>943750</v>
      </c>
      <c r="G22" s="0" t="n">
        <v>0.195</v>
      </c>
      <c r="H22" s="0" t="n">
        <f aca="false">F22/G22/10000</f>
        <v>483.974358974359</v>
      </c>
      <c r="I22" s="0" t="n">
        <f aca="false">SUM(I19:I21)</f>
        <v>577.991452991453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3" activeCellId="0" sqref="A13"/>
    </sheetView>
  </sheetViews>
  <sheetFormatPr defaultColWidth="9.0546875" defaultRowHeight="12.75" customHeight="true" zeroHeight="false" outlineLevelRow="0" outlineLevelCol="0"/>
  <cols>
    <col collapsed="false" customWidth="true" hidden="false" outlineLevel="0" max="1" min="1" style="0" width="16.28"/>
    <col collapsed="false" customWidth="true" hidden="false" outlineLevel="0" max="2" min="2" style="0" width="19.41"/>
    <col collapsed="false" customWidth="true" hidden="false" outlineLevel="0" max="3" min="3" style="0" width="65.28"/>
    <col collapsed="false" customWidth="true" hidden="false" outlineLevel="0" max="4" min="4" style="0" width="40.56"/>
  </cols>
  <sheetData>
    <row r="1" customFormat="false" ht="12.75" hidden="false" customHeight="false" outlineLevel="0" collapsed="false">
      <c r="A1" s="0" t="s">
        <v>12</v>
      </c>
      <c r="B1" s="0" t="s">
        <v>95</v>
      </c>
      <c r="C1" s="0" t="s">
        <v>96</v>
      </c>
      <c r="D1" s="0" t="s">
        <v>97</v>
      </c>
    </row>
    <row r="2" customFormat="false" ht="12.75" hidden="false" customHeight="false" outlineLevel="0" collapsed="false">
      <c r="A2" s="0" t="s">
        <v>98</v>
      </c>
      <c r="B2" s="0" t="s">
        <v>99</v>
      </c>
      <c r="C2" s="0" t="s">
        <v>100</v>
      </c>
      <c r="D2" s="0" t="s">
        <v>101</v>
      </c>
    </row>
    <row r="3" customFormat="false" ht="12.75" hidden="false" customHeight="false" outlineLevel="0" collapsed="false">
      <c r="A3" s="0" t="s">
        <v>102</v>
      </c>
      <c r="B3" s="0" t="s">
        <v>103</v>
      </c>
      <c r="C3" s="0" t="s">
        <v>104</v>
      </c>
      <c r="D3" s="0" t="s">
        <v>105</v>
      </c>
    </row>
    <row r="4" customFormat="false" ht="12.75" hidden="false" customHeight="false" outlineLevel="0" collapsed="false">
      <c r="A4" s="0" t="s">
        <v>106</v>
      </c>
      <c r="B4" s="0" t="s">
        <v>107</v>
      </c>
      <c r="C4" s="0" t="s">
        <v>108</v>
      </c>
      <c r="D4" s="0" t="s">
        <v>109</v>
      </c>
    </row>
    <row r="5" customFormat="false" ht="12.75" hidden="false" customHeight="false" outlineLevel="0" collapsed="false">
      <c r="A5" s="0" t="s">
        <v>110</v>
      </c>
      <c r="B5" s="0" t="s">
        <v>111</v>
      </c>
      <c r="C5" s="0" t="s">
        <v>112</v>
      </c>
      <c r="D5" s="0" t="s">
        <v>113</v>
      </c>
    </row>
    <row r="6" customFormat="false" ht="12.75" hidden="false" customHeight="false" outlineLevel="0" collapsed="false">
      <c r="A6" s="0" t="s">
        <v>114</v>
      </c>
      <c r="B6" s="0" t="s">
        <v>115</v>
      </c>
      <c r="C6" s="0" t="s">
        <v>116</v>
      </c>
      <c r="D6" s="0" t="s">
        <v>117</v>
      </c>
    </row>
    <row r="7" customFormat="false" ht="12.75" hidden="false" customHeight="false" outlineLevel="0" collapsed="false">
      <c r="A7" s="0" t="s">
        <v>118</v>
      </c>
      <c r="B7" s="0" t="s">
        <v>119</v>
      </c>
      <c r="C7" s="0" t="s">
        <v>120</v>
      </c>
      <c r="D7" s="0" t="s">
        <v>121</v>
      </c>
    </row>
    <row r="8" customFormat="false" ht="12.75" hidden="false" customHeight="false" outlineLevel="0" collapsed="false">
      <c r="A8" s="0" t="s">
        <v>122</v>
      </c>
      <c r="B8" s="0" t="s">
        <v>123</v>
      </c>
      <c r="C8" s="0" t="s">
        <v>124</v>
      </c>
      <c r="D8" s="0" t="s">
        <v>125</v>
      </c>
    </row>
    <row r="9" customFormat="false" ht="12.75" hidden="false" customHeight="false" outlineLevel="0" collapsed="false">
      <c r="A9" s="0" t="s">
        <v>126</v>
      </c>
      <c r="B9" s="0" t="s">
        <v>127</v>
      </c>
      <c r="C9" s="0" t="s">
        <v>128</v>
      </c>
      <c r="D9" s="0" t="s">
        <v>129</v>
      </c>
    </row>
    <row r="10" customFormat="false" ht="12.75" hidden="false" customHeight="false" outlineLevel="0" collapsed="false">
      <c r="A10" s="0" t="s">
        <v>130</v>
      </c>
      <c r="B10" s="0" t="s">
        <v>131</v>
      </c>
      <c r="C10" s="0" t="s">
        <v>132</v>
      </c>
      <c r="D10" s="0" t="s">
        <v>133</v>
      </c>
    </row>
    <row r="11" customFormat="false" ht="12.75" hidden="false" customHeight="false" outlineLevel="0" collapsed="false">
      <c r="A11" s="0" t="s">
        <v>134</v>
      </c>
      <c r="B11" s="0" t="s">
        <v>107</v>
      </c>
      <c r="C11" s="0" t="s">
        <v>135</v>
      </c>
      <c r="D11" s="0" t="s">
        <v>136</v>
      </c>
    </row>
    <row r="12" customFormat="false" ht="12.75" hidden="false" customHeight="false" outlineLevel="0" collapsed="false">
      <c r="A12" s="0" t="s">
        <v>137</v>
      </c>
      <c r="B12" s="0" t="s">
        <v>138</v>
      </c>
      <c r="C12" s="0" t="s">
        <v>139</v>
      </c>
      <c r="D12" s="0" t="s">
        <v>140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2000-04-14T12:14:25Z</dcterms:created>
  <dc:creator>Per A. Sekse</dc:creator>
  <dc:description/>
  <dc:language>en-US</dc:language>
  <cp:lastModifiedBy>Per A. Sekse</cp:lastModifiedBy>
  <cp:revision>0</cp:revision>
  <dc:subject/>
  <dc:title/>
</cp:coreProperties>
</file>