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TS" sheetId="1" state="visible" r:id="rId3"/>
    <sheet name="NNG" sheetId="2" state="visible" r:id="rId4"/>
    <sheet name="TW" sheetId="3" state="visible" r:id="rId5"/>
    <sheet name="Citrus" sheetId="4" state="visible" r:id="rId6"/>
    <sheet name="NB" sheetId="5" state="visible" r:id="rId7"/>
    <sheet name="GCO_HPL" sheetId="6" state="visible" r:id="rId8"/>
    <sheet name="Other" sheetId="7" state="visible" r:id="rId9"/>
    <sheet name="ETS OPS-EOTT" sheetId="8" state="visible" r:id="rId10"/>
  </sheets>
  <definedNames>
    <definedName function="false" hidden="false" localSheetId="3" name="_xlnm.Print_Area" vbProcedure="false">Citrus!$A$1:$G$233</definedName>
    <definedName function="false" hidden="false" localSheetId="3" name="_xlnm.Print_Titles" vbProcedure="false">Citrus!$1:$4</definedName>
    <definedName function="false" hidden="false" localSheetId="0" name="_xlnm.Print_Area" vbProcedure="false">ETS!$A$1:$M$230</definedName>
    <definedName function="false" hidden="false" localSheetId="0" name="_xlnm.Print_Titles" vbProcedure="false">ETS!$A:$B,ETS!$1:$4</definedName>
    <definedName function="false" hidden="false" localSheetId="7" name="_xlnm.Print_Area" vbProcedure="false">'ETS OPS-EOTT'!$A$1:$G$233</definedName>
    <definedName function="false" hidden="false" localSheetId="7" name="_xlnm.Print_Titles" vbProcedure="false">'ETS OPS-EOTT'!$1:$4</definedName>
    <definedName function="false" hidden="false" localSheetId="5" name="_xlnm.Print_Area" vbProcedure="false">GCO_HPL!$A$1:$G$233</definedName>
    <definedName function="false" hidden="false" localSheetId="5" name="_xlnm.Print_Titles" vbProcedure="false">GCO_HPL!$1:$4</definedName>
    <definedName function="false" hidden="false" localSheetId="4" name="_xlnm.Print_Area" vbProcedure="false">NB!$A$1:$G$233</definedName>
    <definedName function="false" hidden="false" localSheetId="4" name="_xlnm.Print_Titles" vbProcedure="false">NB!$1:$4</definedName>
    <definedName function="false" hidden="false" localSheetId="1" name="_xlnm.Print_Area" vbProcedure="false">NNG!$A$1:$G$233</definedName>
    <definedName function="false" hidden="false" localSheetId="1" name="_xlnm.Print_Titles" vbProcedure="false">NNG!$1:$4</definedName>
    <definedName function="false" hidden="false" localSheetId="6" name="_xlnm.Print_Area" vbProcedure="false">Other!$A$1:$G$233</definedName>
    <definedName function="false" hidden="false" localSheetId="6" name="_xlnm.Print_Titles" vbProcedure="false">Other!$1:$4</definedName>
    <definedName function="false" hidden="false" localSheetId="2" name="_xlnm.Print_Area" vbProcedure="false">TW!$A$1:$G$233</definedName>
    <definedName function="false" hidden="false" localSheetId="2" name="_xlnm.Print_Titles" vbProcedure="false">TW!$1:$4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<sst xmlns="http://schemas.openxmlformats.org/spreadsheetml/2006/main" count="1666" uniqueCount="209">
  <si>
    <t xml:space="preserve">FUNCTIONAL INCOME</t>
  </si>
  <si>
    <t xml:space="preserve">NNG</t>
  </si>
  <si>
    <t xml:space="preserve">TW</t>
  </si>
  <si>
    <t xml:space="preserve">Citrus</t>
  </si>
  <si>
    <t xml:space="preserve">NBP</t>
  </si>
  <si>
    <t xml:space="preserve">GCO/HPL</t>
  </si>
  <si>
    <t xml:space="preserve">ETS</t>
  </si>
  <si>
    <t xml:space="preserve">Other</t>
  </si>
  <si>
    <t xml:space="preserve">Total</t>
  </si>
  <si>
    <t xml:space="preserve">Consol</t>
  </si>
  <si>
    <t xml:space="preserve">Enron</t>
  </si>
  <si>
    <t xml:space="preserve">ORIGINAL PLAN</t>
  </si>
  <si>
    <t xml:space="preserve">Plan</t>
  </si>
  <si>
    <t xml:space="preserve">Commercial</t>
  </si>
  <si>
    <t xml:space="preserve">Margins</t>
  </si>
  <si>
    <t xml:space="preserve">Transport Margins</t>
  </si>
  <si>
    <t xml:space="preserve">     Demand</t>
  </si>
  <si>
    <t xml:space="preserve">     Commodity</t>
  </si>
  <si>
    <t xml:space="preserve">     Demand - FTS - 1</t>
  </si>
  <si>
    <t xml:space="preserve">     Commodity - FTS - 1</t>
  </si>
  <si>
    <t xml:space="preserve">     Demand - FTS - 2</t>
  </si>
  <si>
    <t xml:space="preserve">     Commodity - FTS - 2</t>
  </si>
  <si>
    <t xml:space="preserve">     Demand - Phase IV</t>
  </si>
  <si>
    <t xml:space="preserve">     Commodity - Phase IV</t>
  </si>
  <si>
    <t xml:space="preserve">    IT</t>
  </si>
  <si>
    <t xml:space="preserve">Other - IT, SFTS, PNR, Western</t>
  </si>
  <si>
    <t xml:space="preserve">Storage</t>
  </si>
  <si>
    <t xml:space="preserve">Structured Products</t>
  </si>
  <si>
    <t xml:space="preserve">New Deals</t>
  </si>
  <si>
    <t xml:space="preserve">Shared Cost Surcharge</t>
  </si>
  <si>
    <t xml:space="preserve">Provision for Billing Refund</t>
  </si>
  <si>
    <t xml:space="preserve">TC &amp; S Costs</t>
  </si>
  <si>
    <t xml:space="preserve">Other - Penalties</t>
  </si>
  <si>
    <t xml:space="preserve">          - PPA</t>
  </si>
  <si>
    <t xml:space="preserve">          - Other</t>
  </si>
  <si>
    <t xml:space="preserve">Other Revenues:</t>
  </si>
  <si>
    <t xml:space="preserve">    Black Mesa</t>
  </si>
  <si>
    <t xml:space="preserve">    Crestone</t>
  </si>
  <si>
    <t xml:space="preserve">Total Margins</t>
  </si>
  <si>
    <t xml:space="preserve">Expenses</t>
  </si>
  <si>
    <t xml:space="preserve">GRI/ACA</t>
  </si>
  <si>
    <t xml:space="preserve">Reg Commission Expense</t>
  </si>
  <si>
    <t xml:space="preserve">Reg Assets Amortization</t>
  </si>
  <si>
    <t xml:space="preserve">Reg Affairs</t>
  </si>
  <si>
    <t xml:space="preserve">Rate Case Amortization (0705)</t>
  </si>
  <si>
    <t xml:space="preserve">IMP/So GA Credits</t>
  </si>
  <si>
    <t xml:space="preserve">TC&amp;S Mobil Carlton</t>
  </si>
  <si>
    <t xml:space="preserve">TC&amp;S Base Gas SBA</t>
  </si>
  <si>
    <t xml:space="preserve">Net Fuel/UAF</t>
  </si>
  <si>
    <t xml:space="preserve">Revenue Management</t>
  </si>
  <si>
    <t xml:space="preserve">Direct  - Gross</t>
  </si>
  <si>
    <t xml:space="preserve">     - Marketing</t>
  </si>
  <si>
    <t xml:space="preserve">Capitalization </t>
  </si>
  <si>
    <t xml:space="preserve">Other  - Gomez Sale in 2001</t>
  </si>
  <si>
    <t xml:space="preserve">ETS Support</t>
  </si>
  <si>
    <t xml:space="preserve">Aviation</t>
  </si>
  <si>
    <t xml:space="preserve">Payroll Taxes</t>
  </si>
  <si>
    <t xml:space="preserve">Omaha Rent</t>
  </si>
  <si>
    <t xml:space="preserve">Total Expenses</t>
  </si>
  <si>
    <t xml:space="preserve">Margin Net of Expenses</t>
  </si>
  <si>
    <t xml:space="preserve">Non-Recurring Elements</t>
  </si>
  <si>
    <t xml:space="preserve">Base Gas</t>
  </si>
  <si>
    <t xml:space="preserve">Asset Sales</t>
  </si>
  <si>
    <t xml:space="preserve">ECS Deals</t>
  </si>
  <si>
    <t xml:space="preserve">El Paso Settlement</t>
  </si>
  <si>
    <t xml:space="preserve">Rate Case Items</t>
  </si>
  <si>
    <t xml:space="preserve">WIC Shipper Credits</t>
  </si>
  <si>
    <t xml:space="preserve">Stretch</t>
  </si>
  <si>
    <t xml:space="preserve">Total Non Recurring</t>
  </si>
  <si>
    <t xml:space="preserve">Net Contribution Commercial</t>
  </si>
  <si>
    <t xml:space="preserve">Market Services</t>
  </si>
  <si>
    <t xml:space="preserve">Other Income</t>
  </si>
  <si>
    <t xml:space="preserve">Direct - Gross</t>
  </si>
  <si>
    <t xml:space="preserve">Amortization (Encore)</t>
  </si>
  <si>
    <t xml:space="preserve">Capitalization</t>
  </si>
  <si>
    <t xml:space="preserve">Trailblazer</t>
  </si>
  <si>
    <t xml:space="preserve">Other Expenses - G&amp;A</t>
  </si>
  <si>
    <t xml:space="preserve">Net Contribution Market Services</t>
  </si>
  <si>
    <t xml:space="preserve">Net Contribution from Markets</t>
  </si>
  <si>
    <t xml:space="preserve">Operations</t>
  </si>
  <si>
    <t xml:space="preserve">CESI</t>
  </si>
  <si>
    <t xml:space="preserve">Field Operations - Gross</t>
  </si>
  <si>
    <t xml:space="preserve">Field Operations for Expansions</t>
  </si>
  <si>
    <t xml:space="preserve">Group Operations(OTS)</t>
  </si>
  <si>
    <t xml:space="preserve">Operations Support</t>
  </si>
  <si>
    <t xml:space="preserve">Electric Compression</t>
  </si>
  <si>
    <t xml:space="preserve">Insurance</t>
  </si>
  <si>
    <t xml:space="preserve">Allocations In from HPL</t>
  </si>
  <si>
    <t xml:space="preserve">Overhaul Amortizations</t>
  </si>
  <si>
    <t xml:space="preserve">OTS Work Order Amortization</t>
  </si>
  <si>
    <t xml:space="preserve">Other Expenses - PCB and Env.</t>
  </si>
  <si>
    <t xml:space="preserve">Net Contribution Operations</t>
  </si>
  <si>
    <t xml:space="preserve">Finance, Accounting &amp; Admin</t>
  </si>
  <si>
    <t xml:space="preserve">     FAS 133</t>
  </si>
  <si>
    <t xml:space="preserve">     AFUDC Amortization (Phase III)</t>
  </si>
  <si>
    <t xml:space="preserve">Trading</t>
  </si>
  <si>
    <t xml:space="preserve">Accounting</t>
  </si>
  <si>
    <t xml:space="preserve">Finance</t>
  </si>
  <si>
    <t xml:space="preserve">Commercial Support</t>
  </si>
  <si>
    <t xml:space="preserve">Market Services / IT Support</t>
  </si>
  <si>
    <t xml:space="preserve">Executive</t>
  </si>
  <si>
    <t xml:space="preserve">Direct Support</t>
  </si>
  <si>
    <t xml:space="preserve">NBP Direct</t>
  </si>
  <si>
    <t xml:space="preserve">Black Mesa Direct</t>
  </si>
  <si>
    <t xml:space="preserve">Crestone Direct</t>
  </si>
  <si>
    <t xml:space="preserve">Capitalization - Support</t>
  </si>
  <si>
    <t xml:space="preserve">Company Bonus</t>
  </si>
  <si>
    <t xml:space="preserve">Capitalization - Bonus</t>
  </si>
  <si>
    <t xml:space="preserve">Other Expenses - G&amp;A, Exec</t>
  </si>
  <si>
    <t xml:space="preserve">Bonus - ETS</t>
  </si>
  <si>
    <t xml:space="preserve">Corporate Overhead - ETS</t>
  </si>
  <si>
    <t xml:space="preserve">Amortizations (Ramp up)</t>
  </si>
  <si>
    <t xml:space="preserve">DD&amp;A</t>
  </si>
  <si>
    <t xml:space="preserve">Corporate:</t>
  </si>
  <si>
    <t xml:space="preserve">     Allocated - MMF</t>
  </si>
  <si>
    <t xml:space="preserve">     Direct</t>
  </si>
  <si>
    <t xml:space="preserve">     EP&amp;S</t>
  </si>
  <si>
    <t xml:space="preserve">    Total Corporate</t>
  </si>
  <si>
    <t xml:space="preserve">Other Taxes:</t>
  </si>
  <si>
    <t xml:space="preserve">     Ad Valorem</t>
  </si>
  <si>
    <t xml:space="preserve">    Total Other Taxes</t>
  </si>
  <si>
    <t xml:space="preserve">Reserves</t>
  </si>
  <si>
    <t xml:space="preserve">Net Contribution FA&amp;A</t>
  </si>
  <si>
    <t xml:space="preserve">Information Technology</t>
  </si>
  <si>
    <t xml:space="preserve">Other Income - Lucent Credit</t>
  </si>
  <si>
    <t xml:space="preserve">DD&amp;A - Lucent</t>
  </si>
  <si>
    <t xml:space="preserve">Direct Support - Gross</t>
  </si>
  <si>
    <t xml:space="preserve">Field Operations Support</t>
  </si>
  <si>
    <t xml:space="preserve">ETS Support - Gross</t>
  </si>
  <si>
    <t xml:space="preserve">Other Expenses</t>
  </si>
  <si>
    <t xml:space="preserve">Amortization</t>
  </si>
  <si>
    <t xml:space="preserve">EIS</t>
  </si>
  <si>
    <t xml:space="preserve">Net Contribution IT</t>
  </si>
  <si>
    <t xml:space="preserve">Legal</t>
  </si>
  <si>
    <t xml:space="preserve">Commercial Support - ETS</t>
  </si>
  <si>
    <t xml:space="preserve">Field Operations Support - ETS</t>
  </si>
  <si>
    <t xml:space="preserve">Deferred Legal Expense</t>
  </si>
  <si>
    <t xml:space="preserve">Other </t>
  </si>
  <si>
    <t xml:space="preserve">Human Resources/Communications</t>
  </si>
  <si>
    <t xml:space="preserve">Executive &amp; Other</t>
  </si>
  <si>
    <t xml:space="preserve">Aviation - Stan</t>
  </si>
  <si>
    <t xml:space="preserve">Amortizations (Prepaid EDS Amort.)</t>
  </si>
  <si>
    <t xml:space="preserve">Other (G&amp;A, add Capitalized, 0705</t>
  </si>
  <si>
    <t xml:space="preserve">Total Net Contribution</t>
  </si>
  <si>
    <t xml:space="preserve">Other Expenses:</t>
  </si>
  <si>
    <t xml:space="preserve">Other - G&amp;A</t>
  </si>
  <si>
    <t xml:space="preserve">Mangement Overview</t>
  </si>
  <si>
    <t xml:space="preserve">Other O&amp;M Adjustment</t>
  </si>
  <si>
    <t xml:space="preserve">       Payroll Taxes</t>
  </si>
  <si>
    <t xml:space="preserve">      Other </t>
  </si>
  <si>
    <t xml:space="preserve">     Total Other Taxes</t>
  </si>
  <si>
    <t xml:space="preserve">Total Other Expenses </t>
  </si>
  <si>
    <t xml:space="preserve">Other Income(Deductions)</t>
  </si>
  <si>
    <t xml:space="preserve">Equity Earnings:</t>
  </si>
  <si>
    <t xml:space="preserve">      Northern Plains</t>
  </si>
  <si>
    <t xml:space="preserve">      Enron Citrus</t>
  </si>
  <si>
    <t xml:space="preserve">      EOTT</t>
  </si>
  <si>
    <t xml:space="preserve">      Bighorn, Fort Union, Lost Creek</t>
  </si>
  <si>
    <t xml:space="preserve">Income Investment</t>
  </si>
  <si>
    <t xml:space="preserve">Pathnet</t>
  </si>
  <si>
    <t xml:space="preserve">AFUDC Equity</t>
  </si>
  <si>
    <t xml:space="preserve">Overview</t>
  </si>
  <si>
    <t xml:space="preserve">Other - Minority Interest Income</t>
  </si>
  <si>
    <t xml:space="preserve">Total Other Income(Deductions)</t>
  </si>
  <si>
    <t xml:space="preserve">Mont Belvieu</t>
  </si>
  <si>
    <t xml:space="preserve">Income Before Interest and Taxes </t>
  </si>
  <si>
    <t xml:space="preserve">AFUDC</t>
  </si>
  <si>
    <t xml:space="preserve">Interest</t>
  </si>
  <si>
    <t xml:space="preserve">Pretax Income</t>
  </si>
  <si>
    <t xml:space="preserve">Income Taxes</t>
  </si>
  <si>
    <t xml:space="preserve">Net Income Before Financing</t>
  </si>
  <si>
    <t xml:space="preserve">Financing</t>
  </si>
  <si>
    <t xml:space="preserve">Net Income</t>
  </si>
  <si>
    <t xml:space="preserve">Comments</t>
  </si>
  <si>
    <t xml:space="preserve">Where are Danny's expenses? CC111703</t>
  </si>
  <si>
    <t xml:space="preserve">Included in the GPG allocations from co. 366</t>
  </si>
  <si>
    <t xml:space="preserve">What is this? </t>
  </si>
  <si>
    <t xml:space="preserve">Break out of the amount:</t>
  </si>
  <si>
    <t xml:space="preserve">  Exec Direct (costs remaining in Bill Cordes cost center for NNG)</t>
  </si>
  <si>
    <t xml:space="preserve">  Operatiion Information (OI) Amortization - completes June 2001)</t>
  </si>
  <si>
    <t xml:space="preserve">   Service Awards</t>
  </si>
  <si>
    <t xml:space="preserve">   Arthur Andersen Audit Fees</t>
  </si>
  <si>
    <t xml:space="preserve">  Computer Systems Misc. Expenses</t>
  </si>
  <si>
    <t xml:space="preserve">ETS Total allocations missing $0.2</t>
  </si>
  <si>
    <t xml:space="preserve">Payroll Taxes were reclassified to "TOTI" on the Inc. Stmt</t>
  </si>
  <si>
    <t xml:space="preserve">consistent with how Actuals have been reclassified by Acct</t>
  </si>
  <si>
    <t xml:space="preserve">      Other (Payroll/Franchise/Other)</t>
  </si>
  <si>
    <t xml:space="preserve">What is this?  Probably needs a new home</t>
  </si>
  <si>
    <t xml:space="preserve">Other Miscellaneous 3rd Party Interest Income</t>
  </si>
  <si>
    <t xml:space="preserve">  Operation Information (OI) Amort - completes June 2001)</t>
  </si>
  <si>
    <t xml:space="preserve">  Fuji Lease</t>
  </si>
  <si>
    <t xml:space="preserve">Total ETS Allocations missing $0.1</t>
  </si>
  <si>
    <t xml:space="preserve">This is consistent with how Actuals have been reclassified by Acct</t>
  </si>
  <si>
    <t xml:space="preserve">Gallup Contract Prepayment Amort (move to commercial)</t>
  </si>
  <si>
    <t xml:space="preserve">AFUDC Gross Up Equity (move to F&amp;A)</t>
  </si>
  <si>
    <t xml:space="preserve">Where are the F&amp;A allocations?</t>
  </si>
  <si>
    <t xml:space="preserve">Need ETS Bonus Allocation CC111724</t>
  </si>
  <si>
    <t xml:space="preserve">Need ETS Corporate Allocation CC 111723</t>
  </si>
  <si>
    <t xml:space="preserve">This should only contain allocations from:</t>
  </si>
  <si>
    <t xml:space="preserve">111725, 111692, 112215, 111719, 111721</t>
  </si>
  <si>
    <t xml:space="preserve">Identify </t>
  </si>
  <si>
    <t xml:space="preserve">This should only be $(0.3)</t>
  </si>
  <si>
    <t xml:space="preserve">Should be ETS Bonus Allocation CC111724</t>
  </si>
  <si>
    <t xml:space="preserve">Should be ETS Corporate Allocation CC 111723</t>
  </si>
  <si>
    <t xml:space="preserve">Should be $(.3)</t>
  </si>
  <si>
    <t xml:space="preserve">Aviation should be $ (0.1) from 111722</t>
  </si>
  <si>
    <t xml:space="preserve">Needs a home</t>
  </si>
  <si>
    <t xml:space="preserve">Please update HPL Expenses and offset in Operations</t>
  </si>
  <si>
    <t xml:space="preserve">Other income to zero out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</si>
</sst>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_);\(#,##0.0\)"/>
    <numFmt numFmtId="166" formatCode="_(* #,##0.0_);_(* \(#,##0.0\);_(* \-?_);_(@_)"/>
    <numFmt numFmtId="167" formatCode="0%"/>
    <numFmt numFmtId="168" formatCode="0.000%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  <font>
      <b val="true"/>
      <sz val="10"/>
      <color rgb="FF0000FF"/>
      <name val="Arial"/>
      <family val="2"/>
    </font>
    <font>
      <u val="double"/>
      <sz val="10"/>
      <name val="Arial"/>
      <family val="2"/>
    </font>
    <font>
      <b val="true"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ETAILS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15625" defaultRowHeight="13.2" customHeight="true" zeroHeight="false" outlineLevelRow="0" outlineLevelCol="0"/>
  <cols>
    <col collapsed="false" customWidth="true" hidden="false" outlineLevel="0" max="1" min="1" style="1" width="1.99"/>
    <col collapsed="false" customWidth="true" hidden="false" outlineLevel="0" max="2" min="2" style="1" width="33.99"/>
    <col collapsed="false" customWidth="false" hidden="false" outlineLevel="0" max="6" min="3" style="1" width="9.1"/>
    <col collapsed="false" customWidth="true" hidden="false" outlineLevel="0" max="7" min="7" style="1" width="7.88"/>
    <col collapsed="false" customWidth="true" hidden="false" outlineLevel="0" max="9" min="8" style="1" width="7.66"/>
    <col collapsed="false" customWidth="true" hidden="false" outlineLevel="0" max="10" min="10" style="1" width="8.55"/>
    <col collapsed="false" customWidth="true" hidden="false" outlineLevel="0" max="11" min="11" style="1" width="9.87"/>
    <col collapsed="false" customWidth="true" hidden="false" outlineLevel="0" max="12" min="12" style="1" width="8.55"/>
    <col collapsed="false" customWidth="true" hidden="false" outlineLevel="0" max="13" min="13" style="1" width="2.43"/>
    <col collapsed="false" customWidth="false" hidden="false" outlineLevel="0" max="257" min="14" style="1" width="9.1"/>
  </cols>
  <sheetData>
    <row r="1" customFormat="false" ht="15.6" hidden="false" customHeight="false" outlineLevel="0" collapsed="false">
      <c r="B1" s="2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</row>
    <row r="2" customFormat="false" ht="3" hidden="false" customHeight="true" outlineLevel="0" collapsed="false">
      <c r="A2" s="4"/>
    </row>
    <row r="3" customFormat="false" ht="15.6" hidden="false" customHeight="false" outlineLevel="0" collapsed="false">
      <c r="A3" s="5"/>
      <c r="B3" s="6" t="s">
        <v>11</v>
      </c>
      <c r="C3" s="7" t="n">
        <v>2001</v>
      </c>
      <c r="D3" s="7" t="n">
        <v>2001</v>
      </c>
      <c r="E3" s="7" t="n">
        <v>2001</v>
      </c>
      <c r="F3" s="7" t="n">
        <v>2001</v>
      </c>
      <c r="G3" s="7" t="n">
        <v>2001</v>
      </c>
      <c r="H3" s="7" t="n">
        <v>2001</v>
      </c>
      <c r="I3" s="7" t="n">
        <v>2001</v>
      </c>
      <c r="J3" s="7" t="n">
        <v>2001</v>
      </c>
      <c r="K3" s="7" t="n">
        <v>2001</v>
      </c>
      <c r="L3" s="7" t="n">
        <v>2001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</row>
    <row r="4" customFormat="false" ht="13.2" hidden="false" customHeight="false" outlineLevel="0" collapsed="false">
      <c r="C4" s="8" t="s">
        <v>12</v>
      </c>
      <c r="D4" s="8" t="s">
        <v>12</v>
      </c>
      <c r="E4" s="8" t="s">
        <v>12</v>
      </c>
      <c r="F4" s="8" t="s">
        <v>12</v>
      </c>
      <c r="G4" s="8" t="s">
        <v>12</v>
      </c>
      <c r="H4" s="8" t="s">
        <v>12</v>
      </c>
      <c r="I4" s="8" t="s">
        <v>12</v>
      </c>
      <c r="J4" s="8" t="s">
        <v>12</v>
      </c>
      <c r="K4" s="8" t="s">
        <v>12</v>
      </c>
      <c r="L4" s="8" t="s">
        <v>12</v>
      </c>
    </row>
    <row r="5" customFormat="false" ht="13.2" hidden="false" customHeight="false" outlineLevel="0" collapsed="false">
      <c r="A5" s="9" t="s">
        <v>13</v>
      </c>
      <c r="F5" s="10"/>
      <c r="G5" s="10"/>
      <c r="H5" s="10"/>
      <c r="I5" s="10"/>
      <c r="K5" s="10"/>
      <c r="L5" s="10"/>
    </row>
    <row r="6" customFormat="false" ht="13.2" hidden="false" customHeight="false" outlineLevel="0" collapsed="false">
      <c r="A6" s="4" t="s">
        <v>14</v>
      </c>
    </row>
    <row r="7" customFormat="false" ht="13.2" hidden="false" customHeight="false" outlineLevel="0" collapsed="false">
      <c r="B7" s="1" t="s">
        <v>15</v>
      </c>
    </row>
    <row r="8" customFormat="false" ht="13.2" hidden="false" customHeight="false" outlineLevel="0" collapsed="false">
      <c r="B8" s="1" t="s">
        <v>16</v>
      </c>
      <c r="C8" s="1" t="n">
        <v>342</v>
      </c>
      <c r="D8" s="1" t="n">
        <f aca="false">139.1-9.8</f>
        <v>129.3</v>
      </c>
      <c r="E8" s="1" t="n">
        <v>0</v>
      </c>
      <c r="F8" s="1" t="n">
        <v>272.5</v>
      </c>
      <c r="G8" s="1" t="n">
        <v>0</v>
      </c>
      <c r="H8" s="1" t="n">
        <v>0</v>
      </c>
      <c r="I8" s="1" t="n">
        <v>0</v>
      </c>
      <c r="J8" s="1" t="n">
        <f aca="false">SUM(C8:I8)</f>
        <v>743.8</v>
      </c>
      <c r="K8" s="1" t="n">
        <f aca="false">-E8-F8</f>
        <v>-272.5</v>
      </c>
      <c r="L8" s="1" t="n">
        <f aca="false">SUM(J8:K8)</f>
        <v>471.3</v>
      </c>
    </row>
    <row r="9" customFormat="false" ht="13.2" hidden="false" customHeight="false" outlineLevel="0" collapsed="false">
      <c r="B9" s="1" t="s">
        <v>17</v>
      </c>
      <c r="C9" s="1" t="n">
        <v>36.7</v>
      </c>
      <c r="D9" s="1" t="n">
        <v>12.4</v>
      </c>
      <c r="E9" s="1" t="n">
        <v>0</v>
      </c>
      <c r="F9" s="1" t="n">
        <v>6.9</v>
      </c>
      <c r="G9" s="1" t="n">
        <v>0</v>
      </c>
      <c r="H9" s="1" t="n">
        <v>0</v>
      </c>
      <c r="I9" s="1" t="n">
        <v>0</v>
      </c>
      <c r="J9" s="1" t="n">
        <f aca="false">SUM(C9:I9)</f>
        <v>56</v>
      </c>
      <c r="K9" s="1" t="n">
        <f aca="false">-E9-F9</f>
        <v>-6.9</v>
      </c>
      <c r="L9" s="1" t="n">
        <f aca="false">SUM(J9:K9)</f>
        <v>49.1</v>
      </c>
    </row>
    <row r="10" customFormat="false" ht="13.2" hidden="false" customHeight="false" outlineLevel="0" collapsed="false">
      <c r="B10" s="1" t="s">
        <v>18</v>
      </c>
      <c r="C10" s="1" t="n">
        <v>0</v>
      </c>
      <c r="D10" s="1" t="n">
        <v>0</v>
      </c>
      <c r="E10" s="1" t="n">
        <v>123.1</v>
      </c>
      <c r="F10" s="1" t="n">
        <v>0</v>
      </c>
      <c r="G10" s="1" t="n">
        <v>0</v>
      </c>
      <c r="H10" s="1" t="n">
        <v>0</v>
      </c>
      <c r="I10" s="1" t="n">
        <v>0</v>
      </c>
      <c r="J10" s="1" t="n">
        <f aca="false">SUM(C10:I10)</f>
        <v>123.1</v>
      </c>
      <c r="K10" s="1" t="n">
        <f aca="false">-E10-F10</f>
        <v>-123.1</v>
      </c>
      <c r="L10" s="1" t="n">
        <f aca="false">SUM(J10:K10)</f>
        <v>0</v>
      </c>
    </row>
    <row r="11" customFormat="false" ht="13.2" hidden="false" customHeight="false" outlineLevel="0" collapsed="false">
      <c r="B11" s="1" t="s">
        <v>19</v>
      </c>
      <c r="C11" s="1" t="n">
        <v>0</v>
      </c>
      <c r="D11" s="1" t="n">
        <v>0</v>
      </c>
      <c r="E11" s="1" t="n">
        <v>9.4</v>
      </c>
      <c r="F11" s="1" t="n">
        <v>0</v>
      </c>
      <c r="G11" s="1" t="n">
        <v>0</v>
      </c>
      <c r="H11" s="1" t="n">
        <v>0</v>
      </c>
      <c r="I11" s="1" t="n">
        <v>0</v>
      </c>
      <c r="J11" s="1" t="n">
        <f aca="false">SUM(C11:I11)</f>
        <v>9.4</v>
      </c>
      <c r="K11" s="1" t="n">
        <f aca="false">-E11-F11</f>
        <v>-9.4</v>
      </c>
      <c r="L11" s="1" t="n">
        <f aca="false">SUM(J11:K11)</f>
        <v>0</v>
      </c>
    </row>
    <row r="12" customFormat="false" ht="13.2" hidden="false" customHeight="false" outlineLevel="0" collapsed="false">
      <c r="B12" s="1" t="s">
        <v>20</v>
      </c>
      <c r="C12" s="1" t="n">
        <v>0</v>
      </c>
      <c r="D12" s="1" t="n">
        <v>0</v>
      </c>
      <c r="E12" s="1" t="n">
        <v>139.9</v>
      </c>
      <c r="F12" s="1" t="n">
        <v>0</v>
      </c>
      <c r="G12" s="1" t="n">
        <v>0</v>
      </c>
      <c r="H12" s="1" t="n">
        <v>0</v>
      </c>
      <c r="I12" s="1" t="n">
        <v>0</v>
      </c>
      <c r="J12" s="1" t="n">
        <f aca="false">SUM(C12:I12)</f>
        <v>139.9</v>
      </c>
      <c r="K12" s="1" t="n">
        <f aca="false">-E12-F12</f>
        <v>-139.9</v>
      </c>
      <c r="L12" s="1" t="n">
        <f aca="false">SUM(J12:K12)</f>
        <v>0</v>
      </c>
    </row>
    <row r="13" customFormat="false" ht="13.2" hidden="false" customHeight="false" outlineLevel="0" collapsed="false">
      <c r="B13" s="1" t="s">
        <v>21</v>
      </c>
      <c r="C13" s="1" t="n">
        <v>0</v>
      </c>
      <c r="D13" s="1" t="n">
        <v>0</v>
      </c>
      <c r="E13" s="1" t="n">
        <v>3.2</v>
      </c>
      <c r="F13" s="1" t="n">
        <v>0</v>
      </c>
      <c r="G13" s="1" t="n">
        <v>0</v>
      </c>
      <c r="H13" s="1" t="n">
        <v>0</v>
      </c>
      <c r="I13" s="1" t="n">
        <v>0</v>
      </c>
      <c r="J13" s="1" t="n">
        <f aca="false">SUM(C13:I13)</f>
        <v>3.2</v>
      </c>
      <c r="K13" s="1" t="n">
        <f aca="false">-E13-F13</f>
        <v>-3.2</v>
      </c>
      <c r="L13" s="1" t="n">
        <f aca="false">SUM(J13:K13)</f>
        <v>0</v>
      </c>
    </row>
    <row r="14" customFormat="false" ht="13.2" hidden="false" customHeight="false" outlineLevel="0" collapsed="false">
      <c r="B14" s="1" t="s">
        <v>22</v>
      </c>
      <c r="C14" s="1" t="n">
        <v>0</v>
      </c>
      <c r="D14" s="1" t="n">
        <v>0</v>
      </c>
      <c r="E14" s="1" t="n">
        <v>50.4</v>
      </c>
      <c r="F14" s="1" t="n">
        <v>0</v>
      </c>
      <c r="G14" s="1" t="n">
        <v>0</v>
      </c>
      <c r="H14" s="1" t="n">
        <v>0</v>
      </c>
      <c r="I14" s="1" t="n">
        <v>0</v>
      </c>
      <c r="J14" s="1" t="n">
        <f aca="false">SUM(C14:I14)</f>
        <v>50.4</v>
      </c>
      <c r="K14" s="1" t="n">
        <f aca="false">-E14-F14</f>
        <v>-50.4</v>
      </c>
      <c r="L14" s="1" t="n">
        <f aca="false">SUM(J14:K14)</f>
        <v>0</v>
      </c>
    </row>
    <row r="15" customFormat="false" ht="13.2" hidden="false" customHeight="false" outlineLevel="0" collapsed="false">
      <c r="B15" s="1" t="s">
        <v>23</v>
      </c>
      <c r="C15" s="1" t="n">
        <v>0</v>
      </c>
      <c r="D15" s="1" t="n">
        <v>0</v>
      </c>
      <c r="E15" s="1" t="n">
        <v>1</v>
      </c>
      <c r="F15" s="1" t="n">
        <v>0</v>
      </c>
      <c r="G15" s="1" t="n">
        <v>0</v>
      </c>
      <c r="H15" s="1" t="n">
        <v>0</v>
      </c>
      <c r="I15" s="1" t="n">
        <v>0</v>
      </c>
      <c r="J15" s="1" t="n">
        <f aca="false">SUM(C15:I15)</f>
        <v>1</v>
      </c>
      <c r="K15" s="1" t="n">
        <f aca="false">-E15-F15</f>
        <v>-1</v>
      </c>
      <c r="L15" s="1" t="n">
        <f aca="false">SUM(J15:K15)</f>
        <v>0</v>
      </c>
    </row>
    <row r="16" customFormat="false" ht="13.2" hidden="false" customHeight="false" outlineLevel="0" collapsed="false">
      <c r="B16" s="1" t="s">
        <v>24</v>
      </c>
      <c r="C16" s="1" t="n">
        <v>0</v>
      </c>
      <c r="D16" s="1" t="n">
        <v>0</v>
      </c>
      <c r="E16" s="1" t="n">
        <v>0</v>
      </c>
      <c r="F16" s="1" t="n">
        <v>1.8</v>
      </c>
      <c r="G16" s="1" t="n">
        <v>0</v>
      </c>
      <c r="H16" s="1" t="n">
        <v>0</v>
      </c>
      <c r="I16" s="1" t="n">
        <v>0</v>
      </c>
      <c r="J16" s="1" t="n">
        <f aca="false">SUM(C16:I16)</f>
        <v>1.8</v>
      </c>
      <c r="K16" s="1" t="n">
        <f aca="false">-E16-F16</f>
        <v>-1.8</v>
      </c>
      <c r="L16" s="1" t="n">
        <f aca="false">SUM(J16:K16)</f>
        <v>0</v>
      </c>
    </row>
    <row r="17" customFormat="false" ht="13.2" hidden="false" customHeight="false" outlineLevel="0" collapsed="false">
      <c r="B17" s="11" t="s">
        <v>25</v>
      </c>
      <c r="C17" s="1" t="n">
        <v>0</v>
      </c>
      <c r="D17" s="1" t="n">
        <v>0</v>
      </c>
      <c r="E17" s="1" t="n">
        <v>3.4</v>
      </c>
      <c r="F17" s="1" t="n">
        <v>0</v>
      </c>
      <c r="G17" s="1" t="n">
        <v>0</v>
      </c>
      <c r="H17" s="1" t="n">
        <v>0</v>
      </c>
      <c r="I17" s="1" t="n">
        <v>0</v>
      </c>
      <c r="J17" s="1" t="n">
        <f aca="false">SUM(C17:I17)</f>
        <v>3.4</v>
      </c>
      <c r="K17" s="1" t="n">
        <f aca="false">-E17-F17</f>
        <v>-3.4</v>
      </c>
      <c r="L17" s="1" t="n">
        <f aca="false">SUM(J17:K17)</f>
        <v>0</v>
      </c>
    </row>
    <row r="18" customFormat="false" ht="13.2" hidden="false" customHeight="false" outlineLevel="0" collapsed="false">
      <c r="B18" s="1" t="s">
        <v>26</v>
      </c>
      <c r="C18" s="1" t="n">
        <v>37</v>
      </c>
      <c r="D18" s="1" t="n">
        <v>0</v>
      </c>
      <c r="E18" s="1" t="n">
        <v>0</v>
      </c>
      <c r="F18" s="1" t="n">
        <v>0</v>
      </c>
      <c r="G18" s="1" t="n">
        <v>0</v>
      </c>
      <c r="H18" s="1" t="n">
        <v>0</v>
      </c>
      <c r="I18" s="1" t="n">
        <v>0</v>
      </c>
      <c r="J18" s="1" t="n">
        <f aca="false">SUM(C18:I18)</f>
        <v>37</v>
      </c>
      <c r="K18" s="1" t="n">
        <f aca="false">-E18-F18</f>
        <v>-0</v>
      </c>
      <c r="L18" s="1" t="n">
        <f aca="false">SUM(J18:K18)</f>
        <v>37</v>
      </c>
    </row>
    <row r="19" customFormat="false" ht="13.2" hidden="false" customHeight="false" outlineLevel="0" collapsed="false">
      <c r="B19" s="1" t="s">
        <v>27</v>
      </c>
      <c r="C19" s="1" t="n">
        <v>7.7</v>
      </c>
      <c r="D19" s="1" t="n">
        <v>0</v>
      </c>
      <c r="E19" s="1" t="n">
        <v>0</v>
      </c>
      <c r="F19" s="1" t="n">
        <v>0</v>
      </c>
      <c r="G19" s="1" t="n">
        <v>0</v>
      </c>
      <c r="H19" s="1" t="n">
        <v>0</v>
      </c>
      <c r="I19" s="1" t="n">
        <v>0</v>
      </c>
      <c r="J19" s="1" t="n">
        <f aca="false">SUM(C19:I19)</f>
        <v>7.7</v>
      </c>
      <c r="K19" s="1" t="n">
        <f aca="false">-E19-F19</f>
        <v>-0</v>
      </c>
      <c r="L19" s="1" t="n">
        <f aca="false">SUM(J19:K19)</f>
        <v>7.7</v>
      </c>
    </row>
    <row r="20" customFormat="false" ht="13.2" hidden="false" customHeight="false" outlineLevel="0" collapsed="false">
      <c r="B20" s="1" t="s">
        <v>28</v>
      </c>
      <c r="C20" s="1" t="n">
        <v>5.5</v>
      </c>
      <c r="D20" s="1" t="n">
        <v>0</v>
      </c>
      <c r="E20" s="1" t="n">
        <v>0</v>
      </c>
      <c r="F20" s="1" t="n">
        <v>0</v>
      </c>
      <c r="G20" s="1" t="n">
        <v>0</v>
      </c>
      <c r="H20" s="1" t="n">
        <v>0</v>
      </c>
      <c r="I20" s="1" t="n">
        <v>0</v>
      </c>
      <c r="J20" s="1" t="n">
        <f aca="false">SUM(C20:I20)</f>
        <v>5.5</v>
      </c>
      <c r="K20" s="1" t="n">
        <f aca="false">-E20-F20</f>
        <v>-0</v>
      </c>
      <c r="L20" s="1" t="n">
        <f aca="false">SUM(J20:K20)</f>
        <v>5.5</v>
      </c>
    </row>
    <row r="21" customFormat="false" ht="13.2" hidden="false" customHeight="false" outlineLevel="0" collapsed="false">
      <c r="B21" s="11" t="s">
        <v>29</v>
      </c>
      <c r="C21" s="1" t="n">
        <v>0</v>
      </c>
      <c r="D21" s="1" t="n">
        <v>9.8</v>
      </c>
      <c r="E21" s="1" t="n">
        <v>0</v>
      </c>
      <c r="F21" s="1" t="n">
        <v>0</v>
      </c>
      <c r="G21" s="1" t="n">
        <v>0</v>
      </c>
      <c r="H21" s="1" t="n">
        <v>0</v>
      </c>
      <c r="I21" s="1" t="n">
        <v>0</v>
      </c>
      <c r="J21" s="1" t="n">
        <f aca="false">SUM(C21:I21)</f>
        <v>9.8</v>
      </c>
      <c r="K21" s="1" t="n">
        <f aca="false">-E21-F21</f>
        <v>-0</v>
      </c>
      <c r="L21" s="1" t="n">
        <f aca="false">SUM(J21:K21)</f>
        <v>9.8</v>
      </c>
    </row>
    <row r="22" customFormat="false" ht="13.2" hidden="false" customHeight="false" outlineLevel="0" collapsed="false">
      <c r="B22" s="11" t="s">
        <v>30</v>
      </c>
      <c r="C22" s="1" t="n">
        <v>0</v>
      </c>
      <c r="D22" s="1" t="n">
        <v>0</v>
      </c>
      <c r="E22" s="1" t="n">
        <v>0</v>
      </c>
      <c r="F22" s="1" t="n">
        <v>28.8</v>
      </c>
      <c r="G22" s="1" t="n">
        <v>0</v>
      </c>
      <c r="H22" s="1" t="n">
        <v>0</v>
      </c>
      <c r="I22" s="1" t="n">
        <v>0</v>
      </c>
      <c r="J22" s="1" t="n">
        <f aca="false">SUM(C22:I22)</f>
        <v>28.8</v>
      </c>
      <c r="K22" s="1" t="n">
        <f aca="false">-E22-F22</f>
        <v>-28.8</v>
      </c>
      <c r="L22" s="1" t="n">
        <f aca="false">SUM(J22:K22)</f>
        <v>0</v>
      </c>
    </row>
    <row r="23" customFormat="false" ht="13.2" hidden="false" customHeight="false" outlineLevel="0" collapsed="false">
      <c r="B23" s="11" t="s">
        <v>31</v>
      </c>
      <c r="C23" s="1" t="n">
        <v>0</v>
      </c>
      <c r="D23" s="1" t="n">
        <v>0</v>
      </c>
      <c r="E23" s="1" t="n">
        <v>-6.6</v>
      </c>
      <c r="J23" s="1" t="n">
        <f aca="false">SUM(C23:I23)</f>
        <v>-6.6</v>
      </c>
      <c r="K23" s="1" t="n">
        <f aca="false">-E23-F23</f>
        <v>6.6</v>
      </c>
      <c r="L23" s="1" t="n">
        <f aca="false">SUM(J23:K23)</f>
        <v>0</v>
      </c>
    </row>
    <row r="24" customFormat="false" ht="13.2" hidden="false" customHeight="false" outlineLevel="0" collapsed="false">
      <c r="B24" s="1" t="s">
        <v>32</v>
      </c>
      <c r="C24" s="1" t="n">
        <v>1</v>
      </c>
      <c r="D24" s="1" t="n">
        <v>-0.3</v>
      </c>
      <c r="E24" s="1" t="n">
        <v>0</v>
      </c>
      <c r="F24" s="1" t="n">
        <v>0</v>
      </c>
      <c r="G24" s="1" t="n">
        <v>0</v>
      </c>
      <c r="H24" s="1" t="n">
        <v>0</v>
      </c>
      <c r="I24" s="1" t="n">
        <v>0</v>
      </c>
      <c r="J24" s="1" t="n">
        <f aca="false">SUM(C24:I24)</f>
        <v>0.7</v>
      </c>
      <c r="K24" s="1" t="n">
        <f aca="false">-E24-F24</f>
        <v>-0</v>
      </c>
      <c r="L24" s="1" t="n">
        <f aca="false">SUM(J24:K24)</f>
        <v>0.7</v>
      </c>
    </row>
    <row r="25" customFormat="false" ht="13.2" hidden="false" customHeight="false" outlineLevel="0" collapsed="false">
      <c r="B25" s="1" t="s">
        <v>33</v>
      </c>
      <c r="C25" s="1" t="n">
        <v>0</v>
      </c>
      <c r="D25" s="1" t="n">
        <v>0</v>
      </c>
      <c r="E25" s="1" t="n">
        <v>0</v>
      </c>
      <c r="F25" s="1" t="n">
        <v>0</v>
      </c>
      <c r="G25" s="1" t="n">
        <v>0</v>
      </c>
      <c r="H25" s="1" t="n">
        <v>0</v>
      </c>
      <c r="I25" s="1" t="n">
        <v>0</v>
      </c>
      <c r="J25" s="1" t="n">
        <f aca="false">SUM(C25:I25)</f>
        <v>0</v>
      </c>
      <c r="K25" s="1" t="n">
        <f aca="false">-E25-F25</f>
        <v>-0</v>
      </c>
      <c r="L25" s="1" t="n">
        <f aca="false">SUM(J25:K25)</f>
        <v>0</v>
      </c>
    </row>
    <row r="26" customFormat="false" ht="13.2" hidden="false" customHeight="false" outlineLevel="0" collapsed="false">
      <c r="B26" s="12" t="s">
        <v>34</v>
      </c>
      <c r="C26" s="11" t="n">
        <v>0.3</v>
      </c>
      <c r="D26" s="11" t="n">
        <v>0</v>
      </c>
      <c r="E26" s="11" t="n">
        <v>0</v>
      </c>
      <c r="F26" s="11" t="n">
        <v>0</v>
      </c>
      <c r="G26" s="11" t="n">
        <v>0</v>
      </c>
      <c r="H26" s="11" t="n">
        <v>0</v>
      </c>
      <c r="I26" s="11" t="n">
        <v>0</v>
      </c>
      <c r="J26" s="1" t="n">
        <f aca="false">SUM(C26:I26)</f>
        <v>0.3</v>
      </c>
      <c r="K26" s="1" t="n">
        <f aca="false">-E26-F26</f>
        <v>-0</v>
      </c>
      <c r="L26" s="1" t="n">
        <f aca="false">SUM(J26:K26)</f>
        <v>0.3</v>
      </c>
    </row>
    <row r="27" customFormat="false" ht="13.2" hidden="false" customHeight="false" outlineLevel="0" collapsed="false">
      <c r="B27" s="12" t="s">
        <v>35</v>
      </c>
      <c r="C27" s="11"/>
      <c r="D27" s="11"/>
      <c r="E27" s="11"/>
      <c r="F27" s="11"/>
      <c r="G27" s="11"/>
      <c r="H27" s="11"/>
      <c r="I27" s="11"/>
      <c r="J27" s="1" t="n">
        <f aca="false">SUM(C27:I27)</f>
        <v>0</v>
      </c>
      <c r="K27" s="1" t="n">
        <f aca="false">-E27-F27</f>
        <v>-0</v>
      </c>
      <c r="L27" s="1" t="n">
        <f aca="false">SUM(J27:K27)</f>
        <v>0</v>
      </c>
    </row>
    <row r="28" customFormat="false" ht="13.2" hidden="false" customHeight="false" outlineLevel="0" collapsed="false">
      <c r="B28" s="12" t="s">
        <v>36</v>
      </c>
      <c r="C28" s="11" t="n">
        <v>0</v>
      </c>
      <c r="D28" s="11" t="n">
        <v>0</v>
      </c>
      <c r="E28" s="11" t="n">
        <v>0</v>
      </c>
      <c r="F28" s="11" t="n">
        <v>21.1</v>
      </c>
      <c r="G28" s="11" t="n">
        <v>0</v>
      </c>
      <c r="H28" s="11" t="n">
        <v>0</v>
      </c>
      <c r="I28" s="11" t="n">
        <v>0</v>
      </c>
      <c r="J28" s="1" t="n">
        <f aca="false">SUM(C28:I28)</f>
        <v>21.1</v>
      </c>
      <c r="K28" s="1" t="n">
        <f aca="false">-E28-F28</f>
        <v>-21.1</v>
      </c>
      <c r="L28" s="1" t="n">
        <f aca="false">SUM(J28:K28)</f>
        <v>0</v>
      </c>
    </row>
    <row r="29" customFormat="false" ht="15" hidden="false" customHeight="false" outlineLevel="0" collapsed="false">
      <c r="B29" s="12" t="s">
        <v>37</v>
      </c>
      <c r="C29" s="13" t="n">
        <v>0</v>
      </c>
      <c r="D29" s="13" t="n">
        <v>0</v>
      </c>
      <c r="E29" s="13" t="n">
        <v>0</v>
      </c>
      <c r="F29" s="13" t="n">
        <v>43.6</v>
      </c>
      <c r="G29" s="13" t="n">
        <v>0</v>
      </c>
      <c r="H29" s="13" t="n">
        <v>0</v>
      </c>
      <c r="I29" s="13" t="n">
        <v>0</v>
      </c>
      <c r="J29" s="13" t="n">
        <f aca="false">SUM(C29:I29)</f>
        <v>43.6</v>
      </c>
      <c r="K29" s="13" t="n">
        <f aca="false">-E29-F29</f>
        <v>-43.6</v>
      </c>
      <c r="L29" s="13" t="n">
        <f aca="false">SUM(J29:K29)</f>
        <v>0</v>
      </c>
    </row>
    <row r="30" customFormat="false" ht="13.2" hidden="false" customHeight="false" outlineLevel="0" collapsed="false">
      <c r="B30" s="4" t="s">
        <v>38</v>
      </c>
      <c r="C30" s="1" t="n">
        <f aca="false">SUM(C8:C29)</f>
        <v>430.2</v>
      </c>
      <c r="D30" s="1" t="n">
        <f aca="false">SUM(D8:D29)</f>
        <v>151.2</v>
      </c>
      <c r="E30" s="1" t="n">
        <f aca="false">SUM(E10:E29)</f>
        <v>323.8</v>
      </c>
      <c r="F30" s="1" t="n">
        <f aca="false">SUM(F8:F29)</f>
        <v>374.7</v>
      </c>
      <c r="G30" s="1" t="n">
        <f aca="false">SUM(G8:G29)</f>
        <v>0</v>
      </c>
      <c r="H30" s="1" t="n">
        <f aca="false">SUM(H8:H29)</f>
        <v>0</v>
      </c>
      <c r="I30" s="1" t="n">
        <f aca="false">SUM(I8:I29)</f>
        <v>0</v>
      </c>
      <c r="J30" s="1" t="n">
        <f aca="false">SUM(J8:J29)</f>
        <v>1279.9</v>
      </c>
      <c r="K30" s="1" t="n">
        <f aca="false">SUM(K8:K29)</f>
        <v>-698.5</v>
      </c>
      <c r="L30" s="1" t="n">
        <f aca="false">SUM(L8:L29)</f>
        <v>581.4</v>
      </c>
    </row>
    <row r="31" customFormat="false" ht="13.2" hidden="false" customHeight="false" outlineLevel="0" collapsed="false">
      <c r="A31" s="4" t="s">
        <v>39</v>
      </c>
    </row>
    <row r="32" customFormat="false" ht="13.2" hidden="false" customHeight="false" outlineLevel="0" collapsed="false">
      <c r="B32" s="1" t="s">
        <v>40</v>
      </c>
      <c r="C32" s="1" t="n">
        <v>-9.8</v>
      </c>
      <c r="D32" s="1" t="n">
        <v>-4.1</v>
      </c>
      <c r="E32" s="1" t="n">
        <v>-1.5</v>
      </c>
      <c r="F32" s="1" t="n">
        <v>-2</v>
      </c>
      <c r="G32" s="1" t="n">
        <v>0</v>
      </c>
      <c r="H32" s="1" t="n">
        <v>0</v>
      </c>
      <c r="I32" s="1" t="n">
        <v>0</v>
      </c>
      <c r="J32" s="1" t="n">
        <f aca="false">SUM(C32:I32)</f>
        <v>-17.4</v>
      </c>
      <c r="K32" s="1" t="n">
        <f aca="false">-E32-F32</f>
        <v>3.5</v>
      </c>
      <c r="L32" s="1" t="n">
        <f aca="false">SUM(J32:K32)</f>
        <v>-13.9</v>
      </c>
    </row>
    <row r="33" customFormat="false" ht="13.2" hidden="false" customHeight="false" outlineLevel="0" collapsed="false">
      <c r="B33" s="1" t="s">
        <v>41</v>
      </c>
      <c r="C33" s="1" t="n">
        <v>-0.7</v>
      </c>
      <c r="D33" s="1" t="n">
        <v>0</v>
      </c>
      <c r="E33" s="1" t="n">
        <v>0</v>
      </c>
      <c r="F33" s="1" t="n">
        <v>0</v>
      </c>
      <c r="G33" s="1" t="n">
        <v>0</v>
      </c>
      <c r="H33" s="1" t="n">
        <v>0</v>
      </c>
      <c r="I33" s="1" t="n">
        <v>0</v>
      </c>
      <c r="J33" s="1" t="n">
        <f aca="false">SUM(C33:I33)</f>
        <v>-0.7</v>
      </c>
      <c r="K33" s="1" t="n">
        <f aca="false">-E33-F33</f>
        <v>-0</v>
      </c>
      <c r="L33" s="1" t="n">
        <f aca="false">SUM(J33:K33)</f>
        <v>-0.7</v>
      </c>
    </row>
    <row r="34" customFormat="false" ht="13.2" hidden="false" customHeight="false" outlineLevel="0" collapsed="false">
      <c r="B34" s="1" t="s">
        <v>42</v>
      </c>
      <c r="C34" s="1" t="n">
        <v>-5.9</v>
      </c>
      <c r="D34" s="1" t="n">
        <f aca="false">-1.3-2.8-0.6</f>
        <v>-4.7</v>
      </c>
      <c r="E34" s="1" t="n">
        <v>0</v>
      </c>
      <c r="F34" s="1" t="n">
        <v>-1</v>
      </c>
      <c r="G34" s="1" t="n">
        <v>0</v>
      </c>
      <c r="H34" s="1" t="n">
        <v>0</v>
      </c>
      <c r="I34" s="1" t="n">
        <v>0</v>
      </c>
      <c r="J34" s="1" t="n">
        <f aca="false">SUM(C34:I34)</f>
        <v>-11.6</v>
      </c>
      <c r="K34" s="1" t="n">
        <f aca="false">-E34-F34</f>
        <v>1</v>
      </c>
      <c r="L34" s="1" t="n">
        <f aca="false">SUM(J34:K34)</f>
        <v>-10.6</v>
      </c>
    </row>
    <row r="35" customFormat="false" ht="13.2" hidden="false" customHeight="false" outlineLevel="0" collapsed="false">
      <c r="B35" s="1" t="s">
        <v>43</v>
      </c>
      <c r="C35" s="1" t="n">
        <v>0</v>
      </c>
      <c r="D35" s="1" t="n">
        <v>0</v>
      </c>
      <c r="E35" s="1" t="n">
        <v>0</v>
      </c>
      <c r="F35" s="1" t="n">
        <v>-0.5</v>
      </c>
      <c r="G35" s="1" t="n">
        <v>0</v>
      </c>
      <c r="H35" s="1" t="n">
        <v>0</v>
      </c>
      <c r="I35" s="1" t="n">
        <v>0</v>
      </c>
      <c r="J35" s="1" t="n">
        <f aca="false">SUM(C35:I35)</f>
        <v>-0.5</v>
      </c>
      <c r="K35" s="1" t="n">
        <f aca="false">-E35-F35</f>
        <v>0.5</v>
      </c>
      <c r="L35" s="1" t="n">
        <f aca="false">SUM(J35:K35)</f>
        <v>0</v>
      </c>
    </row>
    <row r="36" customFormat="false" ht="13.2" hidden="false" customHeight="false" outlineLevel="0" collapsed="false">
      <c r="B36" s="1" t="s">
        <v>44</v>
      </c>
      <c r="C36" s="11" t="n">
        <v>0</v>
      </c>
      <c r="D36" s="11" t="n">
        <v>0</v>
      </c>
      <c r="E36" s="11" t="n">
        <v>-1.6</v>
      </c>
      <c r="F36" s="11" t="n">
        <v>0</v>
      </c>
      <c r="G36" s="11" t="n">
        <v>0</v>
      </c>
      <c r="H36" s="11" t="n">
        <v>0</v>
      </c>
      <c r="I36" s="11" t="n">
        <v>0</v>
      </c>
      <c r="J36" s="1" t="n">
        <f aca="false">SUM(C36:I36)</f>
        <v>-1.6</v>
      </c>
      <c r="K36" s="1" t="n">
        <f aca="false">-E36-F36</f>
        <v>1.6</v>
      </c>
      <c r="L36" s="1" t="n">
        <f aca="false">SUM(J36:K36)</f>
        <v>0</v>
      </c>
    </row>
    <row r="37" customFormat="false" ht="13.2" hidden="false" customHeight="false" outlineLevel="0" collapsed="false">
      <c r="B37" s="1" t="s">
        <v>45</v>
      </c>
      <c r="C37" s="1" t="n">
        <v>0.7</v>
      </c>
      <c r="D37" s="1" t="n">
        <v>0</v>
      </c>
      <c r="E37" s="1" t="n">
        <v>0</v>
      </c>
      <c r="F37" s="1" t="n">
        <v>0</v>
      </c>
      <c r="G37" s="1" t="n">
        <v>0</v>
      </c>
      <c r="H37" s="1" t="n">
        <v>0</v>
      </c>
      <c r="I37" s="1" t="n">
        <v>0</v>
      </c>
      <c r="J37" s="1" t="n">
        <f aca="false">SUM(C37:I37)</f>
        <v>0.7</v>
      </c>
      <c r="K37" s="1" t="n">
        <f aca="false">-E37-F37</f>
        <v>-0</v>
      </c>
      <c r="L37" s="1" t="n">
        <f aca="false">SUM(J37:K37)</f>
        <v>0.7</v>
      </c>
    </row>
    <row r="38" customFormat="false" ht="13.2" hidden="false" customHeight="false" outlineLevel="0" collapsed="false">
      <c r="B38" s="1" t="s">
        <v>46</v>
      </c>
      <c r="C38" s="1" t="n">
        <v>-1.7</v>
      </c>
      <c r="E38" s="1" t="n">
        <v>0</v>
      </c>
      <c r="F38" s="1" t="n">
        <v>0</v>
      </c>
      <c r="G38" s="1" t="n">
        <v>0</v>
      </c>
      <c r="H38" s="1" t="n">
        <v>0</v>
      </c>
      <c r="I38" s="1" t="n">
        <v>0</v>
      </c>
      <c r="J38" s="1" t="n">
        <f aca="false">SUM(C38:I38)</f>
        <v>-1.7</v>
      </c>
      <c r="K38" s="1" t="n">
        <f aca="false">-E38-F38</f>
        <v>-0</v>
      </c>
      <c r="L38" s="1" t="n">
        <f aca="false">SUM(J38:K38)</f>
        <v>-1.7</v>
      </c>
    </row>
    <row r="39" customFormat="false" ht="13.2" hidden="false" customHeight="false" outlineLevel="0" collapsed="false">
      <c r="B39" s="1" t="s">
        <v>47</v>
      </c>
      <c r="C39" s="1" t="n">
        <v>-14.3</v>
      </c>
      <c r="E39" s="1" t="n">
        <v>0</v>
      </c>
      <c r="F39" s="1" t="n">
        <v>0</v>
      </c>
      <c r="G39" s="1" t="n">
        <v>0</v>
      </c>
      <c r="H39" s="1" t="n">
        <v>0</v>
      </c>
      <c r="I39" s="1" t="n">
        <v>0</v>
      </c>
      <c r="J39" s="1" t="n">
        <f aca="false">SUM(C39:I39)</f>
        <v>-14.3</v>
      </c>
      <c r="K39" s="1" t="n">
        <f aca="false">-E39-F39</f>
        <v>-0</v>
      </c>
      <c r="L39" s="1" t="n">
        <f aca="false">SUM(J39:K39)</f>
        <v>-14.3</v>
      </c>
    </row>
    <row r="40" customFormat="false" ht="13.2" hidden="false" customHeight="false" outlineLevel="0" collapsed="false">
      <c r="B40" s="1" t="s">
        <v>48</v>
      </c>
      <c r="C40" s="1" t="n">
        <v>0</v>
      </c>
      <c r="D40" s="1" t="n">
        <f aca="false">33-1.7</f>
        <v>31.3</v>
      </c>
      <c r="E40" s="1" t="n">
        <v>0</v>
      </c>
      <c r="F40" s="1" t="n">
        <v>0</v>
      </c>
      <c r="G40" s="1" t="n">
        <v>0</v>
      </c>
      <c r="H40" s="1" t="n">
        <v>0</v>
      </c>
      <c r="I40" s="1" t="n">
        <v>0</v>
      </c>
      <c r="J40" s="1" t="n">
        <f aca="false">SUM(C40:I40)</f>
        <v>31.3</v>
      </c>
      <c r="K40" s="1" t="n">
        <f aca="false">-E40-F40</f>
        <v>-0</v>
      </c>
      <c r="L40" s="1" t="n">
        <f aca="false">SUM(J40:K40)</f>
        <v>31.3</v>
      </c>
    </row>
    <row r="41" customFormat="false" ht="13.2" hidden="false" customHeight="false" outlineLevel="0" collapsed="false">
      <c r="B41" s="1" t="s">
        <v>49</v>
      </c>
      <c r="C41" s="1" t="n">
        <v>-0.9</v>
      </c>
      <c r="D41" s="1" t="n">
        <v>-0.2</v>
      </c>
      <c r="E41" s="1" t="n">
        <v>0</v>
      </c>
      <c r="F41" s="1" t="n">
        <v>0</v>
      </c>
      <c r="G41" s="1" t="n">
        <v>0</v>
      </c>
      <c r="H41" s="1" t="n">
        <v>0</v>
      </c>
      <c r="I41" s="1" t="n">
        <v>0</v>
      </c>
      <c r="J41" s="1" t="n">
        <f aca="false">SUM(C41:I41)</f>
        <v>-1.1</v>
      </c>
      <c r="K41" s="1" t="n">
        <f aca="false">-E41-F41</f>
        <v>-0</v>
      </c>
      <c r="L41" s="1" t="n">
        <f aca="false">SUM(J41:K41)</f>
        <v>-1.1</v>
      </c>
    </row>
    <row r="42" customFormat="false" ht="13.2" hidden="false" customHeight="false" outlineLevel="0" collapsed="false">
      <c r="B42" s="12" t="s">
        <v>50</v>
      </c>
      <c r="C42" s="1" t="n">
        <f aca="false">-14.1</f>
        <v>-14.1</v>
      </c>
      <c r="D42" s="1" t="n">
        <f aca="false">-2.7</f>
        <v>-2.7</v>
      </c>
      <c r="E42" s="1" t="n">
        <v>-2.8</v>
      </c>
      <c r="F42" s="1" t="n">
        <v>0</v>
      </c>
      <c r="G42" s="1" t="n">
        <v>0</v>
      </c>
      <c r="H42" s="1" t="n">
        <v>0</v>
      </c>
      <c r="I42" s="1" t="n">
        <v>0</v>
      </c>
      <c r="J42" s="1" t="n">
        <f aca="false">SUM(C42:I42)</f>
        <v>-19.6</v>
      </c>
      <c r="K42" s="1" t="n">
        <f aca="false">-E42-F42</f>
        <v>2.8</v>
      </c>
      <c r="L42" s="1" t="n">
        <f aca="false">SUM(J42:K42)</f>
        <v>-16.8</v>
      </c>
    </row>
    <row r="43" customFormat="false" ht="13.2" hidden="false" customHeight="false" outlineLevel="0" collapsed="false">
      <c r="B43" s="12" t="s">
        <v>51</v>
      </c>
      <c r="C43" s="1" t="n">
        <v>0</v>
      </c>
      <c r="D43" s="1" t="n">
        <v>0</v>
      </c>
      <c r="E43" s="1" t="n">
        <v>0</v>
      </c>
      <c r="F43" s="1" t="n">
        <v>-2.8</v>
      </c>
      <c r="G43" s="1" t="n">
        <v>0</v>
      </c>
      <c r="H43" s="1" t="n">
        <v>0</v>
      </c>
      <c r="I43" s="1" t="n">
        <v>0</v>
      </c>
      <c r="J43" s="1" t="n">
        <f aca="false">SUM(C43:I43)</f>
        <v>-2.8</v>
      </c>
      <c r="K43" s="1" t="n">
        <f aca="false">-E43-F43</f>
        <v>2.8</v>
      </c>
      <c r="L43" s="1" t="n">
        <f aca="false">SUM(J43:K43)</f>
        <v>0</v>
      </c>
    </row>
    <row r="44" customFormat="false" ht="13.2" hidden="false" customHeight="false" outlineLevel="0" collapsed="false">
      <c r="B44" s="12" t="s">
        <v>52</v>
      </c>
      <c r="C44" s="1" t="n">
        <v>1.4</v>
      </c>
      <c r="D44" s="1" t="n">
        <v>0.3</v>
      </c>
      <c r="E44" s="1" t="n">
        <v>0</v>
      </c>
      <c r="F44" s="1" t="n">
        <v>0</v>
      </c>
      <c r="G44" s="1" t="n">
        <v>0</v>
      </c>
      <c r="H44" s="1" t="n">
        <v>0</v>
      </c>
      <c r="I44" s="1" t="n">
        <v>0</v>
      </c>
      <c r="J44" s="1" t="n">
        <f aca="false">SUM(C44:I44)</f>
        <v>1.7</v>
      </c>
      <c r="K44" s="1" t="n">
        <f aca="false">-E44-F44</f>
        <v>-0</v>
      </c>
      <c r="L44" s="1" t="n">
        <f aca="false">SUM(J44:K44)</f>
        <v>1.7</v>
      </c>
    </row>
    <row r="45" customFormat="false" ht="13.2" hidden="false" customHeight="false" outlineLevel="0" collapsed="false">
      <c r="B45" s="12" t="s">
        <v>53</v>
      </c>
      <c r="C45" s="11" t="n">
        <f aca="false">1.5</f>
        <v>1.5</v>
      </c>
      <c r="D45" s="11" t="n">
        <f aca="false">0</f>
        <v>0</v>
      </c>
      <c r="E45" s="1" t="n">
        <v>0</v>
      </c>
      <c r="F45" s="1" t="n">
        <v>0</v>
      </c>
      <c r="G45" s="1" t="n">
        <v>0</v>
      </c>
      <c r="H45" s="1" t="n">
        <v>0</v>
      </c>
      <c r="I45" s="1" t="n">
        <v>0</v>
      </c>
      <c r="J45" s="1" t="n">
        <f aca="false">SUM(C45:I45)</f>
        <v>1.5</v>
      </c>
      <c r="K45" s="1" t="n">
        <f aca="false">-E45-F45</f>
        <v>-0</v>
      </c>
      <c r="L45" s="1" t="n">
        <f aca="false">SUM(J45:K45)</f>
        <v>1.5</v>
      </c>
    </row>
    <row r="46" customFormat="false" ht="13.2" hidden="false" customHeight="false" outlineLevel="0" collapsed="false">
      <c r="B46" s="12" t="s">
        <v>54</v>
      </c>
      <c r="C46" s="11" t="n">
        <v>0</v>
      </c>
      <c r="D46" s="11" t="n">
        <v>0</v>
      </c>
      <c r="E46" s="1" t="n">
        <v>0</v>
      </c>
      <c r="F46" s="1" t="n">
        <v>0</v>
      </c>
      <c r="G46" s="1" t="n">
        <v>0</v>
      </c>
      <c r="H46" s="1" t="n">
        <v>0</v>
      </c>
      <c r="I46" s="1" t="n">
        <v>0</v>
      </c>
      <c r="J46" s="1" t="n">
        <f aca="false">SUM(C46:I46)</f>
        <v>0</v>
      </c>
      <c r="K46" s="1" t="n">
        <f aca="false">-E46-F46</f>
        <v>-0</v>
      </c>
      <c r="L46" s="1" t="n">
        <f aca="false">SUM(J46:K46)</f>
        <v>0</v>
      </c>
    </row>
    <row r="47" customFormat="false" ht="13.2" hidden="false" customHeight="false" outlineLevel="0" collapsed="false">
      <c r="A47" s="11"/>
      <c r="B47" s="11" t="s">
        <v>55</v>
      </c>
      <c r="C47" s="11" t="n">
        <f aca="false">-1.7</f>
        <v>-1.7</v>
      </c>
      <c r="D47" s="11" t="n">
        <f aca="false">-0.4</f>
        <v>-0.4</v>
      </c>
      <c r="E47" s="11" t="n">
        <v>0</v>
      </c>
      <c r="F47" s="11" t="n">
        <v>0</v>
      </c>
      <c r="G47" s="11" t="n">
        <v>0</v>
      </c>
      <c r="H47" s="11" t="n">
        <v>0</v>
      </c>
      <c r="I47" s="11" t="n">
        <v>0</v>
      </c>
      <c r="J47" s="1" t="n">
        <f aca="false">SUM(C47:I47)</f>
        <v>-2.1</v>
      </c>
      <c r="K47" s="1" t="n">
        <f aca="false">-E47-F47</f>
        <v>-0</v>
      </c>
      <c r="L47" s="1" t="n">
        <f aca="false">SUM(J47:K47)</f>
        <v>-2.1</v>
      </c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13.2" hidden="false" customHeight="false" outlineLevel="0" collapsed="false">
      <c r="A48" s="11"/>
      <c r="B48" s="11" t="s">
        <v>56</v>
      </c>
      <c r="C48" s="11" t="n">
        <v>0</v>
      </c>
      <c r="D48" s="11" t="n">
        <v>0</v>
      </c>
      <c r="E48" s="11" t="n">
        <v>0</v>
      </c>
      <c r="F48" s="11" t="n">
        <v>0</v>
      </c>
      <c r="G48" s="11" t="n">
        <v>0</v>
      </c>
      <c r="H48" s="11" t="n">
        <v>0</v>
      </c>
      <c r="I48" s="11" t="n">
        <v>0</v>
      </c>
      <c r="J48" s="1" t="n">
        <f aca="false">SUM(C48:I48)</f>
        <v>0</v>
      </c>
      <c r="K48" s="1" t="n">
        <f aca="false">-E48-F48</f>
        <v>-0</v>
      </c>
      <c r="L48" s="1" t="n">
        <f aca="false">SUM(J48:K48)</f>
        <v>0</v>
      </c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15" hidden="false" customHeight="false" outlineLevel="0" collapsed="false">
      <c r="A49" s="11"/>
      <c r="B49" s="11" t="s">
        <v>57</v>
      </c>
      <c r="C49" s="13" t="n">
        <f aca="false">-2.6</f>
        <v>-2.6</v>
      </c>
      <c r="D49" s="13" t="n">
        <f aca="false">-0.2</f>
        <v>-0.2</v>
      </c>
      <c r="E49" s="13" t="n">
        <v>0</v>
      </c>
      <c r="F49" s="13" t="n">
        <v>0</v>
      </c>
      <c r="G49" s="13" t="n">
        <v>0</v>
      </c>
      <c r="H49" s="13" t="n">
        <v>0</v>
      </c>
      <c r="I49" s="13" t="n">
        <v>0</v>
      </c>
      <c r="J49" s="13" t="n">
        <f aca="false">SUM(C49:I49)</f>
        <v>-2.8</v>
      </c>
      <c r="K49" s="13" t="n">
        <f aca="false">-E49-F49</f>
        <v>-0</v>
      </c>
      <c r="L49" s="13" t="n">
        <f aca="false">SUM(J49:K49)</f>
        <v>-2.8</v>
      </c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15" hidden="false" customHeight="false" outlineLevel="0" collapsed="false">
      <c r="B50" s="4" t="s">
        <v>58</v>
      </c>
      <c r="C50" s="13" t="n">
        <f aca="false">SUM(C32:C49)</f>
        <v>-48.1</v>
      </c>
      <c r="D50" s="13" t="n">
        <f aca="false">SUM(D32:D49)</f>
        <v>19.3</v>
      </c>
      <c r="E50" s="13" t="n">
        <f aca="false">SUM(E32:E49)</f>
        <v>-5.9</v>
      </c>
      <c r="F50" s="13" t="n">
        <f aca="false">SUM(F32:F49)</f>
        <v>-6.3</v>
      </c>
      <c r="G50" s="13" t="n">
        <f aca="false">SUM(G32:G49)</f>
        <v>0</v>
      </c>
      <c r="H50" s="13" t="n">
        <f aca="false">SUM(H32:H49)</f>
        <v>0</v>
      </c>
      <c r="I50" s="13" t="n">
        <f aca="false">SUM(I32:I49)</f>
        <v>0</v>
      </c>
      <c r="J50" s="13" t="n">
        <f aca="false">SUM(J32:J49)</f>
        <v>-41</v>
      </c>
      <c r="K50" s="13" t="n">
        <f aca="false">SUM(K32:K49)</f>
        <v>12.2</v>
      </c>
      <c r="L50" s="13" t="n">
        <f aca="false">SUM(L32:L49)</f>
        <v>-28.8</v>
      </c>
    </row>
    <row r="51" customFormat="false" ht="13.2" hidden="false" customHeight="false" outlineLevel="0" collapsed="false">
      <c r="A51" s="4" t="s">
        <v>59</v>
      </c>
      <c r="C51" s="1" t="n">
        <f aca="false">+C30+C50</f>
        <v>382.1</v>
      </c>
      <c r="D51" s="1" t="n">
        <f aca="false">+D30+D50</f>
        <v>170.5</v>
      </c>
      <c r="E51" s="1" t="n">
        <f aca="false">+E30+E50</f>
        <v>317.9</v>
      </c>
      <c r="F51" s="1" t="n">
        <f aca="false">+F30+F50</f>
        <v>368.4</v>
      </c>
      <c r="G51" s="1" t="n">
        <f aca="false">+G30+G50</f>
        <v>0</v>
      </c>
      <c r="H51" s="1" t="n">
        <f aca="false">+H30+H50</f>
        <v>0</v>
      </c>
      <c r="I51" s="1" t="n">
        <f aca="false">+I30+I50</f>
        <v>0</v>
      </c>
      <c r="J51" s="1" t="n">
        <f aca="false">SUM(C51:I51)</f>
        <v>1238.9</v>
      </c>
      <c r="K51" s="1" t="n">
        <f aca="false">+K30+K50</f>
        <v>-686.3</v>
      </c>
      <c r="L51" s="1" t="n">
        <f aca="false">+L30+L50</f>
        <v>552.6</v>
      </c>
    </row>
    <row r="52" customFormat="false" ht="13.2" hidden="false" customHeight="false" outlineLevel="0" collapsed="false">
      <c r="A52" s="4" t="s">
        <v>60</v>
      </c>
    </row>
    <row r="53" customFormat="false" ht="13.2" hidden="false" customHeight="false" outlineLevel="0" collapsed="false">
      <c r="B53" s="1" t="s">
        <v>61</v>
      </c>
      <c r="C53" s="1" t="n">
        <v>0</v>
      </c>
      <c r="D53" s="1" t="n">
        <v>0</v>
      </c>
      <c r="E53" s="1" t="n">
        <v>0</v>
      </c>
      <c r="F53" s="1" t="n">
        <v>0</v>
      </c>
      <c r="G53" s="1" t="n">
        <v>0</v>
      </c>
      <c r="H53" s="1" t="n">
        <v>0</v>
      </c>
      <c r="I53" s="1" t="n">
        <v>0</v>
      </c>
      <c r="J53" s="1" t="n">
        <f aca="false">SUM(C53:I53)</f>
        <v>0</v>
      </c>
      <c r="K53" s="1" t="n">
        <f aca="false">-E53-F53</f>
        <v>-0</v>
      </c>
      <c r="L53" s="1" t="n">
        <f aca="false">SUM(J53:K53)</f>
        <v>0</v>
      </c>
    </row>
    <row r="54" customFormat="false" ht="13.2" hidden="false" customHeight="false" outlineLevel="0" collapsed="false">
      <c r="B54" s="1" t="s">
        <v>62</v>
      </c>
      <c r="C54" s="1" t="n">
        <v>9.9</v>
      </c>
      <c r="D54" s="1" t="n">
        <v>0</v>
      </c>
      <c r="E54" s="1" t="n">
        <v>0.5</v>
      </c>
      <c r="F54" s="1" t="n">
        <v>0</v>
      </c>
      <c r="G54" s="1" t="n">
        <v>0</v>
      </c>
      <c r="H54" s="1" t="n">
        <v>0</v>
      </c>
      <c r="I54" s="1" t="n">
        <v>0</v>
      </c>
      <c r="J54" s="1" t="n">
        <f aca="false">SUM(C54:I54)</f>
        <v>10.4</v>
      </c>
      <c r="K54" s="1" t="n">
        <f aca="false">-E54-F54</f>
        <v>-0.5</v>
      </c>
      <c r="L54" s="1" t="n">
        <f aca="false">SUM(J54:K54)</f>
        <v>9.9</v>
      </c>
    </row>
    <row r="55" customFormat="false" ht="13.2" hidden="false" customHeight="false" outlineLevel="0" collapsed="false">
      <c r="B55" s="1" t="s">
        <v>27</v>
      </c>
      <c r="C55" s="1" t="n">
        <v>5</v>
      </c>
      <c r="D55" s="1" t="n">
        <v>0</v>
      </c>
      <c r="E55" s="1" t="n">
        <v>0</v>
      </c>
      <c r="F55" s="1" t="n">
        <v>0</v>
      </c>
      <c r="G55" s="1" t="n">
        <v>0</v>
      </c>
      <c r="H55" s="1" t="n">
        <v>0</v>
      </c>
      <c r="I55" s="1" t="n">
        <v>0</v>
      </c>
      <c r="J55" s="1" t="n">
        <f aca="false">SUM(C55:I55)</f>
        <v>5</v>
      </c>
      <c r="K55" s="1" t="n">
        <f aca="false">-E55-F55</f>
        <v>-0</v>
      </c>
      <c r="L55" s="1" t="n">
        <f aca="false">SUM(J55:K55)</f>
        <v>5</v>
      </c>
    </row>
    <row r="56" customFormat="false" ht="13.2" hidden="false" customHeight="false" outlineLevel="0" collapsed="false">
      <c r="B56" s="1" t="s">
        <v>63</v>
      </c>
      <c r="C56" s="1" t="n">
        <v>0</v>
      </c>
      <c r="D56" s="1" t="n">
        <v>0</v>
      </c>
      <c r="E56" s="1" t="n">
        <v>0</v>
      </c>
      <c r="F56" s="1" t="n">
        <v>0</v>
      </c>
      <c r="G56" s="1" t="n">
        <v>0</v>
      </c>
      <c r="H56" s="1" t="n">
        <v>0</v>
      </c>
      <c r="I56" s="1" t="n">
        <v>0</v>
      </c>
      <c r="J56" s="1" t="n">
        <f aca="false">SUM(C56:I56)</f>
        <v>0</v>
      </c>
      <c r="K56" s="1" t="n">
        <f aca="false">-E56-F56</f>
        <v>-0</v>
      </c>
      <c r="L56" s="1" t="n">
        <f aca="false">SUM(J56:K56)</f>
        <v>0</v>
      </c>
    </row>
    <row r="57" customFormat="false" ht="13.2" hidden="false" customHeight="false" outlineLevel="0" collapsed="false">
      <c r="B57" s="11" t="s">
        <v>64</v>
      </c>
      <c r="C57" s="1" t="n">
        <v>0</v>
      </c>
      <c r="D57" s="1" t="n">
        <v>0</v>
      </c>
      <c r="E57" s="1" t="n">
        <v>0</v>
      </c>
      <c r="F57" s="1" t="n">
        <v>0</v>
      </c>
      <c r="G57" s="1" t="n">
        <v>0</v>
      </c>
      <c r="H57" s="1" t="n">
        <v>0</v>
      </c>
      <c r="I57" s="1" t="n">
        <v>0</v>
      </c>
      <c r="J57" s="1" t="n">
        <f aca="false">SUM(C57:I57)</f>
        <v>0</v>
      </c>
      <c r="K57" s="1" t="n">
        <f aca="false">-E57-F57</f>
        <v>-0</v>
      </c>
      <c r="L57" s="1" t="n">
        <f aca="false">SUM(J57:K57)</f>
        <v>0</v>
      </c>
    </row>
    <row r="58" customFormat="false" ht="13.2" hidden="false" customHeight="false" outlineLevel="0" collapsed="false">
      <c r="B58" s="1" t="s">
        <v>65</v>
      </c>
      <c r="C58" s="1" t="n">
        <v>0</v>
      </c>
      <c r="D58" s="1" t="n">
        <v>0</v>
      </c>
      <c r="E58" s="1" t="n">
        <v>0</v>
      </c>
      <c r="F58" s="1" t="n">
        <v>0</v>
      </c>
      <c r="G58" s="1" t="n">
        <v>0</v>
      </c>
      <c r="H58" s="1" t="n">
        <v>0</v>
      </c>
      <c r="I58" s="1" t="n">
        <v>0</v>
      </c>
      <c r="J58" s="1" t="n">
        <f aca="false">SUM(C58:I58)</f>
        <v>0</v>
      </c>
      <c r="K58" s="1" t="n">
        <f aca="false">-E58-F58</f>
        <v>-0</v>
      </c>
      <c r="L58" s="1" t="n">
        <f aca="false">SUM(J58:K58)</f>
        <v>0</v>
      </c>
    </row>
    <row r="59" customFormat="false" ht="13.2" hidden="false" customHeight="false" outlineLevel="0" collapsed="false">
      <c r="B59" s="1" t="s">
        <v>66</v>
      </c>
      <c r="C59" s="1" t="n">
        <v>0</v>
      </c>
      <c r="D59" s="1" t="n">
        <v>0</v>
      </c>
      <c r="E59" s="1" t="n">
        <v>0</v>
      </c>
      <c r="F59" s="1" t="n">
        <v>0</v>
      </c>
      <c r="G59" s="1" t="n">
        <v>0</v>
      </c>
      <c r="H59" s="1" t="n">
        <v>0</v>
      </c>
      <c r="I59" s="1" t="n">
        <v>0</v>
      </c>
      <c r="J59" s="1" t="n">
        <f aca="false">SUM(C59:I59)</f>
        <v>0</v>
      </c>
      <c r="K59" s="1" t="n">
        <f aca="false">-E59-F59</f>
        <v>-0</v>
      </c>
      <c r="L59" s="1" t="n">
        <f aca="false">SUM(J59:K59)</f>
        <v>0</v>
      </c>
    </row>
    <row r="60" customFormat="false" ht="13.2" hidden="false" customHeight="false" outlineLevel="0" collapsed="false">
      <c r="B60" s="1" t="s">
        <v>67</v>
      </c>
      <c r="C60" s="14" t="n">
        <v>4.1</v>
      </c>
      <c r="D60" s="14" t="n">
        <v>10.1</v>
      </c>
      <c r="E60" s="1" t="n">
        <v>12.6</v>
      </c>
      <c r="F60" s="1" t="n">
        <v>0</v>
      </c>
      <c r="G60" s="1" t="n">
        <v>0</v>
      </c>
      <c r="H60" s="1" t="n">
        <v>0</v>
      </c>
      <c r="I60" s="1" t="n">
        <v>0</v>
      </c>
      <c r="J60" s="1" t="n">
        <f aca="false">SUM(C60:I60)</f>
        <v>26.8</v>
      </c>
      <c r="K60" s="1" t="n">
        <f aca="false">-E60-F60</f>
        <v>-12.6</v>
      </c>
      <c r="L60" s="1" t="n">
        <f aca="false">SUM(J60:K60)</f>
        <v>14.2</v>
      </c>
    </row>
    <row r="61" customFormat="false" ht="15" hidden="false" customHeight="false" outlineLevel="0" collapsed="false">
      <c r="B61" s="11" t="s">
        <v>7</v>
      </c>
      <c r="C61" s="13" t="n">
        <v>0</v>
      </c>
      <c r="D61" s="13" t="n">
        <v>0</v>
      </c>
      <c r="E61" s="13" t="n">
        <v>0</v>
      </c>
      <c r="F61" s="13" t="n">
        <v>0</v>
      </c>
      <c r="G61" s="13" t="n">
        <v>0</v>
      </c>
      <c r="H61" s="13" t="n">
        <v>0</v>
      </c>
      <c r="I61" s="13" t="n">
        <v>0</v>
      </c>
      <c r="J61" s="13" t="n">
        <f aca="false">SUM(C61:I61)</f>
        <v>0</v>
      </c>
      <c r="K61" s="13" t="n">
        <f aca="false">-E61-F61</f>
        <v>-0</v>
      </c>
      <c r="L61" s="13" t="n">
        <f aca="false">SUM(J61:K61)</f>
        <v>0</v>
      </c>
    </row>
    <row r="62" customFormat="false" ht="15" hidden="false" customHeight="false" outlineLevel="0" collapsed="false">
      <c r="B62" s="4" t="s">
        <v>68</v>
      </c>
      <c r="C62" s="13" t="n">
        <f aca="false">SUM(C53:C61)</f>
        <v>19</v>
      </c>
      <c r="D62" s="13" t="n">
        <f aca="false">SUM(D53:D61)</f>
        <v>10.1</v>
      </c>
      <c r="E62" s="13" t="n">
        <f aca="false">SUM(E53:E61)</f>
        <v>13.1</v>
      </c>
      <c r="F62" s="13" t="n">
        <f aca="false">SUM(F53:F61)</f>
        <v>0</v>
      </c>
      <c r="G62" s="13" t="n">
        <f aca="false">SUM(G53:G61)</f>
        <v>0</v>
      </c>
      <c r="H62" s="13" t="n">
        <f aca="false">SUM(H53:H61)</f>
        <v>0</v>
      </c>
      <c r="I62" s="13" t="n">
        <f aca="false">SUM(I53:I61)</f>
        <v>0</v>
      </c>
      <c r="J62" s="13" t="n">
        <f aca="false">SUM(C62:I62)</f>
        <v>42.2</v>
      </c>
      <c r="K62" s="13" t="n">
        <f aca="false">SUM(K53:K61)</f>
        <v>-13.1</v>
      </c>
      <c r="L62" s="13" t="n">
        <f aca="false">SUM(L53:L61)</f>
        <v>29.1</v>
      </c>
    </row>
    <row r="63" customFormat="false" ht="15" hidden="false" customHeight="false" outlineLevel="0" collapsed="false">
      <c r="A63" s="4" t="s">
        <v>69</v>
      </c>
      <c r="C63" s="13" t="n">
        <f aca="false">+C51+C62</f>
        <v>401.1</v>
      </c>
      <c r="D63" s="13" t="n">
        <f aca="false">+D51+D62</f>
        <v>180.6</v>
      </c>
      <c r="E63" s="13" t="n">
        <f aca="false">+E51+E62</f>
        <v>331</v>
      </c>
      <c r="F63" s="13" t="n">
        <f aca="false">+F51+F62</f>
        <v>368.4</v>
      </c>
      <c r="G63" s="13" t="n">
        <f aca="false">+G51+G62</f>
        <v>0</v>
      </c>
      <c r="H63" s="13" t="n">
        <f aca="false">+H51+H62</f>
        <v>0</v>
      </c>
      <c r="I63" s="13" t="n">
        <f aca="false">+I51+I62</f>
        <v>0</v>
      </c>
      <c r="J63" s="13" t="n">
        <f aca="false">+J51+J62</f>
        <v>1281.1</v>
      </c>
      <c r="K63" s="13" t="n">
        <f aca="false">+K51+K62</f>
        <v>-699.4</v>
      </c>
      <c r="L63" s="13" t="n">
        <f aca="false">+L51+L62</f>
        <v>581.7</v>
      </c>
    </row>
    <row r="64" customFormat="false" ht="6.75" hidden="false" customHeight="true" outlineLevel="0" collapsed="false"/>
    <row r="65" customFormat="false" ht="13.2" hidden="false" customHeight="false" outlineLevel="0" collapsed="false">
      <c r="A65" s="9" t="s">
        <v>70</v>
      </c>
    </row>
    <row r="66" customFormat="false" ht="13.2" hidden="false" customHeight="false" outlineLevel="0" collapsed="false">
      <c r="A66" s="4" t="s">
        <v>71</v>
      </c>
      <c r="C66" s="1" t="n">
        <v>0</v>
      </c>
      <c r="D66" s="1" t="n">
        <v>0</v>
      </c>
      <c r="E66" s="1" t="n">
        <v>0</v>
      </c>
      <c r="F66" s="1" t="n">
        <v>0</v>
      </c>
      <c r="G66" s="1" t="n">
        <v>0</v>
      </c>
      <c r="H66" s="1" t="n">
        <v>0</v>
      </c>
      <c r="I66" s="1" t="n">
        <v>0</v>
      </c>
      <c r="J66" s="1" t="n">
        <f aca="false">SUM(C66:I66)</f>
        <v>0</v>
      </c>
      <c r="K66" s="1" t="n">
        <f aca="false">-E66-F66</f>
        <v>-0</v>
      </c>
      <c r="L66" s="1" t="n">
        <f aca="false">SUM(J66:K66)</f>
        <v>0</v>
      </c>
    </row>
    <row r="67" customFormat="false" ht="13.2" hidden="false" customHeight="false" outlineLevel="0" collapsed="false">
      <c r="A67" s="4" t="s">
        <v>39</v>
      </c>
    </row>
    <row r="68" customFormat="false" ht="13.2" hidden="false" customHeight="false" outlineLevel="0" collapsed="false">
      <c r="B68" s="12" t="s">
        <v>72</v>
      </c>
      <c r="C68" s="1" t="n">
        <f aca="false">-5.5</f>
        <v>-5.5</v>
      </c>
      <c r="D68" s="1" t="n">
        <f aca="false">-1.6</f>
        <v>-1.6</v>
      </c>
      <c r="E68" s="1" t="n">
        <v>-2.9</v>
      </c>
      <c r="F68" s="1" t="n">
        <v>-1.7</v>
      </c>
      <c r="G68" s="1" t="n">
        <v>0</v>
      </c>
      <c r="H68" s="1" t="n">
        <v>0</v>
      </c>
      <c r="I68" s="1" t="n">
        <v>0</v>
      </c>
      <c r="J68" s="1" t="n">
        <f aca="false">SUM(C68:I68)</f>
        <v>-11.7</v>
      </c>
      <c r="K68" s="1" t="n">
        <f aca="false">-E68-F68</f>
        <v>4.6</v>
      </c>
      <c r="L68" s="1" t="n">
        <f aca="false">SUM(J68:K68)</f>
        <v>-7.1</v>
      </c>
    </row>
    <row r="69" customFormat="false" ht="13.2" hidden="false" customHeight="false" outlineLevel="0" collapsed="false">
      <c r="B69" s="12" t="s">
        <v>73</v>
      </c>
      <c r="C69" s="1" t="n">
        <v>0</v>
      </c>
      <c r="D69" s="1" t="n">
        <v>0</v>
      </c>
      <c r="E69" s="1" t="n">
        <v>-0.6</v>
      </c>
      <c r="F69" s="1" t="n">
        <v>0</v>
      </c>
      <c r="G69" s="1" t="n">
        <v>0</v>
      </c>
      <c r="H69" s="1" t="n">
        <v>0</v>
      </c>
      <c r="I69" s="1" t="n">
        <v>0</v>
      </c>
      <c r="J69" s="1" t="n">
        <f aca="false">SUM(C69:I69)</f>
        <v>-0.6</v>
      </c>
      <c r="K69" s="1" t="n">
        <f aca="false">-E69-F69</f>
        <v>0.6</v>
      </c>
      <c r="L69" s="1" t="n">
        <f aca="false">SUM(J69:K69)</f>
        <v>0</v>
      </c>
    </row>
    <row r="70" customFormat="false" ht="13.2" hidden="false" customHeight="false" outlineLevel="0" collapsed="false">
      <c r="B70" s="1" t="s">
        <v>74</v>
      </c>
      <c r="C70" s="1" t="n">
        <v>0.5</v>
      </c>
      <c r="D70" s="1" t="n">
        <v>0.1</v>
      </c>
      <c r="E70" s="1" t="n">
        <v>0</v>
      </c>
      <c r="F70" s="1" t="n">
        <v>0</v>
      </c>
      <c r="G70" s="1" t="n">
        <v>0</v>
      </c>
      <c r="H70" s="1" t="n">
        <v>0</v>
      </c>
      <c r="I70" s="1" t="n">
        <v>0</v>
      </c>
      <c r="J70" s="1" t="n">
        <f aca="false">SUM(C70:I70)</f>
        <v>0.6</v>
      </c>
      <c r="K70" s="1" t="n">
        <f aca="false">-E70-F70</f>
        <v>-0</v>
      </c>
      <c r="L70" s="1" t="n">
        <f aca="false">SUM(J70:K70)</f>
        <v>0.6</v>
      </c>
    </row>
    <row r="71" customFormat="false" ht="13.2" hidden="false" customHeight="false" outlineLevel="0" collapsed="false">
      <c r="B71" s="1" t="s">
        <v>75</v>
      </c>
      <c r="C71" s="1" t="n">
        <v>3.7</v>
      </c>
      <c r="D71" s="1" t="n">
        <v>0</v>
      </c>
      <c r="E71" s="1" t="n">
        <v>0</v>
      </c>
      <c r="F71" s="1" t="n">
        <v>0</v>
      </c>
      <c r="G71" s="1" t="n">
        <v>0</v>
      </c>
      <c r="H71" s="1" t="n">
        <v>0</v>
      </c>
      <c r="I71" s="1" t="n">
        <v>0</v>
      </c>
      <c r="J71" s="1" t="n">
        <f aca="false">SUM(C71:I71)</f>
        <v>3.7</v>
      </c>
      <c r="K71" s="1" t="n">
        <f aca="false">-E71-F71</f>
        <v>-0</v>
      </c>
      <c r="L71" s="1" t="n">
        <f aca="false">SUM(J71:K71)</f>
        <v>3.7</v>
      </c>
    </row>
    <row r="72" customFormat="false" ht="13.2" hidden="false" customHeight="false" outlineLevel="0" collapsed="false">
      <c r="B72" s="1" t="s">
        <v>56</v>
      </c>
      <c r="C72" s="1" t="n">
        <v>0</v>
      </c>
      <c r="D72" s="1" t="n">
        <v>0</v>
      </c>
      <c r="E72" s="1" t="n">
        <v>0</v>
      </c>
      <c r="F72" s="1" t="n">
        <v>0</v>
      </c>
      <c r="G72" s="1" t="n">
        <v>0</v>
      </c>
      <c r="H72" s="1" t="n">
        <v>0</v>
      </c>
      <c r="I72" s="1" t="n">
        <v>0</v>
      </c>
      <c r="J72" s="1" t="n">
        <f aca="false">SUM(C72:I72)</f>
        <v>0</v>
      </c>
      <c r="K72" s="1" t="n">
        <f aca="false">-E72-F72</f>
        <v>-0</v>
      </c>
      <c r="L72" s="1" t="n">
        <f aca="false">SUM(J72:K72)</f>
        <v>0</v>
      </c>
    </row>
    <row r="73" customFormat="false" ht="15" hidden="false" customHeight="false" outlineLevel="0" collapsed="false">
      <c r="B73" s="12" t="s">
        <v>76</v>
      </c>
      <c r="C73" s="13" t="n">
        <v>0</v>
      </c>
      <c r="D73" s="13" t="n">
        <v>0</v>
      </c>
      <c r="E73" s="13" t="n">
        <v>0</v>
      </c>
      <c r="F73" s="13" t="n">
        <v>0</v>
      </c>
      <c r="G73" s="13" t="n">
        <v>0</v>
      </c>
      <c r="H73" s="13" t="n">
        <v>0</v>
      </c>
      <c r="I73" s="13" t="n">
        <v>0</v>
      </c>
      <c r="J73" s="13" t="n">
        <f aca="false">SUM(C73:I73)</f>
        <v>0</v>
      </c>
      <c r="K73" s="13" t="n">
        <f aca="false">-E73-F73</f>
        <v>-0</v>
      </c>
      <c r="L73" s="13" t="n">
        <f aca="false">SUM(J73:K73)</f>
        <v>0</v>
      </c>
    </row>
    <row r="74" customFormat="false" ht="15" hidden="false" customHeight="false" outlineLevel="0" collapsed="false">
      <c r="B74" s="4" t="s">
        <v>58</v>
      </c>
      <c r="C74" s="13" t="n">
        <f aca="false">SUM(C68:C73)</f>
        <v>-1.3</v>
      </c>
      <c r="D74" s="13" t="n">
        <f aca="false">SUM(D68:D73)</f>
        <v>-1.5</v>
      </c>
      <c r="E74" s="13" t="n">
        <f aca="false">SUM(E68:E73)</f>
        <v>-3.5</v>
      </c>
      <c r="F74" s="13" t="n">
        <f aca="false">SUM(F68:F73)</f>
        <v>-1.7</v>
      </c>
      <c r="G74" s="13" t="n">
        <f aca="false">SUM(G68:G73)</f>
        <v>0</v>
      </c>
      <c r="H74" s="13" t="n">
        <f aca="false">SUM(H68:H73)</f>
        <v>0</v>
      </c>
      <c r="I74" s="13" t="n">
        <f aca="false">SUM(I68:I73)</f>
        <v>0</v>
      </c>
      <c r="J74" s="13" t="n">
        <f aca="false">SUM(J68:J73)</f>
        <v>-8</v>
      </c>
      <c r="K74" s="13" t="n">
        <f aca="false">SUM(K68:K73)</f>
        <v>5.2</v>
      </c>
      <c r="L74" s="13" t="n">
        <f aca="false">SUM(L68:L73)</f>
        <v>-2.8</v>
      </c>
    </row>
    <row r="75" customFormat="false" ht="15" hidden="false" customHeight="false" outlineLevel="0" collapsed="false">
      <c r="A75" s="4" t="s">
        <v>77</v>
      </c>
      <c r="C75" s="13" t="n">
        <f aca="false">+C66+C74</f>
        <v>-1.3</v>
      </c>
      <c r="D75" s="13" t="n">
        <f aca="false">+D66+D74</f>
        <v>-1.5</v>
      </c>
      <c r="E75" s="13" t="n">
        <f aca="false">+E66+E74</f>
        <v>-3.5</v>
      </c>
      <c r="F75" s="13" t="n">
        <f aca="false">+F66+F74</f>
        <v>-1.7</v>
      </c>
      <c r="G75" s="13" t="n">
        <f aca="false">+G66+G74</f>
        <v>0</v>
      </c>
      <c r="H75" s="13" t="n">
        <f aca="false">+H66+H74</f>
        <v>0</v>
      </c>
      <c r="I75" s="13" t="n">
        <f aca="false">+I66+I74</f>
        <v>0</v>
      </c>
      <c r="J75" s="13" t="n">
        <f aca="false">+J66+J74</f>
        <v>-8</v>
      </c>
      <c r="K75" s="13" t="n">
        <f aca="false">+K66+K74</f>
        <v>5.2</v>
      </c>
      <c r="L75" s="13" t="n">
        <f aca="false">+L66+L74</f>
        <v>-2.8</v>
      </c>
    </row>
    <row r="76" customFormat="false" ht="6" hidden="false" customHeight="true" outlineLevel="0" collapsed="false">
      <c r="A76" s="4"/>
      <c r="C76" s="13"/>
      <c r="D76" s="13"/>
      <c r="J76" s="1" t="n">
        <f aca="false">SUM(C76:I76)</f>
        <v>0</v>
      </c>
    </row>
    <row r="77" customFormat="false" ht="15" hidden="false" customHeight="false" outlineLevel="0" collapsed="false">
      <c r="A77" s="4" t="s">
        <v>78</v>
      </c>
      <c r="C77" s="13" t="n">
        <f aca="false">+C63+C75</f>
        <v>399.8</v>
      </c>
      <c r="D77" s="13" t="n">
        <f aca="false">+D63+D75</f>
        <v>179.1</v>
      </c>
      <c r="E77" s="13" t="n">
        <f aca="false">+E63+E75</f>
        <v>327.5</v>
      </c>
      <c r="F77" s="13" t="n">
        <f aca="false">+F63+F75</f>
        <v>366.7</v>
      </c>
      <c r="G77" s="13" t="n">
        <f aca="false">+G63+G75</f>
        <v>0</v>
      </c>
      <c r="H77" s="13" t="n">
        <f aca="false">+H63+H75</f>
        <v>0</v>
      </c>
      <c r="I77" s="13" t="n">
        <f aca="false">+I63+I75</f>
        <v>0</v>
      </c>
      <c r="J77" s="13" t="n">
        <f aca="false">+J63+J75</f>
        <v>1273.1</v>
      </c>
      <c r="K77" s="13" t="n">
        <f aca="false">+K63+K75</f>
        <v>-694.2</v>
      </c>
      <c r="L77" s="13" t="n">
        <f aca="false">+L63+L75</f>
        <v>578.9</v>
      </c>
    </row>
    <row r="78" customFormat="false" ht="15" hidden="false" customHeight="false" outlineLevel="0" collapsed="false">
      <c r="A78" s="4"/>
      <c r="C78" s="13"/>
      <c r="D78" s="13"/>
    </row>
    <row r="79" customFormat="false" ht="13.2" hidden="false" customHeight="false" outlineLevel="0" collapsed="false">
      <c r="A79" s="9" t="s">
        <v>79</v>
      </c>
    </row>
    <row r="80" customFormat="false" ht="13.2" hidden="false" customHeight="false" outlineLevel="0" collapsed="false">
      <c r="A80" s="4" t="s">
        <v>71</v>
      </c>
      <c r="C80" s="1" t="n">
        <v>0</v>
      </c>
      <c r="D80" s="1" t="n">
        <v>0</v>
      </c>
      <c r="E80" s="1" t="n">
        <v>0</v>
      </c>
      <c r="F80" s="1" t="n">
        <v>0.3</v>
      </c>
      <c r="G80" s="1" t="n">
        <v>0</v>
      </c>
      <c r="H80" s="1" t="n">
        <v>3</v>
      </c>
      <c r="I80" s="1" t="n">
        <v>0</v>
      </c>
      <c r="J80" s="1" t="n">
        <f aca="false">SUM(C80:I80)</f>
        <v>3.3</v>
      </c>
      <c r="K80" s="1" t="n">
        <f aca="false">-E80-F80</f>
        <v>-0.3</v>
      </c>
      <c r="L80" s="1" t="n">
        <f aca="false">SUM(J80:K80)</f>
        <v>3</v>
      </c>
    </row>
    <row r="81" customFormat="false" ht="13.2" hidden="false" customHeight="false" outlineLevel="0" collapsed="false">
      <c r="A81" s="4" t="s">
        <v>80</v>
      </c>
      <c r="C81" s="1" t="n">
        <v>0</v>
      </c>
      <c r="D81" s="1" t="n">
        <v>0</v>
      </c>
      <c r="E81" s="1" t="n">
        <v>0.1</v>
      </c>
      <c r="F81" s="1" t="n">
        <v>0</v>
      </c>
      <c r="G81" s="1" t="n">
        <v>0</v>
      </c>
      <c r="H81" s="1" t="n">
        <v>0</v>
      </c>
      <c r="I81" s="1" t="n">
        <v>0</v>
      </c>
      <c r="J81" s="1" t="n">
        <f aca="false">SUM(C81:I81)</f>
        <v>0.1</v>
      </c>
      <c r="K81" s="1" t="n">
        <f aca="false">-E81-F81</f>
        <v>-0.1</v>
      </c>
      <c r="L81" s="1" t="n">
        <f aca="false">SUM(J81:K81)</f>
        <v>0</v>
      </c>
    </row>
    <row r="82" customFormat="false" ht="13.2" hidden="false" customHeight="false" outlineLevel="0" collapsed="false">
      <c r="A82" s="4" t="s">
        <v>39</v>
      </c>
    </row>
    <row r="83" customFormat="false" ht="13.2" hidden="false" customHeight="false" outlineLevel="0" collapsed="false">
      <c r="B83" s="12" t="s">
        <v>81</v>
      </c>
      <c r="C83" s="1" t="n">
        <f aca="false">-99+2.8</f>
        <v>-96.2</v>
      </c>
      <c r="D83" s="1" t="n">
        <f aca="false">-24.8+0.7</f>
        <v>-24.1</v>
      </c>
      <c r="E83" s="1" t="n">
        <v>-27.2</v>
      </c>
      <c r="F83" s="1" t="n">
        <v>-12.6</v>
      </c>
      <c r="G83" s="1" t="n">
        <v>0</v>
      </c>
      <c r="H83" s="1" t="n">
        <v>0</v>
      </c>
      <c r="I83" s="1" t="n">
        <v>0</v>
      </c>
      <c r="J83" s="1" t="n">
        <f aca="false">SUM(C83:I83)</f>
        <v>-160.1</v>
      </c>
      <c r="K83" s="1" t="n">
        <f aca="false">-E83-F83</f>
        <v>39.8</v>
      </c>
      <c r="L83" s="1" t="n">
        <f aca="false">SUM(J83:K83)</f>
        <v>-120.3</v>
      </c>
    </row>
    <row r="84" customFormat="false" ht="13.2" hidden="false" customHeight="false" outlineLevel="0" collapsed="false">
      <c r="B84" s="12" t="s">
        <v>82</v>
      </c>
      <c r="C84" s="1" t="n">
        <v>0</v>
      </c>
      <c r="D84" s="1" t="n">
        <v>0</v>
      </c>
      <c r="E84" s="1" t="n">
        <v>-0.7</v>
      </c>
      <c r="F84" s="1" t="n">
        <v>-1</v>
      </c>
      <c r="G84" s="1" t="n">
        <v>0</v>
      </c>
      <c r="H84" s="1" t="n">
        <v>0</v>
      </c>
      <c r="I84" s="1" t="n">
        <v>0</v>
      </c>
      <c r="J84" s="1" t="n">
        <f aca="false">SUM(C84:I84)</f>
        <v>-1.7</v>
      </c>
      <c r="K84" s="1" t="n">
        <f aca="false">-E84-F84</f>
        <v>1.7</v>
      </c>
      <c r="L84" s="1" t="n">
        <f aca="false">SUM(J84:K84)</f>
        <v>0</v>
      </c>
    </row>
    <row r="85" customFormat="false" ht="13.2" hidden="false" customHeight="false" outlineLevel="0" collapsed="false">
      <c r="B85" s="12" t="s">
        <v>74</v>
      </c>
      <c r="C85" s="1" t="n">
        <v>10.6</v>
      </c>
      <c r="D85" s="1" t="n">
        <v>2.6</v>
      </c>
      <c r="E85" s="1" t="n">
        <v>0</v>
      </c>
      <c r="F85" s="1" t="n">
        <v>0.1</v>
      </c>
      <c r="G85" s="1" t="n">
        <v>0</v>
      </c>
      <c r="H85" s="1" t="n">
        <v>0</v>
      </c>
      <c r="I85" s="1" t="n">
        <v>0</v>
      </c>
      <c r="J85" s="1" t="n">
        <f aca="false">SUM(C85:I85)</f>
        <v>13.3</v>
      </c>
      <c r="K85" s="1" t="n">
        <f aca="false">-E85-F85</f>
        <v>-0.1</v>
      </c>
      <c r="L85" s="1" t="n">
        <f aca="false">SUM(J85:K85)</f>
        <v>13.2</v>
      </c>
    </row>
    <row r="86" customFormat="false" ht="13.2" hidden="false" customHeight="false" outlineLevel="0" collapsed="false">
      <c r="B86" s="12" t="s">
        <v>83</v>
      </c>
      <c r="C86" s="1" t="n">
        <f aca="false">-4.6</f>
        <v>-4.6</v>
      </c>
      <c r="D86" s="1" t="n">
        <f aca="false">-0.9</f>
        <v>-0.9</v>
      </c>
      <c r="E86" s="1" t="n">
        <v>-1.4</v>
      </c>
      <c r="F86" s="4" t="n">
        <v>-0.7</v>
      </c>
      <c r="G86" s="1" t="n">
        <v>-0.8</v>
      </c>
      <c r="H86" s="1" t="n">
        <v>-4</v>
      </c>
      <c r="I86" s="1" t="n">
        <v>0</v>
      </c>
      <c r="J86" s="1" t="n">
        <f aca="false">SUM(C86:I86)</f>
        <v>-12.4</v>
      </c>
      <c r="K86" s="1" t="n">
        <f aca="false">-E86-F86</f>
        <v>2.1</v>
      </c>
      <c r="L86" s="1" t="n">
        <f aca="false">SUM(J86:K86)</f>
        <v>-10.3</v>
      </c>
    </row>
    <row r="87" customFormat="false" ht="13.2" hidden="false" customHeight="false" outlineLevel="0" collapsed="false">
      <c r="B87" s="1" t="s">
        <v>84</v>
      </c>
      <c r="C87" s="1" t="n">
        <f aca="false">-2.8</f>
        <v>-2.8</v>
      </c>
      <c r="D87" s="1" t="n">
        <f aca="false">-0.7</f>
        <v>-0.7</v>
      </c>
      <c r="E87" s="1" t="n">
        <v>0</v>
      </c>
      <c r="F87" s="1" t="n">
        <v>0</v>
      </c>
      <c r="G87" s="1" t="n">
        <v>0</v>
      </c>
      <c r="H87" s="1" t="n">
        <v>0</v>
      </c>
      <c r="I87" s="1" t="n">
        <v>0</v>
      </c>
      <c r="J87" s="1" t="n">
        <f aca="false">SUM(C87:I87)</f>
        <v>-3.5</v>
      </c>
      <c r="K87" s="1" t="n">
        <f aca="false">-E87-F87</f>
        <v>-0</v>
      </c>
      <c r="L87" s="1" t="n">
        <f aca="false">SUM(J87:K87)</f>
        <v>-3.5</v>
      </c>
    </row>
    <row r="88" customFormat="false" ht="13.2" hidden="false" customHeight="false" outlineLevel="0" collapsed="false">
      <c r="B88" s="1" t="s">
        <v>85</v>
      </c>
      <c r="C88" s="1" t="n">
        <v>0</v>
      </c>
      <c r="D88" s="1" t="n">
        <v>0</v>
      </c>
      <c r="E88" s="1" t="n">
        <v>0</v>
      </c>
      <c r="F88" s="1" t="n">
        <v>-4.4</v>
      </c>
      <c r="G88" s="1" t="n">
        <v>0</v>
      </c>
      <c r="H88" s="1" t="n">
        <v>0</v>
      </c>
      <c r="I88" s="1" t="n">
        <v>0</v>
      </c>
      <c r="J88" s="1" t="n">
        <f aca="false">SUM(C88:I88)</f>
        <v>-4.4</v>
      </c>
      <c r="K88" s="1" t="n">
        <f aca="false">-E88-F88</f>
        <v>4.4</v>
      </c>
      <c r="L88" s="1" t="n">
        <f aca="false">SUM(J88:K88)</f>
        <v>0</v>
      </c>
    </row>
    <row r="89" customFormat="false" ht="13.2" hidden="false" customHeight="false" outlineLevel="0" collapsed="false">
      <c r="B89" s="1" t="s">
        <v>86</v>
      </c>
      <c r="C89" s="1" t="n">
        <v>0</v>
      </c>
      <c r="D89" s="1" t="n">
        <v>0</v>
      </c>
      <c r="E89" s="1" t="n">
        <v>0</v>
      </c>
      <c r="F89" s="11" t="n">
        <v>-0.8</v>
      </c>
      <c r="G89" s="4" t="n">
        <v>0</v>
      </c>
      <c r="H89" s="4" t="n">
        <v>0</v>
      </c>
      <c r="I89" s="4" t="n">
        <v>0</v>
      </c>
      <c r="J89" s="1" t="n">
        <f aca="false">SUM(C89:I89)</f>
        <v>-0.8</v>
      </c>
      <c r="K89" s="1" t="n">
        <f aca="false">-E89-F89</f>
        <v>0.8</v>
      </c>
      <c r="L89" s="1" t="n">
        <f aca="false">SUM(J89:K89)</f>
        <v>0</v>
      </c>
      <c r="M89" s="11"/>
    </row>
    <row r="90" customFormat="false" ht="13.2" hidden="false" customHeight="false" outlineLevel="0" collapsed="false">
      <c r="B90" s="1" t="s">
        <v>87</v>
      </c>
      <c r="C90" s="1" t="n">
        <v>0</v>
      </c>
      <c r="D90" s="1" t="n">
        <v>0</v>
      </c>
      <c r="E90" s="1" t="n">
        <v>-0.8</v>
      </c>
      <c r="G90" s="1" t="n">
        <v>0</v>
      </c>
      <c r="H90" s="1" t="n">
        <v>0</v>
      </c>
      <c r="I90" s="1" t="n">
        <v>0</v>
      </c>
      <c r="J90" s="1" t="n">
        <f aca="false">SUM(C90:I90)</f>
        <v>-0.8</v>
      </c>
      <c r="K90" s="1" t="n">
        <f aca="false">-E90-F90</f>
        <v>0.8</v>
      </c>
      <c r="L90" s="1" t="n">
        <f aca="false">SUM(J90:K90)</f>
        <v>0</v>
      </c>
      <c r="M90" s="4"/>
    </row>
    <row r="91" customFormat="false" ht="13.2" hidden="false" customHeight="false" outlineLevel="0" collapsed="false">
      <c r="B91" s="1" t="s">
        <v>88</v>
      </c>
      <c r="C91" s="1" t="n">
        <v>0</v>
      </c>
      <c r="D91" s="1" t="n">
        <v>0</v>
      </c>
      <c r="E91" s="1" t="n">
        <v>-0.4</v>
      </c>
      <c r="F91" s="1" t="n">
        <v>0</v>
      </c>
      <c r="G91" s="1" t="n">
        <v>0</v>
      </c>
      <c r="H91" s="1" t="n">
        <v>0</v>
      </c>
      <c r="I91" s="1" t="n">
        <v>0</v>
      </c>
      <c r="J91" s="1" t="n">
        <f aca="false">SUM(C91:I91)</f>
        <v>-0.4</v>
      </c>
      <c r="K91" s="1" t="n">
        <f aca="false">-E91-F91</f>
        <v>0.4</v>
      </c>
      <c r="L91" s="1" t="n">
        <f aca="false">SUM(J91:K91)</f>
        <v>0</v>
      </c>
      <c r="M91" s="4"/>
    </row>
    <row r="92" customFormat="false" ht="13.2" hidden="false" customHeight="false" outlineLevel="0" collapsed="false">
      <c r="B92" s="1" t="s">
        <v>89</v>
      </c>
      <c r="C92" s="1" t="n">
        <v>0</v>
      </c>
      <c r="D92" s="1" t="n">
        <v>0</v>
      </c>
      <c r="E92" s="1" t="n">
        <v>-0.1</v>
      </c>
      <c r="F92" s="1" t="n">
        <v>0</v>
      </c>
      <c r="G92" s="1" t="n">
        <v>0</v>
      </c>
      <c r="H92" s="1" t="n">
        <v>0</v>
      </c>
      <c r="I92" s="1" t="n">
        <v>0</v>
      </c>
      <c r="J92" s="1" t="n">
        <f aca="false">SUM(C92:I92)</f>
        <v>-0.1</v>
      </c>
      <c r="K92" s="1" t="n">
        <f aca="false">-E92-F92</f>
        <v>0.1</v>
      </c>
      <c r="L92" s="1" t="n">
        <f aca="false">SUM(J92:K92)</f>
        <v>0</v>
      </c>
      <c r="M92" s="4"/>
    </row>
    <row r="93" customFormat="false" ht="13.2" hidden="false" customHeight="false" outlineLevel="0" collapsed="false">
      <c r="B93" s="1" t="s">
        <v>56</v>
      </c>
      <c r="C93" s="1" t="n">
        <v>0</v>
      </c>
      <c r="D93" s="1" t="n">
        <v>0</v>
      </c>
      <c r="E93" s="1" t="n">
        <v>0</v>
      </c>
      <c r="F93" s="1" t="n">
        <v>0</v>
      </c>
      <c r="G93" s="1" t="n">
        <v>0</v>
      </c>
      <c r="H93" s="1" t="n">
        <v>0</v>
      </c>
      <c r="I93" s="1" t="n">
        <v>0</v>
      </c>
      <c r="J93" s="1" t="n">
        <f aca="false">SUM(C93:I93)</f>
        <v>0</v>
      </c>
      <c r="K93" s="1" t="n">
        <f aca="false">-E93-F93</f>
        <v>-0</v>
      </c>
      <c r="L93" s="1" t="n">
        <f aca="false">SUM(J93:K93)</f>
        <v>0</v>
      </c>
      <c r="M93" s="4"/>
    </row>
    <row r="94" customFormat="false" ht="15" hidden="false" customHeight="false" outlineLevel="0" collapsed="false">
      <c r="B94" s="12" t="s">
        <v>90</v>
      </c>
      <c r="C94" s="13" t="n">
        <f aca="false">-0.4</f>
        <v>-0.4</v>
      </c>
      <c r="D94" s="13" t="n">
        <f aca="false">-3.4-0.3+1</f>
        <v>-2.7</v>
      </c>
      <c r="E94" s="13" t="n">
        <v>0</v>
      </c>
      <c r="F94" s="13" t="n">
        <v>0</v>
      </c>
      <c r="G94" s="13" t="n">
        <v>0</v>
      </c>
      <c r="H94" s="13" t="n">
        <v>0</v>
      </c>
      <c r="I94" s="13" t="n">
        <v>0</v>
      </c>
      <c r="J94" s="13" t="n">
        <f aca="false">SUM(C94:I94)</f>
        <v>-3.1</v>
      </c>
      <c r="K94" s="13" t="n">
        <f aca="false">-E94-F94</f>
        <v>-0</v>
      </c>
      <c r="L94" s="13" t="n">
        <f aca="false">SUM(J94:K94)</f>
        <v>-3.1</v>
      </c>
    </row>
    <row r="95" customFormat="false" ht="15" hidden="false" customHeight="false" outlineLevel="0" collapsed="false">
      <c r="B95" s="4" t="s">
        <v>58</v>
      </c>
      <c r="C95" s="13" t="n">
        <f aca="false">SUM(C83:C94)</f>
        <v>-93.4</v>
      </c>
      <c r="D95" s="13" t="n">
        <f aca="false">SUM(D83:D94)</f>
        <v>-25.8</v>
      </c>
      <c r="E95" s="13" t="n">
        <f aca="false">SUM(E83:E94)</f>
        <v>-30.6</v>
      </c>
      <c r="F95" s="13" t="n">
        <f aca="false">SUM(F83:F94)</f>
        <v>-19.4</v>
      </c>
      <c r="G95" s="13" t="n">
        <f aca="false">SUM(G83:G94)</f>
        <v>-0.8</v>
      </c>
      <c r="H95" s="13" t="n">
        <f aca="false">SUM(H83:H94)</f>
        <v>-4</v>
      </c>
      <c r="I95" s="13" t="n">
        <f aca="false">SUM(I83:I94)</f>
        <v>0</v>
      </c>
      <c r="J95" s="13" t="n">
        <f aca="false">SUM(J83:J94)</f>
        <v>-174</v>
      </c>
      <c r="K95" s="13" t="n">
        <f aca="false">SUM(K83:K94)</f>
        <v>50</v>
      </c>
      <c r="L95" s="13" t="n">
        <f aca="false">SUM(L83:L94)</f>
        <v>-124</v>
      </c>
    </row>
    <row r="96" customFormat="false" ht="15" hidden="false" customHeight="false" outlineLevel="0" collapsed="false">
      <c r="A96" s="4" t="s">
        <v>60</v>
      </c>
      <c r="B96" s="4"/>
      <c r="C96" s="13"/>
      <c r="D96" s="13"/>
    </row>
    <row r="97" customFormat="false" ht="13.2" hidden="false" customHeight="false" outlineLevel="0" collapsed="false">
      <c r="C97" s="1" t="n">
        <v>0</v>
      </c>
      <c r="D97" s="11" t="n">
        <v>0</v>
      </c>
      <c r="E97" s="11" t="n">
        <v>0</v>
      </c>
      <c r="F97" s="11" t="n">
        <v>0</v>
      </c>
      <c r="G97" s="11" t="n">
        <v>0</v>
      </c>
      <c r="H97" s="11" t="n">
        <v>0</v>
      </c>
      <c r="I97" s="11" t="n">
        <v>0</v>
      </c>
      <c r="J97" s="1" t="n">
        <f aca="false">SUM(C97:I97)</f>
        <v>0</v>
      </c>
      <c r="K97" s="1" t="n">
        <f aca="false">-E97-F97</f>
        <v>-0</v>
      </c>
      <c r="L97" s="11" t="n">
        <f aca="false">SUM(J97:K97)</f>
        <v>0</v>
      </c>
    </row>
    <row r="98" customFormat="false" ht="15" hidden="false" customHeight="false" outlineLevel="0" collapsed="false">
      <c r="C98" s="13" t="n">
        <v>0</v>
      </c>
      <c r="D98" s="13" t="n">
        <v>0</v>
      </c>
      <c r="E98" s="13" t="n">
        <v>0</v>
      </c>
      <c r="F98" s="13" t="n">
        <v>0</v>
      </c>
      <c r="G98" s="13" t="n">
        <v>0</v>
      </c>
      <c r="H98" s="13" t="n">
        <v>0</v>
      </c>
      <c r="I98" s="13" t="n">
        <v>0</v>
      </c>
      <c r="J98" s="13" t="n">
        <f aca="false">SUM(C98:I98)</f>
        <v>0</v>
      </c>
      <c r="K98" s="13" t="n">
        <f aca="false">-E98-F98</f>
        <v>-0</v>
      </c>
      <c r="L98" s="13" t="n">
        <f aca="false">SUM(J98:K98)</f>
        <v>0</v>
      </c>
    </row>
    <row r="99" customFormat="false" ht="15" hidden="false" customHeight="false" outlineLevel="0" collapsed="false">
      <c r="B99" s="4" t="s">
        <v>68</v>
      </c>
      <c r="C99" s="13" t="n">
        <f aca="false">SUM(C97:C98)</f>
        <v>0</v>
      </c>
      <c r="D99" s="13" t="n">
        <f aca="false">SUM(D97:D98)</f>
        <v>0</v>
      </c>
      <c r="E99" s="13" t="n">
        <f aca="false">SUM(E97:E98)</f>
        <v>0</v>
      </c>
      <c r="F99" s="13" t="n">
        <f aca="false">SUM(F97:F98)</f>
        <v>0</v>
      </c>
      <c r="G99" s="13" t="n">
        <f aca="false">SUM(G97:G98)</f>
        <v>0</v>
      </c>
      <c r="H99" s="13" t="n">
        <f aca="false">SUM(H97:H98)</f>
        <v>0</v>
      </c>
      <c r="I99" s="13" t="n">
        <f aca="false">SUM(I97:I98)</f>
        <v>0</v>
      </c>
      <c r="J99" s="13" t="n">
        <f aca="false">SUM(J97:J98)</f>
        <v>0</v>
      </c>
      <c r="K99" s="13" t="n">
        <f aca="false">SUM(K97:K98)</f>
        <v>0</v>
      </c>
      <c r="L99" s="13" t="n">
        <f aca="false">SUM(L97:L98)</f>
        <v>0</v>
      </c>
    </row>
    <row r="100" customFormat="false" ht="15" hidden="false" customHeight="false" outlineLevel="0" collapsed="false">
      <c r="A100" s="4" t="s">
        <v>91</v>
      </c>
      <c r="C100" s="13" t="n">
        <f aca="false">+C80+C95+C99</f>
        <v>-93.4</v>
      </c>
      <c r="D100" s="13" t="n">
        <f aca="false">+D80+D95+D99</f>
        <v>-25.8</v>
      </c>
      <c r="E100" s="13" t="n">
        <f aca="false">+E80+E95+E99</f>
        <v>-30.6</v>
      </c>
      <c r="F100" s="13" t="n">
        <f aca="false">+F80+F95+F99</f>
        <v>-19.1</v>
      </c>
      <c r="G100" s="13" t="n">
        <f aca="false">+G80+G95+G99</f>
        <v>-0.8</v>
      </c>
      <c r="H100" s="13" t="n">
        <f aca="false">+H80+H95+H99</f>
        <v>-1</v>
      </c>
      <c r="I100" s="13" t="n">
        <f aca="false">+I80+I95+I99</f>
        <v>0</v>
      </c>
      <c r="J100" s="13" t="n">
        <f aca="false">+J80+J95+J99</f>
        <v>-170.7</v>
      </c>
      <c r="K100" s="13" t="n">
        <f aca="false">+K80+K95+K99</f>
        <v>49.7</v>
      </c>
      <c r="L100" s="13" t="n">
        <f aca="false">+L80+L95+L99</f>
        <v>-121</v>
      </c>
    </row>
    <row r="102" customFormat="false" ht="13.2" hidden="false" customHeight="false" outlineLevel="0" collapsed="false">
      <c r="A102" s="9" t="s">
        <v>92</v>
      </c>
    </row>
    <row r="103" customFormat="false" ht="13.2" hidden="false" customHeight="false" outlineLevel="0" collapsed="false">
      <c r="A103" s="4" t="s">
        <v>71</v>
      </c>
      <c r="C103" s="1" t="n">
        <v>0</v>
      </c>
      <c r="D103" s="1" t="n">
        <v>0</v>
      </c>
      <c r="E103" s="1" t="n">
        <v>0</v>
      </c>
      <c r="F103" s="1" t="n">
        <v>0</v>
      </c>
      <c r="G103" s="1" t="n">
        <v>0</v>
      </c>
      <c r="H103" s="1" t="n">
        <v>0</v>
      </c>
      <c r="I103" s="1" t="n">
        <v>0</v>
      </c>
      <c r="J103" s="1" t="n">
        <f aca="false">SUM(C103:I103)</f>
        <v>0</v>
      </c>
      <c r="K103" s="1" t="n">
        <f aca="false">-E103-F103</f>
        <v>-0</v>
      </c>
      <c r="L103" s="1" t="n">
        <f aca="false">SUM(J103:K103)</f>
        <v>0</v>
      </c>
    </row>
    <row r="104" customFormat="false" ht="13.2" hidden="false" customHeight="false" outlineLevel="0" collapsed="false">
      <c r="A104" s="15"/>
      <c r="B104" s="1" t="s">
        <v>93</v>
      </c>
      <c r="C104" s="1" t="n">
        <v>0</v>
      </c>
      <c r="D104" s="1" t="n">
        <v>0</v>
      </c>
      <c r="E104" s="1" t="n">
        <v>3</v>
      </c>
      <c r="F104" s="1" t="n">
        <v>0</v>
      </c>
      <c r="G104" s="1" t="n">
        <v>0</v>
      </c>
      <c r="H104" s="1" t="n">
        <v>0</v>
      </c>
      <c r="I104" s="1" t="n">
        <v>0</v>
      </c>
      <c r="J104" s="1" t="n">
        <f aca="false">SUM(C104:I104)</f>
        <v>3</v>
      </c>
      <c r="K104" s="1" t="n">
        <f aca="false">-E104-F104</f>
        <v>-3</v>
      </c>
      <c r="L104" s="1" t="n">
        <f aca="false">SUM(J104:K104)</f>
        <v>0</v>
      </c>
    </row>
    <row r="105" customFormat="false" ht="13.2" hidden="false" customHeight="false" outlineLevel="0" collapsed="false">
      <c r="B105" s="1" t="s">
        <v>94</v>
      </c>
      <c r="C105" s="1" t="n">
        <v>0</v>
      </c>
      <c r="D105" s="1" t="n">
        <v>0</v>
      </c>
      <c r="E105" s="1" t="n">
        <v>-3.1</v>
      </c>
      <c r="F105" s="1" t="n">
        <v>0</v>
      </c>
      <c r="G105" s="1" t="n">
        <v>0</v>
      </c>
      <c r="H105" s="1" t="n">
        <v>0</v>
      </c>
      <c r="I105" s="1" t="n">
        <v>0</v>
      </c>
      <c r="J105" s="1" t="n">
        <f aca="false">SUM(C105:I105)</f>
        <v>-3.1</v>
      </c>
      <c r="K105" s="1" t="n">
        <f aca="false">-E105-F105</f>
        <v>3.1</v>
      </c>
      <c r="L105" s="1" t="n">
        <f aca="false">SUM(J105:K105)</f>
        <v>0</v>
      </c>
    </row>
    <row r="106" customFormat="false" ht="13.2" hidden="false" customHeight="false" outlineLevel="0" collapsed="false">
      <c r="A106" s="15" t="s">
        <v>95</v>
      </c>
      <c r="C106" s="1" t="n">
        <v>0</v>
      </c>
      <c r="D106" s="1" t="n">
        <v>0</v>
      </c>
      <c r="E106" s="1" t="n">
        <v>2.6</v>
      </c>
      <c r="F106" s="1" t="n">
        <v>0</v>
      </c>
      <c r="G106" s="1" t="n">
        <v>0</v>
      </c>
      <c r="H106" s="1" t="n">
        <v>0</v>
      </c>
      <c r="I106" s="1" t="n">
        <v>0</v>
      </c>
      <c r="J106" s="1" t="n">
        <f aca="false">SUM(C106:I106)</f>
        <v>2.6</v>
      </c>
      <c r="K106" s="1" t="n">
        <f aca="false">-E106-F106</f>
        <v>-2.6</v>
      </c>
      <c r="L106" s="1" t="n">
        <f aca="false">SUM(J106:K106)</f>
        <v>0</v>
      </c>
    </row>
    <row r="107" customFormat="false" ht="13.2" hidden="false" customHeight="false" outlineLevel="0" collapsed="false">
      <c r="A107" s="15"/>
    </row>
    <row r="108" customFormat="false" ht="13.2" hidden="false" customHeight="false" outlineLevel="0" collapsed="false">
      <c r="A108" s="4" t="s">
        <v>39</v>
      </c>
    </row>
    <row r="109" customFormat="false" ht="13.2" hidden="false" customHeight="false" outlineLevel="0" collapsed="false">
      <c r="A109" s="4"/>
      <c r="B109" s="1" t="s">
        <v>96</v>
      </c>
      <c r="C109" s="1" t="n">
        <v>0</v>
      </c>
      <c r="D109" s="1" t="n">
        <v>0</v>
      </c>
      <c r="E109" s="1" t="n">
        <v>0</v>
      </c>
      <c r="F109" s="1" t="n">
        <v>-0.7</v>
      </c>
      <c r="G109" s="1" t="n">
        <v>0</v>
      </c>
      <c r="H109" s="1" t="n">
        <v>0</v>
      </c>
      <c r="I109" s="1" t="n">
        <v>0</v>
      </c>
      <c r="J109" s="1" t="n">
        <f aca="false">SUM(C109:I109)</f>
        <v>-0.7</v>
      </c>
      <c r="K109" s="1" t="n">
        <f aca="false">-E109-F109</f>
        <v>0.7</v>
      </c>
      <c r="L109" s="1" t="n">
        <f aca="false">SUM(J109:K109)</f>
        <v>0</v>
      </c>
    </row>
    <row r="110" customFormat="false" ht="13.2" hidden="false" customHeight="false" outlineLevel="0" collapsed="false">
      <c r="A110" s="4"/>
      <c r="B110" s="1" t="s">
        <v>97</v>
      </c>
      <c r="C110" s="1" t="n">
        <v>0</v>
      </c>
      <c r="D110" s="1" t="n">
        <v>0</v>
      </c>
      <c r="E110" s="1" t="n">
        <v>-0.5</v>
      </c>
      <c r="F110" s="1" t="n">
        <v>-3.4</v>
      </c>
      <c r="G110" s="1" t="n">
        <v>0</v>
      </c>
      <c r="H110" s="1" t="n">
        <v>0</v>
      </c>
      <c r="I110" s="1" t="n">
        <v>0</v>
      </c>
      <c r="J110" s="1" t="n">
        <f aca="false">SUM(C110:I110)</f>
        <v>-3.9</v>
      </c>
      <c r="K110" s="1" t="n">
        <f aca="false">-E110-F110</f>
        <v>3.9</v>
      </c>
      <c r="L110" s="1" t="n">
        <f aca="false">SUM(J110:K110)</f>
        <v>0</v>
      </c>
    </row>
    <row r="111" customFormat="false" ht="13.2" hidden="false" customHeight="false" outlineLevel="0" collapsed="false">
      <c r="A111" s="4"/>
      <c r="B111" s="1" t="s">
        <v>98</v>
      </c>
      <c r="C111" s="1" t="n">
        <v>0</v>
      </c>
      <c r="D111" s="1" t="n">
        <v>0</v>
      </c>
      <c r="E111" s="1" t="n">
        <v>-2.4</v>
      </c>
      <c r="F111" s="1" t="n">
        <v>0</v>
      </c>
      <c r="G111" s="1" t="n">
        <v>0</v>
      </c>
      <c r="H111" s="1" t="n">
        <v>0</v>
      </c>
      <c r="I111" s="1" t="n">
        <v>0</v>
      </c>
      <c r="J111" s="1" t="n">
        <f aca="false">SUM(C111:I111)</f>
        <v>-2.4</v>
      </c>
      <c r="K111" s="1" t="n">
        <f aca="false">-E111-F111</f>
        <v>2.4</v>
      </c>
      <c r="L111" s="1" t="n">
        <f aca="false">SUM(J111:K111)</f>
        <v>0</v>
      </c>
    </row>
    <row r="112" customFormat="false" ht="13.2" hidden="false" customHeight="false" outlineLevel="0" collapsed="false">
      <c r="A112" s="4"/>
      <c r="B112" s="1" t="s">
        <v>84</v>
      </c>
      <c r="C112" s="1" t="n">
        <v>0</v>
      </c>
      <c r="D112" s="1" t="n">
        <v>0</v>
      </c>
      <c r="E112" s="1" t="n">
        <v>0.1</v>
      </c>
      <c r="F112" s="1" t="n">
        <v>0</v>
      </c>
      <c r="G112" s="1" t="n">
        <v>0</v>
      </c>
      <c r="H112" s="1" t="n">
        <v>0</v>
      </c>
      <c r="I112" s="1" t="n">
        <v>0</v>
      </c>
      <c r="J112" s="1" t="n">
        <f aca="false">SUM(C112:I112)</f>
        <v>0.1</v>
      </c>
      <c r="K112" s="1" t="n">
        <f aca="false">-E112-F112</f>
        <v>-0.1</v>
      </c>
      <c r="L112" s="1" t="n">
        <f aca="false">SUM(J112:K112)</f>
        <v>0</v>
      </c>
    </row>
    <row r="113" customFormat="false" ht="13.2" hidden="false" customHeight="false" outlineLevel="0" collapsed="false">
      <c r="A113" s="4"/>
      <c r="B113" s="1" t="s">
        <v>99</v>
      </c>
      <c r="C113" s="1" t="n">
        <v>0</v>
      </c>
      <c r="D113" s="1" t="n">
        <v>0</v>
      </c>
      <c r="E113" s="1" t="n">
        <v>0</v>
      </c>
      <c r="F113" s="1" t="n">
        <v>0</v>
      </c>
      <c r="G113" s="1" t="n">
        <v>0</v>
      </c>
      <c r="H113" s="1" t="n">
        <v>0</v>
      </c>
      <c r="I113" s="1" t="n">
        <v>0</v>
      </c>
      <c r="J113" s="1" t="n">
        <f aca="false">SUM(C113:I113)</f>
        <v>0</v>
      </c>
      <c r="K113" s="1" t="n">
        <f aca="false">-E113-F113</f>
        <v>-0</v>
      </c>
      <c r="L113" s="1" t="n">
        <f aca="false">SUM(J113:K113)</f>
        <v>0</v>
      </c>
    </row>
    <row r="114" customFormat="false" ht="13.2" hidden="false" customHeight="false" outlineLevel="0" collapsed="false">
      <c r="A114" s="4"/>
      <c r="B114" s="1" t="s">
        <v>100</v>
      </c>
      <c r="C114" s="1" t="n">
        <v>0</v>
      </c>
      <c r="D114" s="1" t="n">
        <v>0</v>
      </c>
      <c r="E114" s="1" t="n">
        <v>0</v>
      </c>
      <c r="F114" s="1" t="n">
        <v>0</v>
      </c>
      <c r="G114" s="1" t="n">
        <v>0</v>
      </c>
      <c r="H114" s="1" t="n">
        <v>0</v>
      </c>
      <c r="I114" s="1" t="n">
        <v>0</v>
      </c>
      <c r="J114" s="1" t="n">
        <f aca="false">SUM(C114:I114)</f>
        <v>0</v>
      </c>
      <c r="K114" s="1" t="n">
        <f aca="false">-E114-F114</f>
        <v>-0</v>
      </c>
      <c r="L114" s="1" t="n">
        <f aca="false">SUM(J114:K114)</f>
        <v>0</v>
      </c>
    </row>
    <row r="115" customFormat="false" ht="13.2" hidden="false" customHeight="false" outlineLevel="0" collapsed="false">
      <c r="B115" s="1" t="s">
        <v>101</v>
      </c>
      <c r="C115" s="1" t="n">
        <f aca="false">-1.9</f>
        <v>-1.9</v>
      </c>
      <c r="D115" s="1" t="n">
        <f aca="false">-0.7</f>
        <v>-0.7</v>
      </c>
      <c r="E115" s="1" t="n">
        <v>0</v>
      </c>
      <c r="F115" s="4" t="n">
        <v>0</v>
      </c>
      <c r="G115" s="11" t="n">
        <v>0</v>
      </c>
      <c r="H115" s="11" t="n">
        <v>0</v>
      </c>
      <c r="I115" s="11" t="n">
        <v>0</v>
      </c>
      <c r="J115" s="1" t="n">
        <f aca="false">SUM(C115:I115)</f>
        <v>-2.6</v>
      </c>
      <c r="K115" s="1" t="n">
        <f aca="false">-E115-F115</f>
        <v>-0</v>
      </c>
      <c r="L115" s="1" t="n">
        <f aca="false">SUM(J115:K115)</f>
        <v>-2.6</v>
      </c>
    </row>
    <row r="116" customFormat="false" ht="13.2" hidden="false" customHeight="false" outlineLevel="0" collapsed="false">
      <c r="B116" s="1" t="s">
        <v>102</v>
      </c>
      <c r="C116" s="1" t="n">
        <v>0</v>
      </c>
      <c r="D116" s="1" t="n">
        <v>0</v>
      </c>
      <c r="E116" s="1" t="n">
        <v>0</v>
      </c>
      <c r="F116" s="11" t="n">
        <v>-0.3</v>
      </c>
      <c r="G116" s="11" t="n">
        <v>0</v>
      </c>
      <c r="H116" s="11" t="n">
        <v>0</v>
      </c>
      <c r="I116" s="11" t="n">
        <v>0</v>
      </c>
      <c r="J116" s="1" t="n">
        <f aca="false">SUM(C116:I116)</f>
        <v>-0.3</v>
      </c>
      <c r="K116" s="1" t="n">
        <f aca="false">-E116-F116</f>
        <v>0.3</v>
      </c>
      <c r="L116" s="1" t="n">
        <f aca="false">SUM(J116:K116)</f>
        <v>0</v>
      </c>
      <c r="M116" s="4"/>
    </row>
    <row r="117" customFormat="false" ht="13.2" hidden="false" customHeight="false" outlineLevel="0" collapsed="false">
      <c r="B117" s="1" t="s">
        <v>103</v>
      </c>
      <c r="C117" s="1" t="n">
        <v>0</v>
      </c>
      <c r="D117" s="1" t="n">
        <v>0</v>
      </c>
      <c r="E117" s="1" t="n">
        <v>0</v>
      </c>
      <c r="F117" s="11" t="n">
        <v>-13.5</v>
      </c>
      <c r="G117" s="11" t="n">
        <v>0</v>
      </c>
      <c r="H117" s="11" t="n">
        <v>0</v>
      </c>
      <c r="I117" s="11" t="n">
        <v>0</v>
      </c>
      <c r="J117" s="1" t="n">
        <f aca="false">SUM(C117:I117)</f>
        <v>-13.5</v>
      </c>
      <c r="K117" s="1" t="n">
        <f aca="false">-E117-F117</f>
        <v>13.5</v>
      </c>
      <c r="L117" s="1" t="n">
        <f aca="false">SUM(J117:K117)</f>
        <v>0</v>
      </c>
      <c r="M117" s="4"/>
    </row>
    <row r="118" customFormat="false" ht="13.2" hidden="false" customHeight="false" outlineLevel="0" collapsed="false">
      <c r="B118" s="1" t="s">
        <v>104</v>
      </c>
      <c r="C118" s="1" t="n">
        <v>0</v>
      </c>
      <c r="D118" s="1" t="n">
        <v>0</v>
      </c>
      <c r="E118" s="1" t="n">
        <v>0</v>
      </c>
      <c r="F118" s="11" t="n">
        <v>-24.7</v>
      </c>
      <c r="G118" s="11" t="n">
        <v>0</v>
      </c>
      <c r="H118" s="11" t="n">
        <v>0</v>
      </c>
      <c r="I118" s="11" t="n">
        <v>0</v>
      </c>
      <c r="J118" s="1" t="n">
        <f aca="false">SUM(C118:I118)</f>
        <v>-24.7</v>
      </c>
      <c r="K118" s="1" t="n">
        <f aca="false">-E118-F118</f>
        <v>24.7</v>
      </c>
      <c r="L118" s="1" t="n">
        <f aca="false">SUM(J118:K118)</f>
        <v>0</v>
      </c>
      <c r="M118" s="4"/>
    </row>
    <row r="119" customFormat="false" ht="13.2" hidden="false" customHeight="false" outlineLevel="0" collapsed="false">
      <c r="B119" s="1" t="s">
        <v>54</v>
      </c>
      <c r="C119" s="1" t="n">
        <f aca="false">-1.7</f>
        <v>-1.7</v>
      </c>
      <c r="D119" s="1" t="n">
        <f aca="false">-0.5</f>
        <v>-0.5</v>
      </c>
      <c r="E119" s="1" t="n">
        <v>0</v>
      </c>
      <c r="F119" s="1" t="n">
        <v>-0.1</v>
      </c>
      <c r="G119" s="1" t="n">
        <v>-0.1</v>
      </c>
      <c r="H119" s="1" t="n">
        <v>-0.7</v>
      </c>
      <c r="I119" s="1" t="n">
        <v>0</v>
      </c>
      <c r="J119" s="1" t="n">
        <f aca="false">SUM(C119:I119)</f>
        <v>-3.1</v>
      </c>
      <c r="K119" s="1" t="n">
        <f aca="false">-E119-F119</f>
        <v>0.1</v>
      </c>
      <c r="L119" s="1" t="n">
        <f aca="false">SUM(J119:K119)</f>
        <v>-3</v>
      </c>
    </row>
    <row r="120" customFormat="false" ht="13.2" hidden="false" customHeight="false" outlineLevel="0" collapsed="false">
      <c r="B120" s="1" t="s">
        <v>105</v>
      </c>
      <c r="C120" s="1" t="n">
        <v>0.4</v>
      </c>
      <c r="D120" s="1" t="n">
        <v>0.2</v>
      </c>
      <c r="E120" s="1" t="n">
        <v>0</v>
      </c>
      <c r="F120" s="1" t="n">
        <v>0</v>
      </c>
      <c r="G120" s="1" t="n">
        <v>0</v>
      </c>
      <c r="H120" s="1" t="n">
        <v>0</v>
      </c>
      <c r="I120" s="1" t="n">
        <v>0</v>
      </c>
      <c r="J120" s="1" t="n">
        <f aca="false">SUM(C120:I120)</f>
        <v>0.6</v>
      </c>
      <c r="K120" s="1" t="n">
        <f aca="false">-E120-F120</f>
        <v>-0</v>
      </c>
      <c r="L120" s="1" t="n">
        <f aca="false">SUM(J120:K120)</f>
        <v>0.6</v>
      </c>
    </row>
    <row r="121" customFormat="false" ht="13.2" hidden="false" customHeight="false" outlineLevel="0" collapsed="false">
      <c r="B121" s="1" t="s">
        <v>106</v>
      </c>
      <c r="C121" s="1" t="n">
        <f aca="false">-5.4</f>
        <v>-5.4</v>
      </c>
      <c r="D121" s="1" t="n">
        <f aca="false">-1.1</f>
        <v>-1.1</v>
      </c>
      <c r="E121" s="1" t="n">
        <v>0</v>
      </c>
      <c r="F121" s="1" t="n">
        <v>-1.6</v>
      </c>
      <c r="G121" s="1" t="n">
        <v>0</v>
      </c>
      <c r="H121" s="1" t="n">
        <v>0</v>
      </c>
      <c r="I121" s="1" t="n">
        <v>0</v>
      </c>
      <c r="J121" s="1" t="n">
        <f aca="false">SUM(C121:I121)</f>
        <v>-8.1</v>
      </c>
      <c r="K121" s="1" t="n">
        <f aca="false">-E121-F121</f>
        <v>1.6</v>
      </c>
      <c r="L121" s="1" t="n">
        <f aca="false">SUM(J121:K121)</f>
        <v>-6.5</v>
      </c>
    </row>
    <row r="122" customFormat="false" ht="13.2" hidden="false" customHeight="false" outlineLevel="0" collapsed="false">
      <c r="B122" s="1" t="s">
        <v>107</v>
      </c>
      <c r="C122" s="1" t="n">
        <v>1</v>
      </c>
      <c r="D122" s="1" t="n">
        <v>0.2</v>
      </c>
      <c r="E122" s="1" t="n">
        <v>0</v>
      </c>
      <c r="F122" s="1" t="n">
        <v>0</v>
      </c>
      <c r="G122" s="1" t="n">
        <v>0</v>
      </c>
      <c r="H122" s="1" t="n">
        <v>0</v>
      </c>
      <c r="I122" s="1" t="n">
        <v>0</v>
      </c>
      <c r="J122" s="1" t="n">
        <f aca="false">SUM(C122:I122)</f>
        <v>1.2</v>
      </c>
      <c r="K122" s="1" t="n">
        <f aca="false">-E122-F122</f>
        <v>-0</v>
      </c>
      <c r="L122" s="1" t="n">
        <f aca="false">SUM(J122:K122)</f>
        <v>1.2</v>
      </c>
    </row>
    <row r="123" customFormat="false" ht="13.2" hidden="false" customHeight="false" outlineLevel="0" collapsed="false">
      <c r="B123" s="12" t="s">
        <v>108</v>
      </c>
      <c r="C123" s="11" t="n">
        <f aca="false">-0.3-0.3-0.1</f>
        <v>-0.7</v>
      </c>
      <c r="D123" s="11" t="n">
        <f aca="false">-0.9</f>
        <v>-0.9</v>
      </c>
      <c r="E123" s="1" t="n">
        <v>0</v>
      </c>
      <c r="F123" s="4" t="n">
        <v>0</v>
      </c>
      <c r="G123" s="4" t="n">
        <v>0</v>
      </c>
      <c r="H123" s="4" t="n">
        <v>0</v>
      </c>
      <c r="I123" s="4" t="n">
        <v>0</v>
      </c>
      <c r="J123" s="1" t="n">
        <f aca="false">SUM(C123:I123)</f>
        <v>-1.6</v>
      </c>
      <c r="K123" s="1" t="n">
        <f aca="false">-E123-F123</f>
        <v>-0</v>
      </c>
      <c r="L123" s="1" t="n">
        <f aca="false">SUM(J123:K123)</f>
        <v>-1.6</v>
      </c>
    </row>
    <row r="124" customFormat="false" ht="13.2" hidden="false" customHeight="false" outlineLevel="0" collapsed="false">
      <c r="A124" s="16"/>
      <c r="B124" s="17" t="s">
        <v>109</v>
      </c>
      <c r="C124" s="16" t="n">
        <f aca="false">-2.1</f>
        <v>-2.1</v>
      </c>
      <c r="D124" s="16" t="n">
        <f aca="false">-0.6</f>
        <v>-0.6</v>
      </c>
      <c r="E124" s="11" t="n">
        <v>0</v>
      </c>
      <c r="F124" s="11" t="n">
        <v>-1.9</v>
      </c>
      <c r="G124" s="11" t="n">
        <v>-0.3</v>
      </c>
      <c r="H124" s="11" t="n">
        <v>-0.4</v>
      </c>
      <c r="I124" s="11" t="n">
        <v>0</v>
      </c>
      <c r="J124" s="1" t="n">
        <f aca="false">SUM(C124:I124)</f>
        <v>-5.3</v>
      </c>
      <c r="K124" s="1" t="n">
        <f aca="false">-E124-F124</f>
        <v>1.9</v>
      </c>
      <c r="L124" s="1" t="n">
        <f aca="false">SUM(J124:K124)</f>
        <v>-3.4</v>
      </c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  <c r="EG124" s="11"/>
      <c r="EH124" s="11"/>
      <c r="EI124" s="11"/>
      <c r="EJ124" s="11"/>
      <c r="EK124" s="11"/>
      <c r="EL124" s="11"/>
      <c r="EM124" s="11"/>
      <c r="EN124" s="11"/>
      <c r="EO124" s="11"/>
      <c r="EP124" s="11"/>
      <c r="EQ124" s="11"/>
      <c r="ER124" s="11"/>
      <c r="ES124" s="11"/>
      <c r="ET124" s="11"/>
      <c r="EU124" s="11"/>
      <c r="EV124" s="11"/>
      <c r="EW124" s="11"/>
      <c r="EX124" s="11"/>
      <c r="EY124" s="11"/>
      <c r="EZ124" s="11"/>
      <c r="FA124" s="11"/>
      <c r="FB124" s="11"/>
      <c r="FC124" s="11"/>
      <c r="FD124" s="11"/>
      <c r="FE124" s="11"/>
      <c r="FF124" s="11"/>
      <c r="FG124" s="11"/>
      <c r="FH124" s="11"/>
      <c r="FI124" s="11"/>
      <c r="FJ124" s="11"/>
      <c r="FK124" s="11"/>
      <c r="FL124" s="11"/>
      <c r="FM124" s="11"/>
      <c r="FN124" s="11"/>
      <c r="FO124" s="11"/>
      <c r="FP124" s="11"/>
      <c r="FQ124" s="11"/>
      <c r="FR124" s="11"/>
      <c r="FS124" s="11"/>
      <c r="FT124" s="11"/>
      <c r="FU124" s="11"/>
      <c r="FV124" s="11"/>
      <c r="FW124" s="11"/>
      <c r="FX124" s="11"/>
      <c r="FY124" s="11"/>
      <c r="FZ124" s="11"/>
      <c r="GA124" s="11"/>
      <c r="GB124" s="11"/>
      <c r="GC124" s="11"/>
      <c r="GD124" s="11"/>
      <c r="GE124" s="11"/>
      <c r="GF124" s="11"/>
      <c r="GG124" s="11"/>
      <c r="GH124" s="11"/>
      <c r="GI124" s="11"/>
      <c r="GJ124" s="11"/>
      <c r="GK124" s="11"/>
      <c r="GL124" s="11"/>
      <c r="GM124" s="11"/>
      <c r="GN124" s="11"/>
      <c r="GO124" s="11"/>
      <c r="GP124" s="11"/>
      <c r="GQ124" s="11"/>
      <c r="GR124" s="11"/>
      <c r="GS124" s="11"/>
      <c r="GT124" s="11"/>
      <c r="GU124" s="11"/>
      <c r="GV124" s="11"/>
      <c r="GW124" s="11"/>
      <c r="GX124" s="11"/>
      <c r="GY124" s="11"/>
      <c r="GZ124" s="11"/>
      <c r="HA124" s="11"/>
      <c r="HB124" s="11"/>
      <c r="HC124" s="11"/>
      <c r="HD124" s="11"/>
      <c r="HE124" s="11"/>
      <c r="HF124" s="11"/>
      <c r="HG124" s="11"/>
      <c r="HH124" s="11"/>
      <c r="HI124" s="11"/>
      <c r="HJ124" s="11"/>
      <c r="HK124" s="11"/>
      <c r="HL124" s="11"/>
      <c r="HM124" s="11"/>
      <c r="HN124" s="11"/>
      <c r="HO124" s="11"/>
      <c r="HP124" s="11"/>
      <c r="HQ124" s="11"/>
      <c r="HR124" s="11"/>
      <c r="HS124" s="11"/>
      <c r="HT124" s="11"/>
      <c r="HU124" s="11"/>
      <c r="HV124" s="11"/>
      <c r="HW124" s="11"/>
      <c r="HX124" s="11"/>
      <c r="HY124" s="11"/>
      <c r="HZ124" s="11"/>
      <c r="IA124" s="11"/>
      <c r="IB124" s="11"/>
      <c r="IC124" s="11"/>
      <c r="ID124" s="11"/>
      <c r="IE124" s="11"/>
      <c r="IF124" s="11"/>
      <c r="IG124" s="11"/>
      <c r="IH124" s="11"/>
      <c r="II124" s="11"/>
      <c r="IJ124" s="11"/>
      <c r="IK124" s="11"/>
      <c r="IL124" s="11"/>
      <c r="IM124" s="11"/>
      <c r="IN124" s="11"/>
      <c r="IO124" s="11"/>
      <c r="IP124" s="11"/>
      <c r="IQ124" s="11"/>
      <c r="IR124" s="11"/>
      <c r="IS124" s="11"/>
      <c r="IT124" s="11"/>
      <c r="IU124" s="11"/>
      <c r="IV124" s="11"/>
      <c r="IW124" s="11"/>
    </row>
    <row r="125" customFormat="false" ht="13.2" hidden="false" customHeight="false" outlineLevel="0" collapsed="false">
      <c r="A125" s="11"/>
      <c r="B125" s="11" t="s">
        <v>110</v>
      </c>
      <c r="C125" s="11" t="n">
        <f aca="false">-2.9</f>
        <v>-2.9</v>
      </c>
      <c r="D125" s="11" t="n">
        <f aca="false">-0.9</f>
        <v>-0.9</v>
      </c>
      <c r="E125" s="11" t="n">
        <v>0</v>
      </c>
      <c r="F125" s="11" t="n">
        <v>0</v>
      </c>
      <c r="G125" s="11" t="n">
        <v>-0.3</v>
      </c>
      <c r="H125" s="11" t="n">
        <v>-0.8</v>
      </c>
      <c r="I125" s="11" t="n">
        <v>0</v>
      </c>
      <c r="J125" s="1" t="n">
        <f aca="false">SUM(C125:I125)</f>
        <v>-4.9</v>
      </c>
      <c r="K125" s="1" t="n">
        <f aca="false">-E125-F125</f>
        <v>-0</v>
      </c>
      <c r="L125" s="1" t="n">
        <f aca="false">SUM(J125:K125)</f>
        <v>-4.9</v>
      </c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DZ125" s="11"/>
      <c r="EA125" s="11"/>
      <c r="EB125" s="11"/>
      <c r="EC125" s="11"/>
      <c r="ED125" s="11"/>
      <c r="EE125" s="11"/>
      <c r="EF125" s="11"/>
      <c r="EG125" s="11"/>
      <c r="EH125" s="11"/>
      <c r="EI125" s="11"/>
      <c r="EJ125" s="11"/>
      <c r="EK125" s="11"/>
      <c r="EL125" s="11"/>
      <c r="EM125" s="11"/>
      <c r="EN125" s="11"/>
      <c r="EO125" s="11"/>
      <c r="EP125" s="11"/>
      <c r="EQ125" s="11"/>
      <c r="ER125" s="11"/>
      <c r="ES125" s="11"/>
      <c r="ET125" s="11"/>
      <c r="EU125" s="11"/>
      <c r="EV125" s="11"/>
      <c r="EW125" s="11"/>
      <c r="EX125" s="11"/>
      <c r="EY125" s="11"/>
      <c r="EZ125" s="11"/>
      <c r="FA125" s="11"/>
      <c r="FB125" s="11"/>
      <c r="FC125" s="11"/>
      <c r="FD125" s="11"/>
      <c r="FE125" s="11"/>
      <c r="FF125" s="11"/>
      <c r="FG125" s="11"/>
      <c r="FH125" s="11"/>
      <c r="FI125" s="11"/>
      <c r="FJ125" s="11"/>
      <c r="FK125" s="11"/>
      <c r="FL125" s="11"/>
      <c r="FM125" s="11"/>
      <c r="FN125" s="11"/>
      <c r="FO125" s="11"/>
      <c r="FP125" s="11"/>
      <c r="FQ125" s="11"/>
      <c r="FR125" s="11"/>
      <c r="FS125" s="11"/>
      <c r="FT125" s="11"/>
      <c r="FU125" s="11"/>
      <c r="FV125" s="11"/>
      <c r="FW125" s="11"/>
      <c r="FX125" s="11"/>
      <c r="FY125" s="11"/>
      <c r="FZ125" s="11"/>
      <c r="GA125" s="11"/>
      <c r="GB125" s="11"/>
      <c r="GC125" s="11"/>
      <c r="GD125" s="11"/>
      <c r="GE125" s="11"/>
      <c r="GF125" s="11"/>
      <c r="GG125" s="11"/>
      <c r="GH125" s="11"/>
      <c r="GI125" s="11"/>
      <c r="GJ125" s="11"/>
      <c r="GK125" s="11"/>
      <c r="GL125" s="11"/>
      <c r="GM125" s="11"/>
      <c r="GN125" s="11"/>
      <c r="GO125" s="11"/>
      <c r="GP125" s="11"/>
      <c r="GQ125" s="11"/>
      <c r="GR125" s="11"/>
      <c r="GS125" s="11"/>
      <c r="GT125" s="11"/>
      <c r="GU125" s="11"/>
      <c r="GV125" s="11"/>
      <c r="GW125" s="11"/>
      <c r="GX125" s="11"/>
      <c r="GY125" s="11"/>
      <c r="GZ125" s="11"/>
      <c r="HA125" s="11"/>
      <c r="HB125" s="11"/>
      <c r="HC125" s="11"/>
      <c r="HD125" s="11"/>
      <c r="HE125" s="11"/>
      <c r="HF125" s="11"/>
      <c r="HG125" s="11"/>
      <c r="HH125" s="11"/>
      <c r="HI125" s="11"/>
      <c r="HJ125" s="11"/>
      <c r="HK125" s="11"/>
      <c r="HL125" s="11"/>
      <c r="HM125" s="11"/>
      <c r="HN125" s="11"/>
      <c r="HO125" s="11"/>
      <c r="HP125" s="11"/>
      <c r="HQ125" s="11"/>
      <c r="HR125" s="11"/>
      <c r="HS125" s="11"/>
      <c r="HT125" s="11"/>
      <c r="HU125" s="11"/>
      <c r="HV125" s="11"/>
      <c r="HW125" s="11"/>
      <c r="HX125" s="11"/>
      <c r="HY125" s="11"/>
      <c r="HZ125" s="11"/>
      <c r="IA125" s="11"/>
      <c r="IB125" s="11"/>
      <c r="IC125" s="11"/>
      <c r="ID125" s="11"/>
      <c r="IE125" s="11"/>
      <c r="IF125" s="11"/>
      <c r="IG125" s="11"/>
      <c r="IH125" s="11"/>
      <c r="II125" s="11"/>
      <c r="IJ125" s="11"/>
      <c r="IK125" s="11"/>
      <c r="IL125" s="11"/>
      <c r="IM125" s="11"/>
      <c r="IN125" s="11"/>
      <c r="IO125" s="11"/>
      <c r="IP125" s="11"/>
      <c r="IQ125" s="11"/>
      <c r="IR125" s="11"/>
      <c r="IS125" s="11"/>
      <c r="IT125" s="11"/>
      <c r="IU125" s="11"/>
      <c r="IV125" s="11"/>
      <c r="IW125" s="11"/>
    </row>
    <row r="126" customFormat="false" ht="13.2" hidden="false" customHeight="false" outlineLevel="0" collapsed="false">
      <c r="A126" s="11"/>
      <c r="B126" s="11" t="s">
        <v>56</v>
      </c>
      <c r="C126" s="11" t="n">
        <v>0</v>
      </c>
      <c r="D126" s="11" t="n">
        <v>0</v>
      </c>
      <c r="E126" s="11" t="n">
        <v>0</v>
      </c>
      <c r="F126" s="11" t="n">
        <v>0</v>
      </c>
      <c r="G126" s="11" t="n">
        <v>0</v>
      </c>
      <c r="H126" s="11" t="n">
        <v>0</v>
      </c>
      <c r="I126" s="11" t="n">
        <v>0</v>
      </c>
      <c r="J126" s="1" t="n">
        <f aca="false">SUM(C126:I126)</f>
        <v>0</v>
      </c>
      <c r="K126" s="1" t="n">
        <f aca="false">-E126-F126</f>
        <v>-0</v>
      </c>
      <c r="L126" s="1" t="n">
        <f aca="false">SUM(J126:K126)</f>
        <v>0</v>
      </c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DZ126" s="11"/>
      <c r="EA126" s="11"/>
      <c r="EB126" s="11"/>
      <c r="EC126" s="11"/>
      <c r="ED126" s="11"/>
      <c r="EE126" s="11"/>
      <c r="EF126" s="11"/>
      <c r="EG126" s="11"/>
      <c r="EH126" s="11"/>
      <c r="EI126" s="11"/>
      <c r="EJ126" s="11"/>
      <c r="EK126" s="11"/>
      <c r="EL126" s="11"/>
      <c r="EM126" s="11"/>
      <c r="EN126" s="11"/>
      <c r="EO126" s="11"/>
      <c r="EP126" s="11"/>
      <c r="EQ126" s="11"/>
      <c r="ER126" s="11"/>
      <c r="ES126" s="11"/>
      <c r="ET126" s="11"/>
      <c r="EU126" s="11"/>
      <c r="EV126" s="11"/>
      <c r="EW126" s="11"/>
      <c r="EX126" s="11"/>
      <c r="EY126" s="11"/>
      <c r="EZ126" s="11"/>
      <c r="FA126" s="11"/>
      <c r="FB126" s="11"/>
      <c r="FC126" s="11"/>
      <c r="FD126" s="11"/>
      <c r="FE126" s="11"/>
      <c r="FF126" s="11"/>
      <c r="FG126" s="11"/>
      <c r="FH126" s="11"/>
      <c r="FI126" s="11"/>
      <c r="FJ126" s="11"/>
      <c r="FK126" s="11"/>
      <c r="FL126" s="11"/>
      <c r="FM126" s="11"/>
      <c r="FN126" s="11"/>
      <c r="FO126" s="11"/>
      <c r="FP126" s="11"/>
      <c r="FQ126" s="11"/>
      <c r="FR126" s="11"/>
      <c r="FS126" s="11"/>
      <c r="FT126" s="11"/>
      <c r="FU126" s="11"/>
      <c r="FV126" s="11"/>
      <c r="FW126" s="11"/>
      <c r="FX126" s="11"/>
      <c r="FY126" s="11"/>
      <c r="FZ126" s="11"/>
      <c r="GA126" s="11"/>
      <c r="GB126" s="11"/>
      <c r="GC126" s="11"/>
      <c r="GD126" s="11"/>
      <c r="GE126" s="11"/>
      <c r="GF126" s="11"/>
      <c r="GG126" s="11"/>
      <c r="GH126" s="11"/>
      <c r="GI126" s="11"/>
      <c r="GJ126" s="11"/>
      <c r="GK126" s="11"/>
      <c r="GL126" s="11"/>
      <c r="GM126" s="11"/>
      <c r="GN126" s="11"/>
      <c r="GO126" s="11"/>
      <c r="GP126" s="11"/>
      <c r="GQ126" s="11"/>
      <c r="GR126" s="11"/>
      <c r="GS126" s="11"/>
      <c r="GT126" s="11"/>
      <c r="GU126" s="11"/>
      <c r="GV126" s="11"/>
      <c r="GW126" s="11"/>
      <c r="GX126" s="11"/>
      <c r="GY126" s="11"/>
      <c r="GZ126" s="11"/>
      <c r="HA126" s="11"/>
      <c r="HB126" s="11"/>
      <c r="HC126" s="11"/>
      <c r="HD126" s="11"/>
      <c r="HE126" s="11"/>
      <c r="HF126" s="11"/>
      <c r="HG126" s="11"/>
      <c r="HH126" s="11"/>
      <c r="HI126" s="11"/>
      <c r="HJ126" s="11"/>
      <c r="HK126" s="11"/>
      <c r="HL126" s="11"/>
      <c r="HM126" s="11"/>
      <c r="HN126" s="11"/>
      <c r="HO126" s="11"/>
      <c r="HP126" s="11"/>
      <c r="HQ126" s="11"/>
      <c r="HR126" s="11"/>
      <c r="HS126" s="11"/>
      <c r="HT126" s="11"/>
      <c r="HU126" s="11"/>
      <c r="HV126" s="11"/>
      <c r="HW126" s="11"/>
      <c r="HX126" s="11"/>
      <c r="HY126" s="11"/>
      <c r="HZ126" s="11"/>
      <c r="IA126" s="11"/>
      <c r="IB126" s="11"/>
      <c r="IC126" s="11"/>
      <c r="ID126" s="11"/>
      <c r="IE126" s="11"/>
      <c r="IF126" s="11"/>
      <c r="IG126" s="11"/>
      <c r="IH126" s="11"/>
      <c r="II126" s="11"/>
      <c r="IJ126" s="11"/>
      <c r="IK126" s="11"/>
      <c r="IL126" s="11"/>
      <c r="IM126" s="11"/>
      <c r="IN126" s="11"/>
      <c r="IO126" s="11"/>
      <c r="IP126" s="11"/>
      <c r="IQ126" s="11"/>
      <c r="IR126" s="11"/>
      <c r="IS126" s="11"/>
      <c r="IT126" s="11"/>
      <c r="IU126" s="11"/>
      <c r="IV126" s="11"/>
      <c r="IW126" s="11"/>
    </row>
    <row r="127" customFormat="false" ht="13.2" hidden="false" customHeight="false" outlineLevel="0" collapsed="false">
      <c r="A127" s="11"/>
      <c r="B127" s="11" t="s">
        <v>111</v>
      </c>
      <c r="C127" s="11" t="n">
        <v>0</v>
      </c>
      <c r="D127" s="11" t="n">
        <v>0</v>
      </c>
      <c r="E127" s="11" t="n">
        <v>-0.5</v>
      </c>
      <c r="F127" s="11" t="n">
        <v>0</v>
      </c>
      <c r="G127" s="11" t="n">
        <v>0</v>
      </c>
      <c r="H127" s="11" t="n">
        <v>0</v>
      </c>
      <c r="I127" s="11" t="n">
        <v>0</v>
      </c>
      <c r="J127" s="1" t="n">
        <f aca="false">SUM(C127:I127)</f>
        <v>-0.5</v>
      </c>
      <c r="K127" s="1" t="n">
        <f aca="false">-E127-F127</f>
        <v>0.5</v>
      </c>
      <c r="L127" s="1" t="n">
        <f aca="false">SUM(J127:K127)</f>
        <v>0</v>
      </c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DZ127" s="11"/>
      <c r="EA127" s="11"/>
      <c r="EB127" s="11"/>
      <c r="EC127" s="11"/>
      <c r="ED127" s="11"/>
      <c r="EE127" s="11"/>
      <c r="EF127" s="11"/>
      <c r="EG127" s="11"/>
      <c r="EH127" s="11"/>
      <c r="EI127" s="11"/>
      <c r="EJ127" s="11"/>
      <c r="EK127" s="11"/>
      <c r="EL127" s="11"/>
      <c r="EM127" s="11"/>
      <c r="EN127" s="11"/>
      <c r="EO127" s="11"/>
      <c r="EP127" s="11"/>
      <c r="EQ127" s="11"/>
      <c r="ER127" s="11"/>
      <c r="ES127" s="11"/>
      <c r="ET127" s="11"/>
      <c r="EU127" s="11"/>
      <c r="EV127" s="11"/>
      <c r="EW127" s="11"/>
      <c r="EX127" s="11"/>
      <c r="EY127" s="11"/>
      <c r="EZ127" s="11"/>
      <c r="FA127" s="11"/>
      <c r="FB127" s="11"/>
      <c r="FC127" s="11"/>
      <c r="FD127" s="11"/>
      <c r="FE127" s="11"/>
      <c r="FF127" s="11"/>
      <c r="FG127" s="11"/>
      <c r="FH127" s="11"/>
      <c r="FI127" s="11"/>
      <c r="FJ127" s="11"/>
      <c r="FK127" s="11"/>
      <c r="FL127" s="11"/>
      <c r="FM127" s="11"/>
      <c r="FN127" s="11"/>
      <c r="FO127" s="11"/>
      <c r="FP127" s="11"/>
      <c r="FQ127" s="11"/>
      <c r="FR127" s="11"/>
      <c r="FS127" s="11"/>
      <c r="FT127" s="11"/>
      <c r="FU127" s="11"/>
      <c r="FV127" s="11"/>
      <c r="FW127" s="11"/>
      <c r="FX127" s="11"/>
      <c r="FY127" s="11"/>
      <c r="FZ127" s="11"/>
      <c r="GA127" s="11"/>
      <c r="GB127" s="11"/>
      <c r="GC127" s="11"/>
      <c r="GD127" s="11"/>
      <c r="GE127" s="11"/>
      <c r="GF127" s="11"/>
      <c r="GG127" s="11"/>
      <c r="GH127" s="11"/>
      <c r="GI127" s="11"/>
      <c r="GJ127" s="11"/>
      <c r="GK127" s="11"/>
      <c r="GL127" s="11"/>
      <c r="GM127" s="11"/>
      <c r="GN127" s="11"/>
      <c r="GO127" s="11"/>
      <c r="GP127" s="11"/>
      <c r="GQ127" s="11"/>
      <c r="GR127" s="11"/>
      <c r="GS127" s="11"/>
      <c r="GT127" s="11"/>
      <c r="GU127" s="11"/>
      <c r="GV127" s="11"/>
      <c r="GW127" s="11"/>
      <c r="GX127" s="11"/>
      <c r="GY127" s="11"/>
      <c r="GZ127" s="11"/>
      <c r="HA127" s="11"/>
      <c r="HB127" s="11"/>
      <c r="HC127" s="11"/>
      <c r="HD127" s="11"/>
      <c r="HE127" s="11"/>
      <c r="HF127" s="11"/>
      <c r="HG127" s="11"/>
      <c r="HH127" s="11"/>
      <c r="HI127" s="11"/>
      <c r="HJ127" s="11"/>
      <c r="HK127" s="11"/>
      <c r="HL127" s="11"/>
      <c r="HM127" s="11"/>
      <c r="HN127" s="11"/>
      <c r="HO127" s="11"/>
      <c r="HP127" s="11"/>
      <c r="HQ127" s="11"/>
      <c r="HR127" s="11"/>
      <c r="HS127" s="11"/>
      <c r="HT127" s="11"/>
      <c r="HU127" s="11"/>
      <c r="HV127" s="11"/>
      <c r="HW127" s="11"/>
      <c r="HX127" s="11"/>
      <c r="HY127" s="11"/>
      <c r="HZ127" s="11"/>
      <c r="IA127" s="11"/>
      <c r="IB127" s="11"/>
      <c r="IC127" s="11"/>
      <c r="ID127" s="11"/>
      <c r="IE127" s="11"/>
      <c r="IF127" s="11"/>
      <c r="IG127" s="11"/>
      <c r="IH127" s="11"/>
      <c r="II127" s="11"/>
      <c r="IJ127" s="11"/>
      <c r="IK127" s="11"/>
      <c r="IL127" s="11"/>
      <c r="IM127" s="11"/>
      <c r="IN127" s="11"/>
      <c r="IO127" s="11"/>
      <c r="IP127" s="11"/>
      <c r="IQ127" s="11"/>
      <c r="IR127" s="11"/>
      <c r="IS127" s="11"/>
      <c r="IT127" s="11"/>
      <c r="IU127" s="11"/>
      <c r="IV127" s="11"/>
      <c r="IW127" s="11"/>
    </row>
    <row r="128" customFormat="false" ht="13.2" hidden="false" customHeight="false" outlineLevel="0" collapsed="false">
      <c r="A128" s="11"/>
      <c r="B128" s="11" t="s">
        <v>112</v>
      </c>
      <c r="C128" s="11" t="n">
        <v>-48.4</v>
      </c>
      <c r="D128" s="11" t="n">
        <v>-22</v>
      </c>
      <c r="E128" s="11" t="n">
        <v>-52.9</v>
      </c>
      <c r="F128" s="11" t="n">
        <v>-62.7</v>
      </c>
      <c r="G128" s="11" t="n">
        <v>0</v>
      </c>
      <c r="H128" s="11" t="n">
        <v>0</v>
      </c>
      <c r="I128" s="11" t="n">
        <v>0</v>
      </c>
      <c r="J128" s="1" t="n">
        <f aca="false">SUM(C128:I128)</f>
        <v>-186</v>
      </c>
      <c r="K128" s="1" t="n">
        <f aca="false">-E128-F128</f>
        <v>115.6</v>
      </c>
      <c r="L128" s="1" t="n">
        <f aca="false">SUM(J128:K128)</f>
        <v>-70.4</v>
      </c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  <c r="EG128" s="11"/>
      <c r="EH128" s="11"/>
      <c r="EI128" s="11"/>
      <c r="EJ128" s="11"/>
      <c r="EK128" s="11"/>
      <c r="EL128" s="11"/>
      <c r="EM128" s="11"/>
      <c r="EN128" s="11"/>
      <c r="EO128" s="11"/>
      <c r="EP128" s="11"/>
      <c r="EQ128" s="11"/>
      <c r="ER128" s="11"/>
      <c r="ES128" s="11"/>
      <c r="ET128" s="11"/>
      <c r="EU128" s="11"/>
      <c r="EV128" s="11"/>
      <c r="EW128" s="11"/>
      <c r="EX128" s="11"/>
      <c r="EY128" s="11"/>
      <c r="EZ128" s="11"/>
      <c r="FA128" s="11"/>
      <c r="FB128" s="11"/>
      <c r="FC128" s="11"/>
      <c r="FD128" s="11"/>
      <c r="FE128" s="11"/>
      <c r="FF128" s="11"/>
      <c r="FG128" s="11"/>
      <c r="FH128" s="11"/>
      <c r="FI128" s="11"/>
      <c r="FJ128" s="11"/>
      <c r="FK128" s="11"/>
      <c r="FL128" s="11"/>
      <c r="FM128" s="11"/>
      <c r="FN128" s="11"/>
      <c r="FO128" s="11"/>
      <c r="FP128" s="11"/>
      <c r="FQ128" s="11"/>
      <c r="FR128" s="11"/>
      <c r="FS128" s="11"/>
      <c r="FT128" s="11"/>
      <c r="FU128" s="11"/>
      <c r="FV128" s="11"/>
      <c r="FW128" s="11"/>
      <c r="FX128" s="11"/>
      <c r="FY128" s="11"/>
      <c r="FZ128" s="11"/>
      <c r="GA128" s="11"/>
      <c r="GB128" s="11"/>
      <c r="GC128" s="11"/>
      <c r="GD128" s="11"/>
      <c r="GE128" s="11"/>
      <c r="GF128" s="11"/>
      <c r="GG128" s="11"/>
      <c r="GH128" s="11"/>
      <c r="GI128" s="11"/>
      <c r="GJ128" s="11"/>
      <c r="GK128" s="11"/>
      <c r="GL128" s="11"/>
      <c r="GM128" s="11"/>
      <c r="GN128" s="11"/>
      <c r="GO128" s="11"/>
      <c r="GP128" s="11"/>
      <c r="GQ128" s="11"/>
      <c r="GR128" s="11"/>
      <c r="GS128" s="11"/>
      <c r="GT128" s="11"/>
      <c r="GU128" s="11"/>
      <c r="GV128" s="11"/>
      <c r="GW128" s="11"/>
      <c r="GX128" s="11"/>
      <c r="GY128" s="11"/>
      <c r="GZ128" s="11"/>
      <c r="HA128" s="11"/>
      <c r="HB128" s="11"/>
      <c r="HC128" s="11"/>
      <c r="HD128" s="11"/>
      <c r="HE128" s="11"/>
      <c r="HF128" s="11"/>
      <c r="HG128" s="11"/>
      <c r="HH128" s="11"/>
      <c r="HI128" s="11"/>
      <c r="HJ128" s="11"/>
      <c r="HK128" s="11"/>
      <c r="HL128" s="11"/>
      <c r="HM128" s="11"/>
      <c r="HN128" s="11"/>
      <c r="HO128" s="11"/>
      <c r="HP128" s="11"/>
      <c r="HQ128" s="11"/>
      <c r="HR128" s="11"/>
      <c r="HS128" s="11"/>
      <c r="HT128" s="11"/>
      <c r="HU128" s="11"/>
      <c r="HV128" s="11"/>
      <c r="HW128" s="11"/>
      <c r="HX128" s="11"/>
      <c r="HY128" s="11"/>
      <c r="HZ128" s="11"/>
      <c r="IA128" s="11"/>
      <c r="IB128" s="11"/>
      <c r="IC128" s="11"/>
      <c r="ID128" s="11"/>
      <c r="IE128" s="11"/>
      <c r="IF128" s="11"/>
      <c r="IG128" s="11"/>
      <c r="IH128" s="11"/>
      <c r="II128" s="11"/>
      <c r="IJ128" s="11"/>
      <c r="IK128" s="11"/>
      <c r="IL128" s="11"/>
      <c r="IM128" s="11"/>
      <c r="IN128" s="11"/>
      <c r="IO128" s="11"/>
      <c r="IP128" s="11"/>
      <c r="IQ128" s="11"/>
      <c r="IR128" s="11"/>
      <c r="IS128" s="11"/>
      <c r="IT128" s="11"/>
      <c r="IU128" s="11"/>
      <c r="IV128" s="11"/>
      <c r="IW128" s="11"/>
    </row>
    <row r="129" customFormat="false" ht="13.2" hidden="false" customHeight="false" outlineLevel="0" collapsed="false">
      <c r="A129" s="11"/>
      <c r="B129" s="11" t="s">
        <v>113</v>
      </c>
      <c r="C129" s="11"/>
      <c r="D129" s="11"/>
      <c r="E129" s="11"/>
      <c r="F129" s="11"/>
      <c r="G129" s="11"/>
      <c r="H129" s="11"/>
      <c r="I129" s="11"/>
      <c r="K129" s="1" t="n">
        <f aca="false">-E129-F129</f>
        <v>-0</v>
      </c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DZ129" s="11"/>
      <c r="EA129" s="11"/>
      <c r="EB129" s="11"/>
      <c r="EC129" s="11"/>
      <c r="ED129" s="11"/>
      <c r="EE129" s="11"/>
      <c r="EF129" s="11"/>
      <c r="EG129" s="11"/>
      <c r="EH129" s="11"/>
      <c r="EI129" s="11"/>
      <c r="EJ129" s="11"/>
      <c r="EK129" s="11"/>
      <c r="EL129" s="11"/>
      <c r="EM129" s="11"/>
      <c r="EN129" s="11"/>
      <c r="EO129" s="11"/>
      <c r="EP129" s="11"/>
      <c r="EQ129" s="11"/>
      <c r="ER129" s="11"/>
      <c r="ES129" s="11"/>
      <c r="ET129" s="11"/>
      <c r="EU129" s="11"/>
      <c r="EV129" s="11"/>
      <c r="EW129" s="11"/>
      <c r="EX129" s="11"/>
      <c r="EY129" s="11"/>
      <c r="EZ129" s="11"/>
      <c r="FA129" s="11"/>
      <c r="FB129" s="11"/>
      <c r="FC129" s="11"/>
      <c r="FD129" s="11"/>
      <c r="FE129" s="11"/>
      <c r="FF129" s="11"/>
      <c r="FG129" s="11"/>
      <c r="FH129" s="11"/>
      <c r="FI129" s="11"/>
      <c r="FJ129" s="11"/>
      <c r="FK129" s="11"/>
      <c r="FL129" s="11"/>
      <c r="FM129" s="11"/>
      <c r="FN129" s="11"/>
      <c r="FO129" s="11"/>
      <c r="FP129" s="11"/>
      <c r="FQ129" s="11"/>
      <c r="FR129" s="11"/>
      <c r="FS129" s="11"/>
      <c r="FT129" s="11"/>
      <c r="FU129" s="11"/>
      <c r="FV129" s="11"/>
      <c r="FW129" s="11"/>
      <c r="FX129" s="11"/>
      <c r="FY129" s="11"/>
      <c r="FZ129" s="11"/>
      <c r="GA129" s="11"/>
      <c r="GB129" s="11"/>
      <c r="GC129" s="11"/>
      <c r="GD129" s="11"/>
      <c r="GE129" s="11"/>
      <c r="GF129" s="11"/>
      <c r="GG129" s="11"/>
      <c r="GH129" s="11"/>
      <c r="GI129" s="11"/>
      <c r="GJ129" s="11"/>
      <c r="GK129" s="11"/>
      <c r="GL129" s="11"/>
      <c r="GM129" s="11"/>
      <c r="GN129" s="11"/>
      <c r="GO129" s="11"/>
      <c r="GP129" s="11"/>
      <c r="GQ129" s="11"/>
      <c r="GR129" s="11"/>
      <c r="GS129" s="11"/>
      <c r="GT129" s="11"/>
      <c r="GU129" s="11"/>
      <c r="GV129" s="11"/>
      <c r="GW129" s="11"/>
      <c r="GX129" s="11"/>
      <c r="GY129" s="11"/>
      <c r="GZ129" s="11"/>
      <c r="HA129" s="11"/>
      <c r="HB129" s="11"/>
      <c r="HC129" s="11"/>
      <c r="HD129" s="11"/>
      <c r="HE129" s="11"/>
      <c r="HF129" s="11"/>
      <c r="HG129" s="11"/>
      <c r="HH129" s="11"/>
      <c r="HI129" s="11"/>
      <c r="HJ129" s="11"/>
      <c r="HK129" s="11"/>
      <c r="HL129" s="11"/>
      <c r="HM129" s="11"/>
      <c r="HN129" s="11"/>
      <c r="HO129" s="11"/>
      <c r="HP129" s="11"/>
      <c r="HQ129" s="11"/>
      <c r="HR129" s="11"/>
      <c r="HS129" s="11"/>
      <c r="HT129" s="11"/>
      <c r="HU129" s="11"/>
      <c r="HV129" s="11"/>
      <c r="HW129" s="11"/>
      <c r="HX129" s="11"/>
      <c r="HY129" s="11"/>
      <c r="HZ129" s="11"/>
      <c r="IA129" s="11"/>
      <c r="IB129" s="11"/>
      <c r="IC129" s="11"/>
      <c r="ID129" s="11"/>
      <c r="IE129" s="11"/>
      <c r="IF129" s="11"/>
      <c r="IG129" s="11"/>
      <c r="IH129" s="11"/>
      <c r="II129" s="11"/>
      <c r="IJ129" s="11"/>
      <c r="IK129" s="11"/>
      <c r="IL129" s="11"/>
      <c r="IM129" s="11"/>
      <c r="IN129" s="11"/>
      <c r="IO129" s="11"/>
      <c r="IP129" s="11"/>
      <c r="IQ129" s="11"/>
      <c r="IR129" s="11"/>
      <c r="IS129" s="11"/>
      <c r="IT129" s="11"/>
      <c r="IU129" s="11"/>
      <c r="IV129" s="11"/>
      <c r="IW129" s="11"/>
    </row>
    <row r="130" customFormat="false" ht="13.2" hidden="false" customHeight="false" outlineLevel="0" collapsed="false">
      <c r="A130" s="11"/>
      <c r="B130" s="11" t="s">
        <v>114</v>
      </c>
      <c r="C130" s="11" t="n">
        <f aca="false">-6.4</f>
        <v>-6.4</v>
      </c>
      <c r="D130" s="11" t="n">
        <f aca="false">-2</f>
        <v>-2</v>
      </c>
      <c r="E130" s="11" t="n">
        <v>-2.8</v>
      </c>
      <c r="F130" s="11" t="n">
        <v>-3</v>
      </c>
      <c r="G130" s="11" t="n">
        <v>0</v>
      </c>
      <c r="H130" s="11" t="n">
        <v>0</v>
      </c>
      <c r="I130" s="11" t="n">
        <v>0</v>
      </c>
      <c r="J130" s="1" t="n">
        <f aca="false">SUM(C130:I130)</f>
        <v>-14.2</v>
      </c>
      <c r="K130" s="1" t="n">
        <f aca="false">-E130-F130</f>
        <v>5.8</v>
      </c>
      <c r="L130" s="1" t="n">
        <f aca="false">SUM(J130:K130)</f>
        <v>-8.4</v>
      </c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  <c r="EH130" s="11"/>
      <c r="EI130" s="11"/>
      <c r="EJ130" s="11"/>
      <c r="EK130" s="11"/>
      <c r="EL130" s="11"/>
      <c r="EM130" s="11"/>
      <c r="EN130" s="11"/>
      <c r="EO130" s="11"/>
      <c r="EP130" s="11"/>
      <c r="EQ130" s="11"/>
      <c r="ER130" s="11"/>
      <c r="ES130" s="11"/>
      <c r="ET130" s="11"/>
      <c r="EU130" s="11"/>
      <c r="EV130" s="11"/>
      <c r="EW130" s="11"/>
      <c r="EX130" s="11"/>
      <c r="EY130" s="11"/>
      <c r="EZ130" s="11"/>
      <c r="FA130" s="11"/>
      <c r="FB130" s="11"/>
      <c r="FC130" s="11"/>
      <c r="FD130" s="11"/>
      <c r="FE130" s="11"/>
      <c r="FF130" s="11"/>
      <c r="FG130" s="11"/>
      <c r="FH130" s="11"/>
      <c r="FI130" s="11"/>
      <c r="FJ130" s="11"/>
      <c r="FK130" s="11"/>
      <c r="FL130" s="11"/>
      <c r="FM130" s="11"/>
      <c r="FN130" s="11"/>
      <c r="FO130" s="11"/>
      <c r="FP130" s="11"/>
      <c r="FQ130" s="11"/>
      <c r="FR130" s="11"/>
      <c r="FS130" s="11"/>
      <c r="FT130" s="11"/>
      <c r="FU130" s="11"/>
      <c r="FV130" s="11"/>
      <c r="FW130" s="11"/>
      <c r="FX130" s="11"/>
      <c r="FY130" s="11"/>
      <c r="FZ130" s="11"/>
      <c r="GA130" s="11"/>
      <c r="GB130" s="11"/>
      <c r="GC130" s="11"/>
      <c r="GD130" s="11"/>
      <c r="GE130" s="11"/>
      <c r="GF130" s="11"/>
      <c r="GG130" s="11"/>
      <c r="GH130" s="11"/>
      <c r="GI130" s="11"/>
      <c r="GJ130" s="11"/>
      <c r="GK130" s="11"/>
      <c r="GL130" s="11"/>
      <c r="GM130" s="11"/>
      <c r="GN130" s="11"/>
      <c r="GO130" s="11"/>
      <c r="GP130" s="11"/>
      <c r="GQ130" s="11"/>
      <c r="GR130" s="11"/>
      <c r="GS130" s="11"/>
      <c r="GT130" s="11"/>
      <c r="GU130" s="11"/>
      <c r="GV130" s="11"/>
      <c r="GW130" s="11"/>
      <c r="GX130" s="11"/>
      <c r="GY130" s="11"/>
      <c r="GZ130" s="11"/>
      <c r="HA130" s="11"/>
      <c r="HB130" s="11"/>
      <c r="HC130" s="11"/>
      <c r="HD130" s="11"/>
      <c r="HE130" s="11"/>
      <c r="HF130" s="11"/>
      <c r="HG130" s="11"/>
      <c r="HH130" s="11"/>
      <c r="HI130" s="11"/>
      <c r="HJ130" s="11"/>
      <c r="HK130" s="11"/>
      <c r="HL130" s="11"/>
      <c r="HM130" s="11"/>
      <c r="HN130" s="11"/>
      <c r="HO130" s="11"/>
      <c r="HP130" s="11"/>
      <c r="HQ130" s="11"/>
      <c r="HR130" s="11"/>
      <c r="HS130" s="11"/>
      <c r="HT130" s="11"/>
      <c r="HU130" s="11"/>
      <c r="HV130" s="11"/>
      <c r="HW130" s="11"/>
      <c r="HX130" s="11"/>
      <c r="HY130" s="11"/>
      <c r="HZ130" s="11"/>
      <c r="IA130" s="11"/>
      <c r="IB130" s="11"/>
      <c r="IC130" s="11"/>
      <c r="ID130" s="11"/>
      <c r="IE130" s="11"/>
      <c r="IF130" s="11"/>
      <c r="IG130" s="11"/>
      <c r="IH130" s="11"/>
      <c r="II130" s="11"/>
      <c r="IJ130" s="11"/>
      <c r="IK130" s="11"/>
      <c r="IL130" s="11"/>
      <c r="IM130" s="11"/>
      <c r="IN130" s="11"/>
      <c r="IO130" s="11"/>
      <c r="IP130" s="11"/>
      <c r="IQ130" s="11"/>
      <c r="IR130" s="11"/>
      <c r="IS130" s="11"/>
      <c r="IT130" s="11"/>
      <c r="IU130" s="11"/>
      <c r="IV130" s="11"/>
      <c r="IW130" s="11"/>
    </row>
    <row r="131" customFormat="false" ht="13.2" hidden="false" customHeight="false" outlineLevel="0" collapsed="false">
      <c r="A131" s="11"/>
      <c r="B131" s="11" t="s">
        <v>115</v>
      </c>
      <c r="C131" s="11" t="n">
        <f aca="false">(0.3+0.4+14.3+0.1+1.5+0.3)*-1</f>
        <v>-16.9</v>
      </c>
      <c r="D131" s="11" t="n">
        <f aca="false">-3.5-0.4</f>
        <v>-3.9</v>
      </c>
      <c r="E131" s="11" t="n">
        <v>-12.4</v>
      </c>
      <c r="F131" s="11" t="n">
        <v>-1</v>
      </c>
      <c r="G131" s="11" t="n">
        <v>0</v>
      </c>
      <c r="H131" s="11" t="n">
        <v>0</v>
      </c>
      <c r="I131" s="11" t="n">
        <v>0</v>
      </c>
      <c r="J131" s="1" t="n">
        <f aca="false">SUM(C131:I131)</f>
        <v>-34.2</v>
      </c>
      <c r="K131" s="1" t="n">
        <f aca="false">-E131-F131</f>
        <v>13.4</v>
      </c>
      <c r="L131" s="1" t="n">
        <f aca="false">SUM(J131:K131)</f>
        <v>-20.8</v>
      </c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  <c r="EH131" s="11"/>
      <c r="EI131" s="11"/>
      <c r="EJ131" s="11"/>
      <c r="EK131" s="11"/>
      <c r="EL131" s="11"/>
      <c r="EM131" s="11"/>
      <c r="EN131" s="11"/>
      <c r="EO131" s="11"/>
      <c r="EP131" s="11"/>
      <c r="EQ131" s="11"/>
      <c r="ER131" s="11"/>
      <c r="ES131" s="11"/>
      <c r="ET131" s="11"/>
      <c r="EU131" s="11"/>
      <c r="EV131" s="11"/>
      <c r="EW131" s="11"/>
      <c r="EX131" s="11"/>
      <c r="EY131" s="11"/>
      <c r="EZ131" s="11"/>
      <c r="FA131" s="11"/>
      <c r="FB131" s="11"/>
      <c r="FC131" s="11"/>
      <c r="FD131" s="11"/>
      <c r="FE131" s="11"/>
      <c r="FF131" s="11"/>
      <c r="FG131" s="11"/>
      <c r="FH131" s="11"/>
      <c r="FI131" s="11"/>
      <c r="FJ131" s="11"/>
      <c r="FK131" s="11"/>
      <c r="FL131" s="11"/>
      <c r="FM131" s="11"/>
      <c r="FN131" s="11"/>
      <c r="FO131" s="11"/>
      <c r="FP131" s="11"/>
      <c r="FQ131" s="11"/>
      <c r="FR131" s="11"/>
      <c r="FS131" s="11"/>
      <c r="FT131" s="11"/>
      <c r="FU131" s="11"/>
      <c r="FV131" s="11"/>
      <c r="FW131" s="11"/>
      <c r="FX131" s="11"/>
      <c r="FY131" s="11"/>
      <c r="FZ131" s="11"/>
      <c r="GA131" s="11"/>
      <c r="GB131" s="11"/>
      <c r="GC131" s="11"/>
      <c r="GD131" s="11"/>
      <c r="GE131" s="11"/>
      <c r="GF131" s="11"/>
      <c r="GG131" s="11"/>
      <c r="GH131" s="11"/>
      <c r="GI131" s="11"/>
      <c r="GJ131" s="11"/>
      <c r="GK131" s="11"/>
      <c r="GL131" s="11"/>
      <c r="GM131" s="11"/>
      <c r="GN131" s="11"/>
      <c r="GO131" s="11"/>
      <c r="GP131" s="11"/>
      <c r="GQ131" s="11"/>
      <c r="GR131" s="11"/>
      <c r="GS131" s="11"/>
      <c r="GT131" s="11"/>
      <c r="GU131" s="11"/>
      <c r="GV131" s="11"/>
      <c r="GW131" s="11"/>
      <c r="GX131" s="11"/>
      <c r="GY131" s="11"/>
      <c r="GZ131" s="11"/>
      <c r="HA131" s="11"/>
      <c r="HB131" s="11"/>
      <c r="HC131" s="11"/>
      <c r="HD131" s="11"/>
      <c r="HE131" s="11"/>
      <c r="HF131" s="11"/>
      <c r="HG131" s="11"/>
      <c r="HH131" s="11"/>
      <c r="HI131" s="11"/>
      <c r="HJ131" s="11"/>
      <c r="HK131" s="11"/>
      <c r="HL131" s="11"/>
      <c r="HM131" s="11"/>
      <c r="HN131" s="11"/>
      <c r="HO131" s="11"/>
      <c r="HP131" s="11"/>
      <c r="HQ131" s="11"/>
      <c r="HR131" s="11"/>
      <c r="HS131" s="11"/>
      <c r="HT131" s="11"/>
      <c r="HU131" s="11"/>
      <c r="HV131" s="11"/>
      <c r="HW131" s="11"/>
      <c r="HX131" s="11"/>
      <c r="HY131" s="11"/>
      <c r="HZ131" s="11"/>
      <c r="IA131" s="11"/>
      <c r="IB131" s="11"/>
      <c r="IC131" s="11"/>
      <c r="ID131" s="11"/>
      <c r="IE131" s="11"/>
      <c r="IF131" s="11"/>
      <c r="IG131" s="11"/>
      <c r="IH131" s="11"/>
      <c r="II131" s="11"/>
      <c r="IJ131" s="11"/>
      <c r="IK131" s="11"/>
      <c r="IL131" s="11"/>
      <c r="IM131" s="11"/>
      <c r="IN131" s="11"/>
      <c r="IO131" s="11"/>
      <c r="IP131" s="11"/>
      <c r="IQ131" s="11"/>
      <c r="IR131" s="11"/>
      <c r="IS131" s="11"/>
      <c r="IT131" s="11"/>
      <c r="IU131" s="11"/>
      <c r="IV131" s="11"/>
      <c r="IW131" s="11"/>
    </row>
    <row r="132" customFormat="false" ht="15" hidden="false" customHeight="false" outlineLevel="0" collapsed="false">
      <c r="A132" s="11"/>
      <c r="B132" s="11" t="s">
        <v>116</v>
      </c>
      <c r="C132" s="13" t="n">
        <f aca="false">-2.3</f>
        <v>-2.3</v>
      </c>
      <c r="D132" s="13" t="n">
        <f aca="false">-0.4</f>
        <v>-0.4</v>
      </c>
      <c r="E132" s="13" t="n">
        <v>0</v>
      </c>
      <c r="F132" s="13" t="n">
        <v>-1.6</v>
      </c>
      <c r="G132" s="13" t="n">
        <v>0</v>
      </c>
      <c r="H132" s="13" t="n">
        <v>0</v>
      </c>
      <c r="I132" s="13" t="n">
        <v>0</v>
      </c>
      <c r="J132" s="13" t="n">
        <f aca="false">SUM(C132:I132)</f>
        <v>-4.3</v>
      </c>
      <c r="K132" s="13" t="n">
        <f aca="false">-E132-F132</f>
        <v>1.6</v>
      </c>
      <c r="L132" s="13" t="n">
        <f aca="false">SUM(J132:K132)</f>
        <v>-2.7</v>
      </c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  <c r="EG132" s="11"/>
      <c r="EH132" s="11"/>
      <c r="EI132" s="11"/>
      <c r="EJ132" s="11"/>
      <c r="EK132" s="11"/>
      <c r="EL132" s="11"/>
      <c r="EM132" s="11"/>
      <c r="EN132" s="11"/>
      <c r="EO132" s="11"/>
      <c r="EP132" s="11"/>
      <c r="EQ132" s="11"/>
      <c r="ER132" s="11"/>
      <c r="ES132" s="11"/>
      <c r="ET132" s="11"/>
      <c r="EU132" s="11"/>
      <c r="EV132" s="11"/>
      <c r="EW132" s="11"/>
      <c r="EX132" s="11"/>
      <c r="EY132" s="11"/>
      <c r="EZ132" s="11"/>
      <c r="FA132" s="11"/>
      <c r="FB132" s="11"/>
      <c r="FC132" s="11"/>
      <c r="FD132" s="11"/>
      <c r="FE132" s="11"/>
      <c r="FF132" s="11"/>
      <c r="FG132" s="11"/>
      <c r="FH132" s="11"/>
      <c r="FI132" s="11"/>
      <c r="FJ132" s="11"/>
      <c r="FK132" s="11"/>
      <c r="FL132" s="11"/>
      <c r="FM132" s="11"/>
      <c r="FN132" s="11"/>
      <c r="FO132" s="11"/>
      <c r="FP132" s="11"/>
      <c r="FQ132" s="11"/>
      <c r="FR132" s="11"/>
      <c r="FS132" s="11"/>
      <c r="FT132" s="11"/>
      <c r="FU132" s="11"/>
      <c r="FV132" s="11"/>
      <c r="FW132" s="11"/>
      <c r="FX132" s="11"/>
      <c r="FY132" s="11"/>
      <c r="FZ132" s="11"/>
      <c r="GA132" s="11"/>
      <c r="GB132" s="11"/>
      <c r="GC132" s="11"/>
      <c r="GD132" s="11"/>
      <c r="GE132" s="11"/>
      <c r="GF132" s="11"/>
      <c r="GG132" s="11"/>
      <c r="GH132" s="11"/>
      <c r="GI132" s="11"/>
      <c r="GJ132" s="11"/>
      <c r="GK132" s="11"/>
      <c r="GL132" s="11"/>
      <c r="GM132" s="11"/>
      <c r="GN132" s="11"/>
      <c r="GO132" s="11"/>
      <c r="GP132" s="11"/>
      <c r="GQ132" s="11"/>
      <c r="GR132" s="11"/>
      <c r="GS132" s="11"/>
      <c r="GT132" s="11"/>
      <c r="GU132" s="11"/>
      <c r="GV132" s="11"/>
      <c r="GW132" s="11"/>
      <c r="GX132" s="11"/>
      <c r="GY132" s="11"/>
      <c r="GZ132" s="11"/>
      <c r="HA132" s="11"/>
      <c r="HB132" s="11"/>
      <c r="HC132" s="11"/>
      <c r="HD132" s="11"/>
      <c r="HE132" s="11"/>
      <c r="HF132" s="11"/>
      <c r="HG132" s="11"/>
      <c r="HH132" s="11"/>
      <c r="HI132" s="11"/>
      <c r="HJ132" s="11"/>
      <c r="HK132" s="11"/>
      <c r="HL132" s="11"/>
      <c r="HM132" s="11"/>
      <c r="HN132" s="11"/>
      <c r="HO132" s="11"/>
      <c r="HP132" s="11"/>
      <c r="HQ132" s="11"/>
      <c r="HR132" s="11"/>
      <c r="HS132" s="11"/>
      <c r="HT132" s="11"/>
      <c r="HU132" s="11"/>
      <c r="HV132" s="11"/>
      <c r="HW132" s="11"/>
      <c r="HX132" s="11"/>
      <c r="HY132" s="11"/>
      <c r="HZ132" s="11"/>
      <c r="IA132" s="11"/>
      <c r="IB132" s="11"/>
      <c r="IC132" s="11"/>
      <c r="ID132" s="11"/>
      <c r="IE132" s="11"/>
      <c r="IF132" s="11"/>
      <c r="IG132" s="11"/>
      <c r="IH132" s="11"/>
      <c r="II132" s="11"/>
      <c r="IJ132" s="11"/>
      <c r="IK132" s="11"/>
      <c r="IL132" s="11"/>
      <c r="IM132" s="11"/>
      <c r="IN132" s="11"/>
      <c r="IO132" s="11"/>
      <c r="IP132" s="11"/>
      <c r="IQ132" s="11"/>
      <c r="IR132" s="11"/>
      <c r="IS132" s="11"/>
      <c r="IT132" s="11"/>
      <c r="IU132" s="11"/>
      <c r="IV132" s="11"/>
      <c r="IW132" s="11"/>
    </row>
    <row r="133" customFormat="false" ht="13.2" hidden="false" customHeight="false" outlineLevel="0" collapsed="false">
      <c r="A133" s="11"/>
      <c r="B133" s="11" t="s">
        <v>117</v>
      </c>
      <c r="C133" s="11" t="n">
        <f aca="false">SUM(C130:C132)</f>
        <v>-25.6</v>
      </c>
      <c r="D133" s="11" t="n">
        <f aca="false">SUM(D130:D132)</f>
        <v>-6.3</v>
      </c>
      <c r="E133" s="11" t="n">
        <f aca="false">SUM(E130:E132)</f>
        <v>-15.2</v>
      </c>
      <c r="F133" s="11" t="n">
        <f aca="false">SUM(F130:F132)</f>
        <v>-5.6</v>
      </c>
      <c r="G133" s="11" t="n">
        <f aca="false">SUM(G130:G132)</f>
        <v>0</v>
      </c>
      <c r="H133" s="11" t="n">
        <f aca="false">SUM(H130:H132)</f>
        <v>0</v>
      </c>
      <c r="I133" s="11" t="n">
        <f aca="false">SUM(I130:I132)</f>
        <v>0</v>
      </c>
      <c r="J133" s="11" t="n">
        <f aca="false">SUM(J130:J132)</f>
        <v>-52.7</v>
      </c>
      <c r="K133" s="11" t="n">
        <f aca="false">SUM(K130:K132)</f>
        <v>20.8</v>
      </c>
      <c r="L133" s="11" t="n">
        <f aca="false">SUM(L130:L132)</f>
        <v>-31.9</v>
      </c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11"/>
      <c r="ED133" s="11"/>
      <c r="EE133" s="11"/>
      <c r="EF133" s="11"/>
      <c r="EG133" s="11"/>
      <c r="EH133" s="11"/>
      <c r="EI133" s="11"/>
      <c r="EJ133" s="11"/>
      <c r="EK133" s="11"/>
      <c r="EL133" s="11"/>
      <c r="EM133" s="11"/>
      <c r="EN133" s="11"/>
      <c r="EO133" s="11"/>
      <c r="EP133" s="11"/>
      <c r="EQ133" s="11"/>
      <c r="ER133" s="11"/>
      <c r="ES133" s="11"/>
      <c r="ET133" s="11"/>
      <c r="EU133" s="11"/>
      <c r="EV133" s="11"/>
      <c r="EW133" s="11"/>
      <c r="EX133" s="11"/>
      <c r="EY133" s="11"/>
      <c r="EZ133" s="11"/>
      <c r="FA133" s="11"/>
      <c r="FB133" s="11"/>
      <c r="FC133" s="11"/>
      <c r="FD133" s="11"/>
      <c r="FE133" s="11"/>
      <c r="FF133" s="11"/>
      <c r="FG133" s="11"/>
      <c r="FH133" s="11"/>
      <c r="FI133" s="11"/>
      <c r="FJ133" s="11"/>
      <c r="FK133" s="11"/>
      <c r="FL133" s="11"/>
      <c r="FM133" s="11"/>
      <c r="FN133" s="11"/>
      <c r="FO133" s="11"/>
      <c r="FP133" s="11"/>
      <c r="FQ133" s="11"/>
      <c r="FR133" s="11"/>
      <c r="FS133" s="11"/>
      <c r="FT133" s="11"/>
      <c r="FU133" s="11"/>
      <c r="FV133" s="11"/>
      <c r="FW133" s="11"/>
      <c r="FX133" s="11"/>
      <c r="FY133" s="11"/>
      <c r="FZ133" s="11"/>
      <c r="GA133" s="11"/>
      <c r="GB133" s="11"/>
      <c r="GC133" s="11"/>
      <c r="GD133" s="11"/>
      <c r="GE133" s="11"/>
      <c r="GF133" s="11"/>
      <c r="GG133" s="11"/>
      <c r="GH133" s="11"/>
      <c r="GI133" s="11"/>
      <c r="GJ133" s="11"/>
      <c r="GK133" s="11"/>
      <c r="GL133" s="11"/>
      <c r="GM133" s="11"/>
      <c r="GN133" s="11"/>
      <c r="GO133" s="11"/>
      <c r="GP133" s="11"/>
      <c r="GQ133" s="11"/>
      <c r="GR133" s="11"/>
      <c r="GS133" s="11"/>
      <c r="GT133" s="11"/>
      <c r="GU133" s="11"/>
      <c r="GV133" s="11"/>
      <c r="GW133" s="11"/>
      <c r="GX133" s="11"/>
      <c r="GY133" s="11"/>
      <c r="GZ133" s="11"/>
      <c r="HA133" s="11"/>
      <c r="HB133" s="11"/>
      <c r="HC133" s="11"/>
      <c r="HD133" s="11"/>
      <c r="HE133" s="11"/>
      <c r="HF133" s="11"/>
      <c r="HG133" s="11"/>
      <c r="HH133" s="11"/>
      <c r="HI133" s="11"/>
      <c r="HJ133" s="11"/>
      <c r="HK133" s="11"/>
      <c r="HL133" s="11"/>
      <c r="HM133" s="11"/>
      <c r="HN133" s="11"/>
      <c r="HO133" s="11"/>
      <c r="HP133" s="11"/>
      <c r="HQ133" s="11"/>
      <c r="HR133" s="11"/>
      <c r="HS133" s="11"/>
      <c r="HT133" s="11"/>
      <c r="HU133" s="11"/>
      <c r="HV133" s="11"/>
      <c r="HW133" s="11"/>
      <c r="HX133" s="11"/>
      <c r="HY133" s="11"/>
      <c r="HZ133" s="11"/>
      <c r="IA133" s="11"/>
      <c r="IB133" s="11"/>
      <c r="IC133" s="11"/>
      <c r="ID133" s="11"/>
      <c r="IE133" s="11"/>
      <c r="IF133" s="11"/>
      <c r="IG133" s="11"/>
      <c r="IH133" s="11"/>
      <c r="II133" s="11"/>
      <c r="IJ133" s="11"/>
      <c r="IK133" s="11"/>
      <c r="IL133" s="11"/>
      <c r="IM133" s="11"/>
      <c r="IN133" s="11"/>
      <c r="IO133" s="11"/>
      <c r="IP133" s="11"/>
      <c r="IQ133" s="11"/>
      <c r="IR133" s="11"/>
      <c r="IS133" s="11"/>
      <c r="IT133" s="11"/>
      <c r="IU133" s="11"/>
      <c r="IV133" s="11"/>
      <c r="IW133" s="11"/>
    </row>
    <row r="134" customFormat="false" ht="13.2" hidden="false" customHeight="false" outlineLevel="0" collapsed="false">
      <c r="A134" s="11"/>
      <c r="B134" s="11" t="s">
        <v>118</v>
      </c>
      <c r="C134" s="11"/>
      <c r="D134" s="11"/>
      <c r="E134" s="11"/>
      <c r="F134" s="11"/>
      <c r="G134" s="11"/>
      <c r="H134" s="11"/>
      <c r="I134" s="11"/>
      <c r="J134" s="1" t="n">
        <f aca="false">SUM(C134:I134)</f>
        <v>0</v>
      </c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DZ134" s="11"/>
      <c r="EA134" s="11"/>
      <c r="EB134" s="11"/>
      <c r="EC134" s="11"/>
      <c r="ED134" s="11"/>
      <c r="EE134" s="11"/>
      <c r="EF134" s="11"/>
      <c r="EG134" s="11"/>
      <c r="EH134" s="11"/>
      <c r="EI134" s="11"/>
      <c r="EJ134" s="11"/>
      <c r="EK134" s="11"/>
      <c r="EL134" s="11"/>
      <c r="EM134" s="11"/>
      <c r="EN134" s="11"/>
      <c r="EO134" s="11"/>
      <c r="EP134" s="11"/>
      <c r="EQ134" s="11"/>
      <c r="ER134" s="11"/>
      <c r="ES134" s="11"/>
      <c r="ET134" s="11"/>
      <c r="EU134" s="11"/>
      <c r="EV134" s="11"/>
      <c r="EW134" s="11"/>
      <c r="EX134" s="11"/>
      <c r="EY134" s="11"/>
      <c r="EZ134" s="11"/>
      <c r="FA134" s="11"/>
      <c r="FB134" s="11"/>
      <c r="FC134" s="11"/>
      <c r="FD134" s="11"/>
      <c r="FE134" s="11"/>
      <c r="FF134" s="11"/>
      <c r="FG134" s="11"/>
      <c r="FH134" s="11"/>
      <c r="FI134" s="11"/>
      <c r="FJ134" s="11"/>
      <c r="FK134" s="11"/>
      <c r="FL134" s="11"/>
      <c r="FM134" s="11"/>
      <c r="FN134" s="11"/>
      <c r="FO134" s="11"/>
      <c r="FP134" s="11"/>
      <c r="FQ134" s="11"/>
      <c r="FR134" s="11"/>
      <c r="FS134" s="11"/>
      <c r="FT134" s="11"/>
      <c r="FU134" s="11"/>
      <c r="FV134" s="11"/>
      <c r="FW134" s="11"/>
      <c r="FX134" s="11"/>
      <c r="FY134" s="11"/>
      <c r="FZ134" s="11"/>
      <c r="GA134" s="11"/>
      <c r="GB134" s="11"/>
      <c r="GC134" s="11"/>
      <c r="GD134" s="11"/>
      <c r="GE134" s="11"/>
      <c r="GF134" s="11"/>
      <c r="GG134" s="11"/>
      <c r="GH134" s="11"/>
      <c r="GI134" s="11"/>
      <c r="GJ134" s="11"/>
      <c r="GK134" s="11"/>
      <c r="GL134" s="11"/>
      <c r="GM134" s="11"/>
      <c r="GN134" s="11"/>
      <c r="GO134" s="11"/>
      <c r="GP134" s="11"/>
      <c r="GQ134" s="11"/>
      <c r="GR134" s="11"/>
      <c r="GS134" s="11"/>
      <c r="GT134" s="11"/>
      <c r="GU134" s="11"/>
      <c r="GV134" s="11"/>
      <c r="GW134" s="11"/>
      <c r="GX134" s="11"/>
      <c r="GY134" s="11"/>
      <c r="GZ134" s="11"/>
      <c r="HA134" s="11"/>
      <c r="HB134" s="11"/>
      <c r="HC134" s="11"/>
      <c r="HD134" s="11"/>
      <c r="HE134" s="11"/>
      <c r="HF134" s="11"/>
      <c r="HG134" s="11"/>
      <c r="HH134" s="11"/>
      <c r="HI134" s="11"/>
      <c r="HJ134" s="11"/>
      <c r="HK134" s="11"/>
      <c r="HL134" s="11"/>
      <c r="HM134" s="11"/>
      <c r="HN134" s="11"/>
      <c r="HO134" s="11"/>
      <c r="HP134" s="11"/>
      <c r="HQ134" s="11"/>
      <c r="HR134" s="11"/>
      <c r="HS134" s="11"/>
      <c r="HT134" s="11"/>
      <c r="HU134" s="11"/>
      <c r="HV134" s="11"/>
      <c r="HW134" s="11"/>
      <c r="HX134" s="11"/>
      <c r="HY134" s="11"/>
      <c r="HZ134" s="11"/>
      <c r="IA134" s="11"/>
      <c r="IB134" s="11"/>
      <c r="IC134" s="11"/>
      <c r="ID134" s="11"/>
      <c r="IE134" s="11"/>
      <c r="IF134" s="11"/>
      <c r="IG134" s="11"/>
      <c r="IH134" s="11"/>
      <c r="II134" s="11"/>
      <c r="IJ134" s="11"/>
      <c r="IK134" s="11"/>
      <c r="IL134" s="11"/>
      <c r="IM134" s="11"/>
      <c r="IN134" s="11"/>
      <c r="IO134" s="11"/>
      <c r="IP134" s="11"/>
      <c r="IQ134" s="11"/>
      <c r="IR134" s="11"/>
      <c r="IS134" s="11"/>
      <c r="IT134" s="11"/>
      <c r="IU134" s="11"/>
      <c r="IV134" s="11"/>
      <c r="IW134" s="11"/>
    </row>
    <row r="135" customFormat="false" ht="15" hidden="false" customHeight="false" outlineLevel="0" collapsed="false">
      <c r="A135" s="11"/>
      <c r="B135" s="11" t="s">
        <v>119</v>
      </c>
      <c r="C135" s="13" t="n">
        <v>-27.4</v>
      </c>
      <c r="D135" s="13" t="n">
        <v>-9</v>
      </c>
      <c r="E135" s="13" t="n">
        <v>-23</v>
      </c>
      <c r="F135" s="13" t="n">
        <v>-27.3</v>
      </c>
      <c r="G135" s="13" t="n">
        <v>0</v>
      </c>
      <c r="H135" s="13" t="n">
        <v>0</v>
      </c>
      <c r="I135" s="13" t="n">
        <v>0</v>
      </c>
      <c r="J135" s="13" t="n">
        <f aca="false">SUM(C135:I135)</f>
        <v>-86.7</v>
      </c>
      <c r="K135" s="13" t="n">
        <f aca="false">-E135-F135</f>
        <v>50.3</v>
      </c>
      <c r="L135" s="13" t="n">
        <f aca="false">SUM(J135:K135)</f>
        <v>-36.4</v>
      </c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  <c r="EG135" s="11"/>
      <c r="EH135" s="11"/>
      <c r="EI135" s="11"/>
      <c r="EJ135" s="11"/>
      <c r="EK135" s="11"/>
      <c r="EL135" s="11"/>
      <c r="EM135" s="11"/>
      <c r="EN135" s="11"/>
      <c r="EO135" s="11"/>
      <c r="EP135" s="11"/>
      <c r="EQ135" s="11"/>
      <c r="ER135" s="11"/>
      <c r="ES135" s="11"/>
      <c r="ET135" s="11"/>
      <c r="EU135" s="11"/>
      <c r="EV135" s="11"/>
      <c r="EW135" s="11"/>
      <c r="EX135" s="11"/>
      <c r="EY135" s="11"/>
      <c r="EZ135" s="11"/>
      <c r="FA135" s="11"/>
      <c r="FB135" s="11"/>
      <c r="FC135" s="11"/>
      <c r="FD135" s="11"/>
      <c r="FE135" s="11"/>
      <c r="FF135" s="11"/>
      <c r="FG135" s="11"/>
      <c r="FH135" s="11"/>
      <c r="FI135" s="11"/>
      <c r="FJ135" s="11"/>
      <c r="FK135" s="11"/>
      <c r="FL135" s="11"/>
      <c r="FM135" s="11"/>
      <c r="FN135" s="11"/>
      <c r="FO135" s="11"/>
      <c r="FP135" s="11"/>
      <c r="FQ135" s="11"/>
      <c r="FR135" s="11"/>
      <c r="FS135" s="11"/>
      <c r="FT135" s="11"/>
      <c r="FU135" s="11"/>
      <c r="FV135" s="11"/>
      <c r="FW135" s="11"/>
      <c r="FX135" s="11"/>
      <c r="FY135" s="11"/>
      <c r="FZ135" s="11"/>
      <c r="GA135" s="11"/>
      <c r="GB135" s="11"/>
      <c r="GC135" s="11"/>
      <c r="GD135" s="11"/>
      <c r="GE135" s="11"/>
      <c r="GF135" s="11"/>
      <c r="GG135" s="11"/>
      <c r="GH135" s="11"/>
      <c r="GI135" s="11"/>
      <c r="GJ135" s="11"/>
      <c r="GK135" s="11"/>
      <c r="GL135" s="11"/>
      <c r="GM135" s="11"/>
      <c r="GN135" s="11"/>
      <c r="GO135" s="11"/>
      <c r="GP135" s="11"/>
      <c r="GQ135" s="11"/>
      <c r="GR135" s="11"/>
      <c r="GS135" s="11"/>
      <c r="GT135" s="11"/>
      <c r="GU135" s="11"/>
      <c r="GV135" s="11"/>
      <c r="GW135" s="11"/>
      <c r="GX135" s="11"/>
      <c r="GY135" s="11"/>
      <c r="GZ135" s="11"/>
      <c r="HA135" s="11"/>
      <c r="HB135" s="11"/>
      <c r="HC135" s="11"/>
      <c r="HD135" s="11"/>
      <c r="HE135" s="11"/>
      <c r="HF135" s="11"/>
      <c r="HG135" s="11"/>
      <c r="HH135" s="11"/>
      <c r="HI135" s="11"/>
      <c r="HJ135" s="11"/>
      <c r="HK135" s="11"/>
      <c r="HL135" s="11"/>
      <c r="HM135" s="11"/>
      <c r="HN135" s="11"/>
      <c r="HO135" s="11"/>
      <c r="HP135" s="11"/>
      <c r="HQ135" s="11"/>
      <c r="HR135" s="11"/>
      <c r="HS135" s="11"/>
      <c r="HT135" s="11"/>
      <c r="HU135" s="11"/>
      <c r="HV135" s="11"/>
      <c r="HW135" s="11"/>
      <c r="HX135" s="11"/>
      <c r="HY135" s="11"/>
      <c r="HZ135" s="11"/>
      <c r="IA135" s="11"/>
      <c r="IB135" s="11"/>
      <c r="IC135" s="11"/>
      <c r="ID135" s="11"/>
      <c r="IE135" s="11"/>
      <c r="IF135" s="11"/>
      <c r="IG135" s="11"/>
      <c r="IH135" s="11"/>
      <c r="II135" s="11"/>
      <c r="IJ135" s="11"/>
      <c r="IK135" s="11"/>
      <c r="IL135" s="11"/>
      <c r="IM135" s="11"/>
      <c r="IN135" s="11"/>
      <c r="IO135" s="11"/>
      <c r="IP135" s="11"/>
      <c r="IQ135" s="11"/>
      <c r="IR135" s="11"/>
      <c r="IS135" s="11"/>
      <c r="IT135" s="11"/>
      <c r="IU135" s="11"/>
      <c r="IV135" s="11"/>
      <c r="IW135" s="11"/>
    </row>
    <row r="136" customFormat="false" ht="15" hidden="false" customHeight="false" outlineLevel="0" collapsed="false">
      <c r="A136" s="11"/>
      <c r="B136" s="18" t="s">
        <v>120</v>
      </c>
      <c r="C136" s="13" t="n">
        <f aca="false">SUM(C135)</f>
        <v>-27.4</v>
      </c>
      <c r="D136" s="13" t="n">
        <f aca="false">SUM(D135)</f>
        <v>-9</v>
      </c>
      <c r="E136" s="13" t="n">
        <f aca="false">SUM(E135)</f>
        <v>-23</v>
      </c>
      <c r="F136" s="13" t="n">
        <f aca="false">SUM(F135)</f>
        <v>-27.3</v>
      </c>
      <c r="G136" s="13" t="n">
        <f aca="false">SUM(G135)</f>
        <v>0</v>
      </c>
      <c r="H136" s="13" t="n">
        <f aca="false">SUM(H135)</f>
        <v>0</v>
      </c>
      <c r="I136" s="13" t="n">
        <f aca="false">SUM(I135)</f>
        <v>0</v>
      </c>
      <c r="J136" s="13" t="n">
        <f aca="false">SUM(J135)</f>
        <v>-86.7</v>
      </c>
      <c r="K136" s="13" t="n">
        <f aca="false">SUM(K135)</f>
        <v>50.3</v>
      </c>
      <c r="L136" s="13" t="n">
        <f aca="false">SUM(L135)</f>
        <v>-36.4</v>
      </c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  <c r="EH136" s="11"/>
      <c r="EI136" s="11"/>
      <c r="EJ136" s="11"/>
      <c r="EK136" s="11"/>
      <c r="EL136" s="11"/>
      <c r="EM136" s="11"/>
      <c r="EN136" s="11"/>
      <c r="EO136" s="11"/>
      <c r="EP136" s="11"/>
      <c r="EQ136" s="11"/>
      <c r="ER136" s="11"/>
      <c r="ES136" s="11"/>
      <c r="ET136" s="11"/>
      <c r="EU136" s="11"/>
      <c r="EV136" s="11"/>
      <c r="EW136" s="11"/>
      <c r="EX136" s="11"/>
      <c r="EY136" s="11"/>
      <c r="EZ136" s="11"/>
      <c r="FA136" s="11"/>
      <c r="FB136" s="11"/>
      <c r="FC136" s="11"/>
      <c r="FD136" s="11"/>
      <c r="FE136" s="11"/>
      <c r="FF136" s="11"/>
      <c r="FG136" s="11"/>
      <c r="FH136" s="11"/>
      <c r="FI136" s="11"/>
      <c r="FJ136" s="11"/>
      <c r="FK136" s="11"/>
      <c r="FL136" s="11"/>
      <c r="FM136" s="11"/>
      <c r="FN136" s="11"/>
      <c r="FO136" s="11"/>
      <c r="FP136" s="11"/>
      <c r="FQ136" s="11"/>
      <c r="FR136" s="11"/>
      <c r="FS136" s="11"/>
      <c r="FT136" s="11"/>
      <c r="FU136" s="11"/>
      <c r="FV136" s="11"/>
      <c r="FW136" s="11"/>
      <c r="FX136" s="11"/>
      <c r="FY136" s="11"/>
      <c r="FZ136" s="11"/>
      <c r="GA136" s="11"/>
      <c r="GB136" s="11"/>
      <c r="GC136" s="11"/>
      <c r="GD136" s="11"/>
      <c r="GE136" s="11"/>
      <c r="GF136" s="11"/>
      <c r="GG136" s="11"/>
      <c r="GH136" s="11"/>
      <c r="GI136" s="11"/>
      <c r="GJ136" s="11"/>
      <c r="GK136" s="11"/>
      <c r="GL136" s="11"/>
      <c r="GM136" s="11"/>
      <c r="GN136" s="11"/>
      <c r="GO136" s="11"/>
      <c r="GP136" s="11"/>
      <c r="GQ136" s="11"/>
      <c r="GR136" s="11"/>
      <c r="GS136" s="11"/>
      <c r="GT136" s="11"/>
      <c r="GU136" s="11"/>
      <c r="GV136" s="11"/>
      <c r="GW136" s="11"/>
      <c r="GX136" s="11"/>
      <c r="GY136" s="11"/>
      <c r="GZ136" s="11"/>
      <c r="HA136" s="11"/>
      <c r="HB136" s="11"/>
      <c r="HC136" s="11"/>
      <c r="HD136" s="11"/>
      <c r="HE136" s="11"/>
      <c r="HF136" s="11"/>
      <c r="HG136" s="11"/>
      <c r="HH136" s="11"/>
      <c r="HI136" s="11"/>
      <c r="HJ136" s="11"/>
      <c r="HK136" s="11"/>
      <c r="HL136" s="11"/>
      <c r="HM136" s="11"/>
      <c r="HN136" s="11"/>
      <c r="HO136" s="11"/>
      <c r="HP136" s="11"/>
      <c r="HQ136" s="11"/>
      <c r="HR136" s="11"/>
      <c r="HS136" s="11"/>
      <c r="HT136" s="11"/>
      <c r="HU136" s="11"/>
      <c r="HV136" s="11"/>
      <c r="HW136" s="11"/>
      <c r="HX136" s="11"/>
      <c r="HY136" s="11"/>
      <c r="HZ136" s="11"/>
      <c r="IA136" s="11"/>
      <c r="IB136" s="11"/>
      <c r="IC136" s="11"/>
      <c r="ID136" s="11"/>
      <c r="IE136" s="11"/>
      <c r="IF136" s="11"/>
      <c r="IG136" s="11"/>
      <c r="IH136" s="11"/>
      <c r="II136" s="11"/>
      <c r="IJ136" s="11"/>
      <c r="IK136" s="11"/>
      <c r="IL136" s="11"/>
      <c r="IM136" s="11"/>
      <c r="IN136" s="11"/>
      <c r="IO136" s="11"/>
      <c r="IP136" s="11"/>
      <c r="IQ136" s="11"/>
      <c r="IR136" s="11"/>
      <c r="IS136" s="11"/>
      <c r="IT136" s="11"/>
      <c r="IU136" s="11"/>
      <c r="IV136" s="11"/>
      <c r="IW136" s="11"/>
    </row>
    <row r="137" customFormat="false" ht="13.2" hidden="false" customHeight="false" outlineLevel="0" collapsed="false">
      <c r="A137" s="4"/>
      <c r="B137" s="11" t="s">
        <v>121</v>
      </c>
      <c r="C137" s="4" t="n">
        <v>0</v>
      </c>
      <c r="D137" s="4" t="n">
        <v>0</v>
      </c>
      <c r="E137" s="4" t="n">
        <v>0</v>
      </c>
      <c r="F137" s="4" t="n">
        <v>0</v>
      </c>
      <c r="G137" s="4" t="n">
        <v>0</v>
      </c>
      <c r="H137" s="4" t="n">
        <v>0</v>
      </c>
      <c r="I137" s="4" t="n">
        <v>0</v>
      </c>
      <c r="J137" s="1" t="n">
        <f aca="false">SUM(C137:I137)</f>
        <v>0</v>
      </c>
      <c r="K137" s="4" t="n">
        <v>0</v>
      </c>
      <c r="L137" s="4" t="n">
        <v>0</v>
      </c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/>
      <c r="EU137" s="4"/>
      <c r="EV137" s="4"/>
      <c r="EW137" s="4"/>
      <c r="EX137" s="4"/>
      <c r="EY137" s="4"/>
      <c r="EZ137" s="4"/>
      <c r="FA137" s="4"/>
      <c r="FB137" s="4"/>
      <c r="FC137" s="4"/>
      <c r="FD137" s="4"/>
      <c r="FE137" s="4"/>
      <c r="FF137" s="4"/>
      <c r="FG137" s="4"/>
      <c r="FH137" s="4"/>
      <c r="FI137" s="4"/>
      <c r="FJ137" s="4"/>
      <c r="FK137" s="4"/>
      <c r="FL137" s="4"/>
      <c r="FM137" s="4"/>
      <c r="FN137" s="4"/>
      <c r="FO137" s="4"/>
      <c r="FP137" s="4"/>
      <c r="FQ137" s="4"/>
      <c r="FR137" s="4"/>
      <c r="FS137" s="4"/>
      <c r="FT137" s="4"/>
      <c r="FU137" s="4"/>
      <c r="FV137" s="4"/>
      <c r="FW137" s="4"/>
      <c r="FX137" s="4"/>
      <c r="FY137" s="4"/>
      <c r="FZ137" s="4"/>
      <c r="GA137" s="4"/>
      <c r="GB137" s="4"/>
      <c r="GC137" s="4"/>
      <c r="GD137" s="4"/>
      <c r="GE137" s="4"/>
      <c r="GF137" s="4"/>
      <c r="GG137" s="4"/>
      <c r="GH137" s="4"/>
      <c r="GI137" s="4"/>
      <c r="GJ137" s="4"/>
      <c r="GK137" s="4"/>
      <c r="GL137" s="4"/>
      <c r="GM137" s="4"/>
      <c r="GN137" s="4"/>
      <c r="GO137" s="4"/>
      <c r="GP137" s="4"/>
      <c r="GQ137" s="4"/>
      <c r="GR137" s="4"/>
      <c r="GS137" s="4"/>
      <c r="GT137" s="4"/>
      <c r="GU137" s="4"/>
      <c r="GV137" s="4"/>
      <c r="GW137" s="4"/>
      <c r="GX137" s="4"/>
      <c r="GY137" s="4"/>
      <c r="GZ137" s="4"/>
      <c r="HA137" s="4"/>
      <c r="HB137" s="4"/>
      <c r="HC137" s="4"/>
      <c r="HD137" s="4"/>
      <c r="HE137" s="4"/>
      <c r="HF137" s="4"/>
      <c r="HG137" s="4"/>
      <c r="HH137" s="4"/>
      <c r="HI137" s="4"/>
      <c r="HJ137" s="4"/>
      <c r="HK137" s="4"/>
      <c r="HL137" s="4"/>
      <c r="HM137" s="4"/>
      <c r="HN137" s="4"/>
      <c r="HO137" s="4"/>
      <c r="HP137" s="4"/>
      <c r="HQ137" s="4"/>
      <c r="HR137" s="4"/>
      <c r="HS137" s="4"/>
      <c r="HT137" s="4"/>
      <c r="HU137" s="4"/>
      <c r="HV137" s="4"/>
      <c r="HW137" s="4"/>
      <c r="HX137" s="4"/>
      <c r="HY137" s="4"/>
      <c r="HZ137" s="4"/>
      <c r="IA137" s="4"/>
      <c r="IB137" s="4"/>
      <c r="IC137" s="4"/>
      <c r="ID137" s="4"/>
      <c r="IE137" s="4"/>
      <c r="IF137" s="4"/>
      <c r="IG137" s="4"/>
      <c r="IH137" s="4"/>
      <c r="II137" s="4"/>
      <c r="IJ137" s="4"/>
      <c r="IK137" s="4"/>
      <c r="IL137" s="4"/>
      <c r="IM137" s="4"/>
      <c r="IN137" s="4"/>
      <c r="IO137" s="4"/>
      <c r="IP137" s="4"/>
      <c r="IQ137" s="4"/>
      <c r="IR137" s="4"/>
      <c r="IS137" s="4"/>
      <c r="IT137" s="4"/>
      <c r="IU137" s="4"/>
      <c r="IV137" s="4"/>
      <c r="IW137" s="4"/>
    </row>
    <row r="138" customFormat="false" ht="15" hidden="false" customHeight="false" outlineLevel="0" collapsed="false">
      <c r="B138" s="4" t="s">
        <v>58</v>
      </c>
      <c r="C138" s="13" t="n">
        <f aca="false">SUM(C109:C128)+C133+C136+C137</f>
        <v>-114.7</v>
      </c>
      <c r="D138" s="13" t="n">
        <f aca="false">SUM(D109:D128)+D133+D136+D137</f>
        <v>-41.6</v>
      </c>
      <c r="E138" s="13" t="n">
        <f aca="false">SUM(E109:E128)+E133+E136+E137</f>
        <v>-94.4</v>
      </c>
      <c r="F138" s="13" t="n">
        <f aca="false">SUM(F109:F128)+F133+F136+F137</f>
        <v>-141.8</v>
      </c>
      <c r="G138" s="13" t="n">
        <f aca="false">SUM(G109:G128)+G133+G136+G137</f>
        <v>-0.7</v>
      </c>
      <c r="H138" s="13" t="n">
        <f aca="false">SUM(H109:H128)+H133+H136+H137</f>
        <v>-1.9</v>
      </c>
      <c r="I138" s="13" t="n">
        <f aca="false">SUM(I109:I128)+I133+I136+I137</f>
        <v>0</v>
      </c>
      <c r="J138" s="13" t="n">
        <f aca="false">SUM(J109:J128)+J133+J136+J137</f>
        <v>-395.1</v>
      </c>
      <c r="K138" s="13" t="n">
        <f aca="false">SUM(K109:K128)+K133+K136+K137</f>
        <v>236.2</v>
      </c>
      <c r="L138" s="13" t="n">
        <f aca="false">SUM(L109:L128)+L133+L136+L137</f>
        <v>-158.9</v>
      </c>
    </row>
    <row r="139" customFormat="false" ht="15" hidden="false" customHeight="false" outlineLevel="0" collapsed="false">
      <c r="A139" s="4" t="s">
        <v>122</v>
      </c>
      <c r="C139" s="13" t="n">
        <f aca="false">SUM(C103:C106)+C138</f>
        <v>-114.7</v>
      </c>
      <c r="D139" s="13" t="n">
        <f aca="false">SUM(D103:D106)+D138</f>
        <v>-41.6</v>
      </c>
      <c r="E139" s="13" t="n">
        <f aca="false">SUM(E103:E106)+E138</f>
        <v>-91.9</v>
      </c>
      <c r="F139" s="13" t="n">
        <f aca="false">SUM(F103:F106)+F138</f>
        <v>-141.8</v>
      </c>
      <c r="G139" s="13" t="n">
        <f aca="false">SUM(G103:G106)+G138</f>
        <v>-0.7</v>
      </c>
      <c r="H139" s="13" t="n">
        <f aca="false">SUM(H103:H106)+H138</f>
        <v>-1.9</v>
      </c>
      <c r="I139" s="13" t="n">
        <f aca="false">SUM(I103:I106)+I138</f>
        <v>0</v>
      </c>
      <c r="J139" s="13" t="n">
        <f aca="false">SUM(J103:J106)+J138</f>
        <v>-392.6</v>
      </c>
      <c r="K139" s="13" t="n">
        <f aca="false">SUM(K103:K106)+K138</f>
        <v>233.7</v>
      </c>
      <c r="L139" s="13" t="n">
        <f aca="false">SUM(L103:L106)+L138</f>
        <v>-158.9</v>
      </c>
    </row>
    <row r="141" customFormat="false" ht="13.2" hidden="false" customHeight="false" outlineLevel="0" collapsed="false">
      <c r="A141" s="9" t="s">
        <v>123</v>
      </c>
    </row>
    <row r="142" customFormat="false" ht="13.2" hidden="false" customHeight="false" outlineLevel="0" collapsed="false">
      <c r="A142" s="15" t="s">
        <v>124</v>
      </c>
      <c r="C142" s="1" t="n">
        <v>2.3</v>
      </c>
      <c r="D142" s="1" t="n">
        <v>0</v>
      </c>
      <c r="E142" s="1" t="n">
        <v>0</v>
      </c>
      <c r="F142" s="1" t="n">
        <v>0</v>
      </c>
      <c r="G142" s="1" t="n">
        <v>0</v>
      </c>
      <c r="H142" s="1" t="n">
        <v>0</v>
      </c>
      <c r="I142" s="1" t="n">
        <v>0</v>
      </c>
      <c r="J142" s="1" t="n">
        <f aca="false">SUM(C142:I142)</f>
        <v>2.3</v>
      </c>
      <c r="K142" s="1" t="n">
        <f aca="false">-E142-F142</f>
        <v>-0</v>
      </c>
      <c r="L142" s="1" t="n">
        <f aca="false">SUM(J142:K142)</f>
        <v>2.3</v>
      </c>
    </row>
    <row r="143" customFormat="false" ht="13.2" hidden="false" customHeight="false" outlineLevel="0" collapsed="false">
      <c r="A143" s="4" t="s">
        <v>125</v>
      </c>
      <c r="C143" s="1" t="n">
        <v>-1.2</v>
      </c>
      <c r="D143" s="1" t="n">
        <v>0</v>
      </c>
      <c r="E143" s="1" t="n">
        <v>0</v>
      </c>
      <c r="F143" s="1" t="n">
        <v>0</v>
      </c>
      <c r="G143" s="1" t="n">
        <v>0</v>
      </c>
      <c r="H143" s="1" t="n">
        <v>0</v>
      </c>
      <c r="I143" s="1" t="n">
        <v>0</v>
      </c>
      <c r="J143" s="1" t="n">
        <f aca="false">SUM(C143:I143)</f>
        <v>-1.2</v>
      </c>
      <c r="K143" s="1" t="n">
        <f aca="false">-E143-F143</f>
        <v>-0</v>
      </c>
      <c r="L143" s="1" t="n">
        <f aca="false">SUM(J143:K143)</f>
        <v>-1.2</v>
      </c>
    </row>
    <row r="144" customFormat="false" ht="13.2" hidden="false" customHeight="false" outlineLevel="0" collapsed="false">
      <c r="A144" s="4" t="s">
        <v>39</v>
      </c>
    </row>
    <row r="145" customFormat="false" ht="13.2" hidden="false" customHeight="false" outlineLevel="0" collapsed="false">
      <c r="B145" s="1" t="s">
        <v>126</v>
      </c>
      <c r="C145" s="1" t="n">
        <f aca="false">-10.5</f>
        <v>-10.5</v>
      </c>
      <c r="D145" s="1" t="n">
        <f aca="false">-3</f>
        <v>-3</v>
      </c>
      <c r="E145" s="1" t="n">
        <v>0</v>
      </c>
      <c r="F145" s="1" t="n">
        <v>-2.9</v>
      </c>
      <c r="G145" s="1" t="n">
        <v>0</v>
      </c>
      <c r="H145" s="1" t="n">
        <v>0</v>
      </c>
      <c r="I145" s="1" t="n">
        <v>0</v>
      </c>
      <c r="J145" s="1" t="n">
        <f aca="false">SUM(C145:I145)</f>
        <v>-16.4</v>
      </c>
      <c r="K145" s="1" t="n">
        <f aca="false">-E145-F145</f>
        <v>2.9</v>
      </c>
      <c r="L145" s="1" t="n">
        <f aca="false">SUM(J145:K145)</f>
        <v>-13.5</v>
      </c>
    </row>
    <row r="146" customFormat="false" ht="13.2" hidden="false" customHeight="false" outlineLevel="0" collapsed="false">
      <c r="B146" s="12" t="s">
        <v>52</v>
      </c>
      <c r="C146" s="1" t="n">
        <v>0.3</v>
      </c>
      <c r="D146" s="1" t="n">
        <v>0.1</v>
      </c>
      <c r="E146" s="1" t="n">
        <v>0</v>
      </c>
      <c r="F146" s="1" t="n">
        <v>1</v>
      </c>
      <c r="G146" s="1" t="n">
        <v>0</v>
      </c>
      <c r="H146" s="1" t="n">
        <v>0</v>
      </c>
      <c r="I146" s="1" t="n">
        <v>0</v>
      </c>
      <c r="J146" s="1" t="n">
        <f aca="false">SUM(C146:I146)</f>
        <v>1.4</v>
      </c>
      <c r="K146" s="1" t="n">
        <f aca="false">-E146-F146</f>
        <v>-1</v>
      </c>
      <c r="L146" s="1" t="n">
        <f aca="false">SUM(J146:K146)</f>
        <v>0.4</v>
      </c>
    </row>
    <row r="147" customFormat="false" ht="13.2" hidden="false" customHeight="false" outlineLevel="0" collapsed="false">
      <c r="B147" s="12" t="s">
        <v>98</v>
      </c>
      <c r="C147" s="1" t="n">
        <v>0</v>
      </c>
      <c r="D147" s="1" t="n">
        <v>0</v>
      </c>
      <c r="E147" s="1" t="n">
        <v>-3.6</v>
      </c>
      <c r="F147" s="1" t="n">
        <v>0</v>
      </c>
      <c r="G147" s="1" t="n">
        <v>0</v>
      </c>
      <c r="H147" s="1" t="n">
        <v>0</v>
      </c>
      <c r="I147" s="1" t="n">
        <v>0</v>
      </c>
      <c r="J147" s="1" t="n">
        <f aca="false">SUM(C147:I147)</f>
        <v>-3.6</v>
      </c>
      <c r="K147" s="1" t="n">
        <f aca="false">-E147-F147</f>
        <v>3.6</v>
      </c>
      <c r="L147" s="1" t="n">
        <f aca="false">SUM(J147:K147)</f>
        <v>0</v>
      </c>
    </row>
    <row r="148" customFormat="false" ht="13.2" hidden="false" customHeight="false" outlineLevel="0" collapsed="false">
      <c r="B148" s="12" t="s">
        <v>127</v>
      </c>
      <c r="C148" s="1" t="n">
        <v>0</v>
      </c>
      <c r="D148" s="1" t="n">
        <v>0</v>
      </c>
      <c r="E148" s="1" t="n">
        <v>-0.5</v>
      </c>
      <c r="F148" s="1" t="n">
        <v>0</v>
      </c>
      <c r="G148" s="1" t="n">
        <v>0</v>
      </c>
      <c r="H148" s="1" t="n">
        <v>0</v>
      </c>
      <c r="I148" s="1" t="n">
        <v>0</v>
      </c>
      <c r="J148" s="1" t="n">
        <f aca="false">SUM(C148:I148)</f>
        <v>-0.5</v>
      </c>
      <c r="K148" s="1" t="n">
        <f aca="false">-E148-F148</f>
        <v>0.5</v>
      </c>
      <c r="L148" s="1" t="n">
        <f aca="false">SUM(J148:K148)</f>
        <v>0</v>
      </c>
    </row>
    <row r="149" customFormat="false" ht="13.2" hidden="false" customHeight="false" outlineLevel="0" collapsed="false">
      <c r="B149" s="12" t="s">
        <v>128</v>
      </c>
      <c r="C149" s="1" t="n">
        <f aca="false">-2.4</f>
        <v>-2.4</v>
      </c>
      <c r="D149" s="1" t="n">
        <f aca="false">-0.6</f>
        <v>-0.6</v>
      </c>
      <c r="E149" s="1" t="n">
        <v>-1</v>
      </c>
      <c r="F149" s="1" t="n">
        <v>-0.6</v>
      </c>
      <c r="G149" s="1" t="n">
        <v>-0.3</v>
      </c>
      <c r="H149" s="1" t="n">
        <v>-0.8</v>
      </c>
      <c r="I149" s="1" t="n">
        <v>0</v>
      </c>
      <c r="J149" s="1" t="n">
        <f aca="false">SUM(C149:I149)</f>
        <v>-5.7</v>
      </c>
      <c r="K149" s="1" t="n">
        <f aca="false">-E149-F149</f>
        <v>1.6</v>
      </c>
      <c r="L149" s="1" t="n">
        <f aca="false">SUM(J149:K149)</f>
        <v>-4.1</v>
      </c>
    </row>
    <row r="150" customFormat="false" ht="13.2" hidden="false" customHeight="false" outlineLevel="0" collapsed="false">
      <c r="B150" s="12" t="s">
        <v>52</v>
      </c>
      <c r="C150" s="1" t="n">
        <f aca="false">0</f>
        <v>0</v>
      </c>
      <c r="D150" s="1" t="n">
        <f aca="false">0</f>
        <v>0</v>
      </c>
      <c r="E150" s="1" t="n">
        <v>0</v>
      </c>
      <c r="F150" s="1" t="n">
        <v>0</v>
      </c>
      <c r="G150" s="1" t="n">
        <v>0</v>
      </c>
      <c r="H150" s="1" t="n">
        <v>0</v>
      </c>
      <c r="I150" s="1" t="n">
        <v>0</v>
      </c>
      <c r="J150" s="1" t="n">
        <f aca="false">SUM(C150:I150)</f>
        <v>0</v>
      </c>
      <c r="K150" s="1" t="n">
        <f aca="false">-E150-F150</f>
        <v>-0</v>
      </c>
      <c r="L150" s="1" t="n">
        <f aca="false">SUM(J150:K150)</f>
        <v>0</v>
      </c>
    </row>
    <row r="151" customFormat="false" ht="13.2" hidden="false" customHeight="false" outlineLevel="0" collapsed="false">
      <c r="B151" s="1" t="s">
        <v>129</v>
      </c>
      <c r="C151" s="11" t="n">
        <f aca="false">0</f>
        <v>0</v>
      </c>
      <c r="D151" s="11" t="n">
        <f aca="false">0</f>
        <v>0</v>
      </c>
      <c r="E151" s="1" t="n">
        <v>0</v>
      </c>
      <c r="F151" s="1" t="n">
        <v>-0.5</v>
      </c>
      <c r="G151" s="1" t="n">
        <v>0</v>
      </c>
      <c r="H151" s="1" t="n">
        <v>0</v>
      </c>
      <c r="I151" s="1" t="n">
        <v>0</v>
      </c>
      <c r="J151" s="1" t="n">
        <f aca="false">SUM(C151:I151)</f>
        <v>-0.5</v>
      </c>
      <c r="K151" s="1" t="n">
        <f aca="false">-E151-F151</f>
        <v>0.5</v>
      </c>
      <c r="L151" s="1" t="n">
        <f aca="false">SUM(J151:K151)</f>
        <v>0</v>
      </c>
    </row>
    <row r="152" customFormat="false" ht="13.2" hidden="false" customHeight="false" outlineLevel="0" collapsed="false">
      <c r="B152" s="1" t="s">
        <v>56</v>
      </c>
      <c r="C152" s="11" t="n">
        <v>0</v>
      </c>
      <c r="D152" s="11" t="n">
        <v>0</v>
      </c>
      <c r="E152" s="1" t="n">
        <v>0</v>
      </c>
      <c r="F152" s="1" t="n">
        <v>0</v>
      </c>
      <c r="G152" s="1" t="n">
        <v>0</v>
      </c>
      <c r="H152" s="1" t="n">
        <v>0</v>
      </c>
      <c r="I152" s="1" t="n">
        <v>0</v>
      </c>
      <c r="J152" s="1" t="n">
        <f aca="false">SUM(C152:I152)</f>
        <v>0</v>
      </c>
      <c r="K152" s="1" t="n">
        <f aca="false">-E152-F152</f>
        <v>-0</v>
      </c>
      <c r="L152" s="1" t="n">
        <f aca="false">SUM(J152:K152)</f>
        <v>0</v>
      </c>
    </row>
    <row r="153" customFormat="false" ht="13.2" hidden="false" customHeight="false" outlineLevel="0" collapsed="false">
      <c r="B153" s="1" t="s">
        <v>130</v>
      </c>
      <c r="C153" s="11" t="n">
        <v>0</v>
      </c>
      <c r="D153" s="11" t="n">
        <v>0</v>
      </c>
      <c r="E153" s="1" t="n">
        <v>0</v>
      </c>
      <c r="F153" s="1" t="n">
        <v>0</v>
      </c>
      <c r="G153" s="1" t="n">
        <v>0</v>
      </c>
      <c r="H153" s="1" t="n">
        <v>0</v>
      </c>
      <c r="I153" s="1" t="n">
        <v>0</v>
      </c>
      <c r="J153" s="1" t="n">
        <f aca="false">SUM(C153:I153)</f>
        <v>0</v>
      </c>
      <c r="K153" s="1" t="n">
        <f aca="false">-E153-F153</f>
        <v>-0</v>
      </c>
      <c r="L153" s="1" t="n">
        <f aca="false">SUM(J153:K153)</f>
        <v>0</v>
      </c>
    </row>
    <row r="154" customFormat="false" ht="15" hidden="false" customHeight="false" outlineLevel="0" collapsed="false">
      <c r="A154" s="11"/>
      <c r="B154" s="11" t="s">
        <v>131</v>
      </c>
      <c r="C154" s="13" t="n">
        <f aca="false">-1.9</f>
        <v>-1.9</v>
      </c>
      <c r="D154" s="13" t="n">
        <f aca="false">-0.2</f>
        <v>-0.2</v>
      </c>
      <c r="E154" s="13" t="n">
        <v>0</v>
      </c>
      <c r="F154" s="13" t="n">
        <v>-0.3</v>
      </c>
      <c r="G154" s="13" t="n">
        <v>0</v>
      </c>
      <c r="H154" s="13" t="n">
        <v>0</v>
      </c>
      <c r="I154" s="13" t="n">
        <v>0</v>
      </c>
      <c r="J154" s="13" t="n">
        <f aca="false">SUM(C154:I154)</f>
        <v>-2.4</v>
      </c>
      <c r="K154" s="13" t="n">
        <f aca="false">-E154-F154</f>
        <v>0.3</v>
      </c>
      <c r="L154" s="13" t="n">
        <f aca="false">SUM(J154:K154)</f>
        <v>-2.1</v>
      </c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DZ154" s="11"/>
      <c r="EA154" s="11"/>
      <c r="EB154" s="11"/>
      <c r="EC154" s="11"/>
      <c r="ED154" s="11"/>
      <c r="EE154" s="11"/>
      <c r="EF154" s="11"/>
      <c r="EG154" s="11"/>
      <c r="EH154" s="11"/>
      <c r="EI154" s="11"/>
      <c r="EJ154" s="11"/>
      <c r="EK154" s="11"/>
      <c r="EL154" s="11"/>
      <c r="EM154" s="11"/>
      <c r="EN154" s="11"/>
      <c r="EO154" s="11"/>
      <c r="EP154" s="11"/>
      <c r="EQ154" s="11"/>
      <c r="ER154" s="11"/>
      <c r="ES154" s="11"/>
      <c r="ET154" s="11"/>
      <c r="EU154" s="11"/>
      <c r="EV154" s="11"/>
      <c r="EW154" s="11"/>
      <c r="EX154" s="11"/>
      <c r="EY154" s="11"/>
      <c r="EZ154" s="11"/>
      <c r="FA154" s="11"/>
      <c r="FB154" s="11"/>
      <c r="FC154" s="11"/>
      <c r="FD154" s="11"/>
      <c r="FE154" s="11"/>
      <c r="FF154" s="11"/>
      <c r="FG154" s="11"/>
      <c r="FH154" s="11"/>
      <c r="FI154" s="11"/>
      <c r="FJ154" s="11"/>
      <c r="FK154" s="11"/>
      <c r="FL154" s="11"/>
      <c r="FM154" s="11"/>
      <c r="FN154" s="11"/>
      <c r="FO154" s="11"/>
      <c r="FP154" s="11"/>
      <c r="FQ154" s="11"/>
      <c r="FR154" s="11"/>
      <c r="FS154" s="11"/>
      <c r="FT154" s="11"/>
      <c r="FU154" s="11"/>
      <c r="FV154" s="11"/>
      <c r="FW154" s="11"/>
      <c r="FX154" s="11"/>
      <c r="FY154" s="11"/>
      <c r="FZ154" s="11"/>
      <c r="GA154" s="11"/>
      <c r="GB154" s="11"/>
      <c r="GC154" s="11"/>
      <c r="GD154" s="11"/>
      <c r="GE154" s="11"/>
      <c r="GF154" s="11"/>
      <c r="GG154" s="11"/>
      <c r="GH154" s="11"/>
      <c r="GI154" s="11"/>
      <c r="GJ154" s="11"/>
      <c r="GK154" s="11"/>
      <c r="GL154" s="11"/>
      <c r="GM154" s="11"/>
      <c r="GN154" s="11"/>
      <c r="GO154" s="11"/>
      <c r="GP154" s="11"/>
      <c r="GQ154" s="11"/>
      <c r="GR154" s="11"/>
      <c r="GS154" s="11"/>
      <c r="GT154" s="11"/>
      <c r="GU154" s="11"/>
      <c r="GV154" s="11"/>
      <c r="GW154" s="11"/>
      <c r="GX154" s="11"/>
      <c r="GY154" s="11"/>
      <c r="GZ154" s="11"/>
      <c r="HA154" s="11"/>
      <c r="HB154" s="11"/>
      <c r="HC154" s="11"/>
      <c r="HD154" s="11"/>
      <c r="HE154" s="11"/>
      <c r="HF154" s="11"/>
      <c r="HG154" s="11"/>
      <c r="HH154" s="11"/>
      <c r="HI154" s="11"/>
      <c r="HJ154" s="11"/>
      <c r="HK154" s="11"/>
      <c r="HL154" s="11"/>
      <c r="HM154" s="11"/>
      <c r="HN154" s="11"/>
      <c r="HO154" s="11"/>
      <c r="HP154" s="11"/>
      <c r="HQ154" s="11"/>
      <c r="HR154" s="11"/>
      <c r="HS154" s="11"/>
      <c r="HT154" s="11"/>
      <c r="HU154" s="11"/>
      <c r="HV154" s="11"/>
      <c r="HW154" s="11"/>
      <c r="HX154" s="11"/>
      <c r="HY154" s="11"/>
      <c r="HZ154" s="11"/>
      <c r="IA154" s="11"/>
      <c r="IB154" s="11"/>
      <c r="IC154" s="11"/>
      <c r="ID154" s="11"/>
      <c r="IE154" s="11"/>
      <c r="IF154" s="11"/>
      <c r="IG154" s="11"/>
      <c r="IH154" s="11"/>
      <c r="II154" s="11"/>
      <c r="IJ154" s="11"/>
      <c r="IK154" s="11"/>
      <c r="IL154" s="11"/>
      <c r="IM154" s="11"/>
      <c r="IN154" s="11"/>
      <c r="IO154" s="11"/>
      <c r="IP154" s="11"/>
      <c r="IQ154" s="11"/>
      <c r="IR154" s="11"/>
      <c r="IS154" s="11"/>
      <c r="IT154" s="11"/>
      <c r="IU154" s="11"/>
      <c r="IV154" s="11"/>
      <c r="IW154" s="11"/>
    </row>
    <row r="155" customFormat="false" ht="15" hidden="false" customHeight="false" outlineLevel="0" collapsed="false">
      <c r="B155" s="4" t="s">
        <v>58</v>
      </c>
      <c r="C155" s="13" t="n">
        <f aca="false">SUM(C145:C154)</f>
        <v>-14.5</v>
      </c>
      <c r="D155" s="13" t="n">
        <f aca="false">SUM(D145:D154)</f>
        <v>-3.7</v>
      </c>
      <c r="E155" s="13" t="n">
        <f aca="false">SUM(E145:E154)</f>
        <v>-5.1</v>
      </c>
      <c r="F155" s="13" t="n">
        <f aca="false">SUM(F145:F154)</f>
        <v>-3.3</v>
      </c>
      <c r="G155" s="13" t="n">
        <f aca="false">SUM(G145:G154)</f>
        <v>-0.3</v>
      </c>
      <c r="H155" s="13" t="n">
        <f aca="false">SUM(H145:H154)</f>
        <v>-0.8</v>
      </c>
      <c r="I155" s="13" t="n">
        <f aca="false">SUM(I145:I154)</f>
        <v>0</v>
      </c>
      <c r="J155" s="13" t="n">
        <f aca="false">SUM(J145:J154)</f>
        <v>-27.7</v>
      </c>
      <c r="K155" s="13" t="n">
        <f aca="false">SUM(K145:K154)</f>
        <v>8.4</v>
      </c>
      <c r="L155" s="13" t="n">
        <f aca="false">SUM(L145:L154)</f>
        <v>-19.3</v>
      </c>
    </row>
    <row r="156" customFormat="false" ht="15" hidden="false" customHeight="false" outlineLevel="0" collapsed="false">
      <c r="A156" s="4" t="s">
        <v>132</v>
      </c>
      <c r="C156" s="13" t="n">
        <f aca="false">+C142+C143+C155</f>
        <v>-13.4</v>
      </c>
      <c r="D156" s="13" t="n">
        <f aca="false">+D142+D143+D155</f>
        <v>-3.7</v>
      </c>
      <c r="E156" s="13" t="n">
        <f aca="false">+E142+E143+E155</f>
        <v>-5.1</v>
      </c>
      <c r="F156" s="13" t="n">
        <f aca="false">+F142+F143+F155</f>
        <v>-3.3</v>
      </c>
      <c r="G156" s="13" t="n">
        <f aca="false">+G142+G143+G155</f>
        <v>-0.3</v>
      </c>
      <c r="H156" s="13" t="n">
        <f aca="false">+H142+H143+H155</f>
        <v>-0.8</v>
      </c>
      <c r="I156" s="13" t="n">
        <f aca="false">+I142+I143+I155</f>
        <v>0</v>
      </c>
      <c r="J156" s="13" t="n">
        <f aca="false">+J142+J143+J155</f>
        <v>-26.6</v>
      </c>
      <c r="K156" s="13" t="n">
        <f aca="false">+K142+K143+K155</f>
        <v>8.4</v>
      </c>
      <c r="L156" s="13" t="n">
        <f aca="false">+L142+L143+L155</f>
        <v>-18.2</v>
      </c>
    </row>
    <row r="158" customFormat="false" ht="13.2" hidden="false" customHeight="false" outlineLevel="0" collapsed="false">
      <c r="A158" s="9" t="s">
        <v>133</v>
      </c>
    </row>
    <row r="159" customFormat="false" ht="13.2" hidden="false" customHeight="false" outlineLevel="0" collapsed="false">
      <c r="A159" s="4" t="s">
        <v>39</v>
      </c>
    </row>
    <row r="160" customFormat="false" ht="13.2" hidden="false" customHeight="false" outlineLevel="0" collapsed="false">
      <c r="B160" s="1" t="s">
        <v>134</v>
      </c>
      <c r="C160" s="1" t="n">
        <f aca="false">-1.4</f>
        <v>-1.4</v>
      </c>
      <c r="D160" s="1" t="n">
        <f aca="false">-1</f>
        <v>-1</v>
      </c>
      <c r="E160" s="1" t="n">
        <v>-1.4</v>
      </c>
      <c r="F160" s="1" t="n">
        <v>0</v>
      </c>
      <c r="G160" s="1" t="n">
        <v>0</v>
      </c>
      <c r="H160" s="1" t="n">
        <v>0</v>
      </c>
      <c r="I160" s="1" t="n">
        <v>0</v>
      </c>
      <c r="J160" s="1" t="n">
        <f aca="false">SUM(C160:I160)</f>
        <v>-3.8</v>
      </c>
      <c r="K160" s="1" t="n">
        <f aca="false">-E160-F160</f>
        <v>1.4</v>
      </c>
      <c r="L160" s="1" t="n">
        <f aca="false">SUM(J160:K160)</f>
        <v>-2.4</v>
      </c>
    </row>
    <row r="161" customFormat="false" ht="13.2" hidden="false" customHeight="false" outlineLevel="0" collapsed="false">
      <c r="B161" s="1" t="s">
        <v>135</v>
      </c>
      <c r="C161" s="1" t="n">
        <f aca="false">-0.6</f>
        <v>-0.6</v>
      </c>
      <c r="D161" s="1" t="n">
        <f aca="false">-0.2</f>
        <v>-0.2</v>
      </c>
      <c r="E161" s="1" t="n">
        <v>0</v>
      </c>
      <c r="F161" s="1" t="n">
        <v>0</v>
      </c>
      <c r="G161" s="1" t="n">
        <v>0</v>
      </c>
      <c r="H161" s="1" t="n">
        <v>0</v>
      </c>
      <c r="I161" s="1" t="n">
        <v>0</v>
      </c>
      <c r="J161" s="1" t="n">
        <f aca="false">SUM(C161:I161)</f>
        <v>-0.8</v>
      </c>
      <c r="K161" s="1" t="n">
        <f aca="false">-E161-F161</f>
        <v>-0</v>
      </c>
      <c r="L161" s="1" t="n">
        <f aca="false">SUM(J161:K161)</f>
        <v>-0.8</v>
      </c>
    </row>
    <row r="162" customFormat="false" ht="13.2" hidden="false" customHeight="false" outlineLevel="0" collapsed="false">
      <c r="B162" s="1" t="s">
        <v>136</v>
      </c>
      <c r="C162" s="1" t="n">
        <v>0</v>
      </c>
      <c r="D162" s="1" t="n">
        <v>0</v>
      </c>
      <c r="E162" s="1" t="n">
        <v>-0.3</v>
      </c>
      <c r="F162" s="1" t="n">
        <v>0</v>
      </c>
      <c r="G162" s="1" t="n">
        <v>0</v>
      </c>
      <c r="H162" s="1" t="n">
        <v>0</v>
      </c>
      <c r="I162" s="1" t="n">
        <v>0</v>
      </c>
      <c r="J162" s="1" t="n">
        <f aca="false">SUM(C162:I162)</f>
        <v>-0.3</v>
      </c>
      <c r="K162" s="1" t="n">
        <f aca="false">-E162-F162</f>
        <v>0.3</v>
      </c>
      <c r="L162" s="1" t="n">
        <f aca="false">SUM(J162:K162)</f>
        <v>0</v>
      </c>
    </row>
    <row r="163" customFormat="false" ht="15" hidden="false" customHeight="false" outlineLevel="0" collapsed="false">
      <c r="B163" s="12" t="s">
        <v>137</v>
      </c>
      <c r="C163" s="13" t="n">
        <v>0</v>
      </c>
      <c r="D163" s="13" t="n">
        <v>0</v>
      </c>
      <c r="E163" s="13" t="n">
        <v>0</v>
      </c>
      <c r="F163" s="13" t="n">
        <v>-1.3</v>
      </c>
      <c r="G163" s="13" t="n">
        <v>0</v>
      </c>
      <c r="H163" s="13" t="n">
        <v>0</v>
      </c>
      <c r="I163" s="13" t="n">
        <v>0</v>
      </c>
      <c r="J163" s="13" t="n">
        <f aca="false">SUM(C163:I163)</f>
        <v>-1.3</v>
      </c>
      <c r="K163" s="13" t="n">
        <f aca="false">-E163-F163</f>
        <v>1.3</v>
      </c>
      <c r="L163" s="13" t="n">
        <f aca="false">SUM(J163:K163)</f>
        <v>0</v>
      </c>
    </row>
    <row r="164" customFormat="false" ht="15" hidden="false" customHeight="false" outlineLevel="0" collapsed="false">
      <c r="B164" s="4" t="s">
        <v>58</v>
      </c>
      <c r="C164" s="13" t="n">
        <f aca="false">SUM(C160:C163)</f>
        <v>-2</v>
      </c>
      <c r="D164" s="13" t="n">
        <f aca="false">SUM(D160:D163)</f>
        <v>-1.2</v>
      </c>
      <c r="E164" s="13" t="n">
        <f aca="false">SUM(E160:E163)</f>
        <v>-1.7</v>
      </c>
      <c r="F164" s="13" t="n">
        <f aca="false">SUM(F160:F163)</f>
        <v>-1.3</v>
      </c>
      <c r="G164" s="13" t="n">
        <f aca="false">SUM(G160:G163)</f>
        <v>0</v>
      </c>
      <c r="H164" s="13" t="n">
        <f aca="false">SUM(H160:H163)</f>
        <v>0</v>
      </c>
      <c r="I164" s="13" t="n">
        <f aca="false">SUM(I160:I163)</f>
        <v>0</v>
      </c>
      <c r="J164" s="13" t="n">
        <f aca="false">SUM(C164:I164)</f>
        <v>-6.2</v>
      </c>
      <c r="K164" s="13" t="n">
        <f aca="false">SUM(K160:K163)</f>
        <v>3</v>
      </c>
      <c r="L164" s="13" t="n">
        <f aca="false">SUM(L160:L163)</f>
        <v>-3.2</v>
      </c>
    </row>
    <row r="166" customFormat="false" ht="13.2" hidden="false" customHeight="false" outlineLevel="0" collapsed="false">
      <c r="A166" s="9" t="s">
        <v>138</v>
      </c>
    </row>
    <row r="167" customFormat="false" ht="13.2" hidden="false" customHeight="false" outlineLevel="0" collapsed="false">
      <c r="A167" s="4" t="s">
        <v>39</v>
      </c>
    </row>
    <row r="168" customFormat="false" ht="13.2" hidden="false" customHeight="false" outlineLevel="0" collapsed="false">
      <c r="B168" s="1" t="s">
        <v>128</v>
      </c>
      <c r="C168" s="1" t="n">
        <f aca="false">-1.9</f>
        <v>-1.9</v>
      </c>
      <c r="D168" s="1" t="n">
        <f aca="false">-0.3</f>
        <v>-0.3</v>
      </c>
      <c r="E168" s="1" t="n">
        <v>-0.7</v>
      </c>
      <c r="F168" s="1" t="n">
        <v>-0.5</v>
      </c>
      <c r="G168" s="1" t="n">
        <v>0</v>
      </c>
      <c r="H168" s="1" t="n">
        <v>0</v>
      </c>
      <c r="I168" s="1" t="n">
        <v>0</v>
      </c>
      <c r="J168" s="1" t="n">
        <f aca="false">SUM(C168:I168)</f>
        <v>-3.4</v>
      </c>
      <c r="K168" s="1" t="n">
        <f aca="false">-E168-F168</f>
        <v>1.2</v>
      </c>
      <c r="L168" s="1" t="n">
        <f aca="false">SUM(J168:K168)</f>
        <v>-2.2</v>
      </c>
    </row>
    <row r="169" customFormat="false" ht="13.2" hidden="false" customHeight="false" outlineLevel="0" collapsed="false">
      <c r="B169" s="1" t="s">
        <v>74</v>
      </c>
      <c r="C169" s="1" t="n">
        <v>0.3</v>
      </c>
      <c r="D169" s="1" t="n">
        <v>0.1</v>
      </c>
      <c r="E169" s="1" t="n">
        <v>0</v>
      </c>
      <c r="F169" s="1" t="n">
        <v>0</v>
      </c>
      <c r="G169" s="1" t="n">
        <v>0</v>
      </c>
      <c r="H169" s="1" t="n">
        <v>0</v>
      </c>
      <c r="I169" s="1" t="n">
        <v>0</v>
      </c>
      <c r="J169" s="1" t="n">
        <f aca="false">SUM(C169:I169)</f>
        <v>0.4</v>
      </c>
      <c r="K169" s="1" t="n">
        <f aca="false">-E169-F169</f>
        <v>-0</v>
      </c>
      <c r="L169" s="1" t="n">
        <f aca="false">SUM(J169:K169)</f>
        <v>0.4</v>
      </c>
    </row>
    <row r="170" customFormat="false" ht="15" hidden="false" customHeight="false" outlineLevel="0" collapsed="false">
      <c r="B170" s="12" t="s">
        <v>76</v>
      </c>
      <c r="C170" s="13" t="n">
        <v>0</v>
      </c>
      <c r="D170" s="13" t="n">
        <v>0</v>
      </c>
      <c r="E170" s="13" t="n">
        <v>0</v>
      </c>
      <c r="F170" s="13" t="n">
        <v>0</v>
      </c>
      <c r="G170" s="13" t="n">
        <v>0</v>
      </c>
      <c r="H170" s="13" t="n">
        <v>0</v>
      </c>
      <c r="I170" s="13" t="n">
        <v>0</v>
      </c>
      <c r="J170" s="13" t="n">
        <f aca="false">SUM(C170:I170)</f>
        <v>0</v>
      </c>
      <c r="K170" s="13" t="n">
        <f aca="false">-E170-F170</f>
        <v>-0</v>
      </c>
      <c r="L170" s="13" t="n">
        <f aca="false">SUM(J170:K170)</f>
        <v>0</v>
      </c>
    </row>
    <row r="171" customFormat="false" ht="15" hidden="false" customHeight="false" outlineLevel="0" collapsed="false">
      <c r="B171" s="4" t="s">
        <v>58</v>
      </c>
      <c r="C171" s="13" t="n">
        <f aca="false">SUM(C168:C170)</f>
        <v>-1.6</v>
      </c>
      <c r="D171" s="13" t="n">
        <f aca="false">SUM(D168:D170)</f>
        <v>-0.2</v>
      </c>
      <c r="E171" s="13" t="n">
        <f aca="false">SUM(E168:E170)</f>
        <v>-0.7</v>
      </c>
      <c r="F171" s="13" t="n">
        <f aca="false">SUM(F168:F170)</f>
        <v>-0.5</v>
      </c>
      <c r="G171" s="13" t="n">
        <f aca="false">SUM(G168:G170)</f>
        <v>0</v>
      </c>
      <c r="H171" s="13" t="n">
        <f aca="false">SUM(H168:H170)</f>
        <v>0</v>
      </c>
      <c r="I171" s="13" t="n">
        <f aca="false">SUM(I168:I170)</f>
        <v>0</v>
      </c>
      <c r="J171" s="13" t="n">
        <f aca="false">SUM(J168:J170)</f>
        <v>-3</v>
      </c>
      <c r="K171" s="13" t="n">
        <f aca="false">SUM(K168:K170)</f>
        <v>1.2</v>
      </c>
      <c r="L171" s="13" t="n">
        <f aca="false">SUM(L168:L170)</f>
        <v>-1.8</v>
      </c>
    </row>
    <row r="172" customFormat="false" ht="9" hidden="false" customHeight="true" outlineLevel="0" collapsed="false"/>
    <row r="173" customFormat="false" ht="13.2" hidden="false" customHeight="false" outlineLevel="0" collapsed="false">
      <c r="A173" s="9" t="s">
        <v>139</v>
      </c>
    </row>
    <row r="174" customFormat="false" ht="13.2" hidden="false" customHeight="false" outlineLevel="0" collapsed="false">
      <c r="A174" s="4" t="s">
        <v>39</v>
      </c>
    </row>
    <row r="175" customFormat="false" ht="13.2" hidden="false" customHeight="false" outlineLevel="0" collapsed="false">
      <c r="A175" s="4"/>
      <c r="B175" s="12" t="s">
        <v>50</v>
      </c>
      <c r="C175" s="1" t="n">
        <v>0</v>
      </c>
      <c r="D175" s="1" t="n">
        <v>0</v>
      </c>
      <c r="E175" s="1" t="n">
        <v>0</v>
      </c>
      <c r="F175" s="1" t="n">
        <v>-0.5</v>
      </c>
      <c r="G175" s="1" t="n">
        <v>0</v>
      </c>
      <c r="H175" s="1" t="n">
        <v>0</v>
      </c>
      <c r="I175" s="1" t="n">
        <v>0</v>
      </c>
      <c r="J175" s="1" t="n">
        <f aca="false">SUM(C175:I175)</f>
        <v>-0.5</v>
      </c>
      <c r="K175" s="1" t="n">
        <f aca="false">-E175-F175</f>
        <v>0.5</v>
      </c>
      <c r="L175" s="1" t="n">
        <f aca="false">SUM(J175:K175)</f>
        <v>0</v>
      </c>
    </row>
    <row r="176" customFormat="false" ht="13.2" hidden="false" customHeight="false" outlineLevel="0" collapsed="false">
      <c r="B176" s="1" t="s">
        <v>54</v>
      </c>
      <c r="C176" s="1" t="n">
        <f aca="false">-1.2</f>
        <v>-1.2</v>
      </c>
      <c r="D176" s="1" t="n">
        <f aca="false">-0.4</f>
        <v>-0.4</v>
      </c>
      <c r="E176" s="1" t="n">
        <v>-2.7</v>
      </c>
      <c r="F176" s="1" t="n">
        <v>-0.9</v>
      </c>
      <c r="G176" s="1" t="n">
        <v>0</v>
      </c>
      <c r="H176" s="1" t="n">
        <v>-0.4</v>
      </c>
      <c r="I176" s="1" t="n">
        <v>0</v>
      </c>
      <c r="J176" s="1" t="n">
        <f aca="false">SUM(C176:I176)</f>
        <v>-5.6</v>
      </c>
      <c r="K176" s="1" t="n">
        <f aca="false">-E176-F176</f>
        <v>3.6</v>
      </c>
      <c r="L176" s="1" t="n">
        <f aca="false">SUM(J176:K176)</f>
        <v>-2</v>
      </c>
    </row>
    <row r="177" customFormat="false" ht="13.2" hidden="false" customHeight="false" outlineLevel="0" collapsed="false">
      <c r="B177" s="1" t="s">
        <v>140</v>
      </c>
      <c r="C177" s="11" t="n">
        <f aca="false">-0.1</f>
        <v>-0.1</v>
      </c>
      <c r="D177" s="11" t="n">
        <f aca="false">-0.1</f>
        <v>-0.1</v>
      </c>
      <c r="E177" s="11" t="n">
        <v>0</v>
      </c>
      <c r="F177" s="11" t="n">
        <v>0</v>
      </c>
      <c r="G177" s="11" t="n">
        <v>0</v>
      </c>
      <c r="H177" s="11" t="n">
        <v>0</v>
      </c>
      <c r="I177" s="11" t="n">
        <v>0</v>
      </c>
      <c r="J177" s="1" t="n">
        <f aca="false">SUM(C177:I177)</f>
        <v>-0.2</v>
      </c>
      <c r="K177" s="1" t="n">
        <f aca="false">-E177-F177</f>
        <v>-0</v>
      </c>
      <c r="L177" s="1" t="n">
        <f aca="false">SUM(J177:K177)</f>
        <v>-0.2</v>
      </c>
    </row>
    <row r="178" customFormat="false" ht="13.2" hidden="false" customHeight="false" outlineLevel="0" collapsed="false">
      <c r="B178" s="1" t="s">
        <v>141</v>
      </c>
      <c r="C178" s="11" t="n">
        <v>0</v>
      </c>
      <c r="D178" s="11" t="n">
        <v>0</v>
      </c>
      <c r="E178" s="11" t="n">
        <v>-0.4</v>
      </c>
      <c r="F178" s="11" t="n">
        <v>0</v>
      </c>
      <c r="G178" s="11" t="n">
        <v>0</v>
      </c>
      <c r="H178" s="11" t="n">
        <v>0</v>
      </c>
      <c r="I178" s="11" t="n">
        <v>0</v>
      </c>
      <c r="J178" s="1" t="n">
        <f aca="false">SUM(C178:I178)</f>
        <v>-0.4</v>
      </c>
      <c r="K178" s="1" t="n">
        <f aca="false">-E178-F178</f>
        <v>0.4</v>
      </c>
      <c r="L178" s="1" t="n">
        <f aca="false">SUM(J178:K178)</f>
        <v>0</v>
      </c>
    </row>
    <row r="179" customFormat="false" ht="15" hidden="false" customHeight="false" outlineLevel="0" collapsed="false">
      <c r="B179" s="1" t="s">
        <v>142</v>
      </c>
      <c r="C179" s="13" t="n">
        <v>0</v>
      </c>
      <c r="D179" s="13" t="n">
        <v>0</v>
      </c>
      <c r="E179" s="13" t="n">
        <v>-0.9</v>
      </c>
      <c r="F179" s="13" t="n">
        <v>0</v>
      </c>
      <c r="G179" s="13" t="n">
        <v>0</v>
      </c>
      <c r="H179" s="13" t="n">
        <v>0</v>
      </c>
      <c r="I179" s="13" t="n">
        <v>0</v>
      </c>
      <c r="J179" s="13" t="n">
        <f aca="false">SUM(C179:I179)</f>
        <v>-0.9</v>
      </c>
      <c r="K179" s="13" t="n">
        <f aca="false">-E179-F179</f>
        <v>0.9</v>
      </c>
      <c r="L179" s="13" t="n">
        <f aca="false">SUM(J179:K179)</f>
        <v>0</v>
      </c>
    </row>
    <row r="180" customFormat="false" ht="15" hidden="false" customHeight="false" outlineLevel="0" collapsed="false">
      <c r="B180" s="4" t="s">
        <v>58</v>
      </c>
      <c r="C180" s="13" t="n">
        <f aca="false">SUM(C175:C179)</f>
        <v>-1.3</v>
      </c>
      <c r="D180" s="13" t="n">
        <f aca="false">SUM(D175:D179)</f>
        <v>-0.5</v>
      </c>
      <c r="E180" s="13" t="n">
        <f aca="false">SUM(E175:E179)</f>
        <v>-4</v>
      </c>
      <c r="F180" s="13" t="n">
        <f aca="false">SUM(F175:F179)</f>
        <v>-1.4</v>
      </c>
      <c r="G180" s="13" t="n">
        <f aca="false">SUM(G175:G179)</f>
        <v>0</v>
      </c>
      <c r="H180" s="13" t="n">
        <f aca="false">SUM(H175:H179)</f>
        <v>-0.4</v>
      </c>
      <c r="I180" s="13" t="n">
        <f aca="false">SUM(I175:I179)</f>
        <v>0</v>
      </c>
      <c r="J180" s="13" t="n">
        <f aca="false">SUM(J175:J179)</f>
        <v>-7.6</v>
      </c>
      <c r="K180" s="13" t="n">
        <f aca="false">SUM(K175:K179)</f>
        <v>5.4</v>
      </c>
      <c r="L180" s="13" t="n">
        <f aca="false">SUM(L175:L179)</f>
        <v>-2.2</v>
      </c>
    </row>
    <row r="181" customFormat="false" ht="7.5" hidden="false" customHeight="true" outlineLevel="0" collapsed="false"/>
    <row r="182" customFormat="false" ht="15" hidden="false" customHeight="false" outlineLevel="0" collapsed="false">
      <c r="A182" s="4" t="s">
        <v>143</v>
      </c>
      <c r="C182" s="13" t="n">
        <f aca="false">+C77+C100+C139+C156+C164+C171+C180</f>
        <v>173.4</v>
      </c>
      <c r="D182" s="13" t="n">
        <f aca="false">+D77+D100+D139+D156+D164+D171+D180</f>
        <v>106.1</v>
      </c>
      <c r="E182" s="13" t="n">
        <f aca="false">+E77+E100+E139+E156+E164+E171+E180</f>
        <v>193.5</v>
      </c>
      <c r="F182" s="13" t="n">
        <f aca="false">+F77+F100+F139+F156+F164+F171+F180</f>
        <v>199.3</v>
      </c>
      <c r="G182" s="13" t="n">
        <f aca="false">+G77+G100+G139+G156+G164+G171+G180</f>
        <v>-1.8</v>
      </c>
      <c r="H182" s="13" t="n">
        <f aca="false">+H77+H100+H139+H156+H164+H171+H180</f>
        <v>-4.1</v>
      </c>
      <c r="I182" s="13" t="n">
        <f aca="false">+I77+I100+I139+I156+I164+I171+I180</f>
        <v>0</v>
      </c>
      <c r="J182" s="13" t="n">
        <f aca="false">+J77+J100+J139+J156+J164+J171+J180</f>
        <v>666.4</v>
      </c>
      <c r="K182" s="13" t="n">
        <f aca="false">+K77+K100+K139+K156+K164+K171+K180</f>
        <v>-392.8</v>
      </c>
      <c r="L182" s="13" t="n">
        <f aca="false">+L77+L100+L139+L156+L164+L171+L180</f>
        <v>273.6</v>
      </c>
    </row>
    <row r="183" customFormat="false" ht="3.75" hidden="false" customHeight="true" outlineLevel="0" collapsed="false">
      <c r="J183" s="1" t="n">
        <f aca="false">SUM(C183:I183)</f>
        <v>0</v>
      </c>
    </row>
    <row r="184" customFormat="false" ht="13.2" hidden="false" customHeight="false" outlineLevel="0" collapsed="false">
      <c r="A184" s="4" t="s">
        <v>144</v>
      </c>
    </row>
    <row r="186" customFormat="false" ht="13.2" hidden="false" customHeight="false" outlineLevel="0" collapsed="false">
      <c r="B186" s="1" t="s">
        <v>145</v>
      </c>
      <c r="C186" s="11" t="n">
        <v>0</v>
      </c>
      <c r="D186" s="11" t="n">
        <f aca="false">0</f>
        <v>0</v>
      </c>
      <c r="E186" s="11" t="n">
        <f aca="false">0</f>
        <v>0</v>
      </c>
      <c r="F186" s="11" t="n">
        <v>-0.1</v>
      </c>
      <c r="G186" s="11" t="n">
        <v>0</v>
      </c>
      <c r="H186" s="11" t="n">
        <v>0</v>
      </c>
      <c r="I186" s="11" t="n">
        <v>0</v>
      </c>
      <c r="J186" s="1" t="n">
        <f aca="false">SUM(C186:I186)</f>
        <v>-0.1</v>
      </c>
      <c r="K186" s="1" t="n">
        <f aca="false">-E186-F186</f>
        <v>0.1</v>
      </c>
      <c r="L186" s="11" t="n">
        <f aca="false">SUM(J186:K186)</f>
        <v>0</v>
      </c>
      <c r="M186" s="4"/>
    </row>
    <row r="187" customFormat="false" ht="13.2" hidden="false" customHeight="false" outlineLevel="0" collapsed="false">
      <c r="B187" s="1" t="s">
        <v>146</v>
      </c>
      <c r="C187" s="1" t="n">
        <v>7.9</v>
      </c>
      <c r="D187" s="1" t="n">
        <v>2</v>
      </c>
      <c r="E187" s="1" t="n">
        <v>0.2</v>
      </c>
      <c r="F187" s="4" t="n">
        <v>0</v>
      </c>
      <c r="G187" s="11" t="n">
        <v>0</v>
      </c>
      <c r="H187" s="11" t="n">
        <v>0</v>
      </c>
      <c r="I187" s="11" t="n">
        <v>0</v>
      </c>
      <c r="J187" s="1" t="n">
        <f aca="false">SUM(C187:I187)</f>
        <v>10.1</v>
      </c>
      <c r="K187" s="1" t="n">
        <f aca="false">-E187-F187</f>
        <v>-0.2</v>
      </c>
      <c r="L187" s="11" t="n">
        <f aca="false">SUM(J187:K187)</f>
        <v>9.9</v>
      </c>
      <c r="M187" s="4"/>
    </row>
    <row r="188" customFormat="false" ht="13.2" hidden="false" customHeight="false" outlineLevel="0" collapsed="false">
      <c r="B188" s="1" t="s">
        <v>147</v>
      </c>
      <c r="C188" s="1" t="n">
        <v>0</v>
      </c>
      <c r="D188" s="1" t="n">
        <v>0</v>
      </c>
      <c r="E188" s="1" t="n">
        <v>0</v>
      </c>
      <c r="F188" s="4" t="n">
        <v>0</v>
      </c>
      <c r="G188" s="11" t="n">
        <v>0</v>
      </c>
      <c r="H188" s="11" t="n">
        <v>0</v>
      </c>
      <c r="I188" s="11" t="n">
        <v>0</v>
      </c>
      <c r="J188" s="1" t="n">
        <f aca="false">SUM(C188:I188)</f>
        <v>0</v>
      </c>
      <c r="K188" s="1" t="n">
        <f aca="false">-E188-F188</f>
        <v>-0</v>
      </c>
      <c r="L188" s="11" t="n">
        <f aca="false">SUM(J188:K188)</f>
        <v>0</v>
      </c>
      <c r="M188" s="4"/>
    </row>
    <row r="189" customFormat="false" ht="13.2" hidden="false" customHeight="false" outlineLevel="0" collapsed="false">
      <c r="B189" s="1" t="s">
        <v>118</v>
      </c>
      <c r="C189" s="19"/>
      <c r="D189" s="19"/>
      <c r="G189" s="11"/>
      <c r="H189" s="11"/>
      <c r="I189" s="11"/>
      <c r="L189" s="11"/>
    </row>
    <row r="190" customFormat="false" ht="13.2" hidden="false" customHeight="false" outlineLevel="0" collapsed="false">
      <c r="B190" s="1" t="s">
        <v>148</v>
      </c>
      <c r="C190" s="19" t="n">
        <v>0</v>
      </c>
      <c r="D190" s="19" t="n">
        <v>0</v>
      </c>
      <c r="E190" s="1" t="n">
        <v>0</v>
      </c>
      <c r="F190" s="1" t="n">
        <v>0</v>
      </c>
      <c r="G190" s="11" t="n">
        <v>0</v>
      </c>
      <c r="H190" s="11" t="n">
        <v>0</v>
      </c>
      <c r="I190" s="11" t="n">
        <v>0</v>
      </c>
      <c r="J190" s="1" t="n">
        <f aca="false">SUM(C190:I190)</f>
        <v>0</v>
      </c>
      <c r="K190" s="1" t="n">
        <f aca="false">-E190-F190</f>
        <v>-0</v>
      </c>
      <c r="L190" s="11" t="n">
        <f aca="false">SUM(J190:K190)</f>
        <v>0</v>
      </c>
    </row>
    <row r="191" customFormat="false" ht="16.8" hidden="false" customHeight="false" outlineLevel="0" collapsed="false">
      <c r="B191" s="1" t="s">
        <v>149</v>
      </c>
      <c r="C191" s="20" t="n">
        <v>-6.2</v>
      </c>
      <c r="D191" s="20" t="n">
        <v>-2.5</v>
      </c>
      <c r="E191" s="20" t="n">
        <v>-5.1</v>
      </c>
      <c r="F191" s="21" t="n">
        <v>0</v>
      </c>
      <c r="G191" s="20" t="n">
        <v>0</v>
      </c>
      <c r="H191" s="20" t="n">
        <v>0</v>
      </c>
      <c r="I191" s="20" t="n">
        <v>0</v>
      </c>
      <c r="J191" s="13" t="n">
        <f aca="false">SUM(C191:I191)</f>
        <v>-13.8</v>
      </c>
      <c r="K191" s="13" t="n">
        <f aca="false">-E191-F191</f>
        <v>5.1</v>
      </c>
      <c r="L191" s="13" t="n">
        <f aca="false">SUM(J191:K191)</f>
        <v>-8.7</v>
      </c>
      <c r="M191" s="4"/>
    </row>
    <row r="192" customFormat="false" ht="15" hidden="false" customHeight="false" outlineLevel="0" collapsed="false">
      <c r="B192" s="11" t="s">
        <v>150</v>
      </c>
      <c r="C192" s="13" t="n">
        <f aca="false">SUM(C190:C191)</f>
        <v>-6.2</v>
      </c>
      <c r="D192" s="13" t="n">
        <f aca="false">SUM(D190:D191)</f>
        <v>-2.5</v>
      </c>
      <c r="E192" s="13" t="n">
        <f aca="false">SUM(E190:E191)</f>
        <v>-5.1</v>
      </c>
      <c r="F192" s="13" t="n">
        <f aca="false">SUM(F190:F191)</f>
        <v>0</v>
      </c>
      <c r="G192" s="13" t="n">
        <f aca="false">SUM(G190:G191)</f>
        <v>0</v>
      </c>
      <c r="H192" s="13" t="n">
        <f aca="false">SUM(H190:H191)</f>
        <v>0</v>
      </c>
      <c r="I192" s="13" t="n">
        <f aca="false">SUM(I190:I191)</f>
        <v>0</v>
      </c>
      <c r="J192" s="13" t="n">
        <f aca="false">SUM(J190:J191)</f>
        <v>-13.8</v>
      </c>
      <c r="K192" s="13" t="n">
        <f aca="false">SUM(K190:K191)</f>
        <v>5.1</v>
      </c>
      <c r="L192" s="13" t="n">
        <f aca="false">SUM(L190:L191)</f>
        <v>-8.7</v>
      </c>
    </row>
    <row r="193" customFormat="false" ht="15" hidden="false" customHeight="false" outlineLevel="0" collapsed="false">
      <c r="B193" s="4" t="s">
        <v>151</v>
      </c>
      <c r="C193" s="13" t="n">
        <f aca="false">SUM(C186:C188)+C192</f>
        <v>1.7</v>
      </c>
      <c r="D193" s="13" t="n">
        <f aca="false">SUM(D186:D188)+D192</f>
        <v>-0.5</v>
      </c>
      <c r="E193" s="13" t="n">
        <f aca="false">SUM(E186:E188)+E192</f>
        <v>-4.9</v>
      </c>
      <c r="F193" s="13" t="n">
        <f aca="false">SUM(F186:F188)+F192</f>
        <v>-0.1</v>
      </c>
      <c r="G193" s="13" t="n">
        <f aca="false">SUM(G186:G188)+G192</f>
        <v>0</v>
      </c>
      <c r="H193" s="13" t="n">
        <f aca="false">SUM(H186:H188)+H192</f>
        <v>0</v>
      </c>
      <c r="I193" s="13" t="n">
        <f aca="false">SUM(I186:I188)+I192</f>
        <v>0</v>
      </c>
      <c r="J193" s="13" t="n">
        <f aca="false">SUM(J186:J188)+J192</f>
        <v>-3.8</v>
      </c>
      <c r="K193" s="13" t="n">
        <f aca="false">SUM(K186:K188)+K192</f>
        <v>5</v>
      </c>
      <c r="L193" s="13" t="n">
        <f aca="false">SUM(L186:L188)+L192</f>
        <v>1.2</v>
      </c>
    </row>
    <row r="194" customFormat="false" ht="6.75" hidden="false" customHeight="true" outlineLevel="0" collapsed="false">
      <c r="B194" s="4"/>
    </row>
    <row r="195" customFormat="false" ht="13.2" hidden="false" customHeight="false" outlineLevel="0" collapsed="false">
      <c r="A195" s="4" t="s">
        <v>152</v>
      </c>
    </row>
    <row r="196" customFormat="false" ht="13.2" hidden="false" customHeight="false" outlineLevel="0" collapsed="false">
      <c r="A196" s="4" t="s">
        <v>153</v>
      </c>
    </row>
    <row r="197" customFormat="false" ht="13.2" hidden="false" customHeight="false" outlineLevel="0" collapsed="false">
      <c r="B197" s="1" t="s">
        <v>154</v>
      </c>
      <c r="C197" s="1" t="n">
        <v>0</v>
      </c>
      <c r="D197" s="1" t="n">
        <v>0</v>
      </c>
      <c r="E197" s="1" t="n">
        <v>0</v>
      </c>
      <c r="F197" s="1" t="n">
        <v>0</v>
      </c>
      <c r="G197" s="1" t="n">
        <v>0</v>
      </c>
      <c r="H197" s="1" t="n">
        <v>0</v>
      </c>
      <c r="I197" s="1" t="n">
        <v>0</v>
      </c>
      <c r="J197" s="1" t="n">
        <f aca="false">SUM(C197:I197)</f>
        <v>0</v>
      </c>
      <c r="K197" s="1" t="n">
        <v>10</v>
      </c>
      <c r="L197" s="1" t="n">
        <f aca="false">SUM(J197:K197)</f>
        <v>10</v>
      </c>
    </row>
    <row r="198" customFormat="false" ht="13.2" hidden="false" customHeight="false" outlineLevel="0" collapsed="false">
      <c r="B198" s="1" t="s">
        <v>155</v>
      </c>
      <c r="C198" s="1" t="n">
        <v>0</v>
      </c>
      <c r="D198" s="1" t="n">
        <v>0</v>
      </c>
      <c r="E198" s="1" t="n">
        <v>0</v>
      </c>
      <c r="F198" s="1" t="n">
        <v>0</v>
      </c>
      <c r="G198" s="1" t="n">
        <v>0</v>
      </c>
      <c r="H198" s="1" t="n">
        <v>0</v>
      </c>
      <c r="I198" s="1" t="n">
        <v>0</v>
      </c>
      <c r="J198" s="1" t="n">
        <f aca="false">SUM(C198:I198)</f>
        <v>0</v>
      </c>
      <c r="K198" s="1" t="n">
        <v>35</v>
      </c>
      <c r="L198" s="1" t="n">
        <f aca="false">SUM(J198:K198)</f>
        <v>35</v>
      </c>
    </row>
    <row r="199" customFormat="false" ht="13.2" hidden="false" customHeight="false" outlineLevel="0" collapsed="false">
      <c r="B199" s="1" t="s">
        <v>156</v>
      </c>
      <c r="C199" s="1" t="n">
        <v>0</v>
      </c>
      <c r="D199" s="1" t="n">
        <v>0</v>
      </c>
      <c r="E199" s="1" t="n">
        <v>0</v>
      </c>
      <c r="F199" s="1" t="n">
        <v>0</v>
      </c>
      <c r="G199" s="1" t="n">
        <v>0</v>
      </c>
      <c r="H199" s="1" t="n">
        <v>0</v>
      </c>
      <c r="I199" s="1" t="n">
        <v>0</v>
      </c>
      <c r="J199" s="1" t="n">
        <f aca="false">SUM(C199:I199)</f>
        <v>0</v>
      </c>
      <c r="K199" s="1" t="n">
        <v>9.5</v>
      </c>
      <c r="L199" s="1" t="n">
        <f aca="false">SUM(J199:K199)</f>
        <v>9.5</v>
      </c>
    </row>
    <row r="200" customFormat="false" ht="13.2" hidden="false" customHeight="false" outlineLevel="0" collapsed="false">
      <c r="B200" s="1" t="s">
        <v>157</v>
      </c>
      <c r="C200" s="1" t="n">
        <v>0</v>
      </c>
      <c r="D200" s="1" t="n">
        <v>0</v>
      </c>
      <c r="E200" s="1" t="n">
        <v>0</v>
      </c>
      <c r="F200" s="1" t="n">
        <v>5.7</v>
      </c>
      <c r="G200" s="1" t="n">
        <v>0</v>
      </c>
      <c r="H200" s="1" t="n">
        <v>0</v>
      </c>
      <c r="I200" s="1" t="n">
        <v>0</v>
      </c>
      <c r="J200" s="1" t="n">
        <f aca="false">SUM(C200:I200)</f>
        <v>5.7</v>
      </c>
      <c r="K200" s="1" t="n">
        <f aca="false">-E200-F200</f>
        <v>-5.7</v>
      </c>
      <c r="L200" s="1" t="n">
        <f aca="false">SUM(J200:K200)</f>
        <v>0</v>
      </c>
    </row>
    <row r="201" customFormat="false" ht="13.2" hidden="false" customHeight="false" outlineLevel="0" collapsed="false">
      <c r="B201" s="1" t="s">
        <v>158</v>
      </c>
      <c r="C201" s="1" t="n">
        <v>0</v>
      </c>
      <c r="D201" s="1" t="n">
        <v>0</v>
      </c>
      <c r="E201" s="1" t="n">
        <v>0.2</v>
      </c>
      <c r="F201" s="1" t="n">
        <v>0</v>
      </c>
      <c r="G201" s="1" t="n">
        <v>0</v>
      </c>
      <c r="H201" s="1" t="n">
        <v>0</v>
      </c>
      <c r="I201" s="1" t="n">
        <v>0</v>
      </c>
      <c r="J201" s="1" t="n">
        <f aca="false">SUM(C201:I201)</f>
        <v>0.2</v>
      </c>
      <c r="K201" s="1" t="n">
        <f aca="false">-E201-F201</f>
        <v>-0.2</v>
      </c>
      <c r="L201" s="1" t="n">
        <f aca="false">SUM(J201:K201)</f>
        <v>0</v>
      </c>
    </row>
    <row r="202" customFormat="false" ht="13.2" hidden="false" customHeight="false" outlineLevel="0" collapsed="false">
      <c r="B202" s="1" t="s">
        <v>159</v>
      </c>
      <c r="C202" s="1" t="n">
        <v>0</v>
      </c>
      <c r="D202" s="1" t="n">
        <v>0</v>
      </c>
      <c r="E202" s="1" t="n">
        <v>0</v>
      </c>
      <c r="F202" s="1" t="n">
        <v>0.9</v>
      </c>
      <c r="G202" s="1" t="n">
        <v>0</v>
      </c>
      <c r="H202" s="1" t="n">
        <v>0</v>
      </c>
      <c r="I202" s="1" t="n">
        <v>0</v>
      </c>
      <c r="J202" s="1" t="n">
        <f aca="false">SUM(C202:I202)</f>
        <v>0.9</v>
      </c>
      <c r="K202" s="1" t="n">
        <f aca="false">-E202-F202</f>
        <v>-0.9</v>
      </c>
      <c r="L202" s="1" t="n">
        <f aca="false">SUM(J202:K202)</f>
        <v>0</v>
      </c>
    </row>
    <row r="203" customFormat="false" ht="13.2" hidden="false" customHeight="false" outlineLevel="0" collapsed="false">
      <c r="B203" s="1" t="s">
        <v>160</v>
      </c>
      <c r="C203" s="1" t="n">
        <v>0</v>
      </c>
      <c r="D203" s="1" t="n">
        <v>0</v>
      </c>
      <c r="E203" s="1" t="n">
        <v>0</v>
      </c>
      <c r="F203" s="1" t="n">
        <v>1.7</v>
      </c>
      <c r="G203" s="1" t="n">
        <v>0</v>
      </c>
      <c r="H203" s="1" t="n">
        <v>0</v>
      </c>
      <c r="I203" s="1" t="n">
        <v>0</v>
      </c>
      <c r="J203" s="1" t="n">
        <f aca="false">SUM(C203:I203)</f>
        <v>1.7</v>
      </c>
      <c r="K203" s="1" t="n">
        <f aca="false">-E203-F203</f>
        <v>-1.7</v>
      </c>
      <c r="L203" s="1" t="n">
        <f aca="false">SUM(J203:K203)</f>
        <v>0</v>
      </c>
    </row>
    <row r="204" customFormat="false" ht="13.2" hidden="false" customHeight="false" outlineLevel="0" collapsed="false">
      <c r="B204" s="1" t="s">
        <v>161</v>
      </c>
      <c r="C204" s="1" t="n">
        <v>0</v>
      </c>
      <c r="D204" s="1" t="n">
        <v>0</v>
      </c>
      <c r="E204" s="1" t="n">
        <v>0</v>
      </c>
      <c r="F204" s="1" t="n">
        <v>0</v>
      </c>
      <c r="G204" s="1" t="n">
        <v>0</v>
      </c>
      <c r="H204" s="1" t="n">
        <v>49.4</v>
      </c>
      <c r="I204" s="1" t="n">
        <v>0</v>
      </c>
      <c r="J204" s="1" t="n">
        <f aca="false">SUM(C204:I204)</f>
        <v>49.4</v>
      </c>
      <c r="K204" s="1" t="n">
        <f aca="false">-E204-F204</f>
        <v>-0</v>
      </c>
      <c r="L204" s="1" t="n">
        <f aca="false">SUM(J204:K204)</f>
        <v>49.4</v>
      </c>
    </row>
    <row r="205" customFormat="false" ht="13.2" hidden="false" customHeight="false" outlineLevel="0" collapsed="false">
      <c r="B205" s="1" t="s">
        <v>7</v>
      </c>
      <c r="C205" s="1" t="n">
        <v>0</v>
      </c>
      <c r="D205" s="1" t="n">
        <v>0</v>
      </c>
      <c r="E205" s="1" t="n">
        <v>0.1</v>
      </c>
      <c r="G205" s="1" t="n">
        <v>0</v>
      </c>
      <c r="H205" s="1" t="n">
        <v>0</v>
      </c>
      <c r="I205" s="1" t="n">
        <v>0</v>
      </c>
      <c r="J205" s="1" t="n">
        <f aca="false">SUM(C205:I205)</f>
        <v>0.1</v>
      </c>
      <c r="K205" s="1" t="n">
        <f aca="false">-E205-F205</f>
        <v>-0.1</v>
      </c>
      <c r="L205" s="1" t="n">
        <f aca="false">SUM(J205:K205)</f>
        <v>0</v>
      </c>
    </row>
    <row r="206" customFormat="false" ht="15" hidden="false" customHeight="false" outlineLevel="0" collapsed="false">
      <c r="B206" s="1" t="s">
        <v>162</v>
      </c>
      <c r="C206" s="13" t="n">
        <v>-0.1</v>
      </c>
      <c r="D206" s="13" t="n">
        <v>0.4</v>
      </c>
      <c r="E206" s="13" t="n">
        <v>0</v>
      </c>
      <c r="F206" s="13" t="n">
        <v>-37.9</v>
      </c>
      <c r="G206" s="13" t="n">
        <v>0</v>
      </c>
      <c r="H206" s="13" t="n">
        <v>0</v>
      </c>
      <c r="I206" s="13" t="n">
        <v>0</v>
      </c>
      <c r="J206" s="13" t="n">
        <f aca="false">SUM(C206:I206)</f>
        <v>-37.6</v>
      </c>
      <c r="K206" s="13" t="n">
        <f aca="false">-E206-F206</f>
        <v>37.9</v>
      </c>
      <c r="L206" s="13" t="n">
        <f aca="false">SUM(J206:K206)</f>
        <v>0.299999999999997</v>
      </c>
    </row>
    <row r="207" customFormat="false" ht="15" hidden="false" customHeight="false" outlineLevel="0" collapsed="false">
      <c r="B207" s="1" t="s">
        <v>163</v>
      </c>
      <c r="C207" s="13" t="n">
        <f aca="false">SUM(C197:C206)</f>
        <v>-0.1</v>
      </c>
      <c r="D207" s="13" t="n">
        <f aca="false">SUM(D197:D206)</f>
        <v>0.4</v>
      </c>
      <c r="E207" s="13" t="n">
        <f aca="false">SUM(E197:E206)</f>
        <v>0.3</v>
      </c>
      <c r="F207" s="13" t="n">
        <f aca="false">SUM(F197:F206)</f>
        <v>-29.6</v>
      </c>
      <c r="G207" s="13" t="n">
        <f aca="false">SUM(G197:G206)</f>
        <v>0</v>
      </c>
      <c r="H207" s="13" t="n">
        <f aca="false">SUM(H197:H206)</f>
        <v>49.4</v>
      </c>
      <c r="I207" s="13" t="n">
        <f aca="false">SUM(I197:I206)</f>
        <v>0</v>
      </c>
      <c r="J207" s="13" t="n">
        <f aca="false">SUM(J197:J206)</f>
        <v>20.4</v>
      </c>
      <c r="K207" s="13" t="n">
        <f aca="false">SUM(K197:K206)</f>
        <v>83.8</v>
      </c>
      <c r="L207" s="13" t="n">
        <f aca="false">SUM(L197:L206)</f>
        <v>104.2</v>
      </c>
    </row>
    <row r="208" customFormat="false" ht="15" hidden="false" customHeight="false" outlineLevel="0" collapsed="false">
      <c r="B208" s="1" t="s">
        <v>164</v>
      </c>
      <c r="C208" s="13" t="n">
        <v>0</v>
      </c>
      <c r="D208" s="13" t="n">
        <v>0</v>
      </c>
      <c r="E208" s="13" t="n">
        <v>0</v>
      </c>
      <c r="F208" s="13" t="n">
        <v>0</v>
      </c>
      <c r="G208" s="13" t="n">
        <v>0</v>
      </c>
      <c r="H208" s="13" t="n">
        <v>0</v>
      </c>
      <c r="I208" s="13" t="n">
        <v>0</v>
      </c>
      <c r="J208" s="13" t="n">
        <v>0</v>
      </c>
      <c r="K208" s="13" t="n">
        <v>2.1</v>
      </c>
      <c r="L208" s="13" t="n">
        <f aca="false">SUM(J208:K208)</f>
        <v>2.1</v>
      </c>
    </row>
    <row r="209" customFormat="false" ht="7.5" hidden="false" customHeight="true" outlineLevel="0" collapsed="false"/>
    <row r="210" customFormat="false" ht="13.8" hidden="false" customHeight="false" outlineLevel="0" collapsed="false">
      <c r="A210" s="4" t="s">
        <v>165</v>
      </c>
      <c r="C210" s="22" t="n">
        <f aca="false">+C182+C193+C207+C208</f>
        <v>175</v>
      </c>
      <c r="D210" s="22" t="n">
        <f aca="false">+D182+D193+D207+D208</f>
        <v>106</v>
      </c>
      <c r="E210" s="22" t="n">
        <f aca="false">+E182+E193+E207+E208</f>
        <v>188.9</v>
      </c>
      <c r="F210" s="22" t="n">
        <f aca="false">+F182+F193+F207+F208</f>
        <v>169.6</v>
      </c>
      <c r="G210" s="22" t="n">
        <f aca="false">+G182+G193+G207+G208</f>
        <v>-1.8</v>
      </c>
      <c r="H210" s="22" t="n">
        <f aca="false">+H182+H193+H207+H208</f>
        <v>45.3</v>
      </c>
      <c r="I210" s="22" t="n">
        <f aca="false">+I182+I193+I207+I208</f>
        <v>0</v>
      </c>
      <c r="J210" s="22" t="n">
        <f aca="false">+J182+J193+J207+J208</f>
        <v>683</v>
      </c>
      <c r="K210" s="22" t="n">
        <f aca="false">+K182+K193+K207+K208</f>
        <v>-301.9</v>
      </c>
      <c r="L210" s="22" t="n">
        <f aca="false">+L182+L193+L207+L208</f>
        <v>381.1</v>
      </c>
    </row>
    <row r="211" customFormat="false" ht="13.2" hidden="false" customHeight="false" outlineLevel="0" collapsed="false">
      <c r="A211" s="4"/>
      <c r="C211" s="23"/>
      <c r="D211" s="23"/>
    </row>
    <row r="212" customFormat="false" ht="13.2" hidden="false" customHeight="false" outlineLevel="0" collapsed="false">
      <c r="A212" s="4"/>
      <c r="B212" s="11" t="s">
        <v>166</v>
      </c>
      <c r="C212" s="14" t="n">
        <v>0</v>
      </c>
      <c r="D212" s="14" t="n">
        <v>0</v>
      </c>
      <c r="E212" s="14" t="n">
        <v>0</v>
      </c>
      <c r="F212" s="11" t="n">
        <v>0</v>
      </c>
      <c r="G212" s="11" t="n">
        <v>0</v>
      </c>
      <c r="H212" s="11" t="n">
        <v>0</v>
      </c>
      <c r="I212" s="11" t="n">
        <v>0</v>
      </c>
      <c r="J212" s="11" t="n">
        <f aca="false">SUM(C212:I212)</f>
        <v>0</v>
      </c>
      <c r="K212" s="11" t="n">
        <f aca="false">-E212-F212</f>
        <v>-0</v>
      </c>
      <c r="L212" s="11" t="n">
        <f aca="false">SUM(J212:K212)</f>
        <v>0</v>
      </c>
    </row>
    <row r="213" customFormat="false" ht="13.2" hidden="false" customHeight="false" outlineLevel="0" collapsed="false">
      <c r="B213" s="11" t="s">
        <v>167</v>
      </c>
      <c r="C213" s="14" t="n">
        <v>0</v>
      </c>
      <c r="D213" s="14" t="n">
        <v>0</v>
      </c>
      <c r="E213" s="14" t="n">
        <v>0</v>
      </c>
      <c r="F213" s="11" t="n">
        <v>-88.3</v>
      </c>
      <c r="G213" s="11" t="n">
        <v>0</v>
      </c>
      <c r="H213" s="11" t="n">
        <v>0</v>
      </c>
      <c r="I213" s="11" t="n">
        <v>0</v>
      </c>
      <c r="J213" s="11" t="n">
        <f aca="false">SUM(C213:I213)</f>
        <v>-88.3</v>
      </c>
      <c r="K213" s="11" t="n">
        <f aca="false">-E213-F213</f>
        <v>88.3</v>
      </c>
      <c r="L213" s="11" t="n">
        <f aca="false">SUM(J213:K213)</f>
        <v>0</v>
      </c>
    </row>
    <row r="214" customFormat="false" ht="13.2" hidden="false" customHeight="false" outlineLevel="0" collapsed="false">
      <c r="C214" s="23"/>
      <c r="D214" s="23"/>
    </row>
    <row r="215" customFormat="false" ht="13.8" hidden="false" customHeight="false" outlineLevel="0" collapsed="false">
      <c r="C215" s="23"/>
      <c r="D215" s="23"/>
    </row>
    <row r="216" customFormat="false" ht="13.8" hidden="false" customHeight="false" outlineLevel="0" collapsed="false">
      <c r="A216" s="4" t="s">
        <v>168</v>
      </c>
      <c r="C216" s="22" t="n">
        <f aca="false">SUM(C210:C215)</f>
        <v>175</v>
      </c>
      <c r="D216" s="22" t="n">
        <f aca="false">SUM(D210:D215)</f>
        <v>106</v>
      </c>
      <c r="E216" s="22" t="n">
        <f aca="false">SUM(E210:E215)</f>
        <v>188.9</v>
      </c>
      <c r="F216" s="22" t="n">
        <f aca="false">SUM(F210:F215)</f>
        <v>81.2999999999999</v>
      </c>
      <c r="G216" s="22" t="n">
        <f aca="false">SUM(G210:G215)</f>
        <v>-1.8</v>
      </c>
      <c r="H216" s="22" t="n">
        <f aca="false">SUM(H210:H215)</f>
        <v>45.3</v>
      </c>
      <c r="I216" s="22" t="n">
        <f aca="false">SUM(I210:I215)</f>
        <v>0</v>
      </c>
      <c r="J216" s="22" t="n">
        <f aca="false">SUM(J210:J215)</f>
        <v>594.7</v>
      </c>
      <c r="K216" s="22" t="n">
        <f aca="false">SUM(K210:K215)</f>
        <v>-213.6</v>
      </c>
      <c r="L216" s="22" t="n">
        <f aca="false">SUM(L210:L215)</f>
        <v>381.1</v>
      </c>
    </row>
    <row r="217" customFormat="false" ht="13.2" hidden="false" customHeight="false" outlineLevel="0" collapsed="false">
      <c r="A217" s="4"/>
      <c r="C217" s="23"/>
      <c r="D217" s="23"/>
    </row>
    <row r="218" customFormat="false" ht="13.2" hidden="false" customHeight="false" outlineLevel="0" collapsed="false">
      <c r="B218" s="11" t="s">
        <v>169</v>
      </c>
      <c r="C218" s="14" t="n">
        <v>0</v>
      </c>
      <c r="D218" s="14" t="n">
        <v>0</v>
      </c>
      <c r="E218" s="11" t="n">
        <v>0</v>
      </c>
      <c r="F218" s="11" t="n">
        <v>0</v>
      </c>
      <c r="G218" s="11" t="n">
        <v>0</v>
      </c>
      <c r="H218" s="11" t="n">
        <v>0</v>
      </c>
      <c r="I218" s="11" t="n">
        <v>0</v>
      </c>
      <c r="J218" s="11" t="n">
        <f aca="false">SUM(C218:I218)</f>
        <v>0</v>
      </c>
      <c r="K218" s="11" t="n">
        <f aca="false">-E218-F218</f>
        <v>-0</v>
      </c>
      <c r="L218" s="11" t="n">
        <f aca="false">SUM(J218:K218)</f>
        <v>0</v>
      </c>
    </row>
    <row r="219" customFormat="false" ht="13.2" hidden="false" customHeight="false" outlineLevel="0" collapsed="false">
      <c r="A219" s="4"/>
      <c r="C219" s="23"/>
      <c r="D219" s="23"/>
    </row>
    <row r="220" customFormat="false" ht="13.2" hidden="false" customHeight="false" outlineLevel="0" collapsed="false">
      <c r="A220" s="4"/>
      <c r="C220" s="23"/>
      <c r="D220" s="23"/>
    </row>
    <row r="221" customFormat="false" ht="13.8" hidden="false" customHeight="false" outlineLevel="0" collapsed="false">
      <c r="A221" s="4"/>
      <c r="C221" s="23"/>
      <c r="D221" s="23"/>
    </row>
    <row r="222" customFormat="false" ht="13.8" hidden="false" customHeight="false" outlineLevel="0" collapsed="false">
      <c r="A222" s="4" t="s">
        <v>170</v>
      </c>
      <c r="C222" s="22" t="n">
        <f aca="false">SUM(C216:C221)</f>
        <v>175</v>
      </c>
      <c r="D222" s="22" t="n">
        <f aca="false">SUM(D216:D221)</f>
        <v>106</v>
      </c>
      <c r="E222" s="22" t="n">
        <f aca="false">SUM(E216:E221)</f>
        <v>188.9</v>
      </c>
      <c r="F222" s="22" t="n">
        <f aca="false">SUM(F216:F221)</f>
        <v>81.2999999999999</v>
      </c>
      <c r="G222" s="22" t="n">
        <f aca="false">SUM(G216:G221)</f>
        <v>-1.8</v>
      </c>
      <c r="H222" s="22" t="n">
        <f aca="false">SUM(H216:H221)</f>
        <v>45.3</v>
      </c>
      <c r="I222" s="22" t="n">
        <f aca="false">SUM(I216:I221)</f>
        <v>0</v>
      </c>
      <c r="J222" s="22" t="n">
        <f aca="false">SUM(J216:J221)</f>
        <v>594.7</v>
      </c>
      <c r="K222" s="22" t="n">
        <f aca="false">SUM(K216:K221)</f>
        <v>-213.6</v>
      </c>
      <c r="L222" s="22" t="n">
        <f aca="false">SUM(L216:L221)</f>
        <v>381.1</v>
      </c>
    </row>
    <row r="223" customFormat="false" ht="13.2" hidden="false" customHeight="false" outlineLevel="0" collapsed="false">
      <c r="A223" s="4"/>
      <c r="C223" s="23"/>
      <c r="D223" s="23"/>
    </row>
    <row r="224" customFormat="false" ht="13.2" hidden="false" customHeight="false" outlineLevel="0" collapsed="false">
      <c r="A224" s="4"/>
      <c r="C224" s="23"/>
      <c r="D224" s="23"/>
    </row>
    <row r="225" customFormat="false" ht="13.2" hidden="false" customHeight="false" outlineLevel="0" collapsed="false">
      <c r="A225" s="4"/>
      <c r="B225" s="1" t="s">
        <v>171</v>
      </c>
      <c r="C225" s="23" t="n">
        <v>0</v>
      </c>
      <c r="D225" s="23" t="n">
        <v>0</v>
      </c>
      <c r="E225" s="1" t="n">
        <v>0</v>
      </c>
      <c r="F225" s="1" t="n">
        <v>0</v>
      </c>
      <c r="G225" s="1" t="n">
        <v>0</v>
      </c>
      <c r="H225" s="1" t="n">
        <v>0</v>
      </c>
      <c r="I225" s="1" t="n">
        <v>0</v>
      </c>
      <c r="J225" s="11" t="n">
        <f aca="false">SUM(C225:I225)</f>
        <v>0</v>
      </c>
      <c r="K225" s="11" t="n">
        <f aca="false">-E225-F225</f>
        <v>-0</v>
      </c>
      <c r="L225" s="11" t="n">
        <f aca="false">SUM(J225:K225)</f>
        <v>0</v>
      </c>
    </row>
    <row r="226" customFormat="false" ht="13.2" hidden="false" customHeight="false" outlineLevel="0" collapsed="false">
      <c r="A226" s="4"/>
      <c r="C226" s="23"/>
      <c r="D226" s="23"/>
    </row>
    <row r="227" customFormat="false" ht="13.8" hidden="false" customHeight="false" outlineLevel="0" collapsed="false">
      <c r="A227" s="0"/>
      <c r="B227" s="0"/>
      <c r="C227" s="23"/>
      <c r="D227" s="23"/>
      <c r="F227" s="24"/>
      <c r="G227" s="0"/>
      <c r="H227" s="0"/>
      <c r="I227" s="0"/>
      <c r="K227" s="0"/>
      <c r="L227" s="0"/>
    </row>
    <row r="228" customFormat="false" ht="13.8" hidden="false" customHeight="false" outlineLevel="0" collapsed="false">
      <c r="A228" s="4" t="s">
        <v>172</v>
      </c>
      <c r="B228" s="0"/>
      <c r="C228" s="22" t="n">
        <f aca="false">SUM(C222:C227)</f>
        <v>175</v>
      </c>
      <c r="D228" s="22" t="n">
        <f aca="false">SUM(D222:D227)</f>
        <v>106</v>
      </c>
      <c r="E228" s="22" t="n">
        <f aca="false">SUM(E222:E227)</f>
        <v>188.9</v>
      </c>
      <c r="F228" s="22" t="n">
        <f aca="false">SUM(F222:F227)</f>
        <v>81.2999999999999</v>
      </c>
      <c r="G228" s="22" t="n">
        <f aca="false">SUM(G222:G227)</f>
        <v>-1.8</v>
      </c>
      <c r="H228" s="22" t="n">
        <f aca="false">SUM(H222:H227)</f>
        <v>45.3</v>
      </c>
      <c r="I228" s="22" t="n">
        <f aca="false">SUM(I222:I227)</f>
        <v>0</v>
      </c>
      <c r="J228" s="22" t="n">
        <f aca="false">SUM(J222:J227)</f>
        <v>594.7</v>
      </c>
      <c r="K228" s="22" t="n">
        <f aca="false">SUM(K222:K227)</f>
        <v>-213.6</v>
      </c>
      <c r="L228" s="22" t="n">
        <f aca="false">SUM(L222:L227)</f>
        <v>381.1</v>
      </c>
    </row>
    <row r="229" customFormat="false" ht="13.2" hidden="false" customHeight="false" outlineLevel="0" collapsed="false">
      <c r="A229" s="0"/>
      <c r="B229" s="0"/>
      <c r="C229" s="23"/>
      <c r="D229" s="23"/>
      <c r="G229" s="0"/>
      <c r="H229" s="0"/>
      <c r="I229" s="0"/>
      <c r="K229" s="0"/>
      <c r="L229" s="0"/>
    </row>
    <row r="230" customFormat="false" ht="13.2" hidden="false" customHeight="false" outlineLevel="0" collapsed="false">
      <c r="A230" s="0"/>
      <c r="B230" s="0"/>
      <c r="C230" s="23"/>
      <c r="D230" s="23"/>
      <c r="G230" s="0"/>
      <c r="H230" s="0"/>
      <c r="I230" s="0"/>
      <c r="K230" s="0"/>
      <c r="L230" s="0"/>
    </row>
    <row r="231" customFormat="false" ht="15" hidden="false" customHeight="false" outlineLevel="0" collapsed="false">
      <c r="A231" s="0"/>
      <c r="B231" s="0"/>
      <c r="C231" s="23"/>
      <c r="D231" s="23"/>
      <c r="F231" s="13"/>
      <c r="G231" s="0"/>
      <c r="H231" s="0"/>
      <c r="I231" s="0"/>
      <c r="K231" s="0"/>
      <c r="L231" s="0"/>
    </row>
    <row r="232" customFormat="false" ht="15" hidden="false" customHeight="false" outlineLevel="0" collapsed="false">
      <c r="A232" s="0"/>
      <c r="B232" s="25"/>
      <c r="F232" s="26"/>
      <c r="G232" s="0"/>
      <c r="H232" s="0"/>
      <c r="I232" s="0"/>
      <c r="K232" s="0"/>
      <c r="L232" s="0"/>
    </row>
  </sheetData>
  <printOptions headings="false" gridLines="false" gridLinesSet="true" horizontalCentered="true" verticalCentered="false"/>
  <pageMargins left="0" right="0" top="0.409722222222222" bottom="0.429861111111111" header="0.511811023622047" footer="0"/>
  <pageSetup paperSize="1" scale="6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&amp;LPage &amp;P&amp;R&amp;F   &amp;D    &amp;T</oddFooter>
  </headerFooter>
  <rowBreaks count="3" manualBreakCount="3">
    <brk id="77" man="true" max="16383" min="0"/>
    <brk id="140" man="true" max="16383" min="0"/>
    <brk id="210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31"/>
  <sheetViews>
    <sheetView showFormulas="false" showGridLines="false" showRowColHeaders="true" showZeros="true" rightToLeft="false" tabSelected="false" showOutlineSymbols="true" defaultGridColor="true" view="normal" topLeftCell="A198" colorId="64" zoomScale="85" zoomScaleNormal="85" zoomScalePageLayoutView="100" workbookViewId="0">
      <selection pane="topLeft" activeCell="F207" activeCellId="0" sqref="F207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4.33"/>
    <col collapsed="false" customWidth="true" hidden="false" outlineLevel="0" max="2" min="2" style="0" width="38.1"/>
    <col collapsed="false" customWidth="false" hidden="false" outlineLevel="0" max="3" min="3" style="1" width="9.1"/>
    <col collapsed="false" customWidth="true" hidden="false" outlineLevel="0" max="4" min="4" style="0" width="0.87"/>
    <col collapsed="false" customWidth="true" hidden="false" outlineLevel="0" max="5" min="5" style="0" width="9.77"/>
    <col collapsed="false" customWidth="true" hidden="false" outlineLevel="0" max="6" min="6" style="0" width="7.66"/>
    <col collapsed="false" customWidth="true" hidden="false" outlineLevel="0" max="7" min="7" style="0" width="55.43"/>
  </cols>
  <sheetData>
    <row r="1" customFormat="false" ht="13.2" hidden="false" customHeight="false" outlineLevel="0" collapsed="false">
      <c r="A1" s="4"/>
      <c r="B1" s="1"/>
      <c r="C1" s="3" t="s">
        <v>1</v>
      </c>
    </row>
    <row r="2" customFormat="false" ht="12.75" hidden="false" customHeight="true" outlineLevel="0" collapsed="false">
      <c r="A2" s="4"/>
      <c r="B2" s="1"/>
    </row>
    <row r="3" customFormat="false" ht="13.2" hidden="false" customHeight="false" outlineLevel="0" collapsed="false">
      <c r="A3" s="5"/>
      <c r="B3" s="5"/>
      <c r="C3" s="7" t="n">
        <v>2001</v>
      </c>
    </row>
    <row r="4" customFormat="false" ht="13.2" hidden="false" customHeight="false" outlineLevel="0" collapsed="false">
      <c r="A4" s="1"/>
      <c r="B4" s="1"/>
      <c r="C4" s="8" t="s">
        <v>12</v>
      </c>
      <c r="E4" s="27" t="s">
        <v>173</v>
      </c>
    </row>
    <row r="5" customFormat="false" ht="13.2" hidden="false" customHeight="false" outlineLevel="0" collapsed="false">
      <c r="A5" s="9" t="s">
        <v>13</v>
      </c>
      <c r="B5" s="1"/>
    </row>
    <row r="6" customFormat="false" ht="13.2" hidden="false" customHeight="false" outlineLevel="0" collapsed="false">
      <c r="A6" s="4" t="s">
        <v>14</v>
      </c>
      <c r="B6" s="1"/>
    </row>
    <row r="7" customFormat="false" ht="13.2" hidden="false" customHeight="false" outlineLevel="0" collapsed="false">
      <c r="A7" s="1"/>
      <c r="B7" s="1" t="s">
        <v>15</v>
      </c>
    </row>
    <row r="8" customFormat="false" ht="13.2" hidden="false" customHeight="false" outlineLevel="0" collapsed="false">
      <c r="A8" s="1"/>
      <c r="B8" s="1" t="s">
        <v>16</v>
      </c>
      <c r="C8" s="1" t="n">
        <v>342</v>
      </c>
    </row>
    <row r="9" customFormat="false" ht="13.2" hidden="false" customHeight="false" outlineLevel="0" collapsed="false">
      <c r="A9" s="1"/>
      <c r="B9" s="1" t="s">
        <v>17</v>
      </c>
      <c r="C9" s="1" t="n">
        <v>36.7</v>
      </c>
    </row>
    <row r="10" customFormat="false" ht="13.2" hidden="false" customHeight="false" outlineLevel="0" collapsed="false">
      <c r="A10" s="1"/>
      <c r="B10" s="1" t="s">
        <v>18</v>
      </c>
      <c r="C10" s="1" t="n">
        <v>0</v>
      </c>
    </row>
    <row r="11" customFormat="false" ht="13.2" hidden="false" customHeight="false" outlineLevel="0" collapsed="false">
      <c r="A11" s="1"/>
      <c r="B11" s="1" t="s">
        <v>19</v>
      </c>
      <c r="C11" s="1" t="n">
        <v>0</v>
      </c>
    </row>
    <row r="12" customFormat="false" ht="13.2" hidden="false" customHeight="false" outlineLevel="0" collapsed="false">
      <c r="A12" s="1"/>
      <c r="B12" s="1" t="s">
        <v>20</v>
      </c>
      <c r="C12" s="1" t="n">
        <v>0</v>
      </c>
    </row>
    <row r="13" customFormat="false" ht="13.2" hidden="false" customHeight="false" outlineLevel="0" collapsed="false">
      <c r="A13" s="1"/>
      <c r="B13" s="1" t="s">
        <v>21</v>
      </c>
      <c r="C13" s="1" t="n">
        <v>0</v>
      </c>
    </row>
    <row r="14" customFormat="false" ht="13.2" hidden="false" customHeight="false" outlineLevel="0" collapsed="false">
      <c r="A14" s="1"/>
      <c r="B14" s="1" t="s">
        <v>22</v>
      </c>
      <c r="C14" s="1" t="n">
        <v>0</v>
      </c>
    </row>
    <row r="15" customFormat="false" ht="13.2" hidden="false" customHeight="false" outlineLevel="0" collapsed="false">
      <c r="A15" s="1"/>
      <c r="B15" s="1" t="s">
        <v>23</v>
      </c>
      <c r="C15" s="1" t="n">
        <v>0</v>
      </c>
    </row>
    <row r="16" customFormat="false" ht="13.2" hidden="false" customHeight="false" outlineLevel="0" collapsed="false">
      <c r="A16" s="1"/>
      <c r="B16" s="1" t="s">
        <v>24</v>
      </c>
      <c r="C16" s="1" t="n">
        <v>0</v>
      </c>
    </row>
    <row r="17" customFormat="false" ht="13.2" hidden="false" customHeight="false" outlineLevel="0" collapsed="false">
      <c r="A17" s="1"/>
      <c r="B17" s="11" t="s">
        <v>25</v>
      </c>
      <c r="C17" s="1" t="n">
        <v>0</v>
      </c>
    </row>
    <row r="18" customFormat="false" ht="13.2" hidden="false" customHeight="false" outlineLevel="0" collapsed="false">
      <c r="A18" s="1"/>
      <c r="B18" s="1" t="s">
        <v>26</v>
      </c>
      <c r="C18" s="1" t="n">
        <v>37</v>
      </c>
    </row>
    <row r="19" customFormat="false" ht="13.2" hidden="false" customHeight="false" outlineLevel="0" collapsed="false">
      <c r="A19" s="1"/>
      <c r="B19" s="1" t="s">
        <v>27</v>
      </c>
      <c r="C19" s="1" t="n">
        <v>7.7</v>
      </c>
    </row>
    <row r="20" customFormat="false" ht="13.2" hidden="false" customHeight="false" outlineLevel="0" collapsed="false">
      <c r="A20" s="1"/>
      <c r="B20" s="1" t="s">
        <v>28</v>
      </c>
      <c r="C20" s="1" t="n">
        <v>5.5</v>
      </c>
    </row>
    <row r="21" customFormat="false" ht="13.2" hidden="false" customHeight="false" outlineLevel="0" collapsed="false">
      <c r="A21" s="1"/>
      <c r="B21" s="11" t="s">
        <v>29</v>
      </c>
      <c r="C21" s="1" t="n">
        <v>0</v>
      </c>
    </row>
    <row r="22" customFormat="false" ht="13.2" hidden="false" customHeight="false" outlineLevel="0" collapsed="false">
      <c r="A22" s="1"/>
      <c r="B22" s="11" t="s">
        <v>30</v>
      </c>
      <c r="C22" s="1" t="n">
        <v>0</v>
      </c>
    </row>
    <row r="23" customFormat="false" ht="13.2" hidden="false" customHeight="false" outlineLevel="0" collapsed="false">
      <c r="A23" s="1"/>
      <c r="B23" s="11" t="s">
        <v>31</v>
      </c>
      <c r="C23" s="1" t="n">
        <v>0</v>
      </c>
    </row>
    <row r="24" customFormat="false" ht="13.2" hidden="false" customHeight="false" outlineLevel="0" collapsed="false">
      <c r="A24" s="1"/>
      <c r="B24" s="1" t="s">
        <v>32</v>
      </c>
      <c r="C24" s="1" t="n">
        <v>1</v>
      </c>
    </row>
    <row r="25" customFormat="false" ht="13.2" hidden="false" customHeight="false" outlineLevel="0" collapsed="false">
      <c r="A25" s="1"/>
      <c r="B25" s="1" t="s">
        <v>33</v>
      </c>
      <c r="C25" s="1" t="n">
        <v>0</v>
      </c>
    </row>
    <row r="26" customFormat="false" ht="13.2" hidden="false" customHeight="false" outlineLevel="0" collapsed="false">
      <c r="A26" s="1"/>
      <c r="B26" s="12" t="s">
        <v>34</v>
      </c>
      <c r="C26" s="11" t="n">
        <v>0.3</v>
      </c>
    </row>
    <row r="27" customFormat="false" ht="13.2" hidden="false" customHeight="false" outlineLevel="0" collapsed="false">
      <c r="A27" s="1"/>
      <c r="B27" s="12" t="s">
        <v>35</v>
      </c>
      <c r="C27" s="11"/>
    </row>
    <row r="28" customFormat="false" ht="13.2" hidden="false" customHeight="false" outlineLevel="0" collapsed="false">
      <c r="A28" s="1"/>
      <c r="B28" s="12" t="s">
        <v>36</v>
      </c>
      <c r="C28" s="11" t="n">
        <v>0</v>
      </c>
    </row>
    <row r="29" customFormat="false" ht="15" hidden="false" customHeight="false" outlineLevel="0" collapsed="false">
      <c r="A29" s="1"/>
      <c r="B29" s="12" t="s">
        <v>37</v>
      </c>
      <c r="C29" s="13" t="n">
        <v>0</v>
      </c>
    </row>
    <row r="30" customFormat="false" ht="13.2" hidden="false" customHeight="false" outlineLevel="0" collapsed="false">
      <c r="A30" s="1"/>
      <c r="B30" s="4" t="s">
        <v>38</v>
      </c>
      <c r="C30" s="1" t="n">
        <f aca="false">SUM(C8:C29)</f>
        <v>430.2</v>
      </c>
    </row>
    <row r="31" customFormat="false" ht="13.2" hidden="false" customHeight="false" outlineLevel="0" collapsed="false">
      <c r="A31" s="4" t="s">
        <v>39</v>
      </c>
      <c r="B31" s="1"/>
    </row>
    <row r="32" customFormat="false" ht="13.2" hidden="false" customHeight="false" outlineLevel="0" collapsed="false">
      <c r="A32" s="1"/>
      <c r="B32" s="1" t="s">
        <v>40</v>
      </c>
      <c r="C32" s="1" t="n">
        <v>-9.8</v>
      </c>
    </row>
    <row r="33" customFormat="false" ht="13.2" hidden="false" customHeight="false" outlineLevel="0" collapsed="false">
      <c r="A33" s="1"/>
      <c r="B33" s="1" t="s">
        <v>41</v>
      </c>
      <c r="C33" s="1" t="n">
        <v>-0.7</v>
      </c>
    </row>
    <row r="34" customFormat="false" ht="13.2" hidden="false" customHeight="false" outlineLevel="0" collapsed="false">
      <c r="A34" s="1"/>
      <c r="B34" s="1" t="s">
        <v>42</v>
      </c>
      <c r="C34" s="1" t="n">
        <v>-5.9</v>
      </c>
    </row>
    <row r="35" customFormat="false" ht="13.2" hidden="false" customHeight="false" outlineLevel="0" collapsed="false">
      <c r="A35" s="1"/>
      <c r="B35" s="1" t="s">
        <v>43</v>
      </c>
      <c r="C35" s="1" t="n">
        <v>0</v>
      </c>
    </row>
    <row r="36" customFormat="false" ht="13.2" hidden="false" customHeight="false" outlineLevel="0" collapsed="false">
      <c r="A36" s="1"/>
      <c r="B36" s="1" t="s">
        <v>44</v>
      </c>
      <c r="C36" s="11" t="n">
        <v>0</v>
      </c>
    </row>
    <row r="37" customFormat="false" ht="13.2" hidden="false" customHeight="false" outlineLevel="0" collapsed="false">
      <c r="A37" s="1"/>
      <c r="B37" s="1" t="s">
        <v>45</v>
      </c>
      <c r="C37" s="1" t="n">
        <v>0.7</v>
      </c>
    </row>
    <row r="38" customFormat="false" ht="13.2" hidden="false" customHeight="false" outlineLevel="0" collapsed="false">
      <c r="A38" s="1"/>
      <c r="B38" s="1" t="s">
        <v>46</v>
      </c>
      <c r="C38" s="1" t="n">
        <v>-1.7</v>
      </c>
    </row>
    <row r="39" customFormat="false" ht="13.2" hidden="false" customHeight="false" outlineLevel="0" collapsed="false">
      <c r="A39" s="1"/>
      <c r="B39" s="1" t="s">
        <v>47</v>
      </c>
      <c r="C39" s="1" t="n">
        <v>-14.3</v>
      </c>
    </row>
    <row r="40" customFormat="false" ht="13.2" hidden="false" customHeight="false" outlineLevel="0" collapsed="false">
      <c r="A40" s="1"/>
      <c r="B40" s="1" t="s">
        <v>48</v>
      </c>
      <c r="C40" s="1" t="n">
        <v>0</v>
      </c>
    </row>
    <row r="41" customFormat="false" ht="13.2" hidden="false" customHeight="false" outlineLevel="0" collapsed="false">
      <c r="A41" s="1"/>
      <c r="B41" s="1" t="s">
        <v>49</v>
      </c>
      <c r="C41" s="1" t="n">
        <v>-0.9</v>
      </c>
    </row>
    <row r="42" customFormat="false" ht="13.2" hidden="false" customHeight="false" outlineLevel="0" collapsed="false">
      <c r="A42" s="1"/>
      <c r="B42" s="12" t="s">
        <v>50</v>
      </c>
      <c r="C42" s="1" t="n">
        <f aca="false">-14.1</f>
        <v>-14.1</v>
      </c>
    </row>
    <row r="43" customFormat="false" ht="13.2" hidden="false" customHeight="false" outlineLevel="0" collapsed="false">
      <c r="A43" s="1"/>
      <c r="B43" s="12" t="s">
        <v>51</v>
      </c>
      <c r="C43" s="1" t="n">
        <v>0</v>
      </c>
    </row>
    <row r="44" customFormat="false" ht="13.2" hidden="false" customHeight="false" outlineLevel="0" collapsed="false">
      <c r="A44" s="1"/>
      <c r="B44" s="12" t="s">
        <v>52</v>
      </c>
      <c r="C44" s="1" t="n">
        <v>1.4</v>
      </c>
    </row>
    <row r="45" customFormat="false" ht="13.2" hidden="false" customHeight="false" outlineLevel="0" collapsed="false">
      <c r="A45" s="1"/>
      <c r="B45" s="12" t="s">
        <v>53</v>
      </c>
      <c r="C45" s="11" t="n">
        <f aca="false">1.5</f>
        <v>1.5</v>
      </c>
    </row>
    <row r="46" customFormat="false" ht="13.2" hidden="false" customHeight="false" outlineLevel="0" collapsed="false">
      <c r="A46" s="1"/>
      <c r="B46" s="12" t="s">
        <v>54</v>
      </c>
      <c r="C46" s="19" t="n">
        <v>0</v>
      </c>
      <c r="D46" s="28"/>
      <c r="E46" s="28" t="s">
        <v>174</v>
      </c>
    </row>
    <row r="47" customFormat="false" ht="13.2" hidden="false" customHeight="false" outlineLevel="0" collapsed="false">
      <c r="A47" s="11"/>
      <c r="B47" s="11" t="s">
        <v>55</v>
      </c>
      <c r="C47" s="11" t="n">
        <f aca="false">-1.7</f>
        <v>-1.7</v>
      </c>
      <c r="F47" s="29" t="s">
        <v>175</v>
      </c>
      <c r="G47" s="30"/>
    </row>
    <row r="48" customFormat="false" ht="13.2" hidden="false" customHeight="false" outlineLevel="0" collapsed="false">
      <c r="A48" s="11"/>
      <c r="B48" s="11" t="s">
        <v>56</v>
      </c>
      <c r="C48" s="11" t="n">
        <v>0</v>
      </c>
      <c r="D48" s="0" t="n">
        <v>0</v>
      </c>
    </row>
    <row r="49" customFormat="false" ht="15" hidden="false" customHeight="false" outlineLevel="0" collapsed="false">
      <c r="A49" s="11"/>
      <c r="B49" s="11" t="s">
        <v>57</v>
      </c>
      <c r="C49" s="13" t="n">
        <f aca="false">-2.6</f>
        <v>-2.6</v>
      </c>
    </row>
    <row r="50" customFormat="false" ht="15" hidden="false" customHeight="false" outlineLevel="0" collapsed="false">
      <c r="A50" s="1"/>
      <c r="B50" s="4" t="s">
        <v>58</v>
      </c>
      <c r="C50" s="13" t="n">
        <f aca="false">SUM(C32:C49)</f>
        <v>-48.1</v>
      </c>
    </row>
    <row r="51" customFormat="false" ht="13.2" hidden="false" customHeight="false" outlineLevel="0" collapsed="false">
      <c r="A51" s="4" t="s">
        <v>59</v>
      </c>
      <c r="B51" s="1"/>
      <c r="C51" s="1" t="n">
        <f aca="false">+C30+C50</f>
        <v>382.1</v>
      </c>
    </row>
    <row r="52" customFormat="false" ht="13.2" hidden="false" customHeight="false" outlineLevel="0" collapsed="false">
      <c r="A52" s="4" t="s">
        <v>60</v>
      </c>
      <c r="B52" s="1"/>
    </row>
    <row r="53" customFormat="false" ht="13.2" hidden="false" customHeight="false" outlineLevel="0" collapsed="false">
      <c r="A53" s="1"/>
      <c r="B53" s="1" t="s">
        <v>61</v>
      </c>
      <c r="C53" s="1" t="n">
        <v>0</v>
      </c>
    </row>
    <row r="54" customFormat="false" ht="13.2" hidden="false" customHeight="false" outlineLevel="0" collapsed="false">
      <c r="A54" s="1"/>
      <c r="B54" s="1" t="s">
        <v>62</v>
      </c>
      <c r="C54" s="1" t="n">
        <v>9.9</v>
      </c>
    </row>
    <row r="55" customFormat="false" ht="13.2" hidden="false" customHeight="false" outlineLevel="0" collapsed="false">
      <c r="A55" s="1"/>
      <c r="B55" s="1" t="s">
        <v>27</v>
      </c>
      <c r="C55" s="1" t="n">
        <v>5</v>
      </c>
    </row>
    <row r="56" customFormat="false" ht="13.2" hidden="false" customHeight="false" outlineLevel="0" collapsed="false">
      <c r="A56" s="1"/>
      <c r="B56" s="1" t="s">
        <v>63</v>
      </c>
      <c r="C56" s="1" t="n">
        <v>0</v>
      </c>
    </row>
    <row r="57" customFormat="false" ht="13.2" hidden="false" customHeight="false" outlineLevel="0" collapsed="false">
      <c r="A57" s="1"/>
      <c r="B57" s="11" t="s">
        <v>64</v>
      </c>
      <c r="C57" s="1" t="n">
        <v>0</v>
      </c>
    </row>
    <row r="58" customFormat="false" ht="13.2" hidden="false" customHeight="false" outlineLevel="0" collapsed="false">
      <c r="A58" s="1"/>
      <c r="B58" s="1" t="s">
        <v>65</v>
      </c>
      <c r="C58" s="1" t="n">
        <v>0</v>
      </c>
    </row>
    <row r="59" customFormat="false" ht="13.2" hidden="false" customHeight="false" outlineLevel="0" collapsed="false">
      <c r="A59" s="1"/>
      <c r="B59" s="1" t="s">
        <v>66</v>
      </c>
      <c r="C59" s="1" t="n">
        <v>0</v>
      </c>
    </row>
    <row r="60" customFormat="false" ht="13.2" hidden="false" customHeight="false" outlineLevel="0" collapsed="false">
      <c r="A60" s="1"/>
      <c r="B60" s="1" t="s">
        <v>67</v>
      </c>
      <c r="C60" s="14" t="n">
        <v>4.1</v>
      </c>
    </row>
    <row r="61" customFormat="false" ht="15" hidden="false" customHeight="false" outlineLevel="0" collapsed="false">
      <c r="A61" s="1"/>
      <c r="B61" s="11" t="s">
        <v>7</v>
      </c>
      <c r="C61" s="13" t="n">
        <v>0</v>
      </c>
    </row>
    <row r="62" customFormat="false" ht="15" hidden="false" customHeight="false" outlineLevel="0" collapsed="false">
      <c r="A62" s="1"/>
      <c r="B62" s="4" t="s">
        <v>68</v>
      </c>
      <c r="C62" s="13" t="n">
        <f aca="false">SUM(C53:C61)</f>
        <v>19</v>
      </c>
    </row>
    <row r="63" customFormat="false" ht="15" hidden="false" customHeight="false" outlineLevel="0" collapsed="false">
      <c r="A63" s="4" t="s">
        <v>69</v>
      </c>
      <c r="B63" s="1"/>
      <c r="C63" s="13" t="n">
        <f aca="false">+C51+C62</f>
        <v>401.1</v>
      </c>
    </row>
    <row r="64" customFormat="false" ht="6.75" hidden="false" customHeight="true" outlineLevel="0" collapsed="false">
      <c r="A64" s="1"/>
      <c r="B64" s="1"/>
    </row>
    <row r="65" customFormat="false" ht="13.2" hidden="false" customHeight="false" outlineLevel="0" collapsed="false">
      <c r="A65" s="9" t="s">
        <v>70</v>
      </c>
      <c r="B65" s="1"/>
    </row>
    <row r="66" customFormat="false" ht="13.2" hidden="false" customHeight="false" outlineLevel="0" collapsed="false">
      <c r="A66" s="4" t="s">
        <v>71</v>
      </c>
      <c r="B66" s="1"/>
      <c r="C66" s="1" t="n">
        <v>0</v>
      </c>
    </row>
    <row r="67" customFormat="false" ht="13.2" hidden="false" customHeight="false" outlineLevel="0" collapsed="false">
      <c r="A67" s="4" t="s">
        <v>39</v>
      </c>
      <c r="B67" s="1"/>
    </row>
    <row r="68" customFormat="false" ht="13.2" hidden="false" customHeight="false" outlineLevel="0" collapsed="false">
      <c r="A68" s="1"/>
      <c r="B68" s="12" t="s">
        <v>72</v>
      </c>
      <c r="C68" s="1" t="n">
        <f aca="false">-5.5</f>
        <v>-5.5</v>
      </c>
    </row>
    <row r="69" customFormat="false" ht="13.2" hidden="false" customHeight="false" outlineLevel="0" collapsed="false">
      <c r="A69" s="1"/>
      <c r="B69" s="12" t="s">
        <v>73</v>
      </c>
      <c r="C69" s="1" t="n">
        <v>0</v>
      </c>
    </row>
    <row r="70" customFormat="false" ht="13.2" hidden="false" customHeight="false" outlineLevel="0" collapsed="false">
      <c r="A70" s="1"/>
      <c r="B70" s="1" t="s">
        <v>74</v>
      </c>
      <c r="C70" s="1" t="n">
        <v>0.5</v>
      </c>
    </row>
    <row r="71" customFormat="false" ht="13.2" hidden="false" customHeight="false" outlineLevel="0" collapsed="false">
      <c r="A71" s="1"/>
      <c r="B71" s="1" t="s">
        <v>75</v>
      </c>
      <c r="C71" s="1" t="n">
        <v>3.7</v>
      </c>
    </row>
    <row r="72" customFormat="false" ht="13.2" hidden="false" customHeight="false" outlineLevel="0" collapsed="false">
      <c r="A72" s="1"/>
      <c r="B72" s="1" t="s">
        <v>56</v>
      </c>
      <c r="C72" s="1" t="n">
        <v>0</v>
      </c>
      <c r="D72" s="0" t="n">
        <v>0</v>
      </c>
    </row>
    <row r="73" customFormat="false" ht="15" hidden="false" customHeight="false" outlineLevel="0" collapsed="false">
      <c r="A73" s="1"/>
      <c r="B73" s="12" t="s">
        <v>76</v>
      </c>
      <c r="C73" s="13" t="n">
        <v>0</v>
      </c>
    </row>
    <row r="74" customFormat="false" ht="15" hidden="false" customHeight="false" outlineLevel="0" collapsed="false">
      <c r="A74" s="1"/>
      <c r="B74" s="4" t="s">
        <v>58</v>
      </c>
      <c r="C74" s="13" t="n">
        <f aca="false">SUM(C68:C73)</f>
        <v>-1.3</v>
      </c>
    </row>
    <row r="75" customFormat="false" ht="15" hidden="false" customHeight="false" outlineLevel="0" collapsed="false">
      <c r="A75" s="4" t="s">
        <v>77</v>
      </c>
      <c r="B75" s="1"/>
      <c r="C75" s="13" t="n">
        <f aca="false">+C66+C74</f>
        <v>-1.3</v>
      </c>
    </row>
    <row r="76" customFormat="false" ht="6" hidden="false" customHeight="true" outlineLevel="0" collapsed="false">
      <c r="A76" s="4"/>
      <c r="B76" s="1"/>
      <c r="C76" s="13"/>
    </row>
    <row r="77" customFormat="false" ht="17.25" hidden="false" customHeight="true" outlineLevel="0" collapsed="false">
      <c r="A77" s="4" t="s">
        <v>78</v>
      </c>
      <c r="B77" s="1"/>
      <c r="C77" s="13" t="n">
        <f aca="false">+C63+C75</f>
        <v>399.8</v>
      </c>
    </row>
    <row r="78" customFormat="false" ht="12.75" hidden="false" customHeight="true" outlineLevel="0" collapsed="false">
      <c r="A78" s="4"/>
      <c r="B78" s="1"/>
      <c r="C78" s="13"/>
    </row>
    <row r="79" customFormat="false" ht="13.2" hidden="false" customHeight="false" outlineLevel="0" collapsed="false">
      <c r="A79" s="9" t="s">
        <v>79</v>
      </c>
      <c r="B79" s="1"/>
    </row>
    <row r="80" customFormat="false" ht="13.2" hidden="false" customHeight="false" outlineLevel="0" collapsed="false">
      <c r="A80" s="4" t="s">
        <v>71</v>
      </c>
      <c r="B80" s="1"/>
      <c r="C80" s="1" t="n">
        <v>0</v>
      </c>
    </row>
    <row r="81" customFormat="false" ht="13.2" hidden="false" customHeight="false" outlineLevel="0" collapsed="false">
      <c r="A81" s="4" t="s">
        <v>80</v>
      </c>
      <c r="B81" s="1"/>
      <c r="C81" s="1" t="n">
        <v>0</v>
      </c>
    </row>
    <row r="82" customFormat="false" ht="13.2" hidden="false" customHeight="false" outlineLevel="0" collapsed="false">
      <c r="A82" s="4" t="s">
        <v>39</v>
      </c>
      <c r="B82" s="1"/>
    </row>
    <row r="83" customFormat="false" ht="13.2" hidden="false" customHeight="false" outlineLevel="0" collapsed="false">
      <c r="A83" s="1"/>
      <c r="B83" s="12" t="s">
        <v>81</v>
      </c>
      <c r="C83" s="1" t="n">
        <f aca="false">-99+2.8</f>
        <v>-96.2</v>
      </c>
    </row>
    <row r="84" customFormat="false" ht="13.2" hidden="false" customHeight="false" outlineLevel="0" collapsed="false">
      <c r="A84" s="1"/>
      <c r="B84" s="12" t="s">
        <v>82</v>
      </c>
      <c r="C84" s="1" t="n">
        <v>0</v>
      </c>
    </row>
    <row r="85" customFormat="false" ht="13.2" hidden="false" customHeight="false" outlineLevel="0" collapsed="false">
      <c r="A85" s="1"/>
      <c r="B85" s="12" t="s">
        <v>74</v>
      </c>
      <c r="C85" s="1" t="n">
        <v>10.6</v>
      </c>
    </row>
    <row r="86" customFormat="false" ht="13.2" hidden="false" customHeight="false" outlineLevel="0" collapsed="false">
      <c r="A86" s="1"/>
      <c r="B86" s="12" t="s">
        <v>83</v>
      </c>
      <c r="C86" s="1" t="n">
        <f aca="false">-4.6</f>
        <v>-4.6</v>
      </c>
    </row>
    <row r="87" customFormat="false" ht="13.2" hidden="false" customHeight="false" outlineLevel="0" collapsed="false">
      <c r="A87" s="1"/>
      <c r="B87" s="1" t="s">
        <v>84</v>
      </c>
      <c r="C87" s="1" t="n">
        <f aca="false">-2.8</f>
        <v>-2.8</v>
      </c>
    </row>
    <row r="88" customFormat="false" ht="13.2" hidden="false" customHeight="false" outlineLevel="0" collapsed="false">
      <c r="A88" s="1"/>
      <c r="B88" s="1" t="s">
        <v>85</v>
      </c>
      <c r="C88" s="1" t="n">
        <v>0</v>
      </c>
    </row>
    <row r="89" customFormat="false" ht="13.2" hidden="false" customHeight="false" outlineLevel="0" collapsed="false">
      <c r="A89" s="1"/>
      <c r="B89" s="1" t="s">
        <v>86</v>
      </c>
      <c r="C89" s="1" t="n">
        <v>0</v>
      </c>
    </row>
    <row r="90" customFormat="false" ht="13.2" hidden="false" customHeight="false" outlineLevel="0" collapsed="false">
      <c r="A90" s="1"/>
      <c r="B90" s="1" t="s">
        <v>87</v>
      </c>
      <c r="C90" s="1" t="n">
        <v>0</v>
      </c>
    </row>
    <row r="91" customFormat="false" ht="13.2" hidden="false" customHeight="false" outlineLevel="0" collapsed="false">
      <c r="A91" s="1"/>
      <c r="B91" s="1" t="s">
        <v>88</v>
      </c>
      <c r="C91" s="1" t="n">
        <v>0</v>
      </c>
    </row>
    <row r="92" customFormat="false" ht="13.2" hidden="false" customHeight="false" outlineLevel="0" collapsed="false">
      <c r="A92" s="1"/>
      <c r="B92" s="1" t="s">
        <v>89</v>
      </c>
      <c r="C92" s="1" t="n">
        <v>0</v>
      </c>
    </row>
    <row r="93" customFormat="false" ht="13.2" hidden="false" customHeight="false" outlineLevel="0" collapsed="false">
      <c r="A93" s="1"/>
      <c r="B93" s="1" t="s">
        <v>56</v>
      </c>
      <c r="C93" s="1" t="n">
        <v>0</v>
      </c>
      <c r="D93" s="0" t="n">
        <v>0</v>
      </c>
    </row>
    <row r="94" customFormat="false" ht="15" hidden="false" customHeight="false" outlineLevel="0" collapsed="false">
      <c r="A94" s="1"/>
      <c r="B94" s="12" t="s">
        <v>90</v>
      </c>
      <c r="C94" s="13" t="n">
        <f aca="false">-0.4</f>
        <v>-0.4</v>
      </c>
    </row>
    <row r="95" customFormat="false" ht="15" hidden="false" customHeight="false" outlineLevel="0" collapsed="false">
      <c r="A95" s="1"/>
      <c r="B95" s="4" t="s">
        <v>58</v>
      </c>
      <c r="C95" s="13" t="n">
        <f aca="false">SUM(C83:C94)</f>
        <v>-93.4</v>
      </c>
    </row>
    <row r="96" customFormat="false" ht="15" hidden="false" customHeight="false" outlineLevel="0" collapsed="false">
      <c r="A96" s="4" t="s">
        <v>60</v>
      </c>
      <c r="B96" s="4"/>
      <c r="C96" s="13"/>
    </row>
    <row r="97" customFormat="false" ht="13.2" hidden="false" customHeight="false" outlineLevel="0" collapsed="false">
      <c r="A97" s="1"/>
      <c r="B97" s="1"/>
      <c r="C97" s="1" t="n">
        <v>0</v>
      </c>
    </row>
    <row r="98" customFormat="false" ht="15" hidden="false" customHeight="false" outlineLevel="0" collapsed="false">
      <c r="A98" s="1"/>
      <c r="B98" s="1"/>
      <c r="C98" s="13" t="n">
        <v>0</v>
      </c>
    </row>
    <row r="99" customFormat="false" ht="15" hidden="false" customHeight="false" outlineLevel="0" collapsed="false">
      <c r="A99" s="1"/>
      <c r="B99" s="4" t="s">
        <v>68</v>
      </c>
      <c r="C99" s="13" t="n">
        <f aca="false">SUM(C97:C98)</f>
        <v>0</v>
      </c>
    </row>
    <row r="100" customFormat="false" ht="15" hidden="false" customHeight="false" outlineLevel="0" collapsed="false">
      <c r="A100" s="4" t="s">
        <v>91</v>
      </c>
      <c r="B100" s="1"/>
      <c r="C100" s="13" t="n">
        <f aca="false">+C80+C95+C99</f>
        <v>-93.4</v>
      </c>
    </row>
    <row r="101" customFormat="false" ht="13.2" hidden="false" customHeight="false" outlineLevel="0" collapsed="false">
      <c r="A101" s="1"/>
      <c r="B101" s="1"/>
    </row>
    <row r="102" customFormat="false" ht="13.2" hidden="false" customHeight="false" outlineLevel="0" collapsed="false">
      <c r="A102" s="9" t="s">
        <v>92</v>
      </c>
      <c r="B102" s="1"/>
    </row>
    <row r="103" customFormat="false" ht="13.2" hidden="false" customHeight="false" outlineLevel="0" collapsed="false">
      <c r="A103" s="4" t="s">
        <v>71</v>
      </c>
      <c r="B103" s="1"/>
      <c r="C103" s="1" t="n">
        <v>0</v>
      </c>
    </row>
    <row r="104" customFormat="false" ht="13.2" hidden="false" customHeight="false" outlineLevel="0" collapsed="false">
      <c r="A104" s="15"/>
      <c r="B104" s="1" t="s">
        <v>93</v>
      </c>
      <c r="C104" s="1" t="n">
        <v>0</v>
      </c>
    </row>
    <row r="105" customFormat="false" ht="13.2" hidden="false" customHeight="false" outlineLevel="0" collapsed="false">
      <c r="A105" s="1"/>
      <c r="B105" s="1" t="s">
        <v>94</v>
      </c>
      <c r="C105" s="1" t="n">
        <v>0</v>
      </c>
    </row>
    <row r="106" customFormat="false" ht="13.2" hidden="false" customHeight="false" outlineLevel="0" collapsed="false">
      <c r="A106" s="15" t="s">
        <v>95</v>
      </c>
      <c r="B106" s="1"/>
      <c r="C106" s="1" t="n">
        <v>0</v>
      </c>
    </row>
    <row r="107" customFormat="false" ht="13.2" hidden="false" customHeight="false" outlineLevel="0" collapsed="false">
      <c r="A107" s="15"/>
      <c r="B107" s="1"/>
    </row>
    <row r="108" customFormat="false" ht="13.2" hidden="false" customHeight="false" outlineLevel="0" collapsed="false">
      <c r="A108" s="4" t="s">
        <v>39</v>
      </c>
      <c r="B108" s="1"/>
    </row>
    <row r="109" customFormat="false" ht="13.2" hidden="false" customHeight="false" outlineLevel="0" collapsed="false">
      <c r="A109" s="4"/>
      <c r="B109" s="1" t="s">
        <v>96</v>
      </c>
      <c r="C109" s="1" t="n">
        <v>0</v>
      </c>
    </row>
    <row r="110" customFormat="false" ht="13.2" hidden="false" customHeight="false" outlineLevel="0" collapsed="false">
      <c r="A110" s="4"/>
      <c r="B110" s="1" t="s">
        <v>97</v>
      </c>
      <c r="C110" s="1" t="n">
        <v>0</v>
      </c>
    </row>
    <row r="111" customFormat="false" ht="13.2" hidden="false" customHeight="false" outlineLevel="0" collapsed="false">
      <c r="A111" s="4"/>
      <c r="B111" s="1" t="s">
        <v>98</v>
      </c>
      <c r="C111" s="1" t="n">
        <v>0</v>
      </c>
    </row>
    <row r="112" customFormat="false" ht="13.2" hidden="false" customHeight="false" outlineLevel="0" collapsed="false">
      <c r="A112" s="4"/>
      <c r="B112" s="1" t="s">
        <v>84</v>
      </c>
      <c r="C112" s="1" t="n">
        <v>0</v>
      </c>
    </row>
    <row r="113" customFormat="false" ht="13.2" hidden="false" customHeight="false" outlineLevel="0" collapsed="false">
      <c r="A113" s="4"/>
      <c r="B113" s="1" t="s">
        <v>99</v>
      </c>
      <c r="C113" s="1" t="n">
        <v>0</v>
      </c>
    </row>
    <row r="114" customFormat="false" ht="13.2" hidden="false" customHeight="false" outlineLevel="0" collapsed="false">
      <c r="A114" s="4"/>
      <c r="B114" s="1" t="s">
        <v>100</v>
      </c>
      <c r="C114" s="1" t="n">
        <v>0</v>
      </c>
    </row>
    <row r="115" customFormat="false" ht="13.2" hidden="false" customHeight="false" outlineLevel="0" collapsed="false">
      <c r="A115" s="1"/>
      <c r="B115" s="1" t="s">
        <v>101</v>
      </c>
      <c r="C115" s="1" t="n">
        <f aca="false">-1.9</f>
        <v>-1.9</v>
      </c>
    </row>
    <row r="116" customFormat="false" ht="13.2" hidden="false" customHeight="false" outlineLevel="0" collapsed="false">
      <c r="A116" s="1"/>
      <c r="B116" s="1" t="s">
        <v>102</v>
      </c>
      <c r="C116" s="1" t="n">
        <v>0</v>
      </c>
    </row>
    <row r="117" customFormat="false" ht="13.2" hidden="false" customHeight="false" outlineLevel="0" collapsed="false">
      <c r="A117" s="1"/>
      <c r="B117" s="1" t="s">
        <v>103</v>
      </c>
      <c r="C117" s="1" t="n">
        <v>0</v>
      </c>
    </row>
    <row r="118" customFormat="false" ht="13.2" hidden="false" customHeight="false" outlineLevel="0" collapsed="false">
      <c r="A118" s="1"/>
      <c r="B118" s="1" t="s">
        <v>104</v>
      </c>
      <c r="C118" s="1" t="n">
        <v>0</v>
      </c>
    </row>
    <row r="119" customFormat="false" ht="13.2" hidden="false" customHeight="false" outlineLevel="0" collapsed="false">
      <c r="A119" s="1"/>
      <c r="B119" s="1" t="s">
        <v>54</v>
      </c>
      <c r="C119" s="1" t="n">
        <f aca="false">-1.7</f>
        <v>-1.7</v>
      </c>
    </row>
    <row r="120" customFormat="false" ht="13.2" hidden="false" customHeight="false" outlineLevel="0" collapsed="false">
      <c r="A120" s="1"/>
      <c r="B120" s="1" t="s">
        <v>105</v>
      </c>
      <c r="C120" s="1" t="n">
        <v>0.4</v>
      </c>
    </row>
    <row r="121" customFormat="false" ht="13.2" hidden="false" customHeight="false" outlineLevel="0" collapsed="false">
      <c r="A121" s="1"/>
      <c r="B121" s="1" t="s">
        <v>106</v>
      </c>
      <c r="C121" s="1" t="n">
        <f aca="false">-5.4</f>
        <v>-5.4</v>
      </c>
    </row>
    <row r="122" customFormat="false" ht="13.2" hidden="false" customHeight="false" outlineLevel="0" collapsed="false">
      <c r="A122" s="1"/>
      <c r="B122" s="1" t="s">
        <v>107</v>
      </c>
      <c r="C122" s="1" t="n">
        <v>1</v>
      </c>
    </row>
    <row r="123" customFormat="false" ht="13.2" hidden="false" customHeight="false" outlineLevel="0" collapsed="false">
      <c r="A123" s="1"/>
      <c r="B123" s="12" t="s">
        <v>108</v>
      </c>
      <c r="C123" s="11" t="n">
        <f aca="false">-0.3-0.3-0.1</f>
        <v>-0.7</v>
      </c>
      <c r="E123" s="28" t="s">
        <v>176</v>
      </c>
    </row>
    <row r="124" customFormat="false" ht="13.2" hidden="false" customHeight="false" outlineLevel="0" collapsed="false">
      <c r="A124" s="16"/>
      <c r="B124" s="17" t="s">
        <v>109</v>
      </c>
      <c r="C124" s="16" t="n">
        <f aca="false">-2.1</f>
        <v>-2.1</v>
      </c>
      <c r="E124" s="16"/>
      <c r="F124" s="31" t="s">
        <v>177</v>
      </c>
      <c r="G124" s="32"/>
    </row>
    <row r="125" customFormat="false" ht="13.2" hidden="false" customHeight="false" outlineLevel="0" collapsed="false">
      <c r="A125" s="11"/>
      <c r="B125" s="11" t="s">
        <v>110</v>
      </c>
      <c r="C125" s="11" t="n">
        <f aca="false">-2.9</f>
        <v>-2.9</v>
      </c>
      <c r="E125" s="16"/>
      <c r="F125" s="33" t="n">
        <v>-0.1</v>
      </c>
      <c r="G125" s="34" t="s">
        <v>178</v>
      </c>
    </row>
    <row r="126" customFormat="false" ht="13.2" hidden="false" customHeight="false" outlineLevel="0" collapsed="false">
      <c r="A126" s="11"/>
      <c r="B126" s="11" t="s">
        <v>56</v>
      </c>
      <c r="C126" s="11" t="n">
        <v>0</v>
      </c>
      <c r="D126" s="0" t="n">
        <v>0</v>
      </c>
      <c r="E126" s="16"/>
      <c r="F126" s="33" t="n">
        <v>-0.3</v>
      </c>
      <c r="G126" s="34" t="s">
        <v>179</v>
      </c>
    </row>
    <row r="127" customFormat="false" ht="13.2" hidden="false" customHeight="false" outlineLevel="0" collapsed="false">
      <c r="A127" s="11"/>
      <c r="B127" s="11" t="s">
        <v>111</v>
      </c>
      <c r="C127" s="11" t="n">
        <v>0</v>
      </c>
      <c r="E127" s="16"/>
      <c r="F127" s="33" t="n">
        <v>-0.1</v>
      </c>
      <c r="G127" s="34" t="s">
        <v>180</v>
      </c>
    </row>
    <row r="128" customFormat="false" ht="13.2" hidden="false" customHeight="false" outlineLevel="0" collapsed="false">
      <c r="A128" s="11"/>
      <c r="B128" s="11" t="s">
        <v>112</v>
      </c>
      <c r="C128" s="11" t="n">
        <v>-48.4</v>
      </c>
      <c r="E128" s="16"/>
      <c r="F128" s="33" t="n">
        <v>-0.1</v>
      </c>
      <c r="G128" s="34" t="s">
        <v>181</v>
      </c>
    </row>
    <row r="129" customFormat="false" ht="13.2" hidden="false" customHeight="false" outlineLevel="0" collapsed="false">
      <c r="A129" s="11"/>
      <c r="B129" s="11" t="s">
        <v>113</v>
      </c>
      <c r="C129" s="11"/>
      <c r="E129" s="16"/>
      <c r="F129" s="33" t="n">
        <v>-0.1</v>
      </c>
      <c r="G129" s="34" t="s">
        <v>182</v>
      </c>
    </row>
    <row r="130" customFormat="false" ht="13.8" hidden="false" customHeight="false" outlineLevel="0" collapsed="false">
      <c r="A130" s="11"/>
      <c r="B130" s="11" t="s">
        <v>114</v>
      </c>
      <c r="C130" s="11" t="n">
        <f aca="false">-6.4</f>
        <v>-6.4</v>
      </c>
      <c r="F130" s="35" t="n">
        <f aca="false">SUM(F125:F129)</f>
        <v>-0.7</v>
      </c>
      <c r="G130" s="34" t="s">
        <v>8</v>
      </c>
    </row>
    <row r="131" customFormat="false" ht="13.8" hidden="false" customHeight="false" outlineLevel="0" collapsed="false">
      <c r="A131" s="11"/>
      <c r="B131" s="11" t="s">
        <v>115</v>
      </c>
      <c r="C131" s="11" t="n">
        <f aca="false">(0.3+0.4+14.3+0.1+1.5+0.3)*-1</f>
        <v>-16.9</v>
      </c>
      <c r="F131" s="36"/>
      <c r="G131" s="37"/>
    </row>
    <row r="132" customFormat="false" ht="15" hidden="false" customHeight="false" outlineLevel="0" collapsed="false">
      <c r="A132" s="11"/>
      <c r="B132" s="11" t="s">
        <v>116</v>
      </c>
      <c r="C132" s="13" t="n">
        <f aca="false">-2.3</f>
        <v>-2.3</v>
      </c>
    </row>
    <row r="133" customFormat="false" ht="13.2" hidden="false" customHeight="false" outlineLevel="0" collapsed="false">
      <c r="A133" s="11"/>
      <c r="B133" s="11" t="s">
        <v>117</v>
      </c>
      <c r="C133" s="11" t="n">
        <f aca="false">SUM(C130:C132)</f>
        <v>-25.6</v>
      </c>
    </row>
    <row r="134" customFormat="false" ht="13.2" hidden="false" customHeight="false" outlineLevel="0" collapsed="false">
      <c r="A134" s="11"/>
      <c r="B134" s="11" t="s">
        <v>118</v>
      </c>
      <c r="C134" s="11"/>
    </row>
    <row r="135" customFormat="false" ht="15" hidden="false" customHeight="false" outlineLevel="0" collapsed="false">
      <c r="A135" s="11"/>
      <c r="B135" s="11" t="s">
        <v>119</v>
      </c>
      <c r="C135" s="13" t="n">
        <v>-27.4</v>
      </c>
    </row>
    <row r="136" customFormat="false" ht="15" hidden="false" customHeight="false" outlineLevel="0" collapsed="false">
      <c r="A136" s="11"/>
      <c r="B136" s="18" t="s">
        <v>120</v>
      </c>
      <c r="C136" s="13" t="n">
        <f aca="false">SUM(C135)</f>
        <v>-27.4</v>
      </c>
    </row>
    <row r="137" customFormat="false" ht="13.2" hidden="false" customHeight="false" outlineLevel="0" collapsed="false">
      <c r="A137" s="4"/>
      <c r="B137" s="11" t="s">
        <v>121</v>
      </c>
      <c r="C137" s="4" t="n">
        <v>0</v>
      </c>
    </row>
    <row r="138" customFormat="false" ht="15" hidden="false" customHeight="false" outlineLevel="0" collapsed="false">
      <c r="A138" s="1"/>
      <c r="B138" s="4" t="s">
        <v>58</v>
      </c>
      <c r="C138" s="13" t="n">
        <f aca="false">SUM(C109:C128)+C133+C136+C137</f>
        <v>-114.7</v>
      </c>
    </row>
    <row r="139" customFormat="false" ht="15" hidden="false" customHeight="false" outlineLevel="0" collapsed="false">
      <c r="A139" s="4" t="s">
        <v>122</v>
      </c>
      <c r="B139" s="1"/>
      <c r="C139" s="13" t="n">
        <f aca="false">SUM(C103:C106)+C138</f>
        <v>-114.7</v>
      </c>
      <c r="D139" s="13" t="n">
        <f aca="false">SUM(D103:D106)+D138</f>
        <v>0</v>
      </c>
      <c r="E139" s="13"/>
      <c r="F139" s="13"/>
      <c r="G139" s="13"/>
      <c r="H139" s="13"/>
      <c r="I139" s="13"/>
      <c r="J139" s="13"/>
      <c r="K139" s="13"/>
      <c r="L139" s="13"/>
    </row>
    <row r="140" customFormat="false" ht="6.75" hidden="false" customHeight="true" outlineLevel="0" collapsed="false">
      <c r="A140" s="1"/>
      <c r="B140" s="1"/>
    </row>
    <row r="141" customFormat="false" ht="13.2" hidden="false" customHeight="false" outlineLevel="0" collapsed="false">
      <c r="A141" s="9" t="s">
        <v>123</v>
      </c>
      <c r="B141" s="1"/>
    </row>
    <row r="142" customFormat="false" ht="13.2" hidden="false" customHeight="false" outlineLevel="0" collapsed="false">
      <c r="A142" s="15" t="s">
        <v>124</v>
      </c>
      <c r="B142" s="1"/>
      <c r="C142" s="1" t="n">
        <v>2.3</v>
      </c>
    </row>
    <row r="143" customFormat="false" ht="13.2" hidden="false" customHeight="false" outlineLevel="0" collapsed="false">
      <c r="A143" s="4" t="s">
        <v>125</v>
      </c>
      <c r="B143" s="1"/>
      <c r="C143" s="1" t="n">
        <v>-1.2</v>
      </c>
    </row>
    <row r="144" customFormat="false" ht="13.2" hidden="false" customHeight="false" outlineLevel="0" collapsed="false">
      <c r="A144" s="4" t="s">
        <v>39</v>
      </c>
      <c r="B144" s="1"/>
    </row>
    <row r="145" customFormat="false" ht="13.2" hidden="false" customHeight="false" outlineLevel="0" collapsed="false">
      <c r="A145" s="1"/>
      <c r="B145" s="1" t="s">
        <v>126</v>
      </c>
      <c r="C145" s="1" t="n">
        <f aca="false">-10.5</f>
        <v>-10.5</v>
      </c>
    </row>
    <row r="146" customFormat="false" ht="13.2" hidden="false" customHeight="false" outlineLevel="0" collapsed="false">
      <c r="A146" s="1"/>
      <c r="B146" s="12" t="s">
        <v>52</v>
      </c>
      <c r="C146" s="1" t="n">
        <v>0.3</v>
      </c>
    </row>
    <row r="147" customFormat="false" ht="13.2" hidden="false" customHeight="false" outlineLevel="0" collapsed="false">
      <c r="A147" s="1"/>
      <c r="B147" s="12" t="s">
        <v>98</v>
      </c>
      <c r="C147" s="1" t="n">
        <v>0</v>
      </c>
    </row>
    <row r="148" customFormat="false" ht="13.2" hidden="false" customHeight="false" outlineLevel="0" collapsed="false">
      <c r="A148" s="1"/>
      <c r="B148" s="12" t="s">
        <v>127</v>
      </c>
      <c r="C148" s="1" t="n">
        <v>0</v>
      </c>
    </row>
    <row r="149" customFormat="false" ht="13.2" hidden="false" customHeight="false" outlineLevel="0" collapsed="false">
      <c r="A149" s="1"/>
      <c r="B149" s="12" t="s">
        <v>128</v>
      </c>
      <c r="C149" s="1" t="n">
        <f aca="false">-2.4</f>
        <v>-2.4</v>
      </c>
    </row>
    <row r="150" customFormat="false" ht="13.2" hidden="false" customHeight="false" outlineLevel="0" collapsed="false">
      <c r="A150" s="1"/>
      <c r="B150" s="12" t="s">
        <v>52</v>
      </c>
      <c r="C150" s="1" t="n">
        <f aca="false">0</f>
        <v>0</v>
      </c>
    </row>
    <row r="151" customFormat="false" ht="13.2" hidden="false" customHeight="false" outlineLevel="0" collapsed="false">
      <c r="A151" s="1"/>
      <c r="B151" s="1" t="s">
        <v>129</v>
      </c>
      <c r="C151" s="11" t="n">
        <f aca="false">0</f>
        <v>0</v>
      </c>
    </row>
    <row r="152" customFormat="false" ht="13.2" hidden="false" customHeight="false" outlineLevel="0" collapsed="false">
      <c r="A152" s="1"/>
      <c r="B152" s="1" t="s">
        <v>56</v>
      </c>
      <c r="C152" s="11" t="n">
        <v>0</v>
      </c>
      <c r="D152" s="0" t="n">
        <v>0</v>
      </c>
    </row>
    <row r="153" customFormat="false" ht="13.2" hidden="false" customHeight="false" outlineLevel="0" collapsed="false">
      <c r="A153" s="1"/>
      <c r="B153" s="1" t="s">
        <v>130</v>
      </c>
      <c r="C153" s="11" t="n">
        <v>0</v>
      </c>
    </row>
    <row r="154" customFormat="false" ht="15" hidden="false" customHeight="false" outlineLevel="0" collapsed="false">
      <c r="A154" s="11"/>
      <c r="B154" s="11" t="s">
        <v>131</v>
      </c>
      <c r="C154" s="13" t="n">
        <f aca="false">-1.9</f>
        <v>-1.9</v>
      </c>
    </row>
    <row r="155" customFormat="false" ht="15" hidden="false" customHeight="false" outlineLevel="0" collapsed="false">
      <c r="A155" s="1"/>
      <c r="B155" s="4" t="s">
        <v>58</v>
      </c>
      <c r="C155" s="13" t="n">
        <f aca="false">SUM(C145:C154)</f>
        <v>-14.5</v>
      </c>
    </row>
    <row r="156" customFormat="false" ht="15" hidden="false" customHeight="false" outlineLevel="0" collapsed="false">
      <c r="A156" s="4" t="s">
        <v>132</v>
      </c>
      <c r="B156" s="1"/>
      <c r="C156" s="13" t="n">
        <f aca="false">+C142+C143+C155</f>
        <v>-13.4</v>
      </c>
    </row>
    <row r="157" customFormat="false" ht="13.2" hidden="false" customHeight="false" outlineLevel="0" collapsed="false">
      <c r="A157" s="1"/>
      <c r="B157" s="1"/>
    </row>
    <row r="158" customFormat="false" ht="13.2" hidden="false" customHeight="false" outlineLevel="0" collapsed="false">
      <c r="A158" s="9" t="s">
        <v>133</v>
      </c>
      <c r="B158" s="1"/>
    </row>
    <row r="159" customFormat="false" ht="13.2" hidden="false" customHeight="false" outlineLevel="0" collapsed="false">
      <c r="A159" s="4" t="s">
        <v>39</v>
      </c>
      <c r="B159" s="1"/>
    </row>
    <row r="160" customFormat="false" ht="13.2" hidden="false" customHeight="false" outlineLevel="0" collapsed="false">
      <c r="A160" s="1"/>
      <c r="B160" s="1" t="s">
        <v>134</v>
      </c>
      <c r="C160" s="1" t="n">
        <f aca="false">-1.4</f>
        <v>-1.4</v>
      </c>
    </row>
    <row r="161" customFormat="false" ht="13.2" hidden="false" customHeight="false" outlineLevel="0" collapsed="false">
      <c r="A161" s="1"/>
      <c r="B161" s="1" t="s">
        <v>135</v>
      </c>
      <c r="C161" s="1" t="n">
        <f aca="false">-0.6</f>
        <v>-0.6</v>
      </c>
    </row>
    <row r="162" customFormat="false" ht="13.2" hidden="false" customHeight="false" outlineLevel="0" collapsed="false">
      <c r="A162" s="1"/>
      <c r="B162" s="1" t="s">
        <v>136</v>
      </c>
      <c r="C162" s="1" t="n">
        <v>0</v>
      </c>
    </row>
    <row r="163" customFormat="false" ht="15" hidden="false" customHeight="false" outlineLevel="0" collapsed="false">
      <c r="A163" s="1"/>
      <c r="B163" s="12" t="s">
        <v>137</v>
      </c>
      <c r="C163" s="13" t="n">
        <v>0</v>
      </c>
    </row>
    <row r="164" customFormat="false" ht="15" hidden="false" customHeight="false" outlineLevel="0" collapsed="false">
      <c r="A164" s="1"/>
      <c r="B164" s="4" t="s">
        <v>58</v>
      </c>
      <c r="C164" s="13" t="n">
        <f aca="false">SUM(C160:C163)</f>
        <v>-2</v>
      </c>
    </row>
    <row r="165" customFormat="false" ht="13.2" hidden="false" customHeight="false" outlineLevel="0" collapsed="false">
      <c r="A165" s="1"/>
      <c r="B165" s="1"/>
    </row>
    <row r="166" customFormat="false" ht="13.2" hidden="false" customHeight="false" outlineLevel="0" collapsed="false">
      <c r="A166" s="9" t="s">
        <v>138</v>
      </c>
      <c r="B166" s="1"/>
    </row>
    <row r="167" customFormat="false" ht="13.2" hidden="false" customHeight="false" outlineLevel="0" collapsed="false">
      <c r="A167" s="4" t="s">
        <v>39</v>
      </c>
      <c r="B167" s="1"/>
    </row>
    <row r="168" customFormat="false" ht="13.2" hidden="false" customHeight="false" outlineLevel="0" collapsed="false">
      <c r="A168" s="1"/>
      <c r="B168" s="1" t="s">
        <v>128</v>
      </c>
      <c r="C168" s="1" t="n">
        <f aca="false">-1.9</f>
        <v>-1.9</v>
      </c>
    </row>
    <row r="169" customFormat="false" ht="13.2" hidden="false" customHeight="false" outlineLevel="0" collapsed="false">
      <c r="A169" s="1"/>
      <c r="B169" s="1" t="s">
        <v>74</v>
      </c>
      <c r="C169" s="1" t="n">
        <v>0.3</v>
      </c>
    </row>
    <row r="170" customFormat="false" ht="15" hidden="false" customHeight="false" outlineLevel="0" collapsed="false">
      <c r="A170" s="1"/>
      <c r="B170" s="12" t="s">
        <v>76</v>
      </c>
      <c r="C170" s="13" t="n">
        <v>0</v>
      </c>
    </row>
    <row r="171" customFormat="false" ht="15" hidden="false" customHeight="false" outlineLevel="0" collapsed="false">
      <c r="A171" s="1"/>
      <c r="B171" s="4" t="s">
        <v>58</v>
      </c>
      <c r="C171" s="13" t="n">
        <f aca="false">SUM(C168:C170)</f>
        <v>-1.6</v>
      </c>
    </row>
    <row r="172" customFormat="false" ht="13.2" hidden="false" customHeight="false" outlineLevel="0" collapsed="false">
      <c r="A172" s="1"/>
      <c r="B172" s="1"/>
    </row>
    <row r="173" customFormat="false" ht="13.2" hidden="false" customHeight="false" outlineLevel="0" collapsed="false">
      <c r="A173" s="9" t="s">
        <v>139</v>
      </c>
      <c r="B173" s="1"/>
    </row>
    <row r="174" customFormat="false" ht="13.2" hidden="false" customHeight="false" outlineLevel="0" collapsed="false">
      <c r="A174" s="4" t="s">
        <v>39</v>
      </c>
      <c r="B174" s="1"/>
    </row>
    <row r="175" customFormat="false" ht="13.2" hidden="false" customHeight="false" outlineLevel="0" collapsed="false">
      <c r="A175" s="4"/>
      <c r="B175" s="12" t="s">
        <v>50</v>
      </c>
      <c r="C175" s="1" t="n">
        <v>0</v>
      </c>
    </row>
    <row r="176" customFormat="false" ht="13.2" hidden="false" customHeight="false" outlineLevel="0" collapsed="false">
      <c r="A176" s="1"/>
      <c r="B176" s="1" t="s">
        <v>54</v>
      </c>
      <c r="C176" s="19" t="n">
        <f aca="false">-1.2</f>
        <v>-1.2</v>
      </c>
      <c r="D176" s="28"/>
      <c r="E176" s="28" t="s">
        <v>183</v>
      </c>
    </row>
    <row r="177" customFormat="false" ht="13.2" hidden="false" customHeight="false" outlineLevel="0" collapsed="false">
      <c r="A177" s="1"/>
      <c r="B177" s="1" t="s">
        <v>140</v>
      </c>
      <c r="C177" s="11" t="n">
        <f aca="false">-0.1</f>
        <v>-0.1</v>
      </c>
      <c r="F177" s="29" t="s">
        <v>184</v>
      </c>
      <c r="G177" s="29"/>
    </row>
    <row r="178" customFormat="false" ht="13.2" hidden="false" customHeight="false" outlineLevel="0" collapsed="false">
      <c r="A178" s="1"/>
      <c r="B178" s="1" t="s">
        <v>141</v>
      </c>
      <c r="C178" s="11" t="n">
        <v>0</v>
      </c>
      <c r="F178" s="29" t="s">
        <v>185</v>
      </c>
      <c r="G178" s="29"/>
    </row>
    <row r="179" customFormat="false" ht="15" hidden="false" customHeight="false" outlineLevel="0" collapsed="false">
      <c r="A179" s="1"/>
      <c r="B179" s="1" t="s">
        <v>142</v>
      </c>
      <c r="C179" s="13" t="n">
        <v>0</v>
      </c>
    </row>
    <row r="180" customFormat="false" ht="15" hidden="false" customHeight="false" outlineLevel="0" collapsed="false">
      <c r="A180" s="1"/>
      <c r="B180" s="4" t="s">
        <v>58</v>
      </c>
      <c r="C180" s="13" t="n">
        <f aca="false">SUM(C175:C179)</f>
        <v>-1.3</v>
      </c>
    </row>
    <row r="181" customFormat="false" ht="13.2" hidden="false" customHeight="false" outlineLevel="0" collapsed="false">
      <c r="A181" s="1"/>
      <c r="B181" s="1"/>
    </row>
    <row r="182" customFormat="false" ht="15" hidden="false" customHeight="false" outlineLevel="0" collapsed="false">
      <c r="A182" s="4" t="s">
        <v>143</v>
      </c>
      <c r="B182" s="1"/>
      <c r="C182" s="13" t="n">
        <f aca="false">+C77+C100+C139+C156+C164+C171+C180</f>
        <v>173.4</v>
      </c>
      <c r="D182" s="13" t="n">
        <f aca="false">+D77+D100+D139+D156+D164+D171+D180</f>
        <v>0</v>
      </c>
    </row>
    <row r="183" customFormat="false" ht="13.2" hidden="false" customHeight="false" outlineLevel="0" collapsed="false">
      <c r="A183" s="1"/>
      <c r="B183" s="1"/>
    </row>
    <row r="184" customFormat="false" ht="13.2" hidden="false" customHeight="false" outlineLevel="0" collapsed="false">
      <c r="A184" s="4" t="s">
        <v>144</v>
      </c>
      <c r="B184" s="1"/>
    </row>
    <row r="185" customFormat="false" ht="13.2" hidden="false" customHeight="false" outlineLevel="0" collapsed="false">
      <c r="A185" s="1"/>
      <c r="B185" s="1"/>
    </row>
    <row r="186" customFormat="false" ht="13.2" hidden="false" customHeight="false" outlineLevel="0" collapsed="false">
      <c r="A186" s="1"/>
      <c r="B186" s="1" t="s">
        <v>145</v>
      </c>
      <c r="C186" s="11" t="n">
        <v>0</v>
      </c>
    </row>
    <row r="187" customFormat="false" ht="13.2" hidden="false" customHeight="false" outlineLevel="0" collapsed="false">
      <c r="A187" s="1"/>
      <c r="B187" s="1" t="s">
        <v>146</v>
      </c>
      <c r="C187" s="1" t="n">
        <v>7.9</v>
      </c>
    </row>
    <row r="188" customFormat="false" ht="13.2" hidden="false" customHeight="false" outlineLevel="0" collapsed="false">
      <c r="A188" s="1"/>
      <c r="B188" s="1" t="s">
        <v>147</v>
      </c>
      <c r="C188" s="1" t="n">
        <v>0</v>
      </c>
    </row>
    <row r="189" customFormat="false" ht="13.2" hidden="false" customHeight="false" outlineLevel="0" collapsed="false">
      <c r="A189" s="1"/>
      <c r="B189" s="1" t="s">
        <v>118</v>
      </c>
      <c r="C189" s="19"/>
    </row>
    <row r="190" customFormat="false" ht="13.2" hidden="false" customHeight="false" outlineLevel="0" collapsed="false">
      <c r="A190" s="1"/>
      <c r="B190" s="1" t="s">
        <v>148</v>
      </c>
      <c r="C190" s="19" t="n">
        <v>0</v>
      </c>
      <c r="D190" s="0" t="n">
        <v>0</v>
      </c>
    </row>
    <row r="191" customFormat="false" ht="15" hidden="false" customHeight="false" outlineLevel="0" collapsed="false">
      <c r="A191" s="1"/>
      <c r="B191" s="1" t="s">
        <v>186</v>
      </c>
      <c r="C191" s="20" t="n">
        <v>-6.2</v>
      </c>
      <c r="D191" s="38"/>
      <c r="K191" s="38"/>
      <c r="L191" s="38"/>
    </row>
    <row r="192" customFormat="false" ht="15" hidden="false" customHeight="false" outlineLevel="0" collapsed="false">
      <c r="A192" s="1"/>
      <c r="B192" s="11" t="s">
        <v>150</v>
      </c>
      <c r="C192" s="13" t="n">
        <f aca="false">SUM(C190:C191)</f>
        <v>-6.2</v>
      </c>
      <c r="D192" s="13" t="n">
        <f aca="false">SUM(D190:D191)</f>
        <v>0</v>
      </c>
    </row>
    <row r="193" customFormat="false" ht="15" hidden="false" customHeight="false" outlineLevel="0" collapsed="false">
      <c r="A193" s="1"/>
      <c r="B193" s="4" t="s">
        <v>151</v>
      </c>
      <c r="C193" s="13" t="n">
        <f aca="false">SUM(C186:C188)+C192</f>
        <v>1.7</v>
      </c>
    </row>
    <row r="194" customFormat="false" ht="13.2" hidden="false" customHeight="false" outlineLevel="0" collapsed="false">
      <c r="A194" s="1"/>
      <c r="B194" s="4"/>
    </row>
    <row r="195" customFormat="false" ht="13.2" hidden="false" customHeight="false" outlineLevel="0" collapsed="false">
      <c r="A195" s="4" t="s">
        <v>152</v>
      </c>
      <c r="B195" s="1"/>
    </row>
    <row r="196" customFormat="false" ht="13.2" hidden="false" customHeight="false" outlineLevel="0" collapsed="false">
      <c r="A196" s="4" t="s">
        <v>153</v>
      </c>
      <c r="B196" s="1"/>
    </row>
    <row r="197" customFormat="false" ht="13.2" hidden="false" customHeight="false" outlineLevel="0" collapsed="false">
      <c r="A197" s="1"/>
      <c r="B197" s="1" t="s">
        <v>154</v>
      </c>
      <c r="C197" s="1" t="n">
        <v>0</v>
      </c>
    </row>
    <row r="198" customFormat="false" ht="13.2" hidden="false" customHeight="false" outlineLevel="0" collapsed="false">
      <c r="A198" s="1"/>
      <c r="B198" s="1" t="s">
        <v>155</v>
      </c>
      <c r="C198" s="1" t="n">
        <v>0</v>
      </c>
    </row>
    <row r="199" customFormat="false" ht="13.2" hidden="false" customHeight="false" outlineLevel="0" collapsed="false">
      <c r="A199" s="1"/>
      <c r="B199" s="1" t="s">
        <v>156</v>
      </c>
      <c r="C199" s="1" t="n">
        <v>0</v>
      </c>
    </row>
    <row r="200" customFormat="false" ht="13.2" hidden="false" customHeight="false" outlineLevel="0" collapsed="false">
      <c r="A200" s="1"/>
      <c r="B200" s="1" t="s">
        <v>157</v>
      </c>
      <c r="C200" s="1" t="n">
        <v>0</v>
      </c>
    </row>
    <row r="201" customFormat="false" ht="13.2" hidden="false" customHeight="false" outlineLevel="0" collapsed="false">
      <c r="A201" s="1"/>
      <c r="B201" s="1" t="s">
        <v>158</v>
      </c>
      <c r="C201" s="1" t="n">
        <v>0</v>
      </c>
    </row>
    <row r="202" customFormat="false" ht="13.2" hidden="false" customHeight="false" outlineLevel="0" collapsed="false">
      <c r="A202" s="1"/>
      <c r="B202" s="1" t="s">
        <v>159</v>
      </c>
      <c r="C202" s="1" t="n">
        <v>0</v>
      </c>
    </row>
    <row r="203" customFormat="false" ht="13.2" hidden="false" customHeight="false" outlineLevel="0" collapsed="false">
      <c r="A203" s="1"/>
      <c r="B203" s="1" t="s">
        <v>160</v>
      </c>
      <c r="C203" s="1" t="n">
        <v>0</v>
      </c>
    </row>
    <row r="204" customFormat="false" ht="13.2" hidden="false" customHeight="false" outlineLevel="0" collapsed="false">
      <c r="A204" s="1"/>
      <c r="B204" s="1" t="s">
        <v>161</v>
      </c>
      <c r="C204" s="1" t="n">
        <v>0</v>
      </c>
    </row>
    <row r="205" customFormat="false" ht="13.2" hidden="false" customHeight="false" outlineLevel="0" collapsed="false">
      <c r="A205" s="1"/>
      <c r="B205" s="1" t="s">
        <v>7</v>
      </c>
      <c r="C205" s="1" t="n">
        <v>0</v>
      </c>
    </row>
    <row r="206" customFormat="false" ht="15" hidden="false" customHeight="false" outlineLevel="0" collapsed="false">
      <c r="A206" s="1"/>
      <c r="B206" s="1" t="s">
        <v>162</v>
      </c>
      <c r="C206" s="13" t="n">
        <v>-0.1</v>
      </c>
      <c r="E206" s="28" t="s">
        <v>187</v>
      </c>
    </row>
    <row r="207" customFormat="false" ht="15" hidden="false" customHeight="false" outlineLevel="0" collapsed="false">
      <c r="A207" s="1"/>
      <c r="B207" s="1" t="s">
        <v>163</v>
      </c>
      <c r="C207" s="13" t="n">
        <f aca="false">SUM(C197:C206)</f>
        <v>-0.1</v>
      </c>
      <c r="F207" s="29" t="s">
        <v>188</v>
      </c>
      <c r="G207" s="30"/>
    </row>
    <row r="208" customFormat="false" ht="15" hidden="false" customHeight="false" outlineLevel="0" collapsed="false">
      <c r="A208" s="1"/>
      <c r="B208" s="1" t="s">
        <v>164</v>
      </c>
      <c r="C208" s="13" t="n">
        <v>0</v>
      </c>
    </row>
    <row r="209" customFormat="false" ht="7.5" hidden="false" customHeight="true" outlineLevel="0" collapsed="false">
      <c r="A209" s="1"/>
      <c r="B209" s="1"/>
    </row>
    <row r="210" customFormat="false" ht="13.8" hidden="false" customHeight="false" outlineLevel="0" collapsed="false">
      <c r="A210" s="4" t="s">
        <v>165</v>
      </c>
      <c r="B210" s="1"/>
      <c r="C210" s="22" t="n">
        <f aca="false">+C182+C193+C207+C208</f>
        <v>175</v>
      </c>
    </row>
    <row r="211" customFormat="false" ht="13.2" hidden="false" customHeight="false" outlineLevel="0" collapsed="false">
      <c r="A211" s="4"/>
      <c r="B211" s="1"/>
      <c r="C211" s="23"/>
    </row>
    <row r="212" customFormat="false" ht="13.2" hidden="false" customHeight="false" outlineLevel="0" collapsed="false">
      <c r="A212" s="4"/>
      <c r="B212" s="11" t="s">
        <v>166</v>
      </c>
      <c r="C212" s="14" t="n">
        <v>0</v>
      </c>
    </row>
    <row r="213" customFormat="false" ht="13.2" hidden="false" customHeight="false" outlineLevel="0" collapsed="false">
      <c r="A213" s="1"/>
      <c r="B213" s="11" t="s">
        <v>167</v>
      </c>
      <c r="C213" s="14" t="n">
        <v>0</v>
      </c>
    </row>
    <row r="214" customFormat="false" ht="13.2" hidden="false" customHeight="false" outlineLevel="0" collapsed="false">
      <c r="A214" s="1"/>
      <c r="B214" s="1"/>
      <c r="C214" s="23"/>
    </row>
    <row r="215" customFormat="false" ht="13.8" hidden="false" customHeight="false" outlineLevel="0" collapsed="false">
      <c r="A215" s="1"/>
      <c r="B215" s="1"/>
      <c r="C215" s="23"/>
    </row>
    <row r="216" customFormat="false" ht="13.8" hidden="false" customHeight="false" outlineLevel="0" collapsed="false">
      <c r="A216" s="4" t="s">
        <v>168</v>
      </c>
      <c r="B216" s="1"/>
      <c r="C216" s="22" t="n">
        <f aca="false">SUM(C210:C215)</f>
        <v>175</v>
      </c>
      <c r="D216" s="1" t="n">
        <f aca="false">SUM(D210:D215)</f>
        <v>0</v>
      </c>
    </row>
    <row r="217" customFormat="false" ht="13.2" hidden="false" customHeight="false" outlineLevel="0" collapsed="false">
      <c r="A217" s="4"/>
      <c r="B217" s="1"/>
      <c r="C217" s="23"/>
    </row>
    <row r="218" customFormat="false" ht="13.2" hidden="false" customHeight="false" outlineLevel="0" collapsed="false">
      <c r="A218" s="1"/>
      <c r="B218" s="11" t="s">
        <v>169</v>
      </c>
      <c r="C218" s="14" t="n">
        <v>0</v>
      </c>
    </row>
    <row r="219" customFormat="false" ht="13.2" hidden="false" customHeight="false" outlineLevel="0" collapsed="false">
      <c r="A219" s="4"/>
      <c r="B219" s="1"/>
      <c r="C219" s="23"/>
    </row>
    <row r="220" customFormat="false" ht="13.2" hidden="false" customHeight="false" outlineLevel="0" collapsed="false">
      <c r="A220" s="4"/>
      <c r="B220" s="1"/>
      <c r="C220" s="23"/>
    </row>
    <row r="221" customFormat="false" ht="13.8" hidden="false" customHeight="false" outlineLevel="0" collapsed="false">
      <c r="A221" s="4"/>
      <c r="B221" s="1"/>
      <c r="C221" s="23"/>
    </row>
    <row r="222" customFormat="false" ht="13.8" hidden="false" customHeight="false" outlineLevel="0" collapsed="false">
      <c r="A222" s="4" t="s">
        <v>170</v>
      </c>
      <c r="B222" s="1"/>
      <c r="C222" s="22" t="n">
        <f aca="false">SUM(C216:C221)</f>
        <v>175</v>
      </c>
    </row>
    <row r="223" customFormat="false" ht="13.2" hidden="false" customHeight="false" outlineLevel="0" collapsed="false">
      <c r="A223" s="4"/>
      <c r="B223" s="1"/>
      <c r="C223" s="23"/>
    </row>
    <row r="224" customFormat="false" ht="13.2" hidden="false" customHeight="false" outlineLevel="0" collapsed="false">
      <c r="A224" s="4"/>
      <c r="B224" s="1"/>
      <c r="C224" s="23"/>
    </row>
    <row r="225" customFormat="false" ht="13.2" hidden="false" customHeight="false" outlineLevel="0" collapsed="false">
      <c r="A225" s="4"/>
      <c r="B225" s="1" t="s">
        <v>171</v>
      </c>
      <c r="C225" s="23" t="n">
        <v>0</v>
      </c>
    </row>
    <row r="226" customFormat="false" ht="13.2" hidden="false" customHeight="false" outlineLevel="0" collapsed="false">
      <c r="A226" s="4"/>
      <c r="B226" s="1"/>
      <c r="C226" s="23"/>
    </row>
    <row r="227" customFormat="false" ht="13.8" hidden="false" customHeight="false" outlineLevel="0" collapsed="false">
      <c r="C227" s="23"/>
    </row>
    <row r="228" customFormat="false" ht="13.8" hidden="false" customHeight="false" outlineLevel="0" collapsed="false">
      <c r="A228" s="4" t="s">
        <v>172</v>
      </c>
      <c r="C228" s="22" t="n">
        <f aca="false">SUM(C222:C227)</f>
        <v>175</v>
      </c>
    </row>
    <row r="229" customFormat="false" ht="13.2" hidden="false" customHeight="false" outlineLevel="0" collapsed="false">
      <c r="C229" s="23"/>
    </row>
    <row r="230" customFormat="false" ht="13.2" hidden="false" customHeight="false" outlineLevel="0" collapsed="false">
      <c r="C230" s="23"/>
    </row>
    <row r="231" customFormat="false" ht="13.2" hidden="false" customHeight="false" outlineLevel="0" collapsed="false">
      <c r="C231" s="23"/>
    </row>
  </sheetData>
  <printOptions headings="false" gridLines="false" gridLinesSet="true" horizontalCentered="true" verticalCentered="false"/>
  <pageMargins left="0.179861111111111" right="0.379861111111111" top="0.410416666666667" bottom="0.420138888888889" header="0.170138888888889" footer="0.170138888888889"/>
  <pageSetup paperSize="1" scale="71" fitToWidth="1" fitToHeight="1" pageOrder="downThenOver" orientation="portrait" blackAndWhite="false" draft="false" cellComments="none" horizontalDpi="300" verticalDpi="300" copies="1"/>
  <headerFooter differentFirst="false" differentOddEven="false">
    <oddHeader>&amp;LPage &amp;P</oddHeader>
    <oddFooter>&amp;R&amp;F   &amp;D    &amp;T</oddFooter>
  </headerFooter>
  <rowBreaks count="3" manualBreakCount="3">
    <brk id="78" man="true" max="16383" min="0"/>
    <brk id="140" man="true" max="16383" min="0"/>
    <brk id="211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31"/>
  <sheetViews>
    <sheetView showFormulas="false" showGridLines="false" showRowColHeaders="true" showZeros="true" rightToLeft="false" tabSelected="true" showOutlineSymbols="true" defaultGridColor="true" view="normal" topLeftCell="A192" colorId="64" zoomScale="85" zoomScaleNormal="85" zoomScalePageLayoutView="100" workbookViewId="0">
      <selection pane="topLeft" activeCell="F207" activeCellId="0" sqref="F207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4.33"/>
    <col collapsed="false" customWidth="true" hidden="false" outlineLevel="0" max="2" min="2" style="0" width="38.1"/>
    <col collapsed="false" customWidth="false" hidden="false" outlineLevel="0" max="3" min="3" style="1" width="9.1"/>
    <col collapsed="false" customWidth="true" hidden="false" outlineLevel="0" max="4" min="4" style="0" width="0.87"/>
    <col collapsed="false" customWidth="true" hidden="false" outlineLevel="0" max="5" min="5" style="0" width="9.87"/>
    <col collapsed="false" customWidth="true" hidden="false" outlineLevel="0" max="6" min="6" style="0" width="7.21"/>
    <col collapsed="false" customWidth="true" hidden="false" outlineLevel="0" max="7" min="7" style="0" width="52.66"/>
  </cols>
  <sheetData>
    <row r="1" customFormat="false" ht="13.2" hidden="false" customHeight="false" outlineLevel="0" collapsed="false">
      <c r="A1" s="4"/>
      <c r="B1" s="1"/>
      <c r="C1" s="3" t="s">
        <v>2</v>
      </c>
    </row>
    <row r="2" customFormat="false" ht="7.5" hidden="false" customHeight="true" outlineLevel="0" collapsed="false">
      <c r="A2" s="4"/>
      <c r="B2" s="1"/>
    </row>
    <row r="3" customFormat="false" ht="13.2" hidden="false" customHeight="false" outlineLevel="0" collapsed="false">
      <c r="A3" s="5"/>
      <c r="B3" s="5"/>
      <c r="C3" s="7" t="n">
        <v>2001</v>
      </c>
    </row>
    <row r="4" customFormat="false" ht="13.2" hidden="false" customHeight="false" outlineLevel="0" collapsed="false">
      <c r="A4" s="1"/>
      <c r="B4" s="1"/>
      <c r="C4" s="8" t="s">
        <v>12</v>
      </c>
      <c r="E4" s="27" t="s">
        <v>173</v>
      </c>
    </row>
    <row r="5" customFormat="false" ht="13.2" hidden="false" customHeight="false" outlineLevel="0" collapsed="false">
      <c r="A5" s="9" t="s">
        <v>13</v>
      </c>
      <c r="B5" s="1"/>
    </row>
    <row r="6" customFormat="false" ht="13.2" hidden="false" customHeight="false" outlineLevel="0" collapsed="false">
      <c r="A6" s="4" t="s">
        <v>14</v>
      </c>
      <c r="B6" s="1"/>
    </row>
    <row r="7" customFormat="false" ht="13.2" hidden="false" customHeight="false" outlineLevel="0" collapsed="false">
      <c r="A7" s="1"/>
      <c r="B7" s="1" t="s">
        <v>15</v>
      </c>
    </row>
    <row r="8" customFormat="false" ht="13.2" hidden="false" customHeight="false" outlineLevel="0" collapsed="false">
      <c r="A8" s="1"/>
      <c r="B8" s="1" t="s">
        <v>16</v>
      </c>
      <c r="C8" s="1" t="n">
        <f aca="false">139.1-9.8</f>
        <v>129.3</v>
      </c>
    </row>
    <row r="9" customFormat="false" ht="13.2" hidden="false" customHeight="false" outlineLevel="0" collapsed="false">
      <c r="A9" s="1"/>
      <c r="B9" s="1" t="s">
        <v>17</v>
      </c>
      <c r="C9" s="1" t="n">
        <v>12.4</v>
      </c>
    </row>
    <row r="10" customFormat="false" ht="13.2" hidden="false" customHeight="false" outlineLevel="0" collapsed="false">
      <c r="A10" s="1"/>
      <c r="B10" s="1" t="s">
        <v>18</v>
      </c>
      <c r="C10" s="1" t="n">
        <v>0</v>
      </c>
    </row>
    <row r="11" customFormat="false" ht="13.2" hidden="false" customHeight="false" outlineLevel="0" collapsed="false">
      <c r="A11" s="1"/>
      <c r="B11" s="1" t="s">
        <v>19</v>
      </c>
      <c r="C11" s="1" t="n">
        <v>0</v>
      </c>
    </row>
    <row r="12" customFormat="false" ht="13.2" hidden="false" customHeight="false" outlineLevel="0" collapsed="false">
      <c r="A12" s="1"/>
      <c r="B12" s="1" t="s">
        <v>20</v>
      </c>
      <c r="C12" s="1" t="n">
        <v>0</v>
      </c>
    </row>
    <row r="13" customFormat="false" ht="13.2" hidden="false" customHeight="false" outlineLevel="0" collapsed="false">
      <c r="A13" s="1"/>
      <c r="B13" s="1" t="s">
        <v>21</v>
      </c>
      <c r="C13" s="1" t="n">
        <v>0</v>
      </c>
    </row>
    <row r="14" customFormat="false" ht="13.2" hidden="false" customHeight="false" outlineLevel="0" collapsed="false">
      <c r="A14" s="1"/>
      <c r="B14" s="1" t="s">
        <v>22</v>
      </c>
      <c r="C14" s="1" t="n">
        <v>0</v>
      </c>
    </row>
    <row r="15" customFormat="false" ht="13.2" hidden="false" customHeight="false" outlineLevel="0" collapsed="false">
      <c r="A15" s="1"/>
      <c r="B15" s="1" t="s">
        <v>23</v>
      </c>
      <c r="C15" s="1" t="n">
        <v>0</v>
      </c>
    </row>
    <row r="16" customFormat="false" ht="13.2" hidden="false" customHeight="false" outlineLevel="0" collapsed="false">
      <c r="A16" s="1"/>
      <c r="B16" s="1" t="s">
        <v>24</v>
      </c>
      <c r="C16" s="1" t="n">
        <v>0</v>
      </c>
    </row>
    <row r="17" customFormat="false" ht="13.2" hidden="false" customHeight="false" outlineLevel="0" collapsed="false">
      <c r="A17" s="1"/>
      <c r="B17" s="11" t="s">
        <v>25</v>
      </c>
      <c r="C17" s="1" t="n">
        <v>0</v>
      </c>
    </row>
    <row r="18" customFormat="false" ht="13.2" hidden="false" customHeight="false" outlineLevel="0" collapsed="false">
      <c r="A18" s="1"/>
      <c r="B18" s="1" t="s">
        <v>26</v>
      </c>
      <c r="C18" s="1" t="n">
        <v>0</v>
      </c>
    </row>
    <row r="19" customFormat="false" ht="13.2" hidden="false" customHeight="false" outlineLevel="0" collapsed="false">
      <c r="A19" s="1"/>
      <c r="B19" s="1" t="s">
        <v>27</v>
      </c>
      <c r="C19" s="1" t="n">
        <v>0</v>
      </c>
    </row>
    <row r="20" customFormat="false" ht="13.2" hidden="false" customHeight="false" outlineLevel="0" collapsed="false">
      <c r="A20" s="1"/>
      <c r="B20" s="1" t="s">
        <v>28</v>
      </c>
      <c r="C20" s="1" t="n">
        <v>0</v>
      </c>
    </row>
    <row r="21" customFormat="false" ht="13.2" hidden="false" customHeight="false" outlineLevel="0" collapsed="false">
      <c r="A21" s="1"/>
      <c r="B21" s="11" t="s">
        <v>29</v>
      </c>
      <c r="C21" s="1" t="n">
        <v>9.8</v>
      </c>
    </row>
    <row r="22" customFormat="false" ht="13.2" hidden="false" customHeight="false" outlineLevel="0" collapsed="false">
      <c r="A22" s="1"/>
      <c r="B22" s="11" t="s">
        <v>30</v>
      </c>
      <c r="C22" s="1" t="n">
        <v>0</v>
      </c>
    </row>
    <row r="23" customFormat="false" ht="13.2" hidden="false" customHeight="false" outlineLevel="0" collapsed="false">
      <c r="A23" s="1"/>
      <c r="B23" s="11" t="s">
        <v>31</v>
      </c>
      <c r="C23" s="1" t="n">
        <v>0</v>
      </c>
    </row>
    <row r="24" customFormat="false" ht="13.2" hidden="false" customHeight="false" outlineLevel="0" collapsed="false">
      <c r="A24" s="1"/>
      <c r="B24" s="1" t="s">
        <v>32</v>
      </c>
      <c r="C24" s="1" t="n">
        <v>-0.3</v>
      </c>
    </row>
    <row r="25" customFormat="false" ht="13.2" hidden="false" customHeight="false" outlineLevel="0" collapsed="false">
      <c r="A25" s="1"/>
      <c r="B25" s="1" t="s">
        <v>33</v>
      </c>
      <c r="C25" s="1" t="n">
        <v>0</v>
      </c>
    </row>
    <row r="26" customFormat="false" ht="13.2" hidden="false" customHeight="false" outlineLevel="0" collapsed="false">
      <c r="A26" s="1"/>
      <c r="B26" s="12" t="s">
        <v>34</v>
      </c>
      <c r="C26" s="11" t="n">
        <v>0</v>
      </c>
    </row>
    <row r="27" customFormat="false" ht="13.2" hidden="false" customHeight="false" outlineLevel="0" collapsed="false">
      <c r="A27" s="1"/>
      <c r="B27" s="12" t="s">
        <v>35</v>
      </c>
      <c r="C27" s="11"/>
    </row>
    <row r="28" customFormat="false" ht="13.2" hidden="false" customHeight="false" outlineLevel="0" collapsed="false">
      <c r="A28" s="1"/>
      <c r="B28" s="12" t="s">
        <v>36</v>
      </c>
      <c r="C28" s="11" t="n">
        <v>0</v>
      </c>
    </row>
    <row r="29" customFormat="false" ht="15" hidden="false" customHeight="false" outlineLevel="0" collapsed="false">
      <c r="A29" s="1"/>
      <c r="B29" s="12" t="s">
        <v>37</v>
      </c>
      <c r="C29" s="13" t="n">
        <v>0</v>
      </c>
    </row>
    <row r="30" customFormat="false" ht="13.2" hidden="false" customHeight="false" outlineLevel="0" collapsed="false">
      <c r="A30" s="1"/>
      <c r="B30" s="4" t="s">
        <v>38</v>
      </c>
      <c r="C30" s="1" t="n">
        <f aca="false">SUM(C8:C29)</f>
        <v>151.2</v>
      </c>
    </row>
    <row r="31" customFormat="false" ht="13.2" hidden="false" customHeight="false" outlineLevel="0" collapsed="false">
      <c r="A31" s="4" t="s">
        <v>39</v>
      </c>
      <c r="B31" s="1"/>
    </row>
    <row r="32" customFormat="false" ht="13.2" hidden="false" customHeight="false" outlineLevel="0" collapsed="false">
      <c r="A32" s="1"/>
      <c r="B32" s="1" t="s">
        <v>40</v>
      </c>
      <c r="C32" s="1" t="n">
        <v>-4.1</v>
      </c>
    </row>
    <row r="33" customFormat="false" ht="13.2" hidden="false" customHeight="false" outlineLevel="0" collapsed="false">
      <c r="A33" s="1"/>
      <c r="B33" s="1" t="s">
        <v>41</v>
      </c>
      <c r="C33" s="1" t="n">
        <v>0</v>
      </c>
    </row>
    <row r="34" customFormat="false" ht="13.2" hidden="false" customHeight="false" outlineLevel="0" collapsed="false">
      <c r="A34" s="1"/>
      <c r="B34" s="1" t="s">
        <v>42</v>
      </c>
      <c r="C34" s="1" t="n">
        <f aca="false">-1.3-2.8-0.6</f>
        <v>-4.7</v>
      </c>
    </row>
    <row r="35" customFormat="false" ht="13.2" hidden="false" customHeight="false" outlineLevel="0" collapsed="false">
      <c r="A35" s="1"/>
      <c r="B35" s="1" t="s">
        <v>43</v>
      </c>
      <c r="C35" s="1" t="n">
        <v>0</v>
      </c>
    </row>
    <row r="36" customFormat="false" ht="13.2" hidden="false" customHeight="false" outlineLevel="0" collapsed="false">
      <c r="A36" s="1"/>
      <c r="B36" s="1" t="s">
        <v>44</v>
      </c>
      <c r="C36" s="11" t="n">
        <v>0</v>
      </c>
    </row>
    <row r="37" customFormat="false" ht="13.2" hidden="false" customHeight="false" outlineLevel="0" collapsed="false">
      <c r="A37" s="1"/>
      <c r="B37" s="1" t="s">
        <v>45</v>
      </c>
      <c r="C37" s="1" t="n">
        <v>0</v>
      </c>
    </row>
    <row r="38" customFormat="false" ht="13.2" hidden="false" customHeight="false" outlineLevel="0" collapsed="false">
      <c r="A38" s="1"/>
      <c r="B38" s="1" t="s">
        <v>46</v>
      </c>
    </row>
    <row r="39" customFormat="false" ht="13.2" hidden="false" customHeight="false" outlineLevel="0" collapsed="false">
      <c r="A39" s="1"/>
      <c r="B39" s="1" t="s">
        <v>47</v>
      </c>
    </row>
    <row r="40" customFormat="false" ht="13.2" hidden="false" customHeight="false" outlineLevel="0" collapsed="false">
      <c r="A40" s="1"/>
      <c r="B40" s="1" t="s">
        <v>48</v>
      </c>
      <c r="C40" s="1" t="n">
        <f aca="false">33-1.7</f>
        <v>31.3</v>
      </c>
    </row>
    <row r="41" customFormat="false" ht="13.2" hidden="false" customHeight="false" outlineLevel="0" collapsed="false">
      <c r="A41" s="1"/>
      <c r="B41" s="1" t="s">
        <v>49</v>
      </c>
      <c r="C41" s="1" t="n">
        <v>-0.2</v>
      </c>
    </row>
    <row r="42" customFormat="false" ht="13.2" hidden="false" customHeight="false" outlineLevel="0" collapsed="false">
      <c r="A42" s="1"/>
      <c r="B42" s="12" t="s">
        <v>50</v>
      </c>
      <c r="C42" s="1" t="n">
        <f aca="false">-2.7</f>
        <v>-2.7</v>
      </c>
    </row>
    <row r="43" customFormat="false" ht="13.2" hidden="false" customHeight="false" outlineLevel="0" collapsed="false">
      <c r="A43" s="1"/>
      <c r="B43" s="12" t="s">
        <v>51</v>
      </c>
      <c r="C43" s="1" t="n">
        <v>0</v>
      </c>
    </row>
    <row r="44" customFormat="false" ht="13.2" hidden="false" customHeight="false" outlineLevel="0" collapsed="false">
      <c r="A44" s="1"/>
      <c r="B44" s="12" t="s">
        <v>52</v>
      </c>
      <c r="C44" s="1" t="n">
        <v>0.3</v>
      </c>
    </row>
    <row r="45" customFormat="false" ht="13.2" hidden="false" customHeight="false" outlineLevel="0" collapsed="false">
      <c r="A45" s="1"/>
      <c r="B45" s="12" t="s">
        <v>53</v>
      </c>
      <c r="C45" s="11" t="n">
        <f aca="false">0</f>
        <v>0</v>
      </c>
    </row>
    <row r="46" customFormat="false" ht="13.2" hidden="false" customHeight="false" outlineLevel="0" collapsed="false">
      <c r="A46" s="1"/>
      <c r="B46" s="12" t="s">
        <v>54</v>
      </c>
      <c r="C46" s="19" t="n">
        <v>0</v>
      </c>
      <c r="D46" s="28"/>
      <c r="E46" s="28" t="s">
        <v>174</v>
      </c>
    </row>
    <row r="47" customFormat="false" ht="13.2" hidden="false" customHeight="false" outlineLevel="0" collapsed="false">
      <c r="A47" s="11"/>
      <c r="B47" s="11" t="s">
        <v>55</v>
      </c>
      <c r="C47" s="11" t="n">
        <f aca="false">-0.4</f>
        <v>-0.4</v>
      </c>
      <c r="F47" s="29" t="s">
        <v>175</v>
      </c>
      <c r="G47" s="30"/>
    </row>
    <row r="48" customFormat="false" ht="13.2" hidden="false" customHeight="false" outlineLevel="0" collapsed="false">
      <c r="A48" s="11"/>
      <c r="B48" s="11" t="s">
        <v>56</v>
      </c>
      <c r="C48" s="11" t="n">
        <v>0</v>
      </c>
      <c r="D48" s="0" t="n">
        <v>0</v>
      </c>
    </row>
    <row r="49" customFormat="false" ht="15" hidden="false" customHeight="false" outlineLevel="0" collapsed="false">
      <c r="A49" s="11"/>
      <c r="B49" s="11" t="s">
        <v>57</v>
      </c>
      <c r="C49" s="13" t="n">
        <f aca="false">-0.2</f>
        <v>-0.2</v>
      </c>
    </row>
    <row r="50" customFormat="false" ht="15" hidden="false" customHeight="false" outlineLevel="0" collapsed="false">
      <c r="A50" s="1"/>
      <c r="B50" s="4" t="s">
        <v>58</v>
      </c>
      <c r="C50" s="13" t="n">
        <f aca="false">SUM(C32:C49)</f>
        <v>19.3</v>
      </c>
    </row>
    <row r="51" customFormat="false" ht="13.2" hidden="false" customHeight="false" outlineLevel="0" collapsed="false">
      <c r="A51" s="4" t="s">
        <v>59</v>
      </c>
      <c r="B51" s="1"/>
      <c r="C51" s="1" t="n">
        <f aca="false">+C30+C50</f>
        <v>170.5</v>
      </c>
    </row>
    <row r="52" customFormat="false" ht="13.2" hidden="false" customHeight="false" outlineLevel="0" collapsed="false">
      <c r="A52" s="4" t="s">
        <v>60</v>
      </c>
      <c r="B52" s="1"/>
    </row>
    <row r="53" customFormat="false" ht="13.2" hidden="false" customHeight="false" outlineLevel="0" collapsed="false">
      <c r="A53" s="1"/>
      <c r="B53" s="1" t="s">
        <v>61</v>
      </c>
      <c r="C53" s="1" t="n">
        <v>0</v>
      </c>
    </row>
    <row r="54" customFormat="false" ht="13.2" hidden="false" customHeight="false" outlineLevel="0" collapsed="false">
      <c r="A54" s="1"/>
      <c r="B54" s="1" t="s">
        <v>62</v>
      </c>
      <c r="C54" s="1" t="n">
        <v>0</v>
      </c>
    </row>
    <row r="55" customFormat="false" ht="13.2" hidden="false" customHeight="false" outlineLevel="0" collapsed="false">
      <c r="A55" s="1"/>
      <c r="B55" s="1" t="s">
        <v>27</v>
      </c>
      <c r="C55" s="1" t="n">
        <v>0</v>
      </c>
    </row>
    <row r="56" customFormat="false" ht="13.2" hidden="false" customHeight="false" outlineLevel="0" collapsed="false">
      <c r="A56" s="1"/>
      <c r="B56" s="1" t="s">
        <v>63</v>
      </c>
      <c r="C56" s="1" t="n">
        <v>0</v>
      </c>
    </row>
    <row r="57" customFormat="false" ht="13.2" hidden="false" customHeight="false" outlineLevel="0" collapsed="false">
      <c r="A57" s="1"/>
      <c r="B57" s="11" t="s">
        <v>64</v>
      </c>
      <c r="C57" s="1" t="n">
        <v>0</v>
      </c>
    </row>
    <row r="58" customFormat="false" ht="13.2" hidden="false" customHeight="false" outlineLevel="0" collapsed="false">
      <c r="A58" s="1"/>
      <c r="B58" s="1" t="s">
        <v>65</v>
      </c>
      <c r="C58" s="1" t="n">
        <v>0</v>
      </c>
    </row>
    <row r="59" customFormat="false" ht="13.2" hidden="false" customHeight="false" outlineLevel="0" collapsed="false">
      <c r="A59" s="1"/>
      <c r="B59" s="1" t="s">
        <v>66</v>
      </c>
      <c r="C59" s="1" t="n">
        <v>0</v>
      </c>
    </row>
    <row r="60" customFormat="false" ht="13.2" hidden="false" customHeight="false" outlineLevel="0" collapsed="false">
      <c r="A60" s="1"/>
      <c r="B60" s="1" t="s">
        <v>67</v>
      </c>
      <c r="C60" s="14" t="n">
        <v>10.1</v>
      </c>
    </row>
    <row r="61" customFormat="false" ht="15" hidden="false" customHeight="false" outlineLevel="0" collapsed="false">
      <c r="A61" s="1"/>
      <c r="B61" s="11" t="s">
        <v>7</v>
      </c>
      <c r="C61" s="13" t="n">
        <v>0</v>
      </c>
    </row>
    <row r="62" customFormat="false" ht="15" hidden="false" customHeight="false" outlineLevel="0" collapsed="false">
      <c r="A62" s="1"/>
      <c r="B62" s="4" t="s">
        <v>68</v>
      </c>
      <c r="C62" s="13" t="n">
        <f aca="false">SUM(C53:C61)</f>
        <v>10.1</v>
      </c>
    </row>
    <row r="63" customFormat="false" ht="15" hidden="false" customHeight="false" outlineLevel="0" collapsed="false">
      <c r="A63" s="4" t="s">
        <v>69</v>
      </c>
      <c r="B63" s="1"/>
      <c r="C63" s="13" t="n">
        <f aca="false">+C51+C62</f>
        <v>180.6</v>
      </c>
    </row>
    <row r="64" customFormat="false" ht="6.75" hidden="false" customHeight="true" outlineLevel="0" collapsed="false">
      <c r="A64" s="1"/>
      <c r="B64" s="1"/>
    </row>
    <row r="65" customFormat="false" ht="13.2" hidden="false" customHeight="false" outlineLevel="0" collapsed="false">
      <c r="A65" s="9" t="s">
        <v>70</v>
      </c>
      <c r="B65" s="1"/>
    </row>
    <row r="66" customFormat="false" ht="13.2" hidden="false" customHeight="false" outlineLevel="0" collapsed="false">
      <c r="A66" s="4" t="s">
        <v>71</v>
      </c>
      <c r="B66" s="1"/>
      <c r="C66" s="1" t="n">
        <v>0</v>
      </c>
    </row>
    <row r="67" customFormat="false" ht="13.2" hidden="false" customHeight="false" outlineLevel="0" collapsed="false">
      <c r="A67" s="4" t="s">
        <v>39</v>
      </c>
      <c r="B67" s="1"/>
    </row>
    <row r="68" customFormat="false" ht="13.2" hidden="false" customHeight="false" outlineLevel="0" collapsed="false">
      <c r="A68" s="1"/>
      <c r="B68" s="12" t="s">
        <v>72</v>
      </c>
      <c r="C68" s="1" t="n">
        <f aca="false">-1.6</f>
        <v>-1.6</v>
      </c>
    </row>
    <row r="69" customFormat="false" ht="13.2" hidden="false" customHeight="false" outlineLevel="0" collapsed="false">
      <c r="A69" s="1"/>
      <c r="B69" s="12" t="s">
        <v>73</v>
      </c>
      <c r="C69" s="1" t="n">
        <v>0</v>
      </c>
    </row>
    <row r="70" customFormat="false" ht="13.2" hidden="false" customHeight="false" outlineLevel="0" collapsed="false">
      <c r="A70" s="1"/>
      <c r="B70" s="1" t="s">
        <v>74</v>
      </c>
      <c r="C70" s="1" t="n">
        <v>0.1</v>
      </c>
    </row>
    <row r="71" customFormat="false" ht="13.2" hidden="false" customHeight="false" outlineLevel="0" collapsed="false">
      <c r="A71" s="1"/>
      <c r="B71" s="1" t="s">
        <v>75</v>
      </c>
      <c r="C71" s="1" t="n">
        <v>0</v>
      </c>
    </row>
    <row r="72" customFormat="false" ht="13.2" hidden="false" customHeight="false" outlineLevel="0" collapsed="false">
      <c r="A72" s="1"/>
      <c r="B72" s="1" t="s">
        <v>56</v>
      </c>
      <c r="C72" s="1" t="n">
        <v>0</v>
      </c>
      <c r="D72" s="0" t="n">
        <v>0</v>
      </c>
    </row>
    <row r="73" customFormat="false" ht="15" hidden="false" customHeight="false" outlineLevel="0" collapsed="false">
      <c r="A73" s="1"/>
      <c r="B73" s="12" t="s">
        <v>76</v>
      </c>
      <c r="C73" s="13" t="n">
        <v>0</v>
      </c>
    </row>
    <row r="74" customFormat="false" ht="15" hidden="false" customHeight="false" outlineLevel="0" collapsed="false">
      <c r="A74" s="1"/>
      <c r="B74" s="4" t="s">
        <v>58</v>
      </c>
      <c r="C74" s="13" t="n">
        <f aca="false">SUM(C68:C73)</f>
        <v>-1.5</v>
      </c>
    </row>
    <row r="75" customFormat="false" ht="15" hidden="false" customHeight="false" outlineLevel="0" collapsed="false">
      <c r="A75" s="4" t="s">
        <v>77</v>
      </c>
      <c r="B75" s="1"/>
      <c r="C75" s="13" t="n">
        <f aca="false">+C66+C74</f>
        <v>-1.5</v>
      </c>
    </row>
    <row r="76" customFormat="false" ht="6" hidden="false" customHeight="true" outlineLevel="0" collapsed="false">
      <c r="A76" s="4"/>
      <c r="B76" s="1"/>
      <c r="C76" s="13"/>
    </row>
    <row r="77" customFormat="false" ht="15" hidden="false" customHeight="false" outlineLevel="0" collapsed="false">
      <c r="A77" s="4" t="s">
        <v>78</v>
      </c>
      <c r="B77" s="1"/>
      <c r="C77" s="13" t="n">
        <f aca="false">+C63+C75</f>
        <v>179.1</v>
      </c>
    </row>
    <row r="78" customFormat="false" ht="15" hidden="false" customHeight="false" outlineLevel="0" collapsed="false">
      <c r="A78" s="4"/>
      <c r="B78" s="1"/>
      <c r="C78" s="13"/>
    </row>
    <row r="79" customFormat="false" ht="13.2" hidden="false" customHeight="false" outlineLevel="0" collapsed="false">
      <c r="A79" s="9" t="s">
        <v>79</v>
      </c>
      <c r="B79" s="1"/>
    </row>
    <row r="80" customFormat="false" ht="13.2" hidden="false" customHeight="false" outlineLevel="0" collapsed="false">
      <c r="A80" s="4" t="s">
        <v>71</v>
      </c>
      <c r="B80" s="1"/>
      <c r="C80" s="1" t="n">
        <v>0</v>
      </c>
    </row>
    <row r="81" customFormat="false" ht="13.2" hidden="false" customHeight="false" outlineLevel="0" collapsed="false">
      <c r="A81" s="4" t="s">
        <v>80</v>
      </c>
      <c r="B81" s="1"/>
      <c r="C81" s="1" t="n">
        <v>0</v>
      </c>
    </row>
    <row r="82" customFormat="false" ht="13.2" hidden="false" customHeight="false" outlineLevel="0" collapsed="false">
      <c r="A82" s="4" t="s">
        <v>39</v>
      </c>
      <c r="B82" s="1"/>
    </row>
    <row r="83" customFormat="false" ht="13.2" hidden="false" customHeight="false" outlineLevel="0" collapsed="false">
      <c r="A83" s="1"/>
      <c r="B83" s="12" t="s">
        <v>81</v>
      </c>
      <c r="C83" s="1" t="n">
        <f aca="false">-24.8+0.7</f>
        <v>-24.1</v>
      </c>
    </row>
    <row r="84" customFormat="false" ht="13.2" hidden="false" customHeight="false" outlineLevel="0" collapsed="false">
      <c r="A84" s="1"/>
      <c r="B84" s="12" t="s">
        <v>82</v>
      </c>
      <c r="C84" s="1" t="n">
        <v>0</v>
      </c>
    </row>
    <row r="85" customFormat="false" ht="13.2" hidden="false" customHeight="false" outlineLevel="0" collapsed="false">
      <c r="A85" s="1"/>
      <c r="B85" s="12" t="s">
        <v>74</v>
      </c>
      <c r="C85" s="1" t="n">
        <v>2.6</v>
      </c>
    </row>
    <row r="86" customFormat="false" ht="13.2" hidden="false" customHeight="false" outlineLevel="0" collapsed="false">
      <c r="A86" s="1"/>
      <c r="B86" s="12" t="s">
        <v>83</v>
      </c>
      <c r="C86" s="1" t="n">
        <f aca="false">-0.9</f>
        <v>-0.9</v>
      </c>
    </row>
    <row r="87" customFormat="false" ht="13.2" hidden="false" customHeight="false" outlineLevel="0" collapsed="false">
      <c r="A87" s="1"/>
      <c r="B87" s="1" t="s">
        <v>84</v>
      </c>
      <c r="C87" s="1" t="n">
        <f aca="false">-0.7</f>
        <v>-0.7</v>
      </c>
    </row>
    <row r="88" customFormat="false" ht="13.2" hidden="false" customHeight="false" outlineLevel="0" collapsed="false">
      <c r="A88" s="1"/>
      <c r="B88" s="1" t="s">
        <v>85</v>
      </c>
      <c r="C88" s="1" t="n">
        <v>0</v>
      </c>
    </row>
    <row r="89" customFormat="false" ht="13.2" hidden="false" customHeight="false" outlineLevel="0" collapsed="false">
      <c r="A89" s="1"/>
      <c r="B89" s="1" t="s">
        <v>86</v>
      </c>
      <c r="C89" s="1" t="n">
        <v>0</v>
      </c>
    </row>
    <row r="90" customFormat="false" ht="13.2" hidden="false" customHeight="false" outlineLevel="0" collapsed="false">
      <c r="A90" s="1"/>
      <c r="B90" s="1" t="s">
        <v>87</v>
      </c>
      <c r="C90" s="1" t="n">
        <v>0</v>
      </c>
    </row>
    <row r="91" customFormat="false" ht="13.2" hidden="false" customHeight="false" outlineLevel="0" collapsed="false">
      <c r="A91" s="1"/>
      <c r="B91" s="1" t="s">
        <v>88</v>
      </c>
      <c r="C91" s="1" t="n">
        <v>0</v>
      </c>
    </row>
    <row r="92" customFormat="false" ht="13.2" hidden="false" customHeight="false" outlineLevel="0" collapsed="false">
      <c r="A92" s="1"/>
      <c r="B92" s="1" t="s">
        <v>89</v>
      </c>
      <c r="C92" s="1" t="n">
        <v>0</v>
      </c>
    </row>
    <row r="93" customFormat="false" ht="13.2" hidden="false" customHeight="false" outlineLevel="0" collapsed="false">
      <c r="A93" s="1"/>
      <c r="B93" s="1" t="s">
        <v>56</v>
      </c>
      <c r="C93" s="1" t="n">
        <v>0</v>
      </c>
      <c r="D93" s="0" t="n">
        <v>0</v>
      </c>
    </row>
    <row r="94" customFormat="false" ht="15" hidden="false" customHeight="false" outlineLevel="0" collapsed="false">
      <c r="A94" s="1"/>
      <c r="B94" s="12" t="s">
        <v>90</v>
      </c>
      <c r="C94" s="13" t="n">
        <f aca="false">-3.4-0.3+1</f>
        <v>-2.7</v>
      </c>
    </row>
    <row r="95" customFormat="false" ht="15" hidden="false" customHeight="false" outlineLevel="0" collapsed="false">
      <c r="A95" s="1"/>
      <c r="B95" s="4" t="s">
        <v>58</v>
      </c>
      <c r="C95" s="13" t="n">
        <f aca="false">SUM(C83:C94)</f>
        <v>-25.8</v>
      </c>
    </row>
    <row r="96" customFormat="false" ht="15" hidden="false" customHeight="false" outlineLevel="0" collapsed="false">
      <c r="A96" s="4" t="s">
        <v>60</v>
      </c>
      <c r="B96" s="4"/>
      <c r="C96" s="13"/>
    </row>
    <row r="97" customFormat="false" ht="13.2" hidden="false" customHeight="false" outlineLevel="0" collapsed="false">
      <c r="A97" s="1"/>
      <c r="B97" s="1"/>
      <c r="C97" s="11" t="n">
        <v>0</v>
      </c>
    </row>
    <row r="98" customFormat="false" ht="15" hidden="false" customHeight="false" outlineLevel="0" collapsed="false">
      <c r="A98" s="1"/>
      <c r="B98" s="1"/>
      <c r="C98" s="13" t="n">
        <v>0</v>
      </c>
    </row>
    <row r="99" customFormat="false" ht="15" hidden="false" customHeight="false" outlineLevel="0" collapsed="false">
      <c r="A99" s="1"/>
      <c r="B99" s="4" t="s">
        <v>68</v>
      </c>
      <c r="C99" s="13" t="n">
        <f aca="false">SUM(C97:C98)</f>
        <v>0</v>
      </c>
    </row>
    <row r="100" customFormat="false" ht="15" hidden="false" customHeight="false" outlineLevel="0" collapsed="false">
      <c r="A100" s="4" t="s">
        <v>91</v>
      </c>
      <c r="B100" s="1"/>
      <c r="C100" s="13" t="n">
        <f aca="false">+C80+C95+C99</f>
        <v>-25.8</v>
      </c>
    </row>
    <row r="101" customFormat="false" ht="13.2" hidden="false" customHeight="false" outlineLevel="0" collapsed="false">
      <c r="A101" s="1"/>
      <c r="B101" s="1"/>
    </row>
    <row r="102" customFormat="false" ht="13.2" hidden="false" customHeight="false" outlineLevel="0" collapsed="false">
      <c r="A102" s="9" t="s">
        <v>92</v>
      </c>
      <c r="B102" s="1"/>
    </row>
    <row r="103" customFormat="false" ht="13.2" hidden="false" customHeight="false" outlineLevel="0" collapsed="false">
      <c r="A103" s="4" t="s">
        <v>71</v>
      </c>
      <c r="B103" s="1"/>
      <c r="C103" s="1" t="n">
        <v>0</v>
      </c>
    </row>
    <row r="104" customFormat="false" ht="13.2" hidden="false" customHeight="false" outlineLevel="0" collapsed="false">
      <c r="A104" s="15"/>
      <c r="B104" s="1" t="s">
        <v>93</v>
      </c>
      <c r="C104" s="1" t="n">
        <v>0</v>
      </c>
    </row>
    <row r="105" customFormat="false" ht="13.2" hidden="false" customHeight="false" outlineLevel="0" collapsed="false">
      <c r="A105" s="1"/>
      <c r="B105" s="1" t="s">
        <v>94</v>
      </c>
      <c r="C105" s="1" t="n">
        <v>0</v>
      </c>
    </row>
    <row r="106" customFormat="false" ht="13.2" hidden="false" customHeight="false" outlineLevel="0" collapsed="false">
      <c r="A106" s="15" t="s">
        <v>95</v>
      </c>
      <c r="B106" s="1"/>
      <c r="C106" s="1" t="n">
        <v>0</v>
      </c>
    </row>
    <row r="107" customFormat="false" ht="13.2" hidden="false" customHeight="false" outlineLevel="0" collapsed="false">
      <c r="A107" s="15"/>
      <c r="B107" s="1"/>
    </row>
    <row r="108" customFormat="false" ht="13.2" hidden="false" customHeight="false" outlineLevel="0" collapsed="false">
      <c r="A108" s="4" t="s">
        <v>39</v>
      </c>
      <c r="B108" s="1"/>
    </row>
    <row r="109" customFormat="false" ht="13.2" hidden="false" customHeight="false" outlineLevel="0" collapsed="false">
      <c r="A109" s="4"/>
      <c r="B109" s="1" t="s">
        <v>96</v>
      </c>
      <c r="C109" s="1" t="n">
        <v>0</v>
      </c>
    </row>
    <row r="110" customFormat="false" ht="13.2" hidden="false" customHeight="false" outlineLevel="0" collapsed="false">
      <c r="A110" s="4"/>
      <c r="B110" s="1" t="s">
        <v>97</v>
      </c>
      <c r="C110" s="1" t="n">
        <v>0</v>
      </c>
    </row>
    <row r="111" customFormat="false" ht="13.2" hidden="false" customHeight="false" outlineLevel="0" collapsed="false">
      <c r="A111" s="4"/>
      <c r="B111" s="1" t="s">
        <v>98</v>
      </c>
      <c r="C111" s="1" t="n">
        <v>0</v>
      </c>
    </row>
    <row r="112" customFormat="false" ht="13.2" hidden="false" customHeight="false" outlineLevel="0" collapsed="false">
      <c r="A112" s="4"/>
      <c r="B112" s="1" t="s">
        <v>84</v>
      </c>
      <c r="C112" s="1" t="n">
        <v>0</v>
      </c>
    </row>
    <row r="113" customFormat="false" ht="13.2" hidden="false" customHeight="false" outlineLevel="0" collapsed="false">
      <c r="A113" s="4"/>
      <c r="B113" s="1" t="s">
        <v>99</v>
      </c>
      <c r="C113" s="1" t="n">
        <v>0</v>
      </c>
    </row>
    <row r="114" customFormat="false" ht="13.2" hidden="false" customHeight="false" outlineLevel="0" collapsed="false">
      <c r="A114" s="4"/>
      <c r="B114" s="1" t="s">
        <v>100</v>
      </c>
      <c r="C114" s="1" t="n">
        <v>0</v>
      </c>
    </row>
    <row r="115" customFormat="false" ht="13.2" hidden="false" customHeight="false" outlineLevel="0" collapsed="false">
      <c r="A115" s="1"/>
      <c r="B115" s="1" t="s">
        <v>101</v>
      </c>
      <c r="C115" s="1" t="n">
        <f aca="false">-0.7</f>
        <v>-0.7</v>
      </c>
    </row>
    <row r="116" customFormat="false" ht="13.2" hidden="false" customHeight="false" outlineLevel="0" collapsed="false">
      <c r="A116" s="1"/>
      <c r="B116" s="1" t="s">
        <v>102</v>
      </c>
      <c r="C116" s="1" t="n">
        <v>0</v>
      </c>
    </row>
    <row r="117" customFormat="false" ht="13.2" hidden="false" customHeight="false" outlineLevel="0" collapsed="false">
      <c r="A117" s="1"/>
      <c r="B117" s="1" t="s">
        <v>103</v>
      </c>
      <c r="C117" s="1" t="n">
        <v>0</v>
      </c>
    </row>
    <row r="118" customFormat="false" ht="13.2" hidden="false" customHeight="false" outlineLevel="0" collapsed="false">
      <c r="A118" s="1"/>
      <c r="B118" s="1" t="s">
        <v>104</v>
      </c>
      <c r="C118" s="1" t="n">
        <v>0</v>
      </c>
    </row>
    <row r="119" customFormat="false" ht="13.2" hidden="false" customHeight="false" outlineLevel="0" collapsed="false">
      <c r="A119" s="1"/>
      <c r="B119" s="1" t="s">
        <v>54</v>
      </c>
      <c r="C119" s="1" t="n">
        <f aca="false">-0.5</f>
        <v>-0.5</v>
      </c>
    </row>
    <row r="120" customFormat="false" ht="13.2" hidden="false" customHeight="false" outlineLevel="0" collapsed="false">
      <c r="A120" s="1"/>
      <c r="B120" s="1" t="s">
        <v>105</v>
      </c>
      <c r="C120" s="1" t="n">
        <v>0.2</v>
      </c>
    </row>
    <row r="121" customFormat="false" ht="13.2" hidden="false" customHeight="false" outlineLevel="0" collapsed="false">
      <c r="A121" s="1"/>
      <c r="B121" s="1" t="s">
        <v>106</v>
      </c>
      <c r="C121" s="1" t="n">
        <f aca="false">-1.1</f>
        <v>-1.1</v>
      </c>
    </row>
    <row r="122" customFormat="false" ht="13.2" hidden="false" customHeight="false" outlineLevel="0" collapsed="false">
      <c r="A122" s="1"/>
      <c r="B122" s="1" t="s">
        <v>107</v>
      </c>
      <c r="C122" s="1" t="n">
        <v>0.2</v>
      </c>
    </row>
    <row r="123" customFormat="false" ht="13.2" hidden="false" customHeight="false" outlineLevel="0" collapsed="false">
      <c r="A123" s="1"/>
      <c r="B123" s="12" t="s">
        <v>108</v>
      </c>
      <c r="C123" s="11" t="n">
        <f aca="false">-0.9</f>
        <v>-0.9</v>
      </c>
      <c r="E123" s="28" t="s">
        <v>176</v>
      </c>
    </row>
    <row r="124" customFormat="false" ht="13.2" hidden="false" customHeight="false" outlineLevel="0" collapsed="false">
      <c r="A124" s="16"/>
      <c r="B124" s="17" t="s">
        <v>109</v>
      </c>
      <c r="C124" s="16" t="n">
        <f aca="false">-0.6</f>
        <v>-0.6</v>
      </c>
      <c r="F124" s="31" t="s">
        <v>177</v>
      </c>
      <c r="G124" s="32"/>
    </row>
    <row r="125" customFormat="false" ht="13.2" hidden="false" customHeight="false" outlineLevel="0" collapsed="false">
      <c r="A125" s="11"/>
      <c r="B125" s="11" t="s">
        <v>110</v>
      </c>
      <c r="C125" s="11" t="n">
        <f aca="false">-0.9</f>
        <v>-0.9</v>
      </c>
      <c r="F125" s="33" t="n">
        <v>-0.1</v>
      </c>
      <c r="G125" s="34" t="s">
        <v>189</v>
      </c>
    </row>
    <row r="126" customFormat="false" ht="13.2" hidden="false" customHeight="false" outlineLevel="0" collapsed="false">
      <c r="A126" s="11"/>
      <c r="B126" s="11" t="s">
        <v>56</v>
      </c>
      <c r="C126" s="11" t="n">
        <v>0</v>
      </c>
      <c r="D126" s="0" t="n">
        <v>0</v>
      </c>
      <c r="F126" s="33" t="n">
        <v>-0.8</v>
      </c>
      <c r="G126" s="34" t="s">
        <v>190</v>
      </c>
    </row>
    <row r="127" customFormat="false" ht="13.8" hidden="false" customHeight="false" outlineLevel="0" collapsed="false">
      <c r="A127" s="11"/>
      <c r="B127" s="11" t="s">
        <v>111</v>
      </c>
      <c r="C127" s="11" t="n">
        <v>0</v>
      </c>
      <c r="F127" s="35" t="n">
        <f aca="false">SUM(F125:F126)</f>
        <v>-0.9</v>
      </c>
      <c r="G127" s="34" t="s">
        <v>8</v>
      </c>
    </row>
    <row r="128" customFormat="false" ht="13.8" hidden="false" customHeight="false" outlineLevel="0" collapsed="false">
      <c r="A128" s="11"/>
      <c r="B128" s="11" t="s">
        <v>112</v>
      </c>
      <c r="C128" s="11" t="n">
        <v>-22</v>
      </c>
      <c r="F128" s="36"/>
      <c r="G128" s="37"/>
    </row>
    <row r="129" customFormat="false" ht="13.2" hidden="false" customHeight="false" outlineLevel="0" collapsed="false">
      <c r="A129" s="11"/>
      <c r="B129" s="11" t="s">
        <v>113</v>
      </c>
      <c r="C129" s="11"/>
    </row>
    <row r="130" customFormat="false" ht="13.2" hidden="false" customHeight="false" outlineLevel="0" collapsed="false">
      <c r="A130" s="11"/>
      <c r="B130" s="11" t="s">
        <v>114</v>
      </c>
      <c r="C130" s="11" t="n">
        <f aca="false">-2</f>
        <v>-2</v>
      </c>
    </row>
    <row r="131" customFormat="false" ht="13.2" hidden="false" customHeight="false" outlineLevel="0" collapsed="false">
      <c r="A131" s="11"/>
      <c r="B131" s="11" t="s">
        <v>115</v>
      </c>
      <c r="C131" s="11" t="n">
        <f aca="false">-3.5-0.4</f>
        <v>-3.9</v>
      </c>
    </row>
    <row r="132" customFormat="false" ht="15" hidden="false" customHeight="false" outlineLevel="0" collapsed="false">
      <c r="A132" s="11"/>
      <c r="B132" s="11" t="s">
        <v>116</v>
      </c>
      <c r="C132" s="13" t="n">
        <f aca="false">-0.4</f>
        <v>-0.4</v>
      </c>
    </row>
    <row r="133" customFormat="false" ht="13.2" hidden="false" customHeight="false" outlineLevel="0" collapsed="false">
      <c r="A133" s="11"/>
      <c r="B133" s="11" t="s">
        <v>117</v>
      </c>
      <c r="C133" s="11" t="n">
        <f aca="false">SUM(C130:C132)</f>
        <v>-6.3</v>
      </c>
    </row>
    <row r="134" customFormat="false" ht="13.2" hidden="false" customHeight="false" outlineLevel="0" collapsed="false">
      <c r="A134" s="11"/>
      <c r="B134" s="11" t="s">
        <v>118</v>
      </c>
      <c r="C134" s="11"/>
    </row>
    <row r="135" customFormat="false" ht="15" hidden="false" customHeight="false" outlineLevel="0" collapsed="false">
      <c r="A135" s="11"/>
      <c r="B135" s="11" t="s">
        <v>119</v>
      </c>
      <c r="C135" s="13" t="n">
        <v>-9</v>
      </c>
    </row>
    <row r="136" customFormat="false" ht="15" hidden="false" customHeight="false" outlineLevel="0" collapsed="false">
      <c r="A136" s="11"/>
      <c r="B136" s="18" t="s">
        <v>120</v>
      </c>
      <c r="C136" s="13" t="n">
        <f aca="false">SUM(C135)</f>
        <v>-9</v>
      </c>
    </row>
    <row r="137" customFormat="false" ht="13.2" hidden="false" customHeight="false" outlineLevel="0" collapsed="false">
      <c r="A137" s="4"/>
      <c r="B137" s="11" t="s">
        <v>121</v>
      </c>
      <c r="C137" s="4" t="n">
        <v>0</v>
      </c>
    </row>
    <row r="138" customFormat="false" ht="15" hidden="false" customHeight="false" outlineLevel="0" collapsed="false">
      <c r="A138" s="1"/>
      <c r="B138" s="4" t="s">
        <v>58</v>
      </c>
      <c r="C138" s="13" t="n">
        <f aca="false">SUM(C109:C128)+C133+C136+C137</f>
        <v>-41.6</v>
      </c>
    </row>
    <row r="139" customFormat="false" ht="15" hidden="false" customHeight="false" outlineLevel="0" collapsed="false">
      <c r="A139" s="4" t="s">
        <v>122</v>
      </c>
      <c r="B139" s="1"/>
      <c r="C139" s="13" t="n">
        <f aca="false">SUM(C103:C106)+C138</f>
        <v>-41.6</v>
      </c>
      <c r="D139" s="13" t="n">
        <f aca="false">SUM(D103:D106)+D138</f>
        <v>0</v>
      </c>
      <c r="E139" s="13"/>
      <c r="F139" s="13"/>
      <c r="G139" s="13"/>
      <c r="H139" s="13"/>
      <c r="I139" s="13"/>
      <c r="J139" s="13"/>
      <c r="K139" s="13"/>
      <c r="L139" s="13"/>
    </row>
    <row r="140" customFormat="false" ht="8.25" hidden="false" customHeight="true" outlineLevel="0" collapsed="false">
      <c r="A140" s="1"/>
      <c r="B140" s="1"/>
    </row>
    <row r="141" customFormat="false" ht="13.2" hidden="false" customHeight="false" outlineLevel="0" collapsed="false">
      <c r="A141" s="9" t="s">
        <v>123</v>
      </c>
      <c r="B141" s="1"/>
    </row>
    <row r="142" customFormat="false" ht="13.2" hidden="false" customHeight="false" outlineLevel="0" collapsed="false">
      <c r="A142" s="15" t="s">
        <v>124</v>
      </c>
      <c r="B142" s="1"/>
      <c r="C142" s="1" t="n">
        <v>0</v>
      </c>
    </row>
    <row r="143" customFormat="false" ht="13.2" hidden="false" customHeight="false" outlineLevel="0" collapsed="false">
      <c r="A143" s="4" t="s">
        <v>125</v>
      </c>
      <c r="B143" s="1"/>
      <c r="C143" s="1" t="n">
        <v>0</v>
      </c>
    </row>
    <row r="144" customFormat="false" ht="13.2" hidden="false" customHeight="false" outlineLevel="0" collapsed="false">
      <c r="A144" s="4" t="s">
        <v>39</v>
      </c>
      <c r="B144" s="1"/>
    </row>
    <row r="145" customFormat="false" ht="13.2" hidden="false" customHeight="false" outlineLevel="0" collapsed="false">
      <c r="A145" s="1"/>
      <c r="B145" s="1" t="s">
        <v>126</v>
      </c>
      <c r="C145" s="1" t="n">
        <f aca="false">-3</f>
        <v>-3</v>
      </c>
    </row>
    <row r="146" customFormat="false" ht="13.2" hidden="false" customHeight="false" outlineLevel="0" collapsed="false">
      <c r="A146" s="1"/>
      <c r="B146" s="12" t="s">
        <v>52</v>
      </c>
      <c r="C146" s="1" t="n">
        <v>0.1</v>
      </c>
    </row>
    <row r="147" customFormat="false" ht="13.2" hidden="false" customHeight="false" outlineLevel="0" collapsed="false">
      <c r="A147" s="1"/>
      <c r="B147" s="12" t="s">
        <v>98</v>
      </c>
      <c r="C147" s="1" t="n">
        <v>0</v>
      </c>
    </row>
    <row r="148" customFormat="false" ht="13.2" hidden="false" customHeight="false" outlineLevel="0" collapsed="false">
      <c r="A148" s="1"/>
      <c r="B148" s="12" t="s">
        <v>127</v>
      </c>
      <c r="C148" s="1" t="n">
        <v>0</v>
      </c>
    </row>
    <row r="149" customFormat="false" ht="13.2" hidden="false" customHeight="false" outlineLevel="0" collapsed="false">
      <c r="A149" s="1"/>
      <c r="B149" s="12" t="s">
        <v>128</v>
      </c>
      <c r="C149" s="1" t="n">
        <f aca="false">-0.6</f>
        <v>-0.6</v>
      </c>
    </row>
    <row r="150" customFormat="false" ht="13.2" hidden="false" customHeight="false" outlineLevel="0" collapsed="false">
      <c r="A150" s="1"/>
      <c r="B150" s="12" t="s">
        <v>52</v>
      </c>
      <c r="C150" s="1" t="n">
        <f aca="false">0</f>
        <v>0</v>
      </c>
    </row>
    <row r="151" customFormat="false" ht="13.2" hidden="false" customHeight="false" outlineLevel="0" collapsed="false">
      <c r="A151" s="1"/>
      <c r="B151" s="1" t="s">
        <v>129</v>
      </c>
      <c r="C151" s="11" t="n">
        <f aca="false">0</f>
        <v>0</v>
      </c>
    </row>
    <row r="152" customFormat="false" ht="13.2" hidden="false" customHeight="false" outlineLevel="0" collapsed="false">
      <c r="A152" s="1"/>
      <c r="B152" s="1" t="s">
        <v>56</v>
      </c>
      <c r="C152" s="11" t="n">
        <v>0</v>
      </c>
      <c r="D152" s="0" t="n">
        <v>0</v>
      </c>
    </row>
    <row r="153" customFormat="false" ht="13.2" hidden="false" customHeight="false" outlineLevel="0" collapsed="false">
      <c r="A153" s="1"/>
      <c r="B153" s="1" t="s">
        <v>130</v>
      </c>
      <c r="C153" s="11" t="n">
        <v>0</v>
      </c>
    </row>
    <row r="154" customFormat="false" ht="15" hidden="false" customHeight="false" outlineLevel="0" collapsed="false">
      <c r="A154" s="11"/>
      <c r="B154" s="11" t="s">
        <v>131</v>
      </c>
      <c r="C154" s="13" t="n">
        <f aca="false">-0.2</f>
        <v>-0.2</v>
      </c>
    </row>
    <row r="155" customFormat="false" ht="15" hidden="false" customHeight="false" outlineLevel="0" collapsed="false">
      <c r="A155" s="1"/>
      <c r="B155" s="4" t="s">
        <v>58</v>
      </c>
      <c r="C155" s="13" t="n">
        <f aca="false">SUM(C145:C154)</f>
        <v>-3.7</v>
      </c>
    </row>
    <row r="156" customFormat="false" ht="15" hidden="false" customHeight="false" outlineLevel="0" collapsed="false">
      <c r="A156" s="4" t="s">
        <v>132</v>
      </c>
      <c r="B156" s="1"/>
      <c r="C156" s="13" t="n">
        <f aca="false">+C142+C143+C155</f>
        <v>-3.7</v>
      </c>
    </row>
    <row r="157" customFormat="false" ht="13.2" hidden="false" customHeight="false" outlineLevel="0" collapsed="false">
      <c r="A157" s="1"/>
      <c r="B157" s="1"/>
    </row>
    <row r="158" customFormat="false" ht="13.2" hidden="false" customHeight="false" outlineLevel="0" collapsed="false">
      <c r="A158" s="9" t="s">
        <v>133</v>
      </c>
      <c r="B158" s="1"/>
    </row>
    <row r="159" customFormat="false" ht="13.2" hidden="false" customHeight="false" outlineLevel="0" collapsed="false">
      <c r="A159" s="4" t="s">
        <v>39</v>
      </c>
      <c r="B159" s="1"/>
    </row>
    <row r="160" customFormat="false" ht="13.2" hidden="false" customHeight="false" outlineLevel="0" collapsed="false">
      <c r="A160" s="1"/>
      <c r="B160" s="1" t="s">
        <v>134</v>
      </c>
      <c r="C160" s="1" t="n">
        <f aca="false">-1</f>
        <v>-1</v>
      </c>
    </row>
    <row r="161" customFormat="false" ht="13.2" hidden="false" customHeight="false" outlineLevel="0" collapsed="false">
      <c r="A161" s="1"/>
      <c r="B161" s="1" t="s">
        <v>135</v>
      </c>
      <c r="C161" s="1" t="n">
        <f aca="false">-0.2</f>
        <v>-0.2</v>
      </c>
    </row>
    <row r="162" customFormat="false" ht="13.2" hidden="false" customHeight="false" outlineLevel="0" collapsed="false">
      <c r="A162" s="1"/>
      <c r="B162" s="1" t="s">
        <v>136</v>
      </c>
      <c r="C162" s="1" t="n">
        <v>0</v>
      </c>
    </row>
    <row r="163" customFormat="false" ht="15" hidden="false" customHeight="false" outlineLevel="0" collapsed="false">
      <c r="A163" s="1"/>
      <c r="B163" s="12" t="s">
        <v>137</v>
      </c>
      <c r="C163" s="13" t="n">
        <v>0</v>
      </c>
    </row>
    <row r="164" customFormat="false" ht="15" hidden="false" customHeight="false" outlineLevel="0" collapsed="false">
      <c r="A164" s="1"/>
      <c r="B164" s="4" t="s">
        <v>58</v>
      </c>
      <c r="C164" s="13" t="n">
        <f aca="false">SUM(C160:C163)</f>
        <v>-1.2</v>
      </c>
    </row>
    <row r="165" customFormat="false" ht="13.2" hidden="false" customHeight="false" outlineLevel="0" collapsed="false">
      <c r="A165" s="1"/>
      <c r="B165" s="1"/>
    </row>
    <row r="166" customFormat="false" ht="13.2" hidden="false" customHeight="false" outlineLevel="0" collapsed="false">
      <c r="A166" s="9" t="s">
        <v>138</v>
      </c>
      <c r="B166" s="1"/>
    </row>
    <row r="167" customFormat="false" ht="13.2" hidden="false" customHeight="false" outlineLevel="0" collapsed="false">
      <c r="A167" s="4" t="s">
        <v>39</v>
      </c>
      <c r="B167" s="1"/>
    </row>
    <row r="168" customFormat="false" ht="13.2" hidden="false" customHeight="false" outlineLevel="0" collapsed="false">
      <c r="A168" s="1"/>
      <c r="B168" s="1" t="s">
        <v>128</v>
      </c>
      <c r="C168" s="1" t="n">
        <f aca="false">-0.3</f>
        <v>-0.3</v>
      </c>
    </row>
    <row r="169" customFormat="false" ht="13.2" hidden="false" customHeight="false" outlineLevel="0" collapsed="false">
      <c r="A169" s="1"/>
      <c r="B169" s="1" t="s">
        <v>74</v>
      </c>
      <c r="C169" s="1" t="n">
        <v>0.1</v>
      </c>
    </row>
    <row r="170" customFormat="false" ht="15" hidden="false" customHeight="false" outlineLevel="0" collapsed="false">
      <c r="A170" s="1"/>
      <c r="B170" s="12" t="s">
        <v>76</v>
      </c>
      <c r="C170" s="13" t="n">
        <v>0</v>
      </c>
    </row>
    <row r="171" customFormat="false" ht="15" hidden="false" customHeight="false" outlineLevel="0" collapsed="false">
      <c r="A171" s="1"/>
      <c r="B171" s="4" t="s">
        <v>58</v>
      </c>
      <c r="C171" s="13" t="n">
        <f aca="false">SUM(C168:C170)</f>
        <v>-0.2</v>
      </c>
    </row>
    <row r="172" customFormat="false" ht="13.2" hidden="false" customHeight="false" outlineLevel="0" collapsed="false">
      <c r="A172" s="1"/>
      <c r="B172" s="1"/>
    </row>
    <row r="173" customFormat="false" ht="13.2" hidden="false" customHeight="false" outlineLevel="0" collapsed="false">
      <c r="A173" s="9" t="s">
        <v>139</v>
      </c>
      <c r="B173" s="1"/>
    </row>
    <row r="174" customFormat="false" ht="13.2" hidden="false" customHeight="false" outlineLevel="0" collapsed="false">
      <c r="A174" s="4" t="s">
        <v>39</v>
      </c>
      <c r="B174" s="1"/>
    </row>
    <row r="175" customFormat="false" ht="13.2" hidden="false" customHeight="false" outlineLevel="0" collapsed="false">
      <c r="A175" s="4"/>
      <c r="B175" s="12" t="s">
        <v>50</v>
      </c>
      <c r="C175" s="1" t="n">
        <v>0</v>
      </c>
    </row>
    <row r="176" customFormat="false" ht="13.2" hidden="false" customHeight="false" outlineLevel="0" collapsed="false">
      <c r="A176" s="1"/>
      <c r="B176" s="1" t="s">
        <v>54</v>
      </c>
      <c r="C176" s="19" t="n">
        <f aca="false">-0.4</f>
        <v>-0.4</v>
      </c>
      <c r="D176" s="28"/>
      <c r="E176" s="28" t="s">
        <v>191</v>
      </c>
    </row>
    <row r="177" customFormat="false" ht="13.2" hidden="false" customHeight="false" outlineLevel="0" collapsed="false">
      <c r="A177" s="1"/>
      <c r="B177" s="1" t="s">
        <v>140</v>
      </c>
      <c r="C177" s="11" t="n">
        <f aca="false">-0.1</f>
        <v>-0.1</v>
      </c>
      <c r="F177" s="29" t="s">
        <v>184</v>
      </c>
      <c r="G177" s="29"/>
    </row>
    <row r="178" customFormat="false" ht="13.2" hidden="false" customHeight="false" outlineLevel="0" collapsed="false">
      <c r="A178" s="1"/>
      <c r="B178" s="1" t="s">
        <v>141</v>
      </c>
      <c r="C178" s="11" t="n">
        <v>0</v>
      </c>
      <c r="F178" s="29" t="s">
        <v>192</v>
      </c>
      <c r="G178" s="29"/>
    </row>
    <row r="179" customFormat="false" ht="15" hidden="false" customHeight="false" outlineLevel="0" collapsed="false">
      <c r="A179" s="1"/>
      <c r="B179" s="1" t="s">
        <v>142</v>
      </c>
      <c r="C179" s="13" t="n">
        <v>0</v>
      </c>
    </row>
    <row r="180" customFormat="false" ht="15" hidden="false" customHeight="false" outlineLevel="0" collapsed="false">
      <c r="A180" s="1"/>
      <c r="B180" s="4" t="s">
        <v>58</v>
      </c>
      <c r="C180" s="13" t="n">
        <f aca="false">SUM(C175:C179)</f>
        <v>-0.5</v>
      </c>
    </row>
    <row r="181" customFormat="false" ht="13.2" hidden="false" customHeight="false" outlineLevel="0" collapsed="false">
      <c r="A181" s="1"/>
      <c r="B181" s="1"/>
    </row>
    <row r="182" customFormat="false" ht="15" hidden="false" customHeight="false" outlineLevel="0" collapsed="false">
      <c r="A182" s="4" t="s">
        <v>143</v>
      </c>
      <c r="B182" s="1"/>
      <c r="C182" s="13" t="n">
        <f aca="false">+C77+C100+C139+C156+C164+C171+C180</f>
        <v>106.1</v>
      </c>
      <c r="D182" s="13" t="n">
        <f aca="false">+D77+D100+D139+D156+D164+D171+D180</f>
        <v>0</v>
      </c>
    </row>
    <row r="183" customFormat="false" ht="13.2" hidden="false" customHeight="false" outlineLevel="0" collapsed="false">
      <c r="A183" s="1"/>
      <c r="B183" s="1"/>
    </row>
    <row r="184" customFormat="false" ht="13.2" hidden="false" customHeight="false" outlineLevel="0" collapsed="false">
      <c r="A184" s="4" t="s">
        <v>144</v>
      </c>
      <c r="B184" s="1"/>
    </row>
    <row r="185" customFormat="false" ht="13.2" hidden="false" customHeight="false" outlineLevel="0" collapsed="false">
      <c r="A185" s="1"/>
      <c r="B185" s="1"/>
    </row>
    <row r="186" customFormat="false" ht="13.2" hidden="false" customHeight="false" outlineLevel="0" collapsed="false">
      <c r="A186" s="1"/>
      <c r="B186" s="1" t="s">
        <v>145</v>
      </c>
      <c r="C186" s="11" t="n">
        <f aca="false">0</f>
        <v>0</v>
      </c>
    </row>
    <row r="187" customFormat="false" ht="13.2" hidden="false" customHeight="false" outlineLevel="0" collapsed="false">
      <c r="A187" s="1"/>
      <c r="B187" s="1" t="s">
        <v>146</v>
      </c>
      <c r="C187" s="1" t="n">
        <v>2</v>
      </c>
    </row>
    <row r="188" customFormat="false" ht="13.2" hidden="false" customHeight="false" outlineLevel="0" collapsed="false">
      <c r="A188" s="1"/>
      <c r="B188" s="1" t="s">
        <v>147</v>
      </c>
      <c r="C188" s="1" t="n">
        <v>0</v>
      </c>
    </row>
    <row r="189" customFormat="false" ht="13.2" hidden="false" customHeight="false" outlineLevel="0" collapsed="false">
      <c r="A189" s="1"/>
      <c r="B189" s="1" t="s">
        <v>118</v>
      </c>
      <c r="C189" s="19"/>
    </row>
    <row r="190" customFormat="false" ht="13.2" hidden="false" customHeight="false" outlineLevel="0" collapsed="false">
      <c r="A190" s="1"/>
      <c r="B190" s="1" t="s">
        <v>148</v>
      </c>
      <c r="C190" s="19" t="n">
        <v>0</v>
      </c>
      <c r="D190" s="0" t="n">
        <v>0</v>
      </c>
    </row>
    <row r="191" customFormat="false" ht="15" hidden="false" customHeight="false" outlineLevel="0" collapsed="false">
      <c r="A191" s="1"/>
      <c r="B191" s="1" t="s">
        <v>186</v>
      </c>
      <c r="C191" s="20" t="n">
        <v>-2.5</v>
      </c>
      <c r="D191" s="38"/>
      <c r="K191" s="38"/>
      <c r="L191" s="38"/>
    </row>
    <row r="192" customFormat="false" ht="15" hidden="false" customHeight="false" outlineLevel="0" collapsed="false">
      <c r="A192" s="1"/>
      <c r="B192" s="11" t="s">
        <v>150</v>
      </c>
      <c r="C192" s="13" t="n">
        <f aca="false">SUM(C190:C191)</f>
        <v>-2.5</v>
      </c>
      <c r="D192" s="13" t="n">
        <f aca="false">SUM(D190:D191)</f>
        <v>0</v>
      </c>
    </row>
    <row r="193" customFormat="false" ht="15" hidden="false" customHeight="false" outlineLevel="0" collapsed="false">
      <c r="A193" s="1"/>
      <c r="B193" s="4" t="s">
        <v>151</v>
      </c>
      <c r="C193" s="13" t="n">
        <f aca="false">SUM(C186:C188)+C192</f>
        <v>-0.5</v>
      </c>
    </row>
    <row r="194" customFormat="false" ht="9" hidden="false" customHeight="true" outlineLevel="0" collapsed="false">
      <c r="A194" s="1"/>
      <c r="B194" s="4"/>
    </row>
    <row r="195" customFormat="false" ht="13.2" hidden="false" customHeight="false" outlineLevel="0" collapsed="false">
      <c r="A195" s="4" t="s">
        <v>152</v>
      </c>
      <c r="B195" s="1"/>
    </row>
    <row r="196" customFormat="false" ht="13.2" hidden="false" customHeight="false" outlineLevel="0" collapsed="false">
      <c r="A196" s="4" t="s">
        <v>153</v>
      </c>
      <c r="B196" s="1"/>
    </row>
    <row r="197" customFormat="false" ht="13.2" hidden="false" customHeight="false" outlineLevel="0" collapsed="false">
      <c r="A197" s="1"/>
      <c r="B197" s="1" t="s">
        <v>154</v>
      </c>
      <c r="C197" s="1" t="n">
        <v>0</v>
      </c>
    </row>
    <row r="198" customFormat="false" ht="13.2" hidden="false" customHeight="false" outlineLevel="0" collapsed="false">
      <c r="A198" s="1"/>
      <c r="B198" s="1" t="s">
        <v>155</v>
      </c>
      <c r="C198" s="1" t="n">
        <v>0</v>
      </c>
    </row>
    <row r="199" customFormat="false" ht="13.2" hidden="false" customHeight="false" outlineLevel="0" collapsed="false">
      <c r="A199" s="1"/>
      <c r="B199" s="1" t="s">
        <v>156</v>
      </c>
      <c r="C199" s="1" t="n">
        <v>0</v>
      </c>
    </row>
    <row r="200" customFormat="false" ht="13.2" hidden="false" customHeight="false" outlineLevel="0" collapsed="false">
      <c r="A200" s="1"/>
      <c r="B200" s="1" t="s">
        <v>157</v>
      </c>
      <c r="C200" s="1" t="n">
        <v>0</v>
      </c>
    </row>
    <row r="201" customFormat="false" ht="13.2" hidden="false" customHeight="false" outlineLevel="0" collapsed="false">
      <c r="A201" s="1"/>
      <c r="B201" s="1" t="s">
        <v>158</v>
      </c>
      <c r="C201" s="1" t="n">
        <v>0</v>
      </c>
    </row>
    <row r="202" customFormat="false" ht="13.2" hidden="false" customHeight="false" outlineLevel="0" collapsed="false">
      <c r="A202" s="1"/>
      <c r="B202" s="1" t="s">
        <v>159</v>
      </c>
      <c r="C202" s="1" t="n">
        <v>0</v>
      </c>
    </row>
    <row r="203" customFormat="false" ht="13.2" hidden="false" customHeight="false" outlineLevel="0" collapsed="false">
      <c r="A203" s="1"/>
      <c r="B203" s="1" t="s">
        <v>160</v>
      </c>
      <c r="C203" s="1" t="n">
        <v>0</v>
      </c>
    </row>
    <row r="204" customFormat="false" ht="13.2" hidden="false" customHeight="false" outlineLevel="0" collapsed="false">
      <c r="A204" s="1"/>
      <c r="B204" s="1" t="s">
        <v>161</v>
      </c>
      <c r="C204" s="1" t="n">
        <v>0</v>
      </c>
    </row>
    <row r="205" customFormat="false" ht="13.2" hidden="false" customHeight="false" outlineLevel="0" collapsed="false">
      <c r="A205" s="1"/>
      <c r="B205" s="1" t="s">
        <v>7</v>
      </c>
      <c r="C205" s="1" t="n">
        <v>0</v>
      </c>
    </row>
    <row r="206" customFormat="false" ht="15" hidden="false" customHeight="false" outlineLevel="0" collapsed="false">
      <c r="A206" s="1"/>
      <c r="B206" s="1" t="s">
        <v>162</v>
      </c>
      <c r="C206" s="13" t="n">
        <v>0.4</v>
      </c>
      <c r="E206" s="28" t="s">
        <v>187</v>
      </c>
    </row>
    <row r="207" customFormat="false" ht="15" hidden="false" customHeight="false" outlineLevel="0" collapsed="false">
      <c r="A207" s="1"/>
      <c r="B207" s="1" t="s">
        <v>163</v>
      </c>
      <c r="C207" s="13" t="n">
        <f aca="false">SUM(C197:C206)</f>
        <v>0.4</v>
      </c>
      <c r="F207" s="29" t="n">
        <v>0.3</v>
      </c>
      <c r="G207" s="29" t="s">
        <v>193</v>
      </c>
    </row>
    <row r="208" customFormat="false" ht="15" hidden="false" customHeight="false" outlineLevel="0" collapsed="false">
      <c r="A208" s="1"/>
      <c r="B208" s="1" t="s">
        <v>164</v>
      </c>
      <c r="C208" s="13" t="n">
        <v>0</v>
      </c>
      <c r="F208" s="29" t="n">
        <v>0.1</v>
      </c>
      <c r="G208" s="29" t="s">
        <v>194</v>
      </c>
    </row>
    <row r="209" customFormat="false" ht="7.5" hidden="false" customHeight="true" outlineLevel="0" collapsed="false">
      <c r="A209" s="1"/>
      <c r="B209" s="1"/>
    </row>
    <row r="210" customFormat="false" ht="13.8" hidden="false" customHeight="false" outlineLevel="0" collapsed="false">
      <c r="A210" s="4" t="s">
        <v>165</v>
      </c>
      <c r="B210" s="1"/>
      <c r="C210" s="22" t="n">
        <f aca="false">+C182+C193+C207+C208</f>
        <v>106</v>
      </c>
    </row>
    <row r="211" customFormat="false" ht="13.2" hidden="false" customHeight="false" outlineLevel="0" collapsed="false">
      <c r="A211" s="4"/>
      <c r="B211" s="1"/>
      <c r="C211" s="23"/>
    </row>
    <row r="212" customFormat="false" ht="13.2" hidden="false" customHeight="false" outlineLevel="0" collapsed="false">
      <c r="A212" s="4"/>
      <c r="B212" s="11" t="s">
        <v>166</v>
      </c>
      <c r="C212" s="14" t="n">
        <v>0</v>
      </c>
    </row>
    <row r="213" customFormat="false" ht="13.2" hidden="false" customHeight="false" outlineLevel="0" collapsed="false">
      <c r="A213" s="1"/>
      <c r="B213" s="11" t="s">
        <v>167</v>
      </c>
      <c r="C213" s="14" t="n">
        <v>0</v>
      </c>
    </row>
    <row r="214" customFormat="false" ht="13.2" hidden="false" customHeight="false" outlineLevel="0" collapsed="false">
      <c r="A214" s="1"/>
      <c r="B214" s="1"/>
      <c r="C214" s="23"/>
    </row>
    <row r="215" customFormat="false" ht="13.8" hidden="false" customHeight="false" outlineLevel="0" collapsed="false">
      <c r="A215" s="1"/>
      <c r="B215" s="1"/>
      <c r="C215" s="23"/>
    </row>
    <row r="216" customFormat="false" ht="13.8" hidden="false" customHeight="false" outlineLevel="0" collapsed="false">
      <c r="A216" s="4" t="s">
        <v>168</v>
      </c>
      <c r="B216" s="1"/>
      <c r="C216" s="22" t="n">
        <f aca="false">SUM(C210:C215)</f>
        <v>106</v>
      </c>
      <c r="D216" s="1" t="n">
        <f aca="false">SUM(D210:D215)</f>
        <v>0</v>
      </c>
      <c r="E216" s="1"/>
      <c r="F216" s="1"/>
      <c r="G216" s="1"/>
      <c r="H216" s="1"/>
      <c r="I216" s="1"/>
      <c r="J216" s="1"/>
    </row>
    <row r="217" customFormat="false" ht="13.2" hidden="false" customHeight="false" outlineLevel="0" collapsed="false">
      <c r="A217" s="4"/>
      <c r="B217" s="1"/>
      <c r="C217" s="23"/>
    </row>
    <row r="218" customFormat="false" ht="13.2" hidden="false" customHeight="false" outlineLevel="0" collapsed="false">
      <c r="A218" s="1"/>
      <c r="B218" s="11" t="s">
        <v>169</v>
      </c>
      <c r="C218" s="14" t="n">
        <v>0</v>
      </c>
    </row>
    <row r="219" customFormat="false" ht="13.2" hidden="false" customHeight="false" outlineLevel="0" collapsed="false">
      <c r="A219" s="4"/>
      <c r="B219" s="1"/>
      <c r="C219" s="23"/>
    </row>
    <row r="220" customFormat="false" ht="13.2" hidden="false" customHeight="false" outlineLevel="0" collapsed="false">
      <c r="A220" s="4"/>
      <c r="B220" s="1"/>
      <c r="C220" s="23"/>
    </row>
    <row r="221" customFormat="false" ht="13.8" hidden="false" customHeight="false" outlineLevel="0" collapsed="false">
      <c r="A221" s="4"/>
      <c r="B221" s="1"/>
      <c r="C221" s="23"/>
    </row>
    <row r="222" customFormat="false" ht="13.8" hidden="false" customHeight="false" outlineLevel="0" collapsed="false">
      <c r="A222" s="4" t="s">
        <v>170</v>
      </c>
      <c r="B222" s="1"/>
      <c r="C222" s="22" t="n">
        <f aca="false">SUM(C216:C221)</f>
        <v>106</v>
      </c>
    </row>
    <row r="223" customFormat="false" ht="13.2" hidden="false" customHeight="false" outlineLevel="0" collapsed="false">
      <c r="A223" s="4"/>
      <c r="B223" s="1"/>
      <c r="C223" s="23"/>
    </row>
    <row r="224" customFormat="false" ht="13.2" hidden="false" customHeight="false" outlineLevel="0" collapsed="false">
      <c r="A224" s="4"/>
      <c r="B224" s="1"/>
      <c r="C224" s="23"/>
    </row>
    <row r="225" customFormat="false" ht="13.2" hidden="false" customHeight="false" outlineLevel="0" collapsed="false">
      <c r="A225" s="4"/>
      <c r="B225" s="1" t="s">
        <v>171</v>
      </c>
      <c r="C225" s="23" t="n">
        <v>0</v>
      </c>
    </row>
    <row r="226" customFormat="false" ht="13.2" hidden="false" customHeight="false" outlineLevel="0" collapsed="false">
      <c r="A226" s="4"/>
      <c r="B226" s="1"/>
      <c r="C226" s="23"/>
    </row>
    <row r="227" customFormat="false" ht="13.8" hidden="false" customHeight="false" outlineLevel="0" collapsed="false">
      <c r="C227" s="23"/>
    </row>
    <row r="228" customFormat="false" ht="13.8" hidden="false" customHeight="false" outlineLevel="0" collapsed="false">
      <c r="A228" s="4" t="s">
        <v>172</v>
      </c>
      <c r="C228" s="22" t="n">
        <f aca="false">SUM(C222:C227)</f>
        <v>106</v>
      </c>
    </row>
    <row r="229" customFormat="false" ht="13.2" hidden="false" customHeight="false" outlineLevel="0" collapsed="false">
      <c r="C229" s="23"/>
    </row>
    <row r="230" customFormat="false" ht="13.2" hidden="false" customHeight="false" outlineLevel="0" collapsed="false">
      <c r="C230" s="23"/>
    </row>
    <row r="231" customFormat="false" ht="13.2" hidden="false" customHeight="false" outlineLevel="0" collapsed="false">
      <c r="C231" s="23"/>
    </row>
  </sheetData>
  <printOptions headings="false" gridLines="false" gridLinesSet="true" horizontalCentered="true" verticalCentered="false"/>
  <pageMargins left="0.179861111111111" right="0.170138888888889" top="0.409722222222222" bottom="0.430555555555556" header="0.511811023622047" footer="0.190277777777778"/>
  <pageSetup paperSize="1" scale="7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&amp;LPage &amp;P&amp;R&amp;F   &amp;D    &amp;T</oddFooter>
  </headerFooter>
  <rowBreaks count="3" manualBreakCount="3">
    <brk id="77" man="true" max="16383" min="0"/>
    <brk id="140" man="true" max="16383" min="0"/>
    <brk id="210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31"/>
  <sheetViews>
    <sheetView showFormulas="false" showGridLines="false" showRowColHeaders="true" showZeros="true" rightToLeft="false" tabSelected="false" showOutlineSymbols="true" defaultGridColor="true" view="normal" topLeftCell="A208" colorId="64" zoomScale="85" zoomScaleNormal="85" zoomScalePageLayoutView="100" workbookViewId="0">
      <selection pane="topLeft" activeCell="E179" activeCellId="0" sqref="E179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4.33"/>
    <col collapsed="false" customWidth="true" hidden="false" outlineLevel="0" max="2" min="2" style="0" width="38.1"/>
    <col collapsed="false" customWidth="false" hidden="false" outlineLevel="0" max="3" min="3" style="1" width="9.1"/>
    <col collapsed="false" customWidth="true" hidden="false" outlineLevel="0" max="4" min="4" style="0" width="0.87"/>
    <col collapsed="false" customWidth="true" hidden="false" outlineLevel="0" max="5" min="5" style="0" width="38.33"/>
    <col collapsed="false" customWidth="true" hidden="false" outlineLevel="0" max="6" min="6" style="0" width="2.1"/>
    <col collapsed="false" customWidth="true" hidden="false" outlineLevel="0" max="7" min="7" style="0" width="1.66"/>
  </cols>
  <sheetData>
    <row r="1" customFormat="false" ht="13.2" hidden="false" customHeight="false" outlineLevel="0" collapsed="false">
      <c r="A1" s="4"/>
      <c r="B1" s="1"/>
      <c r="C1" s="3" t="s">
        <v>3</v>
      </c>
    </row>
    <row r="2" customFormat="false" ht="7.5" hidden="false" customHeight="true" outlineLevel="0" collapsed="false">
      <c r="A2" s="4"/>
      <c r="B2" s="1"/>
    </row>
    <row r="3" customFormat="false" ht="13.2" hidden="false" customHeight="false" outlineLevel="0" collapsed="false">
      <c r="A3" s="5"/>
      <c r="B3" s="5"/>
      <c r="C3" s="7" t="n">
        <v>2001</v>
      </c>
    </row>
    <row r="4" customFormat="false" ht="13.2" hidden="false" customHeight="false" outlineLevel="0" collapsed="false">
      <c r="A4" s="1"/>
      <c r="B4" s="1"/>
      <c r="C4" s="8" t="s">
        <v>12</v>
      </c>
      <c r="E4" s="27" t="s">
        <v>173</v>
      </c>
    </row>
    <row r="5" customFormat="false" ht="13.2" hidden="false" customHeight="false" outlineLevel="0" collapsed="false">
      <c r="A5" s="9" t="s">
        <v>13</v>
      </c>
      <c r="B5" s="1"/>
    </row>
    <row r="6" customFormat="false" ht="13.2" hidden="false" customHeight="false" outlineLevel="0" collapsed="false">
      <c r="A6" s="4" t="s">
        <v>14</v>
      </c>
      <c r="B6" s="1"/>
    </row>
    <row r="7" customFormat="false" ht="13.2" hidden="false" customHeight="false" outlineLevel="0" collapsed="false">
      <c r="A7" s="1"/>
      <c r="B7" s="1" t="s">
        <v>15</v>
      </c>
    </row>
    <row r="8" customFormat="false" ht="13.2" hidden="false" customHeight="false" outlineLevel="0" collapsed="false">
      <c r="A8" s="1"/>
      <c r="B8" s="1" t="s">
        <v>16</v>
      </c>
      <c r="C8" s="1" t="n">
        <v>0</v>
      </c>
    </row>
    <row r="9" customFormat="false" ht="13.2" hidden="false" customHeight="false" outlineLevel="0" collapsed="false">
      <c r="A9" s="1"/>
      <c r="B9" s="1" t="s">
        <v>17</v>
      </c>
      <c r="C9" s="1" t="n">
        <v>0</v>
      </c>
    </row>
    <row r="10" customFormat="false" ht="13.2" hidden="false" customHeight="false" outlineLevel="0" collapsed="false">
      <c r="A10" s="1"/>
      <c r="B10" s="1" t="s">
        <v>18</v>
      </c>
      <c r="C10" s="1" t="n">
        <v>123.1</v>
      </c>
    </row>
    <row r="11" customFormat="false" ht="13.2" hidden="false" customHeight="false" outlineLevel="0" collapsed="false">
      <c r="A11" s="1"/>
      <c r="B11" s="1" t="s">
        <v>19</v>
      </c>
      <c r="C11" s="1" t="n">
        <v>9.4</v>
      </c>
    </row>
    <row r="12" customFormat="false" ht="13.2" hidden="false" customHeight="false" outlineLevel="0" collapsed="false">
      <c r="A12" s="1"/>
      <c r="B12" s="1" t="s">
        <v>20</v>
      </c>
      <c r="C12" s="1" t="n">
        <v>139.9</v>
      </c>
    </row>
    <row r="13" customFormat="false" ht="13.2" hidden="false" customHeight="false" outlineLevel="0" collapsed="false">
      <c r="A13" s="1"/>
      <c r="B13" s="1" t="s">
        <v>21</v>
      </c>
      <c r="C13" s="1" t="n">
        <v>3.2</v>
      </c>
    </row>
    <row r="14" customFormat="false" ht="13.2" hidden="false" customHeight="false" outlineLevel="0" collapsed="false">
      <c r="A14" s="1"/>
      <c r="B14" s="1" t="s">
        <v>22</v>
      </c>
      <c r="C14" s="1" t="n">
        <v>50.4</v>
      </c>
    </row>
    <row r="15" customFormat="false" ht="13.2" hidden="false" customHeight="false" outlineLevel="0" collapsed="false">
      <c r="A15" s="1"/>
      <c r="B15" s="1" t="s">
        <v>23</v>
      </c>
      <c r="C15" s="1" t="n">
        <v>1</v>
      </c>
    </row>
    <row r="16" customFormat="false" ht="13.2" hidden="false" customHeight="false" outlineLevel="0" collapsed="false">
      <c r="A16" s="1"/>
      <c r="B16" s="1" t="s">
        <v>24</v>
      </c>
      <c r="C16" s="1" t="n">
        <v>0</v>
      </c>
    </row>
    <row r="17" customFormat="false" ht="13.2" hidden="false" customHeight="false" outlineLevel="0" collapsed="false">
      <c r="A17" s="1"/>
      <c r="B17" s="11" t="s">
        <v>25</v>
      </c>
      <c r="C17" s="1" t="n">
        <v>3.4</v>
      </c>
    </row>
    <row r="18" customFormat="false" ht="13.2" hidden="false" customHeight="false" outlineLevel="0" collapsed="false">
      <c r="A18" s="1"/>
      <c r="B18" s="1" t="s">
        <v>26</v>
      </c>
      <c r="C18" s="1" t="n">
        <v>0</v>
      </c>
    </row>
    <row r="19" customFormat="false" ht="13.2" hidden="false" customHeight="false" outlineLevel="0" collapsed="false">
      <c r="A19" s="1"/>
      <c r="B19" s="1" t="s">
        <v>27</v>
      </c>
      <c r="C19" s="1" t="n">
        <v>0</v>
      </c>
    </row>
    <row r="20" customFormat="false" ht="13.2" hidden="false" customHeight="false" outlineLevel="0" collapsed="false">
      <c r="A20" s="1"/>
      <c r="B20" s="1" t="s">
        <v>28</v>
      </c>
      <c r="C20" s="1" t="n">
        <v>0</v>
      </c>
    </row>
    <row r="21" customFormat="false" ht="13.2" hidden="false" customHeight="false" outlineLevel="0" collapsed="false">
      <c r="A21" s="1"/>
      <c r="B21" s="11" t="s">
        <v>29</v>
      </c>
      <c r="C21" s="1" t="n">
        <v>0</v>
      </c>
    </row>
    <row r="22" customFormat="false" ht="13.2" hidden="false" customHeight="false" outlineLevel="0" collapsed="false">
      <c r="A22" s="1"/>
      <c r="B22" s="11" t="s">
        <v>30</v>
      </c>
      <c r="C22" s="1" t="n">
        <v>0</v>
      </c>
    </row>
    <row r="23" customFormat="false" ht="13.2" hidden="false" customHeight="false" outlineLevel="0" collapsed="false">
      <c r="A23" s="1"/>
      <c r="B23" s="11" t="s">
        <v>31</v>
      </c>
      <c r="C23" s="1" t="n">
        <v>-6.6</v>
      </c>
    </row>
    <row r="24" customFormat="false" ht="13.2" hidden="false" customHeight="false" outlineLevel="0" collapsed="false">
      <c r="A24" s="1"/>
      <c r="B24" s="1" t="s">
        <v>32</v>
      </c>
      <c r="C24" s="1" t="n">
        <v>0</v>
      </c>
    </row>
    <row r="25" customFormat="false" ht="13.2" hidden="false" customHeight="false" outlineLevel="0" collapsed="false">
      <c r="A25" s="1"/>
      <c r="B25" s="1" t="s">
        <v>33</v>
      </c>
      <c r="C25" s="1" t="n">
        <v>0</v>
      </c>
    </row>
    <row r="26" customFormat="false" ht="13.2" hidden="false" customHeight="false" outlineLevel="0" collapsed="false">
      <c r="A26" s="1"/>
      <c r="B26" s="12" t="s">
        <v>34</v>
      </c>
      <c r="C26" s="11" t="n">
        <v>0</v>
      </c>
    </row>
    <row r="27" customFormat="false" ht="13.2" hidden="false" customHeight="false" outlineLevel="0" collapsed="false">
      <c r="A27" s="1"/>
      <c r="B27" s="12" t="s">
        <v>35</v>
      </c>
      <c r="C27" s="11"/>
    </row>
    <row r="28" customFormat="false" ht="13.2" hidden="false" customHeight="false" outlineLevel="0" collapsed="false">
      <c r="A28" s="1"/>
      <c r="B28" s="12" t="s">
        <v>36</v>
      </c>
      <c r="C28" s="11" t="n">
        <v>0</v>
      </c>
    </row>
    <row r="29" customFormat="false" ht="15" hidden="false" customHeight="false" outlineLevel="0" collapsed="false">
      <c r="A29" s="1"/>
      <c r="B29" s="12" t="s">
        <v>37</v>
      </c>
      <c r="C29" s="13" t="n">
        <v>0</v>
      </c>
    </row>
    <row r="30" customFormat="false" ht="13.2" hidden="false" customHeight="false" outlineLevel="0" collapsed="false">
      <c r="A30" s="1"/>
      <c r="B30" s="4" t="s">
        <v>38</v>
      </c>
      <c r="C30" s="1" t="n">
        <f aca="false">SUM(C10:C29)</f>
        <v>323.8</v>
      </c>
    </row>
    <row r="31" customFormat="false" ht="13.2" hidden="false" customHeight="false" outlineLevel="0" collapsed="false">
      <c r="A31" s="4" t="s">
        <v>39</v>
      </c>
      <c r="B31" s="1"/>
    </row>
    <row r="32" customFormat="false" ht="13.2" hidden="false" customHeight="false" outlineLevel="0" collapsed="false">
      <c r="A32" s="1"/>
      <c r="B32" s="1" t="s">
        <v>40</v>
      </c>
      <c r="C32" s="1" t="n">
        <v>-1.5</v>
      </c>
    </row>
    <row r="33" customFormat="false" ht="13.2" hidden="false" customHeight="false" outlineLevel="0" collapsed="false">
      <c r="A33" s="1"/>
      <c r="B33" s="1" t="s">
        <v>41</v>
      </c>
      <c r="C33" s="1" t="n">
        <v>0</v>
      </c>
    </row>
    <row r="34" customFormat="false" ht="13.2" hidden="false" customHeight="false" outlineLevel="0" collapsed="false">
      <c r="A34" s="1"/>
      <c r="B34" s="1" t="s">
        <v>42</v>
      </c>
      <c r="C34" s="1" t="n">
        <v>0</v>
      </c>
    </row>
    <row r="35" customFormat="false" ht="13.2" hidden="false" customHeight="false" outlineLevel="0" collapsed="false">
      <c r="A35" s="1"/>
      <c r="B35" s="1" t="s">
        <v>43</v>
      </c>
      <c r="C35" s="1" t="n">
        <v>0</v>
      </c>
    </row>
    <row r="36" customFormat="false" ht="13.2" hidden="false" customHeight="false" outlineLevel="0" collapsed="false">
      <c r="A36" s="1"/>
      <c r="B36" s="1" t="s">
        <v>44</v>
      </c>
      <c r="C36" s="11" t="n">
        <v>-1.6</v>
      </c>
    </row>
    <row r="37" customFormat="false" ht="13.2" hidden="false" customHeight="false" outlineLevel="0" collapsed="false">
      <c r="A37" s="1"/>
      <c r="B37" s="1" t="s">
        <v>45</v>
      </c>
      <c r="C37" s="1" t="n">
        <v>0</v>
      </c>
    </row>
    <row r="38" customFormat="false" ht="13.2" hidden="false" customHeight="false" outlineLevel="0" collapsed="false">
      <c r="A38" s="1"/>
      <c r="B38" s="1" t="s">
        <v>46</v>
      </c>
      <c r="C38" s="1" t="n">
        <v>0</v>
      </c>
    </row>
    <row r="39" customFormat="false" ht="13.2" hidden="false" customHeight="false" outlineLevel="0" collapsed="false">
      <c r="A39" s="1"/>
      <c r="B39" s="1" t="s">
        <v>47</v>
      </c>
      <c r="C39" s="1" t="n">
        <v>0</v>
      </c>
    </row>
    <row r="40" customFormat="false" ht="13.2" hidden="false" customHeight="false" outlineLevel="0" collapsed="false">
      <c r="A40" s="1"/>
      <c r="B40" s="1" t="s">
        <v>48</v>
      </c>
      <c r="C40" s="1" t="n">
        <v>0</v>
      </c>
    </row>
    <row r="41" customFormat="false" ht="13.2" hidden="false" customHeight="false" outlineLevel="0" collapsed="false">
      <c r="A41" s="1"/>
      <c r="B41" s="1" t="s">
        <v>49</v>
      </c>
      <c r="C41" s="1" t="n">
        <v>0</v>
      </c>
    </row>
    <row r="42" customFormat="false" ht="13.2" hidden="false" customHeight="false" outlineLevel="0" collapsed="false">
      <c r="A42" s="1"/>
      <c r="B42" s="12" t="s">
        <v>50</v>
      </c>
      <c r="C42" s="1" t="n">
        <v>-2.8</v>
      </c>
    </row>
    <row r="43" customFormat="false" ht="13.2" hidden="false" customHeight="false" outlineLevel="0" collapsed="false">
      <c r="A43" s="1"/>
      <c r="B43" s="12" t="s">
        <v>51</v>
      </c>
      <c r="C43" s="1" t="n">
        <v>0</v>
      </c>
    </row>
    <row r="44" customFormat="false" ht="13.2" hidden="false" customHeight="false" outlineLevel="0" collapsed="false">
      <c r="A44" s="1"/>
      <c r="B44" s="12" t="s">
        <v>52</v>
      </c>
      <c r="C44" s="1" t="n">
        <v>0</v>
      </c>
    </row>
    <row r="45" customFormat="false" ht="13.2" hidden="false" customHeight="false" outlineLevel="0" collapsed="false">
      <c r="A45" s="1"/>
      <c r="B45" s="12" t="s">
        <v>53</v>
      </c>
      <c r="C45" s="1" t="n">
        <v>0</v>
      </c>
    </row>
    <row r="46" customFormat="false" ht="13.2" hidden="false" customHeight="false" outlineLevel="0" collapsed="false">
      <c r="A46" s="1"/>
      <c r="B46" s="12" t="s">
        <v>54</v>
      </c>
      <c r="C46" s="19" t="n">
        <v>0</v>
      </c>
      <c r="D46" s="28"/>
      <c r="E46" s="28" t="s">
        <v>174</v>
      </c>
    </row>
    <row r="47" customFormat="false" ht="13.2" hidden="false" customHeight="false" outlineLevel="0" collapsed="false">
      <c r="A47" s="11"/>
      <c r="B47" s="11" t="s">
        <v>55</v>
      </c>
      <c r="C47" s="11" t="n">
        <v>0</v>
      </c>
    </row>
    <row r="48" customFormat="false" ht="13.2" hidden="false" customHeight="false" outlineLevel="0" collapsed="false">
      <c r="A48" s="11"/>
      <c r="B48" s="11" t="s">
        <v>56</v>
      </c>
      <c r="C48" s="11" t="n">
        <v>0</v>
      </c>
      <c r="D48" s="0" t="n">
        <v>0</v>
      </c>
    </row>
    <row r="49" customFormat="false" ht="15" hidden="false" customHeight="false" outlineLevel="0" collapsed="false">
      <c r="A49" s="11"/>
      <c r="B49" s="11" t="s">
        <v>57</v>
      </c>
      <c r="C49" s="13" t="n">
        <v>0</v>
      </c>
    </row>
    <row r="50" customFormat="false" ht="15" hidden="false" customHeight="false" outlineLevel="0" collapsed="false">
      <c r="A50" s="1"/>
      <c r="B50" s="4" t="s">
        <v>58</v>
      </c>
      <c r="C50" s="13" t="n">
        <f aca="false">SUM(C32:C49)</f>
        <v>-5.9</v>
      </c>
    </row>
    <row r="51" customFormat="false" ht="13.2" hidden="false" customHeight="false" outlineLevel="0" collapsed="false">
      <c r="A51" s="4" t="s">
        <v>59</v>
      </c>
      <c r="B51" s="1"/>
      <c r="C51" s="1" t="n">
        <f aca="false">+C30+C50</f>
        <v>317.9</v>
      </c>
    </row>
    <row r="52" customFormat="false" ht="13.2" hidden="false" customHeight="false" outlineLevel="0" collapsed="false">
      <c r="A52" s="4" t="s">
        <v>60</v>
      </c>
      <c r="B52" s="1"/>
    </row>
    <row r="53" customFormat="false" ht="13.2" hidden="false" customHeight="false" outlineLevel="0" collapsed="false">
      <c r="A53" s="1"/>
      <c r="B53" s="1" t="s">
        <v>61</v>
      </c>
      <c r="C53" s="1" t="n">
        <v>0</v>
      </c>
    </row>
    <row r="54" customFormat="false" ht="13.2" hidden="false" customHeight="false" outlineLevel="0" collapsed="false">
      <c r="A54" s="1"/>
      <c r="B54" s="1" t="s">
        <v>62</v>
      </c>
      <c r="C54" s="1" t="n">
        <v>0.5</v>
      </c>
    </row>
    <row r="55" customFormat="false" ht="13.2" hidden="false" customHeight="false" outlineLevel="0" collapsed="false">
      <c r="A55" s="1"/>
      <c r="B55" s="1" t="s">
        <v>27</v>
      </c>
      <c r="C55" s="1" t="n">
        <v>0</v>
      </c>
    </row>
    <row r="56" customFormat="false" ht="13.2" hidden="false" customHeight="false" outlineLevel="0" collapsed="false">
      <c r="A56" s="1"/>
      <c r="B56" s="1" t="s">
        <v>63</v>
      </c>
      <c r="C56" s="1" t="n">
        <v>0</v>
      </c>
    </row>
    <row r="57" customFormat="false" ht="13.2" hidden="false" customHeight="false" outlineLevel="0" collapsed="false">
      <c r="A57" s="1"/>
      <c r="B57" s="11" t="s">
        <v>64</v>
      </c>
      <c r="C57" s="1" t="n">
        <v>0</v>
      </c>
    </row>
    <row r="58" customFormat="false" ht="13.2" hidden="false" customHeight="false" outlineLevel="0" collapsed="false">
      <c r="A58" s="1"/>
      <c r="B58" s="1" t="s">
        <v>65</v>
      </c>
      <c r="C58" s="1" t="n">
        <v>0</v>
      </c>
    </row>
    <row r="59" customFormat="false" ht="13.2" hidden="false" customHeight="false" outlineLevel="0" collapsed="false">
      <c r="A59" s="1"/>
      <c r="B59" s="1" t="s">
        <v>66</v>
      </c>
      <c r="C59" s="1" t="n">
        <v>0</v>
      </c>
    </row>
    <row r="60" customFormat="false" ht="13.2" hidden="false" customHeight="false" outlineLevel="0" collapsed="false">
      <c r="A60" s="1"/>
      <c r="B60" s="1" t="s">
        <v>67</v>
      </c>
      <c r="C60" s="1" t="n">
        <v>12.6</v>
      </c>
    </row>
    <row r="61" customFormat="false" ht="15" hidden="false" customHeight="false" outlineLevel="0" collapsed="false">
      <c r="A61" s="1"/>
      <c r="B61" s="11" t="s">
        <v>7</v>
      </c>
      <c r="C61" s="13" t="n">
        <v>0</v>
      </c>
    </row>
    <row r="62" customFormat="false" ht="15" hidden="false" customHeight="false" outlineLevel="0" collapsed="false">
      <c r="A62" s="1"/>
      <c r="B62" s="4" t="s">
        <v>68</v>
      </c>
      <c r="C62" s="13" t="n">
        <f aca="false">SUM(C53:C61)</f>
        <v>13.1</v>
      </c>
    </row>
    <row r="63" customFormat="false" ht="15" hidden="false" customHeight="false" outlineLevel="0" collapsed="false">
      <c r="A63" s="4" t="s">
        <v>69</v>
      </c>
      <c r="B63" s="1"/>
      <c r="C63" s="13" t="n">
        <f aca="false">+C51+C62</f>
        <v>331</v>
      </c>
    </row>
    <row r="64" customFormat="false" ht="6.75" hidden="false" customHeight="true" outlineLevel="0" collapsed="false">
      <c r="A64" s="1"/>
      <c r="B64" s="1"/>
    </row>
    <row r="65" customFormat="false" ht="13.2" hidden="false" customHeight="false" outlineLevel="0" collapsed="false">
      <c r="A65" s="9" t="s">
        <v>70</v>
      </c>
      <c r="B65" s="1"/>
    </row>
    <row r="66" customFormat="false" ht="13.2" hidden="false" customHeight="false" outlineLevel="0" collapsed="false">
      <c r="A66" s="4" t="s">
        <v>71</v>
      </c>
      <c r="B66" s="1"/>
      <c r="C66" s="1" t="n">
        <v>0</v>
      </c>
    </row>
    <row r="67" customFormat="false" ht="13.2" hidden="false" customHeight="false" outlineLevel="0" collapsed="false">
      <c r="A67" s="4" t="s">
        <v>39</v>
      </c>
      <c r="B67" s="1"/>
    </row>
    <row r="68" customFormat="false" ht="13.2" hidden="false" customHeight="false" outlineLevel="0" collapsed="false">
      <c r="A68" s="1"/>
      <c r="B68" s="12" t="s">
        <v>72</v>
      </c>
      <c r="C68" s="1" t="n">
        <v>-2.9</v>
      </c>
    </row>
    <row r="69" customFormat="false" ht="13.2" hidden="false" customHeight="false" outlineLevel="0" collapsed="false">
      <c r="A69" s="1"/>
      <c r="B69" s="12" t="s">
        <v>73</v>
      </c>
      <c r="C69" s="1" t="n">
        <v>-0.6</v>
      </c>
    </row>
    <row r="70" customFormat="false" ht="13.2" hidden="false" customHeight="false" outlineLevel="0" collapsed="false">
      <c r="A70" s="1"/>
      <c r="B70" s="1" t="s">
        <v>74</v>
      </c>
      <c r="C70" s="1" t="n">
        <v>0</v>
      </c>
    </row>
    <row r="71" customFormat="false" ht="13.2" hidden="false" customHeight="false" outlineLevel="0" collapsed="false">
      <c r="A71" s="1"/>
      <c r="B71" s="1" t="s">
        <v>75</v>
      </c>
      <c r="C71" s="1" t="n">
        <v>0</v>
      </c>
    </row>
    <row r="72" customFormat="false" ht="13.2" hidden="false" customHeight="false" outlineLevel="0" collapsed="false">
      <c r="A72" s="1"/>
      <c r="B72" s="1" t="s">
        <v>56</v>
      </c>
      <c r="C72" s="1" t="n">
        <v>0</v>
      </c>
      <c r="D72" s="0" t="n">
        <v>0</v>
      </c>
    </row>
    <row r="73" customFormat="false" ht="15" hidden="false" customHeight="false" outlineLevel="0" collapsed="false">
      <c r="A73" s="1"/>
      <c r="B73" s="12" t="s">
        <v>76</v>
      </c>
      <c r="C73" s="13" t="n">
        <v>0</v>
      </c>
    </row>
    <row r="74" customFormat="false" ht="15" hidden="false" customHeight="false" outlineLevel="0" collapsed="false">
      <c r="A74" s="1"/>
      <c r="B74" s="4" t="s">
        <v>58</v>
      </c>
      <c r="C74" s="13" t="n">
        <f aca="false">SUM(C68:C73)</f>
        <v>-3.5</v>
      </c>
    </row>
    <row r="75" customFormat="false" ht="15" hidden="false" customHeight="false" outlineLevel="0" collapsed="false">
      <c r="A75" s="4" t="s">
        <v>77</v>
      </c>
      <c r="B75" s="1"/>
      <c r="C75" s="13" t="n">
        <f aca="false">+C66+C74</f>
        <v>-3.5</v>
      </c>
    </row>
    <row r="76" customFormat="false" ht="6" hidden="false" customHeight="true" outlineLevel="0" collapsed="false">
      <c r="A76" s="4"/>
      <c r="B76" s="1"/>
    </row>
    <row r="77" customFormat="false" ht="15" hidden="false" customHeight="false" outlineLevel="0" collapsed="false">
      <c r="A77" s="4" t="s">
        <v>78</v>
      </c>
      <c r="B77" s="1"/>
      <c r="C77" s="13" t="n">
        <f aca="false">+C63+C75</f>
        <v>327.5</v>
      </c>
    </row>
    <row r="78" customFormat="false" ht="13.2" hidden="false" customHeight="false" outlineLevel="0" collapsed="false">
      <c r="A78" s="4"/>
      <c r="B78" s="1"/>
    </row>
    <row r="79" customFormat="false" ht="13.2" hidden="false" customHeight="false" outlineLevel="0" collapsed="false">
      <c r="A79" s="9" t="s">
        <v>79</v>
      </c>
      <c r="B79" s="1"/>
    </row>
    <row r="80" customFormat="false" ht="13.2" hidden="false" customHeight="false" outlineLevel="0" collapsed="false">
      <c r="A80" s="4" t="s">
        <v>71</v>
      </c>
      <c r="B80" s="1"/>
      <c r="C80" s="1" t="n">
        <v>0</v>
      </c>
    </row>
    <row r="81" customFormat="false" ht="13.2" hidden="false" customHeight="false" outlineLevel="0" collapsed="false">
      <c r="A81" s="4" t="s">
        <v>80</v>
      </c>
      <c r="B81" s="1"/>
      <c r="C81" s="1" t="n">
        <v>0.1</v>
      </c>
    </row>
    <row r="82" customFormat="false" ht="13.2" hidden="false" customHeight="false" outlineLevel="0" collapsed="false">
      <c r="A82" s="4" t="s">
        <v>39</v>
      </c>
      <c r="B82" s="1"/>
    </row>
    <row r="83" customFormat="false" ht="13.2" hidden="false" customHeight="false" outlineLevel="0" collapsed="false">
      <c r="A83" s="1"/>
      <c r="B83" s="12" t="s">
        <v>81</v>
      </c>
      <c r="C83" s="1" t="n">
        <v>-27.2</v>
      </c>
    </row>
    <row r="84" customFormat="false" ht="13.2" hidden="false" customHeight="false" outlineLevel="0" collapsed="false">
      <c r="A84" s="1"/>
      <c r="B84" s="12" t="s">
        <v>82</v>
      </c>
      <c r="C84" s="1" t="n">
        <v>-0.7</v>
      </c>
    </row>
    <row r="85" customFormat="false" ht="13.2" hidden="false" customHeight="false" outlineLevel="0" collapsed="false">
      <c r="A85" s="1"/>
      <c r="B85" s="12" t="s">
        <v>74</v>
      </c>
      <c r="C85" s="1" t="n">
        <v>0</v>
      </c>
    </row>
    <row r="86" customFormat="false" ht="13.2" hidden="false" customHeight="false" outlineLevel="0" collapsed="false">
      <c r="A86" s="1"/>
      <c r="B86" s="12" t="s">
        <v>83</v>
      </c>
      <c r="C86" s="1" t="n">
        <v>-1.4</v>
      </c>
    </row>
    <row r="87" customFormat="false" ht="13.2" hidden="false" customHeight="false" outlineLevel="0" collapsed="false">
      <c r="A87" s="1"/>
      <c r="B87" s="1" t="s">
        <v>84</v>
      </c>
      <c r="C87" s="1" t="n">
        <v>0</v>
      </c>
    </row>
    <row r="88" customFormat="false" ht="13.2" hidden="false" customHeight="false" outlineLevel="0" collapsed="false">
      <c r="A88" s="1"/>
      <c r="B88" s="1" t="s">
        <v>85</v>
      </c>
      <c r="C88" s="1" t="n">
        <v>0</v>
      </c>
    </row>
    <row r="89" customFormat="false" ht="13.2" hidden="false" customHeight="false" outlineLevel="0" collapsed="false">
      <c r="A89" s="1"/>
      <c r="B89" s="1" t="s">
        <v>86</v>
      </c>
      <c r="C89" s="1" t="n">
        <v>0</v>
      </c>
    </row>
    <row r="90" customFormat="false" ht="13.2" hidden="false" customHeight="false" outlineLevel="0" collapsed="false">
      <c r="A90" s="1"/>
      <c r="B90" s="1" t="s">
        <v>87</v>
      </c>
      <c r="C90" s="1" t="n">
        <v>-0.8</v>
      </c>
    </row>
    <row r="91" customFormat="false" ht="13.2" hidden="false" customHeight="false" outlineLevel="0" collapsed="false">
      <c r="A91" s="1"/>
      <c r="B91" s="1" t="s">
        <v>88</v>
      </c>
      <c r="C91" s="1" t="n">
        <v>-0.4</v>
      </c>
    </row>
    <row r="92" customFormat="false" ht="13.2" hidden="false" customHeight="false" outlineLevel="0" collapsed="false">
      <c r="A92" s="1"/>
      <c r="B92" s="1" t="s">
        <v>89</v>
      </c>
      <c r="C92" s="1" t="n">
        <v>-0.1</v>
      </c>
    </row>
    <row r="93" customFormat="false" ht="13.2" hidden="false" customHeight="false" outlineLevel="0" collapsed="false">
      <c r="A93" s="1"/>
      <c r="B93" s="1" t="s">
        <v>56</v>
      </c>
      <c r="C93" s="1" t="n">
        <v>0</v>
      </c>
      <c r="D93" s="0" t="n">
        <v>0</v>
      </c>
    </row>
    <row r="94" customFormat="false" ht="15" hidden="false" customHeight="false" outlineLevel="0" collapsed="false">
      <c r="A94" s="1"/>
      <c r="B94" s="12" t="s">
        <v>90</v>
      </c>
      <c r="C94" s="13" t="n">
        <v>0</v>
      </c>
    </row>
    <row r="95" customFormat="false" ht="15" hidden="false" customHeight="false" outlineLevel="0" collapsed="false">
      <c r="A95" s="1"/>
      <c r="B95" s="4" t="s">
        <v>58</v>
      </c>
      <c r="C95" s="13" t="n">
        <f aca="false">SUM(C83:C94)</f>
        <v>-30.6</v>
      </c>
    </row>
    <row r="96" customFormat="false" ht="13.2" hidden="false" customHeight="false" outlineLevel="0" collapsed="false">
      <c r="A96" s="4" t="s">
        <v>60</v>
      </c>
      <c r="B96" s="4"/>
    </row>
    <row r="97" customFormat="false" ht="13.2" hidden="false" customHeight="false" outlineLevel="0" collapsed="false">
      <c r="A97" s="1"/>
      <c r="B97" s="1"/>
      <c r="C97" s="11" t="n">
        <v>0</v>
      </c>
    </row>
    <row r="98" customFormat="false" ht="15" hidden="false" customHeight="false" outlineLevel="0" collapsed="false">
      <c r="A98" s="1"/>
      <c r="B98" s="1"/>
      <c r="C98" s="13" t="n">
        <v>0</v>
      </c>
    </row>
    <row r="99" customFormat="false" ht="15" hidden="false" customHeight="false" outlineLevel="0" collapsed="false">
      <c r="A99" s="1"/>
      <c r="B99" s="4" t="s">
        <v>68</v>
      </c>
      <c r="C99" s="13" t="n">
        <f aca="false">SUM(C97:C98)</f>
        <v>0</v>
      </c>
    </row>
    <row r="100" customFormat="false" ht="15" hidden="false" customHeight="false" outlineLevel="0" collapsed="false">
      <c r="A100" s="4" t="s">
        <v>91</v>
      </c>
      <c r="B100" s="1"/>
      <c r="C100" s="13" t="n">
        <f aca="false">+C80+C95+C99</f>
        <v>-30.6</v>
      </c>
    </row>
    <row r="101" customFormat="false" ht="13.2" hidden="false" customHeight="false" outlineLevel="0" collapsed="false">
      <c r="A101" s="1"/>
      <c r="B101" s="1"/>
    </row>
    <row r="102" customFormat="false" ht="13.2" hidden="false" customHeight="false" outlineLevel="0" collapsed="false">
      <c r="A102" s="9" t="s">
        <v>92</v>
      </c>
      <c r="B102" s="1"/>
    </row>
    <row r="103" customFormat="false" ht="13.2" hidden="false" customHeight="false" outlineLevel="0" collapsed="false">
      <c r="A103" s="4" t="s">
        <v>71</v>
      </c>
      <c r="B103" s="1"/>
      <c r="C103" s="1" t="n">
        <v>0</v>
      </c>
    </row>
    <row r="104" customFormat="false" ht="13.2" hidden="false" customHeight="false" outlineLevel="0" collapsed="false">
      <c r="A104" s="15"/>
      <c r="B104" s="1" t="s">
        <v>93</v>
      </c>
      <c r="C104" s="1" t="n">
        <v>3</v>
      </c>
    </row>
    <row r="105" customFormat="false" ht="13.2" hidden="false" customHeight="false" outlineLevel="0" collapsed="false">
      <c r="A105" s="1"/>
      <c r="B105" s="1" t="s">
        <v>94</v>
      </c>
      <c r="C105" s="1" t="n">
        <v>-3.1</v>
      </c>
    </row>
    <row r="106" customFormat="false" ht="13.2" hidden="false" customHeight="false" outlineLevel="0" collapsed="false">
      <c r="A106" s="15" t="s">
        <v>95</v>
      </c>
      <c r="B106" s="1"/>
      <c r="C106" s="1" t="n">
        <v>2.6</v>
      </c>
    </row>
    <row r="107" customFormat="false" ht="13.2" hidden="false" customHeight="false" outlineLevel="0" collapsed="false">
      <c r="A107" s="15"/>
      <c r="B107" s="1"/>
    </row>
    <row r="108" customFormat="false" ht="13.2" hidden="false" customHeight="false" outlineLevel="0" collapsed="false">
      <c r="A108" s="4" t="s">
        <v>39</v>
      </c>
      <c r="B108" s="1"/>
    </row>
    <row r="109" customFormat="false" ht="13.2" hidden="false" customHeight="false" outlineLevel="0" collapsed="false">
      <c r="A109" s="4"/>
      <c r="B109" s="1" t="s">
        <v>96</v>
      </c>
      <c r="C109" s="1" t="n">
        <v>0</v>
      </c>
    </row>
    <row r="110" customFormat="false" ht="13.2" hidden="false" customHeight="false" outlineLevel="0" collapsed="false">
      <c r="A110" s="4"/>
      <c r="B110" s="1" t="s">
        <v>97</v>
      </c>
      <c r="C110" s="1" t="n">
        <v>-0.5</v>
      </c>
    </row>
    <row r="111" customFormat="false" ht="13.2" hidden="false" customHeight="false" outlineLevel="0" collapsed="false">
      <c r="A111" s="4"/>
      <c r="B111" s="1" t="s">
        <v>98</v>
      </c>
      <c r="C111" s="1" t="n">
        <v>-2.4</v>
      </c>
    </row>
    <row r="112" customFormat="false" ht="13.2" hidden="false" customHeight="false" outlineLevel="0" collapsed="false">
      <c r="A112" s="4"/>
      <c r="B112" s="1" t="s">
        <v>84</v>
      </c>
      <c r="C112" s="1" t="n">
        <v>0.1</v>
      </c>
    </row>
    <row r="113" customFormat="false" ht="13.2" hidden="false" customHeight="false" outlineLevel="0" collapsed="false">
      <c r="A113" s="4"/>
      <c r="B113" s="1" t="s">
        <v>99</v>
      </c>
      <c r="C113" s="1" t="n">
        <v>0</v>
      </c>
    </row>
    <row r="114" customFormat="false" ht="13.2" hidden="false" customHeight="false" outlineLevel="0" collapsed="false">
      <c r="A114" s="4"/>
      <c r="B114" s="1" t="s">
        <v>100</v>
      </c>
      <c r="C114" s="1" t="n">
        <v>0</v>
      </c>
    </row>
    <row r="115" customFormat="false" ht="13.2" hidden="false" customHeight="false" outlineLevel="0" collapsed="false">
      <c r="A115" s="1"/>
      <c r="B115" s="1" t="s">
        <v>101</v>
      </c>
      <c r="C115" s="1" t="n">
        <v>0</v>
      </c>
    </row>
    <row r="116" customFormat="false" ht="13.2" hidden="false" customHeight="false" outlineLevel="0" collapsed="false">
      <c r="A116" s="1"/>
      <c r="B116" s="1" t="s">
        <v>102</v>
      </c>
      <c r="C116" s="1" t="n">
        <v>0</v>
      </c>
    </row>
    <row r="117" customFormat="false" ht="13.2" hidden="false" customHeight="false" outlineLevel="0" collapsed="false">
      <c r="A117" s="1"/>
      <c r="B117" s="1" t="s">
        <v>103</v>
      </c>
      <c r="C117" s="1" t="n">
        <v>0</v>
      </c>
    </row>
    <row r="118" customFormat="false" ht="13.2" hidden="false" customHeight="false" outlineLevel="0" collapsed="false">
      <c r="A118" s="1"/>
      <c r="B118" s="1" t="s">
        <v>104</v>
      </c>
      <c r="C118" s="1" t="n">
        <v>0</v>
      </c>
    </row>
    <row r="119" customFormat="false" ht="13.2" hidden="false" customHeight="false" outlineLevel="0" collapsed="false">
      <c r="A119" s="1"/>
      <c r="B119" s="1" t="s">
        <v>54</v>
      </c>
      <c r="C119" s="19" t="n">
        <v>0</v>
      </c>
      <c r="D119" s="28"/>
      <c r="E119" s="28" t="s">
        <v>195</v>
      </c>
    </row>
    <row r="120" customFormat="false" ht="13.2" hidden="false" customHeight="false" outlineLevel="0" collapsed="false">
      <c r="A120" s="1"/>
      <c r="B120" s="1" t="s">
        <v>105</v>
      </c>
      <c r="C120" s="1" t="n">
        <v>0</v>
      </c>
    </row>
    <row r="121" customFormat="false" ht="13.2" hidden="false" customHeight="false" outlineLevel="0" collapsed="false">
      <c r="A121" s="1"/>
      <c r="B121" s="1" t="s">
        <v>106</v>
      </c>
      <c r="C121" s="1" t="n">
        <v>0</v>
      </c>
    </row>
    <row r="122" customFormat="false" ht="13.2" hidden="false" customHeight="false" outlineLevel="0" collapsed="false">
      <c r="A122" s="1"/>
      <c r="B122" s="1" t="s">
        <v>107</v>
      </c>
      <c r="C122" s="1" t="n">
        <v>0</v>
      </c>
    </row>
    <row r="123" customFormat="false" ht="13.2" hidden="false" customHeight="false" outlineLevel="0" collapsed="false">
      <c r="A123" s="1"/>
      <c r="B123" s="12" t="s">
        <v>108</v>
      </c>
      <c r="C123" s="1" t="n">
        <v>0</v>
      </c>
    </row>
    <row r="124" customFormat="false" ht="13.2" hidden="false" customHeight="false" outlineLevel="0" collapsed="false">
      <c r="A124" s="16"/>
      <c r="B124" s="17" t="s">
        <v>109</v>
      </c>
      <c r="C124" s="19" t="n">
        <v>0</v>
      </c>
      <c r="E124" s="28" t="s">
        <v>196</v>
      </c>
    </row>
    <row r="125" customFormat="false" ht="13.2" hidden="false" customHeight="false" outlineLevel="0" collapsed="false">
      <c r="A125" s="11"/>
      <c r="B125" s="11" t="s">
        <v>110</v>
      </c>
      <c r="C125" s="19" t="n">
        <v>0</v>
      </c>
      <c r="E125" s="28" t="s">
        <v>197</v>
      </c>
    </row>
    <row r="126" customFormat="false" ht="13.2" hidden="false" customHeight="false" outlineLevel="0" collapsed="false">
      <c r="A126" s="11"/>
      <c r="B126" s="11" t="s">
        <v>56</v>
      </c>
      <c r="C126" s="11" t="n">
        <v>0</v>
      </c>
      <c r="D126" s="0" t="n">
        <v>0</v>
      </c>
    </row>
    <row r="127" customFormat="false" ht="13.2" hidden="false" customHeight="false" outlineLevel="0" collapsed="false">
      <c r="A127" s="11"/>
      <c r="B127" s="11" t="s">
        <v>111</v>
      </c>
      <c r="C127" s="11" t="n">
        <v>-0.5</v>
      </c>
    </row>
    <row r="128" customFormat="false" ht="13.2" hidden="false" customHeight="false" outlineLevel="0" collapsed="false">
      <c r="A128" s="11"/>
      <c r="B128" s="11" t="s">
        <v>112</v>
      </c>
      <c r="C128" s="11" t="n">
        <v>-52.9</v>
      </c>
    </row>
    <row r="129" customFormat="false" ht="13.2" hidden="false" customHeight="false" outlineLevel="0" collapsed="false">
      <c r="A129" s="11"/>
      <c r="B129" s="11" t="s">
        <v>113</v>
      </c>
      <c r="C129" s="11"/>
    </row>
    <row r="130" customFormat="false" ht="13.2" hidden="false" customHeight="false" outlineLevel="0" collapsed="false">
      <c r="A130" s="11"/>
      <c r="B130" s="11" t="s">
        <v>114</v>
      </c>
      <c r="C130" s="11" t="n">
        <v>-2.8</v>
      </c>
    </row>
    <row r="131" customFormat="false" ht="13.2" hidden="false" customHeight="false" outlineLevel="0" collapsed="false">
      <c r="A131" s="11"/>
      <c r="B131" s="11" t="s">
        <v>115</v>
      </c>
      <c r="C131" s="11" t="n">
        <v>-12.4</v>
      </c>
    </row>
    <row r="132" customFormat="false" ht="15" hidden="false" customHeight="false" outlineLevel="0" collapsed="false">
      <c r="A132" s="11"/>
      <c r="B132" s="11" t="s">
        <v>116</v>
      </c>
      <c r="C132" s="13" t="n">
        <v>0</v>
      </c>
    </row>
    <row r="133" customFormat="false" ht="13.2" hidden="false" customHeight="false" outlineLevel="0" collapsed="false">
      <c r="A133" s="11"/>
      <c r="B133" s="11" t="s">
        <v>117</v>
      </c>
      <c r="C133" s="11" t="n">
        <f aca="false">SUM(C130:C132)</f>
        <v>-15.2</v>
      </c>
    </row>
    <row r="134" customFormat="false" ht="13.2" hidden="false" customHeight="false" outlineLevel="0" collapsed="false">
      <c r="A134" s="11"/>
      <c r="B134" s="11" t="s">
        <v>118</v>
      </c>
      <c r="C134" s="11"/>
    </row>
    <row r="135" customFormat="false" ht="15" hidden="false" customHeight="false" outlineLevel="0" collapsed="false">
      <c r="A135" s="11"/>
      <c r="B135" s="11" t="s">
        <v>119</v>
      </c>
      <c r="C135" s="13" t="n">
        <v>-23</v>
      </c>
    </row>
    <row r="136" customFormat="false" ht="15" hidden="false" customHeight="false" outlineLevel="0" collapsed="false">
      <c r="A136" s="11"/>
      <c r="B136" s="18" t="s">
        <v>120</v>
      </c>
      <c r="C136" s="13" t="n">
        <f aca="false">SUM(C135)</f>
        <v>-23</v>
      </c>
    </row>
    <row r="137" customFormat="false" ht="13.2" hidden="false" customHeight="false" outlineLevel="0" collapsed="false">
      <c r="A137" s="4"/>
      <c r="B137" s="11" t="s">
        <v>121</v>
      </c>
      <c r="C137" s="4" t="n">
        <v>0</v>
      </c>
    </row>
    <row r="138" customFormat="false" ht="15" hidden="false" customHeight="false" outlineLevel="0" collapsed="false">
      <c r="A138" s="1"/>
      <c r="B138" s="4" t="s">
        <v>58</v>
      </c>
      <c r="C138" s="13" t="n">
        <f aca="false">SUM(C109:C128)+C133+C136+C137</f>
        <v>-94.4</v>
      </c>
    </row>
    <row r="139" customFormat="false" ht="15" hidden="false" customHeight="false" outlineLevel="0" collapsed="false">
      <c r="A139" s="4" t="s">
        <v>122</v>
      </c>
      <c r="B139" s="1"/>
      <c r="C139" s="13" t="n">
        <f aca="false">SUM(C103:C106)+C138</f>
        <v>-91.9</v>
      </c>
      <c r="D139" s="13" t="n">
        <f aca="false">SUM(D103:D106)+D138</f>
        <v>0</v>
      </c>
      <c r="E139" s="13"/>
      <c r="F139" s="13"/>
      <c r="G139" s="13"/>
      <c r="H139" s="13"/>
      <c r="I139" s="13"/>
      <c r="J139" s="13"/>
      <c r="K139" s="13"/>
      <c r="L139" s="13"/>
    </row>
    <row r="140" customFormat="false" ht="13.2" hidden="false" customHeight="false" outlineLevel="0" collapsed="false">
      <c r="A140" s="1"/>
      <c r="B140" s="1"/>
    </row>
    <row r="141" customFormat="false" ht="13.2" hidden="false" customHeight="false" outlineLevel="0" collapsed="false">
      <c r="A141" s="9" t="s">
        <v>123</v>
      </c>
      <c r="B141" s="1"/>
    </row>
    <row r="142" customFormat="false" ht="13.2" hidden="false" customHeight="false" outlineLevel="0" collapsed="false">
      <c r="A142" s="15" t="s">
        <v>124</v>
      </c>
      <c r="B142" s="1"/>
      <c r="C142" s="1" t="n">
        <v>0</v>
      </c>
    </row>
    <row r="143" customFormat="false" ht="13.2" hidden="false" customHeight="false" outlineLevel="0" collapsed="false">
      <c r="A143" s="4" t="s">
        <v>125</v>
      </c>
      <c r="B143" s="1"/>
      <c r="C143" s="1" t="n">
        <v>0</v>
      </c>
    </row>
    <row r="144" customFormat="false" ht="13.2" hidden="false" customHeight="false" outlineLevel="0" collapsed="false">
      <c r="A144" s="4" t="s">
        <v>39</v>
      </c>
      <c r="B144" s="1"/>
    </row>
    <row r="145" customFormat="false" ht="13.2" hidden="false" customHeight="false" outlineLevel="0" collapsed="false">
      <c r="A145" s="1"/>
      <c r="B145" s="1" t="s">
        <v>126</v>
      </c>
      <c r="C145" s="1" t="n">
        <v>0</v>
      </c>
    </row>
    <row r="146" customFormat="false" ht="13.2" hidden="false" customHeight="false" outlineLevel="0" collapsed="false">
      <c r="A146" s="1"/>
      <c r="B146" s="12" t="s">
        <v>52</v>
      </c>
      <c r="C146" s="1" t="n">
        <v>0</v>
      </c>
    </row>
    <row r="147" customFormat="false" ht="13.2" hidden="false" customHeight="false" outlineLevel="0" collapsed="false">
      <c r="A147" s="1"/>
      <c r="B147" s="12" t="s">
        <v>98</v>
      </c>
      <c r="C147" s="1" t="n">
        <v>-3.6</v>
      </c>
    </row>
    <row r="148" customFormat="false" ht="13.2" hidden="false" customHeight="false" outlineLevel="0" collapsed="false">
      <c r="A148" s="1"/>
      <c r="B148" s="12" t="s">
        <v>127</v>
      </c>
      <c r="C148" s="1" t="n">
        <v>-0.5</v>
      </c>
    </row>
    <row r="149" customFormat="false" ht="13.2" hidden="false" customHeight="false" outlineLevel="0" collapsed="false">
      <c r="A149" s="1"/>
      <c r="B149" s="12" t="s">
        <v>128</v>
      </c>
      <c r="C149" s="1" t="n">
        <v>-1</v>
      </c>
    </row>
    <row r="150" customFormat="false" ht="13.2" hidden="false" customHeight="false" outlineLevel="0" collapsed="false">
      <c r="A150" s="1"/>
      <c r="B150" s="12" t="s">
        <v>52</v>
      </c>
      <c r="C150" s="1" t="n">
        <v>0</v>
      </c>
    </row>
    <row r="151" customFormat="false" ht="13.2" hidden="false" customHeight="false" outlineLevel="0" collapsed="false">
      <c r="A151" s="1"/>
      <c r="B151" s="1" t="s">
        <v>129</v>
      </c>
      <c r="C151" s="1" t="n">
        <v>0</v>
      </c>
    </row>
    <row r="152" customFormat="false" ht="13.2" hidden="false" customHeight="false" outlineLevel="0" collapsed="false">
      <c r="A152" s="1"/>
      <c r="B152" s="1" t="s">
        <v>56</v>
      </c>
      <c r="C152" s="1" t="n">
        <v>0</v>
      </c>
      <c r="D152" s="0" t="n">
        <v>0</v>
      </c>
    </row>
    <row r="153" customFormat="false" ht="13.2" hidden="false" customHeight="false" outlineLevel="0" collapsed="false">
      <c r="A153" s="1"/>
      <c r="B153" s="1" t="s">
        <v>130</v>
      </c>
      <c r="C153" s="1" t="n">
        <v>0</v>
      </c>
    </row>
    <row r="154" customFormat="false" ht="15" hidden="false" customHeight="false" outlineLevel="0" collapsed="false">
      <c r="A154" s="11"/>
      <c r="B154" s="11" t="s">
        <v>131</v>
      </c>
      <c r="C154" s="13" t="n">
        <v>0</v>
      </c>
    </row>
    <row r="155" customFormat="false" ht="15" hidden="false" customHeight="false" outlineLevel="0" collapsed="false">
      <c r="A155" s="1"/>
      <c r="B155" s="4" t="s">
        <v>58</v>
      </c>
      <c r="C155" s="13" t="n">
        <f aca="false">SUM(C145:C154)</f>
        <v>-5.1</v>
      </c>
    </row>
    <row r="156" customFormat="false" ht="15" hidden="false" customHeight="false" outlineLevel="0" collapsed="false">
      <c r="A156" s="4" t="s">
        <v>132</v>
      </c>
      <c r="B156" s="1"/>
      <c r="C156" s="13" t="n">
        <f aca="false">+C142+C143+C155</f>
        <v>-5.1</v>
      </c>
    </row>
    <row r="157" customFormat="false" ht="13.2" hidden="false" customHeight="false" outlineLevel="0" collapsed="false">
      <c r="A157" s="1"/>
      <c r="B157" s="1"/>
    </row>
    <row r="158" customFormat="false" ht="13.2" hidden="false" customHeight="false" outlineLevel="0" collapsed="false">
      <c r="A158" s="9" t="s">
        <v>133</v>
      </c>
      <c r="B158" s="1"/>
    </row>
    <row r="159" customFormat="false" ht="13.2" hidden="false" customHeight="false" outlineLevel="0" collapsed="false">
      <c r="A159" s="4" t="s">
        <v>39</v>
      </c>
      <c r="B159" s="1"/>
    </row>
    <row r="160" customFormat="false" ht="13.2" hidden="false" customHeight="false" outlineLevel="0" collapsed="false">
      <c r="A160" s="1"/>
      <c r="B160" s="1" t="s">
        <v>134</v>
      </c>
      <c r="C160" s="1" t="n">
        <v>-1.4</v>
      </c>
    </row>
    <row r="161" customFormat="false" ht="13.2" hidden="false" customHeight="false" outlineLevel="0" collapsed="false">
      <c r="A161" s="1"/>
      <c r="B161" s="1" t="s">
        <v>135</v>
      </c>
      <c r="C161" s="1" t="n">
        <v>0</v>
      </c>
    </row>
    <row r="162" customFormat="false" ht="13.2" hidden="false" customHeight="false" outlineLevel="0" collapsed="false">
      <c r="A162" s="1"/>
      <c r="B162" s="1" t="s">
        <v>136</v>
      </c>
      <c r="C162" s="1" t="n">
        <v>-0.3</v>
      </c>
    </row>
    <row r="163" customFormat="false" ht="15" hidden="false" customHeight="false" outlineLevel="0" collapsed="false">
      <c r="A163" s="1"/>
      <c r="B163" s="12" t="s">
        <v>137</v>
      </c>
      <c r="C163" s="13" t="n">
        <v>0</v>
      </c>
    </row>
    <row r="164" customFormat="false" ht="15" hidden="false" customHeight="false" outlineLevel="0" collapsed="false">
      <c r="A164" s="1"/>
      <c r="B164" s="4" t="s">
        <v>58</v>
      </c>
      <c r="C164" s="13" t="n">
        <f aca="false">SUM(C160:C163)</f>
        <v>-1.7</v>
      </c>
    </row>
    <row r="165" customFormat="false" ht="13.2" hidden="false" customHeight="false" outlineLevel="0" collapsed="false">
      <c r="A165" s="1"/>
      <c r="B165" s="1"/>
    </row>
    <row r="166" customFormat="false" ht="13.2" hidden="false" customHeight="false" outlineLevel="0" collapsed="false">
      <c r="A166" s="9" t="s">
        <v>138</v>
      </c>
      <c r="B166" s="1"/>
    </row>
    <row r="167" customFormat="false" ht="13.2" hidden="false" customHeight="false" outlineLevel="0" collapsed="false">
      <c r="A167" s="4" t="s">
        <v>39</v>
      </c>
      <c r="B167" s="1"/>
    </row>
    <row r="168" customFormat="false" ht="13.2" hidden="false" customHeight="false" outlineLevel="0" collapsed="false">
      <c r="A168" s="1"/>
      <c r="B168" s="1" t="s">
        <v>128</v>
      </c>
      <c r="C168" s="1" t="n">
        <v>-0.7</v>
      </c>
    </row>
    <row r="169" customFormat="false" ht="13.2" hidden="false" customHeight="false" outlineLevel="0" collapsed="false">
      <c r="A169" s="1"/>
      <c r="B169" s="1" t="s">
        <v>74</v>
      </c>
      <c r="C169" s="1" t="n">
        <v>0</v>
      </c>
    </row>
    <row r="170" customFormat="false" ht="15" hidden="false" customHeight="false" outlineLevel="0" collapsed="false">
      <c r="A170" s="1"/>
      <c r="B170" s="12" t="s">
        <v>76</v>
      </c>
      <c r="C170" s="13" t="n">
        <v>0</v>
      </c>
    </row>
    <row r="171" customFormat="false" ht="15" hidden="false" customHeight="false" outlineLevel="0" collapsed="false">
      <c r="A171" s="1"/>
      <c r="B171" s="4" t="s">
        <v>58</v>
      </c>
      <c r="C171" s="13" t="n">
        <f aca="false">SUM(C168:C170)</f>
        <v>-0.7</v>
      </c>
    </row>
    <row r="172" customFormat="false" ht="13.2" hidden="false" customHeight="false" outlineLevel="0" collapsed="false">
      <c r="A172" s="1"/>
      <c r="B172" s="1"/>
    </row>
    <row r="173" customFormat="false" ht="13.2" hidden="false" customHeight="false" outlineLevel="0" collapsed="false">
      <c r="A173" s="9" t="s">
        <v>139</v>
      </c>
      <c r="B173" s="1"/>
    </row>
    <row r="174" customFormat="false" ht="13.2" hidden="false" customHeight="false" outlineLevel="0" collapsed="false">
      <c r="A174" s="4" t="s">
        <v>39</v>
      </c>
      <c r="B174" s="1"/>
    </row>
    <row r="175" customFormat="false" ht="13.2" hidden="false" customHeight="false" outlineLevel="0" collapsed="false">
      <c r="A175" s="4"/>
      <c r="B175" s="12" t="s">
        <v>50</v>
      </c>
      <c r="C175" s="1" t="n">
        <v>0</v>
      </c>
    </row>
    <row r="176" customFormat="false" ht="13.2" hidden="false" customHeight="false" outlineLevel="0" collapsed="false">
      <c r="A176" s="1"/>
      <c r="B176" s="1" t="s">
        <v>54</v>
      </c>
      <c r="C176" s="1" t="n">
        <v>-2.7</v>
      </c>
      <c r="E176" s="28" t="s">
        <v>198</v>
      </c>
    </row>
    <row r="177" customFormat="false" ht="13.2" hidden="false" customHeight="false" outlineLevel="0" collapsed="false">
      <c r="A177" s="1"/>
      <c r="B177" s="1" t="s">
        <v>140</v>
      </c>
      <c r="C177" s="11" t="n">
        <v>0</v>
      </c>
      <c r="E177" s="28" t="s">
        <v>199</v>
      </c>
    </row>
    <row r="178" customFormat="false" ht="13.2" hidden="false" customHeight="false" outlineLevel="0" collapsed="false">
      <c r="A178" s="1"/>
      <c r="B178" s="1" t="s">
        <v>141</v>
      </c>
      <c r="C178" s="11" t="n">
        <v>-0.4</v>
      </c>
      <c r="E178" s="28" t="s">
        <v>200</v>
      </c>
    </row>
    <row r="179" customFormat="false" ht="15" hidden="false" customHeight="false" outlineLevel="0" collapsed="false">
      <c r="A179" s="1"/>
      <c r="B179" s="1" t="s">
        <v>142</v>
      </c>
      <c r="C179" s="13" t="n">
        <v>-0.9</v>
      </c>
      <c r="E179" s="28" t="s">
        <v>200</v>
      </c>
    </row>
    <row r="180" customFormat="false" ht="15" hidden="false" customHeight="false" outlineLevel="0" collapsed="false">
      <c r="A180" s="1"/>
      <c r="B180" s="4" t="s">
        <v>58</v>
      </c>
      <c r="C180" s="13" t="n">
        <f aca="false">SUM(C175:C179)</f>
        <v>-4</v>
      </c>
    </row>
    <row r="181" customFormat="false" ht="13.2" hidden="false" customHeight="false" outlineLevel="0" collapsed="false">
      <c r="A181" s="1"/>
      <c r="B181" s="1"/>
    </row>
    <row r="182" customFormat="false" ht="15" hidden="false" customHeight="false" outlineLevel="0" collapsed="false">
      <c r="A182" s="4" t="s">
        <v>143</v>
      </c>
      <c r="B182" s="1"/>
      <c r="C182" s="13" t="n">
        <f aca="false">+C77+C100+C139+C156+C164+C171+C180</f>
        <v>193.5</v>
      </c>
      <c r="D182" s="13" t="n">
        <f aca="false">+D77+D100+D139+D156+D164+D171+D180</f>
        <v>0</v>
      </c>
    </row>
    <row r="183" customFormat="false" ht="13.2" hidden="false" customHeight="false" outlineLevel="0" collapsed="false">
      <c r="A183" s="1"/>
      <c r="B183" s="1"/>
    </row>
    <row r="184" customFormat="false" ht="13.2" hidden="false" customHeight="false" outlineLevel="0" collapsed="false">
      <c r="A184" s="4" t="s">
        <v>144</v>
      </c>
      <c r="B184" s="1"/>
    </row>
    <row r="185" customFormat="false" ht="13.2" hidden="false" customHeight="false" outlineLevel="0" collapsed="false">
      <c r="A185" s="1"/>
      <c r="B185" s="1"/>
    </row>
    <row r="186" customFormat="false" ht="13.2" hidden="false" customHeight="false" outlineLevel="0" collapsed="false">
      <c r="A186" s="1"/>
      <c r="B186" s="1" t="s">
        <v>145</v>
      </c>
      <c r="C186" s="11" t="n">
        <f aca="false">0</f>
        <v>0</v>
      </c>
    </row>
    <row r="187" customFormat="false" ht="13.2" hidden="false" customHeight="false" outlineLevel="0" collapsed="false">
      <c r="A187" s="1"/>
      <c r="B187" s="1" t="s">
        <v>146</v>
      </c>
      <c r="C187" s="1" t="n">
        <v>0.2</v>
      </c>
    </row>
    <row r="188" customFormat="false" ht="13.2" hidden="false" customHeight="false" outlineLevel="0" collapsed="false">
      <c r="A188" s="1"/>
      <c r="B188" s="1" t="s">
        <v>147</v>
      </c>
      <c r="C188" s="1" t="n">
        <v>0</v>
      </c>
    </row>
    <row r="189" customFormat="false" ht="13.2" hidden="false" customHeight="false" outlineLevel="0" collapsed="false">
      <c r="A189" s="1"/>
      <c r="B189" s="1" t="s">
        <v>118</v>
      </c>
    </row>
    <row r="190" customFormat="false" ht="13.2" hidden="false" customHeight="false" outlineLevel="0" collapsed="false">
      <c r="A190" s="1"/>
      <c r="B190" s="1" t="s">
        <v>148</v>
      </c>
      <c r="C190" s="1" t="n">
        <v>0</v>
      </c>
      <c r="D190" s="0" t="n">
        <v>0</v>
      </c>
    </row>
    <row r="191" customFormat="false" ht="15" hidden="false" customHeight="false" outlineLevel="0" collapsed="false">
      <c r="A191" s="1"/>
      <c r="B191" s="1" t="s">
        <v>186</v>
      </c>
      <c r="C191" s="20" t="n">
        <v>-5.1</v>
      </c>
      <c r="D191" s="38"/>
      <c r="K191" s="38"/>
      <c r="L191" s="38"/>
    </row>
    <row r="192" customFormat="false" ht="15" hidden="false" customHeight="false" outlineLevel="0" collapsed="false">
      <c r="A192" s="1"/>
      <c r="B192" s="11" t="s">
        <v>150</v>
      </c>
      <c r="C192" s="13" t="n">
        <f aca="false">SUM(C190:C191)</f>
        <v>-5.1</v>
      </c>
      <c r="D192" s="13" t="n">
        <f aca="false">SUM(D190:D191)</f>
        <v>0</v>
      </c>
    </row>
    <row r="193" customFormat="false" ht="15" hidden="false" customHeight="false" outlineLevel="0" collapsed="false">
      <c r="A193" s="1"/>
      <c r="B193" s="4" t="s">
        <v>151</v>
      </c>
      <c r="C193" s="13" t="n">
        <f aca="false">SUM(C186:C188)+C192</f>
        <v>-4.9</v>
      </c>
    </row>
    <row r="194" customFormat="false" ht="13.2" hidden="false" customHeight="false" outlineLevel="0" collapsed="false">
      <c r="A194" s="1"/>
      <c r="B194" s="4"/>
    </row>
    <row r="195" customFormat="false" ht="13.2" hidden="false" customHeight="false" outlineLevel="0" collapsed="false">
      <c r="A195" s="4" t="s">
        <v>152</v>
      </c>
      <c r="B195" s="1"/>
    </row>
    <row r="196" customFormat="false" ht="13.2" hidden="false" customHeight="false" outlineLevel="0" collapsed="false">
      <c r="A196" s="4" t="s">
        <v>153</v>
      </c>
      <c r="B196" s="1"/>
    </row>
    <row r="197" customFormat="false" ht="13.2" hidden="false" customHeight="false" outlineLevel="0" collapsed="false">
      <c r="A197" s="1"/>
      <c r="B197" s="1" t="s">
        <v>154</v>
      </c>
      <c r="C197" s="1" t="n">
        <v>0</v>
      </c>
    </row>
    <row r="198" customFormat="false" ht="13.2" hidden="false" customHeight="false" outlineLevel="0" collapsed="false">
      <c r="A198" s="1"/>
      <c r="B198" s="1" t="s">
        <v>155</v>
      </c>
      <c r="C198" s="1" t="n">
        <v>0</v>
      </c>
    </row>
    <row r="199" customFormat="false" ht="13.2" hidden="false" customHeight="false" outlineLevel="0" collapsed="false">
      <c r="A199" s="1"/>
      <c r="B199" s="1" t="s">
        <v>156</v>
      </c>
      <c r="C199" s="1" t="n">
        <v>0</v>
      </c>
    </row>
    <row r="200" customFormat="false" ht="13.2" hidden="false" customHeight="false" outlineLevel="0" collapsed="false">
      <c r="A200" s="1"/>
      <c r="B200" s="1" t="s">
        <v>157</v>
      </c>
      <c r="C200" s="1" t="n">
        <v>0</v>
      </c>
    </row>
    <row r="201" customFormat="false" ht="13.2" hidden="false" customHeight="false" outlineLevel="0" collapsed="false">
      <c r="A201" s="1"/>
      <c r="B201" s="1" t="s">
        <v>158</v>
      </c>
      <c r="C201" s="1" t="n">
        <v>0.2</v>
      </c>
    </row>
    <row r="202" customFormat="false" ht="13.2" hidden="false" customHeight="false" outlineLevel="0" collapsed="false">
      <c r="A202" s="1"/>
      <c r="B202" s="1" t="s">
        <v>159</v>
      </c>
      <c r="C202" s="1" t="n">
        <v>0</v>
      </c>
    </row>
    <row r="203" customFormat="false" ht="13.2" hidden="false" customHeight="false" outlineLevel="0" collapsed="false">
      <c r="A203" s="1"/>
      <c r="B203" s="1" t="s">
        <v>160</v>
      </c>
      <c r="C203" s="1" t="n">
        <v>0</v>
      </c>
    </row>
    <row r="204" customFormat="false" ht="13.2" hidden="false" customHeight="false" outlineLevel="0" collapsed="false">
      <c r="A204" s="1"/>
      <c r="B204" s="1" t="s">
        <v>161</v>
      </c>
      <c r="C204" s="1" t="n">
        <v>0</v>
      </c>
    </row>
    <row r="205" customFormat="false" ht="13.2" hidden="false" customHeight="false" outlineLevel="0" collapsed="false">
      <c r="A205" s="1"/>
      <c r="B205" s="1" t="s">
        <v>7</v>
      </c>
      <c r="C205" s="1" t="n">
        <v>0.1</v>
      </c>
    </row>
    <row r="206" customFormat="false" ht="15" hidden="false" customHeight="false" outlineLevel="0" collapsed="false">
      <c r="A206" s="1"/>
      <c r="B206" s="1" t="s">
        <v>162</v>
      </c>
      <c r="C206" s="13" t="n">
        <v>0</v>
      </c>
    </row>
    <row r="207" customFormat="false" ht="15" hidden="false" customHeight="false" outlineLevel="0" collapsed="false">
      <c r="A207" s="1"/>
      <c r="B207" s="1" t="s">
        <v>163</v>
      </c>
      <c r="C207" s="13" t="n">
        <f aca="false">SUM(C197:C206)</f>
        <v>0.3</v>
      </c>
    </row>
    <row r="208" customFormat="false" ht="15" hidden="false" customHeight="false" outlineLevel="0" collapsed="false">
      <c r="A208" s="1"/>
      <c r="B208" s="1" t="s">
        <v>164</v>
      </c>
      <c r="C208" s="13" t="n">
        <v>0</v>
      </c>
    </row>
    <row r="209" customFormat="false" ht="7.5" hidden="false" customHeight="true" outlineLevel="0" collapsed="false">
      <c r="A209" s="1"/>
      <c r="B209" s="1"/>
    </row>
    <row r="210" customFormat="false" ht="13.8" hidden="false" customHeight="false" outlineLevel="0" collapsed="false">
      <c r="A210" s="4" t="s">
        <v>165</v>
      </c>
      <c r="B210" s="1"/>
      <c r="C210" s="22" t="n">
        <f aca="false">+C182+C193+C207+C208</f>
        <v>188.9</v>
      </c>
    </row>
    <row r="211" customFormat="false" ht="13.2" hidden="false" customHeight="false" outlineLevel="0" collapsed="false">
      <c r="A211" s="4"/>
      <c r="B211" s="1"/>
    </row>
    <row r="212" customFormat="false" ht="13.2" hidden="false" customHeight="false" outlineLevel="0" collapsed="false">
      <c r="A212" s="4"/>
      <c r="B212" s="11" t="s">
        <v>166</v>
      </c>
      <c r="C212" s="14" t="n">
        <v>0</v>
      </c>
    </row>
    <row r="213" customFormat="false" ht="13.2" hidden="false" customHeight="false" outlineLevel="0" collapsed="false">
      <c r="A213" s="1"/>
      <c r="B213" s="11" t="s">
        <v>167</v>
      </c>
      <c r="C213" s="14" t="n">
        <v>0</v>
      </c>
    </row>
    <row r="214" customFormat="false" ht="13.2" hidden="false" customHeight="false" outlineLevel="0" collapsed="false">
      <c r="A214" s="1"/>
      <c r="B214" s="1"/>
    </row>
    <row r="215" customFormat="false" ht="13.8" hidden="false" customHeight="false" outlineLevel="0" collapsed="false">
      <c r="A215" s="1"/>
      <c r="B215" s="1"/>
    </row>
    <row r="216" customFormat="false" ht="13.8" hidden="false" customHeight="false" outlineLevel="0" collapsed="false">
      <c r="A216" s="4" t="s">
        <v>168</v>
      </c>
      <c r="B216" s="1"/>
      <c r="C216" s="22" t="n">
        <f aca="false">SUM(C210:C215)</f>
        <v>188.9</v>
      </c>
    </row>
    <row r="217" customFormat="false" ht="13.2" hidden="false" customHeight="false" outlineLevel="0" collapsed="false">
      <c r="A217" s="4"/>
      <c r="B217" s="1"/>
    </row>
    <row r="218" customFormat="false" ht="13.2" hidden="false" customHeight="false" outlineLevel="0" collapsed="false">
      <c r="A218" s="1"/>
      <c r="B218" s="11" t="s">
        <v>169</v>
      </c>
      <c r="C218" s="11" t="n">
        <v>0</v>
      </c>
    </row>
    <row r="219" customFormat="false" ht="13.2" hidden="false" customHeight="false" outlineLevel="0" collapsed="false">
      <c r="A219" s="4"/>
      <c r="B219" s="1"/>
    </row>
    <row r="220" customFormat="false" ht="13.2" hidden="false" customHeight="false" outlineLevel="0" collapsed="false">
      <c r="A220" s="4"/>
      <c r="B220" s="1"/>
    </row>
    <row r="221" customFormat="false" ht="13.8" hidden="false" customHeight="false" outlineLevel="0" collapsed="false">
      <c r="A221" s="4"/>
      <c r="B221" s="1"/>
    </row>
    <row r="222" customFormat="false" ht="13.8" hidden="false" customHeight="false" outlineLevel="0" collapsed="false">
      <c r="A222" s="4" t="s">
        <v>170</v>
      </c>
      <c r="B222" s="1"/>
      <c r="C222" s="22" t="n">
        <f aca="false">SUM(C216:C221)</f>
        <v>188.9</v>
      </c>
    </row>
    <row r="223" customFormat="false" ht="13.2" hidden="false" customHeight="false" outlineLevel="0" collapsed="false">
      <c r="A223" s="4"/>
      <c r="B223" s="1"/>
    </row>
    <row r="224" customFormat="false" ht="13.2" hidden="false" customHeight="false" outlineLevel="0" collapsed="false">
      <c r="A224" s="4"/>
      <c r="B224" s="1"/>
    </row>
    <row r="225" customFormat="false" ht="13.2" hidden="false" customHeight="false" outlineLevel="0" collapsed="false">
      <c r="A225" s="4"/>
      <c r="B225" s="1" t="s">
        <v>171</v>
      </c>
      <c r="C225" s="1" t="n">
        <v>0</v>
      </c>
    </row>
    <row r="226" customFormat="false" ht="13.2" hidden="false" customHeight="false" outlineLevel="0" collapsed="false">
      <c r="A226" s="4"/>
      <c r="B226" s="1"/>
    </row>
    <row r="227" customFormat="false" ht="13.8" hidden="false" customHeight="false" outlineLevel="0" collapsed="false"/>
    <row r="228" customFormat="false" ht="13.8" hidden="false" customHeight="false" outlineLevel="0" collapsed="false">
      <c r="A228" s="4" t="s">
        <v>172</v>
      </c>
      <c r="C228" s="22" t="n">
        <f aca="false">SUM(C222:C227)</f>
        <v>188.9</v>
      </c>
    </row>
    <row r="229" customFormat="false" ht="6" hidden="false" customHeight="true" outlineLevel="0" collapsed="false"/>
    <row r="231" customFormat="false" ht="7.5" hidden="false" customHeight="true" outlineLevel="0" collapsed="false"/>
  </sheetData>
  <printOptions headings="false" gridLines="false" gridLinesSet="true" horizontalCentered="false" verticalCentered="false"/>
  <pageMargins left="0.179861111111111" right="0.170138888888889" top="0.409722222222222" bottom="0.430555555555556" header="0.511811023622047" footer="0.190277777777778"/>
  <pageSetup paperSize="1" scale="7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&amp;LPage &amp;P&amp;R&amp;F   &amp;D    &amp;T</oddFooter>
  </headerFooter>
  <rowBreaks count="3" manualBreakCount="3">
    <brk id="78" man="true" max="16383" min="0"/>
    <brk id="140" man="true" max="16383" min="0"/>
    <brk id="210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32"/>
  <sheetViews>
    <sheetView showFormulas="false" showGridLines="false" showRowColHeaders="true" showZeros="true" rightToLeft="false" tabSelected="false" showOutlineSymbols="true" defaultGridColor="true" view="normal" topLeftCell="A222" colorId="64" zoomScale="85" zoomScaleNormal="85" zoomScalePageLayoutView="100" workbookViewId="0">
      <selection pane="topLeft" activeCell="E186" activeCellId="0" sqref="E186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4.33"/>
    <col collapsed="false" customWidth="true" hidden="false" outlineLevel="0" max="2" min="2" style="0" width="36.88"/>
    <col collapsed="false" customWidth="false" hidden="false" outlineLevel="0" max="3" min="3" style="1" width="9.1"/>
    <col collapsed="false" customWidth="true" hidden="false" outlineLevel="0" max="4" min="4" style="0" width="0.87"/>
    <col collapsed="false" customWidth="true" hidden="false" outlineLevel="0" max="5" min="5" style="0" width="42.1"/>
    <col collapsed="false" customWidth="true" hidden="false" outlineLevel="0" max="6" min="6" style="0" width="0.99"/>
    <col collapsed="false" customWidth="true" hidden="false" outlineLevel="0" max="7" min="7" style="0" width="0.66"/>
  </cols>
  <sheetData>
    <row r="1" customFormat="false" ht="13.2" hidden="false" customHeight="false" outlineLevel="0" collapsed="false">
      <c r="A1" s="4"/>
      <c r="B1" s="1"/>
      <c r="C1" s="3" t="s">
        <v>4</v>
      </c>
    </row>
    <row r="2" customFormat="false" ht="6" hidden="false" customHeight="true" outlineLevel="0" collapsed="false">
      <c r="A2" s="4"/>
      <c r="B2" s="1"/>
    </row>
    <row r="3" customFormat="false" ht="13.2" hidden="false" customHeight="false" outlineLevel="0" collapsed="false">
      <c r="A3" s="5"/>
      <c r="B3" s="5"/>
      <c r="C3" s="7" t="n">
        <v>2001</v>
      </c>
    </row>
    <row r="4" customFormat="false" ht="13.2" hidden="false" customHeight="false" outlineLevel="0" collapsed="false">
      <c r="A4" s="1"/>
      <c r="B4" s="1"/>
      <c r="C4" s="8" t="s">
        <v>12</v>
      </c>
      <c r="E4" s="27" t="s">
        <v>173</v>
      </c>
    </row>
    <row r="5" customFormat="false" ht="13.2" hidden="false" customHeight="false" outlineLevel="0" collapsed="false">
      <c r="A5" s="9" t="s">
        <v>13</v>
      </c>
      <c r="B5" s="1"/>
      <c r="C5" s="10"/>
    </row>
    <row r="6" customFormat="false" ht="13.2" hidden="false" customHeight="false" outlineLevel="0" collapsed="false">
      <c r="A6" s="4" t="s">
        <v>14</v>
      </c>
      <c r="B6" s="1"/>
    </row>
    <row r="7" customFormat="false" ht="13.2" hidden="false" customHeight="false" outlineLevel="0" collapsed="false">
      <c r="A7" s="1"/>
      <c r="B7" s="1" t="s">
        <v>15</v>
      </c>
    </row>
    <row r="8" customFormat="false" ht="13.2" hidden="false" customHeight="false" outlineLevel="0" collapsed="false">
      <c r="A8" s="1"/>
      <c r="B8" s="1" t="s">
        <v>16</v>
      </c>
      <c r="C8" s="1" t="n">
        <v>272.5</v>
      </c>
    </row>
    <row r="9" customFormat="false" ht="13.2" hidden="false" customHeight="false" outlineLevel="0" collapsed="false">
      <c r="A9" s="1"/>
      <c r="B9" s="1" t="s">
        <v>17</v>
      </c>
      <c r="C9" s="1" t="n">
        <v>6.9</v>
      </c>
    </row>
    <row r="10" customFormat="false" ht="13.2" hidden="false" customHeight="false" outlineLevel="0" collapsed="false">
      <c r="A10" s="1"/>
      <c r="B10" s="1" t="s">
        <v>18</v>
      </c>
      <c r="C10" s="1" t="n">
        <v>0</v>
      </c>
    </row>
    <row r="11" customFormat="false" ht="13.2" hidden="false" customHeight="false" outlineLevel="0" collapsed="false">
      <c r="A11" s="1"/>
      <c r="B11" s="1" t="s">
        <v>19</v>
      </c>
      <c r="C11" s="1" t="n">
        <v>0</v>
      </c>
    </row>
    <row r="12" customFormat="false" ht="13.2" hidden="false" customHeight="false" outlineLevel="0" collapsed="false">
      <c r="A12" s="1"/>
      <c r="B12" s="1" t="s">
        <v>20</v>
      </c>
      <c r="C12" s="1" t="n">
        <v>0</v>
      </c>
    </row>
    <row r="13" customFormat="false" ht="13.2" hidden="false" customHeight="false" outlineLevel="0" collapsed="false">
      <c r="A13" s="1"/>
      <c r="B13" s="1" t="s">
        <v>21</v>
      </c>
      <c r="C13" s="1" t="n">
        <v>0</v>
      </c>
    </row>
    <row r="14" customFormat="false" ht="13.2" hidden="false" customHeight="false" outlineLevel="0" collapsed="false">
      <c r="A14" s="1"/>
      <c r="B14" s="1" t="s">
        <v>22</v>
      </c>
      <c r="C14" s="1" t="n">
        <v>0</v>
      </c>
    </row>
    <row r="15" customFormat="false" ht="13.2" hidden="false" customHeight="false" outlineLevel="0" collapsed="false">
      <c r="A15" s="1"/>
      <c r="B15" s="1" t="s">
        <v>23</v>
      </c>
      <c r="C15" s="1" t="n">
        <v>0</v>
      </c>
    </row>
    <row r="16" customFormat="false" ht="13.2" hidden="false" customHeight="false" outlineLevel="0" collapsed="false">
      <c r="A16" s="1"/>
      <c r="B16" s="1" t="s">
        <v>24</v>
      </c>
      <c r="C16" s="1" t="n">
        <v>1.8</v>
      </c>
    </row>
    <row r="17" customFormat="false" ht="13.2" hidden="false" customHeight="false" outlineLevel="0" collapsed="false">
      <c r="A17" s="1"/>
      <c r="B17" s="11" t="s">
        <v>25</v>
      </c>
      <c r="C17" s="1" t="n">
        <v>0</v>
      </c>
    </row>
    <row r="18" customFormat="false" ht="13.2" hidden="false" customHeight="false" outlineLevel="0" collapsed="false">
      <c r="A18" s="1"/>
      <c r="B18" s="1" t="s">
        <v>26</v>
      </c>
      <c r="C18" s="1" t="n">
        <v>0</v>
      </c>
    </row>
    <row r="19" customFormat="false" ht="13.2" hidden="false" customHeight="false" outlineLevel="0" collapsed="false">
      <c r="A19" s="1"/>
      <c r="B19" s="1" t="s">
        <v>27</v>
      </c>
      <c r="C19" s="1" t="n">
        <v>0</v>
      </c>
    </row>
    <row r="20" customFormat="false" ht="13.2" hidden="false" customHeight="false" outlineLevel="0" collapsed="false">
      <c r="A20" s="1"/>
      <c r="B20" s="1" t="s">
        <v>28</v>
      </c>
      <c r="C20" s="1" t="n">
        <v>0</v>
      </c>
    </row>
    <row r="21" customFormat="false" ht="13.2" hidden="false" customHeight="false" outlineLevel="0" collapsed="false">
      <c r="A21" s="1"/>
      <c r="B21" s="11" t="s">
        <v>29</v>
      </c>
      <c r="C21" s="1" t="n">
        <v>0</v>
      </c>
    </row>
    <row r="22" customFormat="false" ht="13.2" hidden="false" customHeight="false" outlineLevel="0" collapsed="false">
      <c r="A22" s="1"/>
      <c r="B22" s="11" t="s">
        <v>30</v>
      </c>
      <c r="C22" s="1" t="n">
        <v>28.8</v>
      </c>
    </row>
    <row r="23" customFormat="false" ht="13.2" hidden="false" customHeight="false" outlineLevel="0" collapsed="false">
      <c r="A23" s="1"/>
      <c r="B23" s="11" t="s">
        <v>31</v>
      </c>
    </row>
    <row r="24" customFormat="false" ht="13.2" hidden="false" customHeight="false" outlineLevel="0" collapsed="false">
      <c r="A24" s="1"/>
      <c r="B24" s="1" t="s">
        <v>32</v>
      </c>
      <c r="C24" s="1" t="n">
        <v>0</v>
      </c>
    </row>
    <row r="25" customFormat="false" ht="13.2" hidden="false" customHeight="false" outlineLevel="0" collapsed="false">
      <c r="A25" s="1"/>
      <c r="B25" s="1" t="s">
        <v>33</v>
      </c>
      <c r="C25" s="1" t="n">
        <v>0</v>
      </c>
    </row>
    <row r="26" customFormat="false" ht="13.2" hidden="false" customHeight="false" outlineLevel="0" collapsed="false">
      <c r="A26" s="1"/>
      <c r="B26" s="12" t="s">
        <v>34</v>
      </c>
      <c r="C26" s="11" t="n">
        <v>0</v>
      </c>
    </row>
    <row r="27" customFormat="false" ht="13.2" hidden="false" customHeight="false" outlineLevel="0" collapsed="false">
      <c r="A27" s="1"/>
      <c r="B27" s="12" t="s">
        <v>35</v>
      </c>
      <c r="C27" s="11"/>
    </row>
    <row r="28" customFormat="false" ht="13.2" hidden="false" customHeight="false" outlineLevel="0" collapsed="false">
      <c r="A28" s="1"/>
      <c r="B28" s="12" t="s">
        <v>36</v>
      </c>
      <c r="C28" s="11" t="n">
        <v>21.1</v>
      </c>
    </row>
    <row r="29" customFormat="false" ht="15" hidden="false" customHeight="false" outlineLevel="0" collapsed="false">
      <c r="A29" s="1"/>
      <c r="B29" s="12" t="s">
        <v>37</v>
      </c>
      <c r="C29" s="13" t="n">
        <v>43.6</v>
      </c>
    </row>
    <row r="30" customFormat="false" ht="13.2" hidden="false" customHeight="false" outlineLevel="0" collapsed="false">
      <c r="A30" s="1"/>
      <c r="B30" s="4" t="s">
        <v>38</v>
      </c>
      <c r="C30" s="1" t="n">
        <f aca="false">SUM(C8:C29)</f>
        <v>374.7</v>
      </c>
    </row>
    <row r="31" customFormat="false" ht="13.2" hidden="false" customHeight="false" outlineLevel="0" collapsed="false">
      <c r="A31" s="4" t="s">
        <v>39</v>
      </c>
      <c r="B31" s="1"/>
    </row>
    <row r="32" customFormat="false" ht="13.2" hidden="false" customHeight="false" outlineLevel="0" collapsed="false">
      <c r="A32" s="1"/>
      <c r="B32" s="1" t="s">
        <v>40</v>
      </c>
      <c r="C32" s="1" t="n">
        <v>-2</v>
      </c>
    </row>
    <row r="33" customFormat="false" ht="13.2" hidden="false" customHeight="false" outlineLevel="0" collapsed="false">
      <c r="A33" s="1"/>
      <c r="B33" s="1" t="s">
        <v>41</v>
      </c>
      <c r="C33" s="1" t="n">
        <v>0</v>
      </c>
    </row>
    <row r="34" customFormat="false" ht="13.2" hidden="false" customHeight="false" outlineLevel="0" collapsed="false">
      <c r="A34" s="1"/>
      <c r="B34" s="1" t="s">
        <v>42</v>
      </c>
      <c r="C34" s="1" t="n">
        <v>-1</v>
      </c>
    </row>
    <row r="35" customFormat="false" ht="13.2" hidden="false" customHeight="false" outlineLevel="0" collapsed="false">
      <c r="A35" s="1"/>
      <c r="B35" s="1" t="s">
        <v>43</v>
      </c>
      <c r="C35" s="1" t="n">
        <v>-0.5</v>
      </c>
    </row>
    <row r="36" customFormat="false" ht="13.2" hidden="false" customHeight="false" outlineLevel="0" collapsed="false">
      <c r="A36" s="1"/>
      <c r="B36" s="1" t="s">
        <v>44</v>
      </c>
      <c r="C36" s="11" t="n">
        <v>0</v>
      </c>
    </row>
    <row r="37" customFormat="false" ht="13.2" hidden="false" customHeight="false" outlineLevel="0" collapsed="false">
      <c r="A37" s="1"/>
      <c r="B37" s="1" t="s">
        <v>45</v>
      </c>
      <c r="C37" s="1" t="n">
        <v>0</v>
      </c>
    </row>
    <row r="38" customFormat="false" ht="13.2" hidden="false" customHeight="false" outlineLevel="0" collapsed="false">
      <c r="A38" s="1"/>
      <c r="B38" s="1" t="s">
        <v>46</v>
      </c>
      <c r="C38" s="1" t="n">
        <v>0</v>
      </c>
    </row>
    <row r="39" customFormat="false" ht="13.2" hidden="false" customHeight="false" outlineLevel="0" collapsed="false">
      <c r="A39" s="1"/>
      <c r="B39" s="1" t="s">
        <v>47</v>
      </c>
      <c r="C39" s="1" t="n">
        <v>0</v>
      </c>
    </row>
    <row r="40" customFormat="false" ht="13.2" hidden="false" customHeight="false" outlineLevel="0" collapsed="false">
      <c r="A40" s="1"/>
      <c r="B40" s="1" t="s">
        <v>48</v>
      </c>
      <c r="C40" s="1" t="n">
        <v>0</v>
      </c>
    </row>
    <row r="41" customFormat="false" ht="13.2" hidden="false" customHeight="false" outlineLevel="0" collapsed="false">
      <c r="A41" s="1"/>
      <c r="B41" s="1" t="s">
        <v>49</v>
      </c>
      <c r="C41" s="1" t="n">
        <v>0</v>
      </c>
    </row>
    <row r="42" customFormat="false" ht="13.2" hidden="false" customHeight="false" outlineLevel="0" collapsed="false">
      <c r="A42" s="1"/>
      <c r="B42" s="12" t="s">
        <v>50</v>
      </c>
      <c r="C42" s="1" t="n">
        <v>0</v>
      </c>
    </row>
    <row r="43" customFormat="false" ht="13.2" hidden="false" customHeight="false" outlineLevel="0" collapsed="false">
      <c r="A43" s="1"/>
      <c r="B43" s="12" t="s">
        <v>51</v>
      </c>
      <c r="C43" s="1" t="n">
        <v>-2.8</v>
      </c>
    </row>
    <row r="44" customFormat="false" ht="13.2" hidden="false" customHeight="false" outlineLevel="0" collapsed="false">
      <c r="A44" s="1"/>
      <c r="B44" s="12" t="s">
        <v>52</v>
      </c>
      <c r="C44" s="1" t="n">
        <v>0</v>
      </c>
    </row>
    <row r="45" customFormat="false" ht="13.2" hidden="false" customHeight="false" outlineLevel="0" collapsed="false">
      <c r="A45" s="1"/>
      <c r="B45" s="12" t="s">
        <v>53</v>
      </c>
      <c r="C45" s="1" t="n">
        <v>0</v>
      </c>
    </row>
    <row r="46" customFormat="false" ht="13.2" hidden="false" customHeight="false" outlineLevel="0" collapsed="false">
      <c r="A46" s="1"/>
      <c r="B46" s="12" t="s">
        <v>54</v>
      </c>
      <c r="C46" s="1" t="n">
        <v>0</v>
      </c>
      <c r="E46" s="28" t="s">
        <v>174</v>
      </c>
    </row>
    <row r="47" customFormat="false" ht="13.2" hidden="false" customHeight="false" outlineLevel="0" collapsed="false">
      <c r="A47" s="11"/>
      <c r="B47" s="11" t="s">
        <v>55</v>
      </c>
      <c r="C47" s="11" t="n">
        <v>0</v>
      </c>
    </row>
    <row r="48" customFormat="false" ht="13.2" hidden="false" customHeight="false" outlineLevel="0" collapsed="false">
      <c r="A48" s="11"/>
      <c r="B48" s="11" t="s">
        <v>56</v>
      </c>
      <c r="C48" s="11" t="n">
        <v>0</v>
      </c>
      <c r="D48" s="0" t="n">
        <v>0</v>
      </c>
    </row>
    <row r="49" customFormat="false" ht="15" hidden="false" customHeight="false" outlineLevel="0" collapsed="false">
      <c r="A49" s="11"/>
      <c r="B49" s="11" t="s">
        <v>57</v>
      </c>
      <c r="C49" s="13" t="n">
        <v>0</v>
      </c>
    </row>
    <row r="50" customFormat="false" ht="15" hidden="false" customHeight="false" outlineLevel="0" collapsed="false">
      <c r="A50" s="1"/>
      <c r="B50" s="4" t="s">
        <v>58</v>
      </c>
      <c r="C50" s="13" t="n">
        <f aca="false">SUM(C32:C49)</f>
        <v>-6.3</v>
      </c>
    </row>
    <row r="51" customFormat="false" ht="13.2" hidden="false" customHeight="false" outlineLevel="0" collapsed="false">
      <c r="A51" s="4" t="s">
        <v>59</v>
      </c>
      <c r="B51" s="1"/>
      <c r="C51" s="1" t="n">
        <f aca="false">+C30+C50</f>
        <v>368.4</v>
      </c>
    </row>
    <row r="52" customFormat="false" ht="13.2" hidden="false" customHeight="false" outlineLevel="0" collapsed="false">
      <c r="A52" s="4" t="s">
        <v>60</v>
      </c>
      <c r="B52" s="1"/>
    </row>
    <row r="53" customFormat="false" ht="13.2" hidden="false" customHeight="false" outlineLevel="0" collapsed="false">
      <c r="A53" s="1"/>
      <c r="B53" s="1" t="s">
        <v>61</v>
      </c>
      <c r="C53" s="1" t="n">
        <v>0</v>
      </c>
    </row>
    <row r="54" customFormat="false" ht="13.2" hidden="false" customHeight="false" outlineLevel="0" collapsed="false">
      <c r="A54" s="1"/>
      <c r="B54" s="1" t="s">
        <v>62</v>
      </c>
      <c r="C54" s="1" t="n">
        <v>0</v>
      </c>
    </row>
    <row r="55" customFormat="false" ht="13.2" hidden="false" customHeight="false" outlineLevel="0" collapsed="false">
      <c r="A55" s="1"/>
      <c r="B55" s="1" t="s">
        <v>27</v>
      </c>
      <c r="C55" s="1" t="n">
        <v>0</v>
      </c>
    </row>
    <row r="56" customFormat="false" ht="13.2" hidden="false" customHeight="false" outlineLevel="0" collapsed="false">
      <c r="A56" s="1"/>
      <c r="B56" s="1" t="s">
        <v>63</v>
      </c>
      <c r="C56" s="1" t="n">
        <v>0</v>
      </c>
    </row>
    <row r="57" customFormat="false" ht="13.2" hidden="false" customHeight="false" outlineLevel="0" collapsed="false">
      <c r="A57" s="1"/>
      <c r="B57" s="11" t="s">
        <v>64</v>
      </c>
      <c r="C57" s="1" t="n">
        <v>0</v>
      </c>
    </row>
    <row r="58" customFormat="false" ht="13.2" hidden="false" customHeight="false" outlineLevel="0" collapsed="false">
      <c r="A58" s="1"/>
      <c r="B58" s="1" t="s">
        <v>65</v>
      </c>
      <c r="C58" s="1" t="n">
        <v>0</v>
      </c>
    </row>
    <row r="59" customFormat="false" ht="13.2" hidden="false" customHeight="false" outlineLevel="0" collapsed="false">
      <c r="A59" s="1"/>
      <c r="B59" s="1" t="s">
        <v>66</v>
      </c>
      <c r="C59" s="1" t="n">
        <v>0</v>
      </c>
    </row>
    <row r="60" customFormat="false" ht="13.2" hidden="false" customHeight="false" outlineLevel="0" collapsed="false">
      <c r="A60" s="1"/>
      <c r="B60" s="1" t="s">
        <v>67</v>
      </c>
      <c r="C60" s="1" t="n">
        <v>0</v>
      </c>
    </row>
    <row r="61" customFormat="false" ht="15" hidden="false" customHeight="false" outlineLevel="0" collapsed="false">
      <c r="A61" s="1"/>
      <c r="B61" s="11" t="s">
        <v>7</v>
      </c>
      <c r="C61" s="13" t="n">
        <v>0</v>
      </c>
    </row>
    <row r="62" customFormat="false" ht="15" hidden="false" customHeight="false" outlineLevel="0" collapsed="false">
      <c r="A62" s="1"/>
      <c r="B62" s="4" t="s">
        <v>68</v>
      </c>
      <c r="C62" s="13" t="n">
        <f aca="false">SUM(C53:C61)</f>
        <v>0</v>
      </c>
    </row>
    <row r="63" customFormat="false" ht="15" hidden="false" customHeight="false" outlineLevel="0" collapsed="false">
      <c r="A63" s="4" t="s">
        <v>69</v>
      </c>
      <c r="B63" s="1"/>
      <c r="C63" s="13" t="n">
        <f aca="false">+C51+C62</f>
        <v>368.4</v>
      </c>
    </row>
    <row r="64" customFormat="false" ht="6.75" hidden="false" customHeight="true" outlineLevel="0" collapsed="false">
      <c r="A64" s="1"/>
      <c r="B64" s="1"/>
    </row>
    <row r="65" customFormat="false" ht="13.2" hidden="false" customHeight="false" outlineLevel="0" collapsed="false">
      <c r="A65" s="9" t="s">
        <v>70</v>
      </c>
      <c r="B65" s="1"/>
    </row>
    <row r="66" customFormat="false" ht="13.2" hidden="false" customHeight="false" outlineLevel="0" collapsed="false">
      <c r="A66" s="4" t="s">
        <v>71</v>
      </c>
      <c r="B66" s="1"/>
      <c r="C66" s="1" t="n">
        <v>0</v>
      </c>
    </row>
    <row r="67" customFormat="false" ht="13.2" hidden="false" customHeight="false" outlineLevel="0" collapsed="false">
      <c r="A67" s="4" t="s">
        <v>39</v>
      </c>
      <c r="B67" s="1"/>
    </row>
    <row r="68" customFormat="false" ht="13.2" hidden="false" customHeight="false" outlineLevel="0" collapsed="false">
      <c r="A68" s="1"/>
      <c r="B68" s="12" t="s">
        <v>72</v>
      </c>
      <c r="C68" s="1" t="n">
        <v>-1.7</v>
      </c>
    </row>
    <row r="69" customFormat="false" ht="13.2" hidden="false" customHeight="false" outlineLevel="0" collapsed="false">
      <c r="A69" s="1"/>
      <c r="B69" s="12" t="s">
        <v>73</v>
      </c>
      <c r="C69" s="1" t="n">
        <v>0</v>
      </c>
    </row>
    <row r="70" customFormat="false" ht="13.2" hidden="false" customHeight="false" outlineLevel="0" collapsed="false">
      <c r="A70" s="1"/>
      <c r="B70" s="1" t="s">
        <v>74</v>
      </c>
      <c r="C70" s="1" t="n">
        <v>0</v>
      </c>
    </row>
    <row r="71" customFormat="false" ht="13.2" hidden="false" customHeight="false" outlineLevel="0" collapsed="false">
      <c r="A71" s="1"/>
      <c r="B71" s="1" t="s">
        <v>75</v>
      </c>
      <c r="C71" s="1" t="n">
        <v>0</v>
      </c>
    </row>
    <row r="72" customFormat="false" ht="13.2" hidden="false" customHeight="false" outlineLevel="0" collapsed="false">
      <c r="A72" s="1"/>
      <c r="B72" s="1" t="s">
        <v>56</v>
      </c>
      <c r="C72" s="1" t="n">
        <v>0</v>
      </c>
      <c r="D72" s="0" t="n">
        <v>0</v>
      </c>
    </row>
    <row r="73" customFormat="false" ht="15" hidden="false" customHeight="false" outlineLevel="0" collapsed="false">
      <c r="A73" s="1"/>
      <c r="B73" s="12" t="s">
        <v>76</v>
      </c>
      <c r="C73" s="13" t="n">
        <v>0</v>
      </c>
    </row>
    <row r="74" customFormat="false" ht="15" hidden="false" customHeight="false" outlineLevel="0" collapsed="false">
      <c r="A74" s="1"/>
      <c r="B74" s="4" t="s">
        <v>58</v>
      </c>
      <c r="C74" s="13" t="n">
        <f aca="false">SUM(C68:C73)</f>
        <v>-1.7</v>
      </c>
    </row>
    <row r="75" customFormat="false" ht="15" hidden="false" customHeight="false" outlineLevel="0" collapsed="false">
      <c r="A75" s="4" t="s">
        <v>77</v>
      </c>
      <c r="B75" s="1"/>
      <c r="C75" s="13" t="n">
        <f aca="false">+C66+C74</f>
        <v>-1.7</v>
      </c>
    </row>
    <row r="76" customFormat="false" ht="6" hidden="false" customHeight="true" outlineLevel="0" collapsed="false">
      <c r="A76" s="4"/>
      <c r="B76" s="1"/>
    </row>
    <row r="77" customFormat="false" ht="15" hidden="false" customHeight="false" outlineLevel="0" collapsed="false">
      <c r="A77" s="4" t="s">
        <v>78</v>
      </c>
      <c r="B77" s="1"/>
      <c r="C77" s="13" t="n">
        <f aca="false">+C63+C75</f>
        <v>366.7</v>
      </c>
    </row>
    <row r="78" customFormat="false" ht="13.2" hidden="false" customHeight="false" outlineLevel="0" collapsed="false">
      <c r="A78" s="4"/>
      <c r="B78" s="1"/>
    </row>
    <row r="79" customFormat="false" ht="13.2" hidden="false" customHeight="false" outlineLevel="0" collapsed="false">
      <c r="A79" s="9" t="s">
        <v>79</v>
      </c>
      <c r="B79" s="1"/>
    </row>
    <row r="80" customFormat="false" ht="13.2" hidden="false" customHeight="false" outlineLevel="0" collapsed="false">
      <c r="A80" s="4" t="s">
        <v>71</v>
      </c>
      <c r="B80" s="1"/>
      <c r="C80" s="1" t="n">
        <v>0.3</v>
      </c>
    </row>
    <row r="81" customFormat="false" ht="13.2" hidden="false" customHeight="false" outlineLevel="0" collapsed="false">
      <c r="A81" s="4" t="s">
        <v>80</v>
      </c>
      <c r="B81" s="1"/>
      <c r="C81" s="1" t="n">
        <v>0</v>
      </c>
    </row>
    <row r="82" customFormat="false" ht="13.2" hidden="false" customHeight="false" outlineLevel="0" collapsed="false">
      <c r="A82" s="4" t="s">
        <v>39</v>
      </c>
      <c r="B82" s="1"/>
    </row>
    <row r="83" customFormat="false" ht="13.2" hidden="false" customHeight="false" outlineLevel="0" collapsed="false">
      <c r="A83" s="1"/>
      <c r="B83" s="12" t="s">
        <v>81</v>
      </c>
      <c r="C83" s="1" t="n">
        <v>-12.6</v>
      </c>
    </row>
    <row r="84" customFormat="false" ht="13.2" hidden="false" customHeight="false" outlineLevel="0" collapsed="false">
      <c r="A84" s="1"/>
      <c r="B84" s="12" t="s">
        <v>82</v>
      </c>
      <c r="C84" s="1" t="n">
        <v>-1</v>
      </c>
    </row>
    <row r="85" customFormat="false" ht="13.2" hidden="false" customHeight="false" outlineLevel="0" collapsed="false">
      <c r="A85" s="1"/>
      <c r="B85" s="12" t="s">
        <v>74</v>
      </c>
      <c r="C85" s="1" t="n">
        <v>0.1</v>
      </c>
    </row>
    <row r="86" customFormat="false" ht="13.2" hidden="false" customHeight="false" outlineLevel="0" collapsed="false">
      <c r="A86" s="1"/>
      <c r="B86" s="12" t="s">
        <v>83</v>
      </c>
      <c r="C86" s="4" t="n">
        <v>-0.7</v>
      </c>
      <c r="E86" s="28" t="s">
        <v>201</v>
      </c>
    </row>
    <row r="87" customFormat="false" ht="13.2" hidden="false" customHeight="false" outlineLevel="0" collapsed="false">
      <c r="A87" s="1"/>
      <c r="B87" s="1" t="s">
        <v>84</v>
      </c>
      <c r="C87" s="1" t="n">
        <v>0</v>
      </c>
    </row>
    <row r="88" customFormat="false" ht="13.2" hidden="false" customHeight="false" outlineLevel="0" collapsed="false">
      <c r="A88" s="1"/>
      <c r="B88" s="1" t="s">
        <v>85</v>
      </c>
      <c r="C88" s="1" t="n">
        <v>-4.4</v>
      </c>
    </row>
    <row r="89" customFormat="false" ht="13.2" hidden="false" customHeight="false" outlineLevel="0" collapsed="false">
      <c r="A89" s="1"/>
      <c r="B89" s="1" t="s">
        <v>86</v>
      </c>
      <c r="C89" s="11" t="n">
        <v>-0.8</v>
      </c>
    </row>
    <row r="90" customFormat="false" ht="13.2" hidden="false" customHeight="false" outlineLevel="0" collapsed="false">
      <c r="A90" s="1"/>
      <c r="B90" s="1" t="s">
        <v>87</v>
      </c>
    </row>
    <row r="91" customFormat="false" ht="13.2" hidden="false" customHeight="false" outlineLevel="0" collapsed="false">
      <c r="A91" s="1"/>
      <c r="B91" s="1" t="s">
        <v>88</v>
      </c>
      <c r="C91" s="1" t="n">
        <v>0</v>
      </c>
    </row>
    <row r="92" customFormat="false" ht="13.2" hidden="false" customHeight="false" outlineLevel="0" collapsed="false">
      <c r="A92" s="1"/>
      <c r="B92" s="1" t="s">
        <v>89</v>
      </c>
      <c r="C92" s="1" t="n">
        <v>0</v>
      </c>
    </row>
    <row r="93" customFormat="false" ht="13.2" hidden="false" customHeight="false" outlineLevel="0" collapsed="false">
      <c r="A93" s="1"/>
      <c r="B93" s="1" t="s">
        <v>56</v>
      </c>
      <c r="C93" s="1" t="n">
        <v>0</v>
      </c>
      <c r="D93" s="0" t="n">
        <v>0</v>
      </c>
    </row>
    <row r="94" customFormat="false" ht="15" hidden="false" customHeight="false" outlineLevel="0" collapsed="false">
      <c r="A94" s="1"/>
      <c r="B94" s="12" t="s">
        <v>90</v>
      </c>
      <c r="C94" s="13" t="n">
        <v>0</v>
      </c>
    </row>
    <row r="95" customFormat="false" ht="15" hidden="false" customHeight="false" outlineLevel="0" collapsed="false">
      <c r="A95" s="1"/>
      <c r="B95" s="4" t="s">
        <v>58</v>
      </c>
      <c r="C95" s="13" t="n">
        <f aca="false">SUM(C83:C94)</f>
        <v>-19.4</v>
      </c>
    </row>
    <row r="96" customFormat="false" ht="13.2" hidden="false" customHeight="false" outlineLevel="0" collapsed="false">
      <c r="A96" s="4" t="s">
        <v>60</v>
      </c>
      <c r="B96" s="4"/>
    </row>
    <row r="97" customFormat="false" ht="13.2" hidden="false" customHeight="false" outlineLevel="0" collapsed="false">
      <c r="A97" s="1"/>
      <c r="B97" s="1"/>
      <c r="C97" s="11" t="n">
        <v>0</v>
      </c>
    </row>
    <row r="98" customFormat="false" ht="15" hidden="false" customHeight="false" outlineLevel="0" collapsed="false">
      <c r="A98" s="1"/>
      <c r="B98" s="1"/>
      <c r="C98" s="13" t="n">
        <v>0</v>
      </c>
    </row>
    <row r="99" customFormat="false" ht="15" hidden="false" customHeight="false" outlineLevel="0" collapsed="false">
      <c r="A99" s="1"/>
      <c r="B99" s="4" t="s">
        <v>68</v>
      </c>
      <c r="C99" s="13" t="n">
        <f aca="false">SUM(C97:C98)</f>
        <v>0</v>
      </c>
    </row>
    <row r="100" customFormat="false" ht="15" hidden="false" customHeight="false" outlineLevel="0" collapsed="false">
      <c r="A100" s="4" t="s">
        <v>91</v>
      </c>
      <c r="B100" s="1"/>
      <c r="C100" s="13" t="n">
        <f aca="false">+C80+C95+C99</f>
        <v>-19.1</v>
      </c>
    </row>
    <row r="101" customFormat="false" ht="13.2" hidden="false" customHeight="false" outlineLevel="0" collapsed="false">
      <c r="A101" s="1"/>
      <c r="B101" s="1"/>
    </row>
    <row r="102" customFormat="false" ht="13.2" hidden="false" customHeight="false" outlineLevel="0" collapsed="false">
      <c r="A102" s="9" t="s">
        <v>92</v>
      </c>
      <c r="B102" s="1"/>
    </row>
    <row r="103" customFormat="false" ht="13.2" hidden="false" customHeight="false" outlineLevel="0" collapsed="false">
      <c r="A103" s="4" t="s">
        <v>71</v>
      </c>
      <c r="B103" s="1"/>
      <c r="C103" s="1" t="n">
        <v>0</v>
      </c>
    </row>
    <row r="104" customFormat="false" ht="13.2" hidden="false" customHeight="false" outlineLevel="0" collapsed="false">
      <c r="A104" s="15"/>
      <c r="B104" s="1" t="s">
        <v>93</v>
      </c>
      <c r="C104" s="1" t="n">
        <v>0</v>
      </c>
    </row>
    <row r="105" customFormat="false" ht="13.2" hidden="false" customHeight="false" outlineLevel="0" collapsed="false">
      <c r="A105" s="1"/>
      <c r="B105" s="1" t="s">
        <v>94</v>
      </c>
      <c r="C105" s="1" t="n">
        <v>0</v>
      </c>
    </row>
    <row r="106" customFormat="false" ht="13.2" hidden="false" customHeight="false" outlineLevel="0" collapsed="false">
      <c r="A106" s="15" t="s">
        <v>95</v>
      </c>
      <c r="B106" s="1"/>
      <c r="C106" s="1" t="n">
        <v>0</v>
      </c>
    </row>
    <row r="107" customFormat="false" ht="13.2" hidden="false" customHeight="false" outlineLevel="0" collapsed="false">
      <c r="A107" s="15"/>
      <c r="B107" s="1"/>
    </row>
    <row r="108" customFormat="false" ht="13.2" hidden="false" customHeight="false" outlineLevel="0" collapsed="false">
      <c r="A108" s="4" t="s">
        <v>39</v>
      </c>
      <c r="B108" s="1"/>
    </row>
    <row r="109" customFormat="false" ht="13.2" hidden="false" customHeight="false" outlineLevel="0" collapsed="false">
      <c r="A109" s="4"/>
      <c r="B109" s="1" t="s">
        <v>96</v>
      </c>
      <c r="C109" s="1" t="n">
        <v>-0.7</v>
      </c>
    </row>
    <row r="110" customFormat="false" ht="13.2" hidden="false" customHeight="false" outlineLevel="0" collapsed="false">
      <c r="A110" s="4"/>
      <c r="B110" s="1" t="s">
        <v>97</v>
      </c>
      <c r="C110" s="1" t="n">
        <v>-3.4</v>
      </c>
    </row>
    <row r="111" customFormat="false" ht="13.2" hidden="false" customHeight="false" outlineLevel="0" collapsed="false">
      <c r="A111" s="4"/>
      <c r="B111" s="1" t="s">
        <v>98</v>
      </c>
      <c r="C111" s="1" t="n">
        <v>0</v>
      </c>
    </row>
    <row r="112" customFormat="false" ht="13.2" hidden="false" customHeight="false" outlineLevel="0" collapsed="false">
      <c r="A112" s="4"/>
      <c r="B112" s="1" t="s">
        <v>84</v>
      </c>
      <c r="C112" s="1" t="n">
        <v>0</v>
      </c>
    </row>
    <row r="113" customFormat="false" ht="13.2" hidden="false" customHeight="false" outlineLevel="0" collapsed="false">
      <c r="A113" s="4"/>
      <c r="B113" s="1" t="s">
        <v>99</v>
      </c>
      <c r="C113" s="1" t="n">
        <v>0</v>
      </c>
    </row>
    <row r="114" customFormat="false" ht="13.2" hidden="false" customHeight="false" outlineLevel="0" collapsed="false">
      <c r="A114" s="4"/>
      <c r="B114" s="1" t="s">
        <v>100</v>
      </c>
      <c r="C114" s="1" t="n">
        <v>0</v>
      </c>
    </row>
    <row r="115" customFormat="false" ht="13.2" hidden="false" customHeight="false" outlineLevel="0" collapsed="false">
      <c r="A115" s="1"/>
      <c r="B115" s="1" t="s">
        <v>101</v>
      </c>
      <c r="C115" s="4" t="n">
        <v>0</v>
      </c>
    </row>
    <row r="116" customFormat="false" ht="13.2" hidden="false" customHeight="false" outlineLevel="0" collapsed="false">
      <c r="A116" s="1"/>
      <c r="B116" s="1" t="s">
        <v>102</v>
      </c>
      <c r="C116" s="11" t="n">
        <v>-0.3</v>
      </c>
    </row>
    <row r="117" customFormat="false" ht="13.2" hidden="false" customHeight="false" outlineLevel="0" collapsed="false">
      <c r="A117" s="1"/>
      <c r="B117" s="1" t="s">
        <v>103</v>
      </c>
      <c r="C117" s="11" t="n">
        <v>-13.5</v>
      </c>
    </row>
    <row r="118" customFormat="false" ht="13.2" hidden="false" customHeight="false" outlineLevel="0" collapsed="false">
      <c r="A118" s="1"/>
      <c r="B118" s="1" t="s">
        <v>104</v>
      </c>
      <c r="C118" s="11" t="n">
        <v>-24.7</v>
      </c>
    </row>
    <row r="119" customFormat="false" ht="13.2" hidden="false" customHeight="false" outlineLevel="0" collapsed="false">
      <c r="A119" s="1"/>
      <c r="B119" s="1" t="s">
        <v>54</v>
      </c>
      <c r="C119" s="1" t="n">
        <v>-0.1</v>
      </c>
      <c r="E119" s="28"/>
    </row>
    <row r="120" customFormat="false" ht="13.2" hidden="false" customHeight="false" outlineLevel="0" collapsed="false">
      <c r="A120" s="1"/>
      <c r="B120" s="1" t="s">
        <v>105</v>
      </c>
      <c r="C120" s="1" t="n">
        <v>0</v>
      </c>
    </row>
    <row r="121" customFormat="false" ht="13.2" hidden="false" customHeight="false" outlineLevel="0" collapsed="false">
      <c r="A121" s="1"/>
      <c r="B121" s="1" t="s">
        <v>106</v>
      </c>
      <c r="C121" s="1" t="n">
        <v>-1.6</v>
      </c>
    </row>
    <row r="122" customFormat="false" ht="13.2" hidden="false" customHeight="false" outlineLevel="0" collapsed="false">
      <c r="A122" s="1"/>
      <c r="B122" s="1" t="s">
        <v>107</v>
      </c>
      <c r="C122" s="1" t="n">
        <v>0</v>
      </c>
    </row>
    <row r="123" customFormat="false" ht="13.2" hidden="false" customHeight="false" outlineLevel="0" collapsed="false">
      <c r="A123" s="1"/>
      <c r="B123" s="12" t="s">
        <v>108</v>
      </c>
      <c r="C123" s="4" t="n">
        <v>0</v>
      </c>
    </row>
    <row r="124" customFormat="false" ht="13.2" hidden="false" customHeight="false" outlineLevel="0" collapsed="false">
      <c r="A124" s="16"/>
      <c r="B124" s="17" t="s">
        <v>109</v>
      </c>
      <c r="C124" s="4" t="n">
        <v>-1.9</v>
      </c>
      <c r="E124" s="28" t="s">
        <v>202</v>
      </c>
    </row>
    <row r="125" customFormat="false" ht="13.2" hidden="false" customHeight="false" outlineLevel="0" collapsed="false">
      <c r="A125" s="11"/>
      <c r="B125" s="11" t="s">
        <v>110</v>
      </c>
      <c r="C125" s="11" t="n">
        <v>0</v>
      </c>
      <c r="E125" s="28" t="s">
        <v>203</v>
      </c>
    </row>
    <row r="126" customFormat="false" ht="13.2" hidden="false" customHeight="false" outlineLevel="0" collapsed="false">
      <c r="A126" s="11"/>
      <c r="B126" s="11" t="s">
        <v>56</v>
      </c>
      <c r="C126" s="11" t="n">
        <v>0</v>
      </c>
      <c r="D126" s="0" t="n">
        <v>0</v>
      </c>
    </row>
    <row r="127" customFormat="false" ht="13.2" hidden="false" customHeight="false" outlineLevel="0" collapsed="false">
      <c r="A127" s="11"/>
      <c r="B127" s="11" t="s">
        <v>111</v>
      </c>
      <c r="C127" s="11" t="n">
        <v>0</v>
      </c>
    </row>
    <row r="128" customFormat="false" ht="13.2" hidden="false" customHeight="false" outlineLevel="0" collapsed="false">
      <c r="A128" s="11"/>
      <c r="B128" s="11" t="s">
        <v>112</v>
      </c>
      <c r="C128" s="11" t="n">
        <v>-62.7</v>
      </c>
    </row>
    <row r="129" customFormat="false" ht="13.2" hidden="false" customHeight="false" outlineLevel="0" collapsed="false">
      <c r="A129" s="11"/>
      <c r="B129" s="11" t="s">
        <v>113</v>
      </c>
      <c r="C129" s="11"/>
    </row>
    <row r="130" customFormat="false" ht="13.2" hidden="false" customHeight="false" outlineLevel="0" collapsed="false">
      <c r="A130" s="11"/>
      <c r="B130" s="11" t="s">
        <v>114</v>
      </c>
      <c r="C130" s="11" t="n">
        <v>-3</v>
      </c>
    </row>
    <row r="131" customFormat="false" ht="13.2" hidden="false" customHeight="false" outlineLevel="0" collapsed="false">
      <c r="A131" s="11"/>
      <c r="B131" s="11" t="s">
        <v>115</v>
      </c>
      <c r="C131" s="11" t="n">
        <v>-1</v>
      </c>
    </row>
    <row r="132" customFormat="false" ht="15" hidden="false" customHeight="false" outlineLevel="0" collapsed="false">
      <c r="A132" s="11"/>
      <c r="B132" s="11" t="s">
        <v>116</v>
      </c>
      <c r="C132" s="13" t="n">
        <v>-1.6</v>
      </c>
    </row>
    <row r="133" customFormat="false" ht="13.2" hidden="false" customHeight="false" outlineLevel="0" collapsed="false">
      <c r="A133" s="11"/>
      <c r="B133" s="11" t="s">
        <v>117</v>
      </c>
      <c r="C133" s="11" t="n">
        <f aca="false">SUM(C130:C132)</f>
        <v>-5.6</v>
      </c>
    </row>
    <row r="134" customFormat="false" ht="13.2" hidden="false" customHeight="false" outlineLevel="0" collapsed="false">
      <c r="A134" s="11"/>
      <c r="B134" s="11" t="s">
        <v>118</v>
      </c>
      <c r="C134" s="11"/>
    </row>
    <row r="135" customFormat="false" ht="15" hidden="false" customHeight="false" outlineLevel="0" collapsed="false">
      <c r="A135" s="11"/>
      <c r="B135" s="11" t="s">
        <v>119</v>
      </c>
      <c r="C135" s="13" t="n">
        <v>-27.3</v>
      </c>
    </row>
    <row r="136" customFormat="false" ht="15" hidden="false" customHeight="false" outlineLevel="0" collapsed="false">
      <c r="A136" s="11"/>
      <c r="B136" s="18" t="s">
        <v>120</v>
      </c>
      <c r="C136" s="13" t="n">
        <f aca="false">SUM(C135)</f>
        <v>-27.3</v>
      </c>
    </row>
    <row r="137" customFormat="false" ht="13.2" hidden="false" customHeight="false" outlineLevel="0" collapsed="false">
      <c r="A137" s="4"/>
      <c r="B137" s="11" t="s">
        <v>121</v>
      </c>
      <c r="C137" s="4" t="n">
        <v>0</v>
      </c>
    </row>
    <row r="138" customFormat="false" ht="15" hidden="false" customHeight="false" outlineLevel="0" collapsed="false">
      <c r="A138" s="1"/>
      <c r="B138" s="4" t="s">
        <v>58</v>
      </c>
      <c r="C138" s="13" t="n">
        <f aca="false">SUM(C109:C128)+C133+C136+C137</f>
        <v>-141.8</v>
      </c>
    </row>
    <row r="139" customFormat="false" ht="15" hidden="false" customHeight="false" outlineLevel="0" collapsed="false">
      <c r="A139" s="4" t="s">
        <v>122</v>
      </c>
      <c r="B139" s="1"/>
      <c r="C139" s="13" t="n">
        <f aca="false">SUM(C103:C106)+C138</f>
        <v>-141.8</v>
      </c>
      <c r="D139" s="13" t="n">
        <f aca="false">SUM(D103:D106)+D138</f>
        <v>0</v>
      </c>
      <c r="E139" s="13"/>
      <c r="F139" s="13"/>
      <c r="G139" s="13"/>
      <c r="H139" s="13"/>
      <c r="I139" s="13"/>
      <c r="J139" s="13"/>
      <c r="K139" s="13"/>
      <c r="L139" s="13"/>
    </row>
    <row r="140" customFormat="false" ht="13.2" hidden="false" customHeight="false" outlineLevel="0" collapsed="false">
      <c r="A140" s="1"/>
      <c r="B140" s="1"/>
    </row>
    <row r="141" customFormat="false" ht="13.2" hidden="false" customHeight="false" outlineLevel="0" collapsed="false">
      <c r="A141" s="9" t="s">
        <v>123</v>
      </c>
      <c r="B141" s="1"/>
    </row>
    <row r="142" customFormat="false" ht="13.2" hidden="false" customHeight="false" outlineLevel="0" collapsed="false">
      <c r="A142" s="15" t="s">
        <v>124</v>
      </c>
      <c r="B142" s="1"/>
      <c r="C142" s="1" t="n">
        <v>0</v>
      </c>
    </row>
    <row r="143" customFormat="false" ht="13.2" hidden="false" customHeight="false" outlineLevel="0" collapsed="false">
      <c r="A143" s="4" t="s">
        <v>125</v>
      </c>
      <c r="B143" s="1"/>
      <c r="C143" s="1" t="n">
        <v>0</v>
      </c>
    </row>
    <row r="144" customFormat="false" ht="13.2" hidden="false" customHeight="false" outlineLevel="0" collapsed="false">
      <c r="A144" s="4" t="s">
        <v>39</v>
      </c>
      <c r="B144" s="1"/>
    </row>
    <row r="145" customFormat="false" ht="13.2" hidden="false" customHeight="false" outlineLevel="0" collapsed="false">
      <c r="A145" s="1"/>
      <c r="B145" s="1" t="s">
        <v>126</v>
      </c>
      <c r="C145" s="1" t="n">
        <v>-2.9</v>
      </c>
    </row>
    <row r="146" customFormat="false" ht="13.2" hidden="false" customHeight="false" outlineLevel="0" collapsed="false">
      <c r="A146" s="1"/>
      <c r="B146" s="12" t="s">
        <v>52</v>
      </c>
      <c r="C146" s="1" t="n">
        <v>1</v>
      </c>
    </row>
    <row r="147" customFormat="false" ht="13.2" hidden="false" customHeight="false" outlineLevel="0" collapsed="false">
      <c r="A147" s="1"/>
      <c r="B147" s="12" t="s">
        <v>98</v>
      </c>
      <c r="C147" s="1" t="n">
        <v>0</v>
      </c>
    </row>
    <row r="148" customFormat="false" ht="13.2" hidden="false" customHeight="false" outlineLevel="0" collapsed="false">
      <c r="A148" s="1"/>
      <c r="B148" s="12" t="s">
        <v>127</v>
      </c>
      <c r="C148" s="1" t="n">
        <v>0</v>
      </c>
    </row>
    <row r="149" customFormat="false" ht="13.2" hidden="false" customHeight="false" outlineLevel="0" collapsed="false">
      <c r="A149" s="1"/>
      <c r="B149" s="12" t="s">
        <v>128</v>
      </c>
      <c r="C149" s="1" t="n">
        <v>-0.6</v>
      </c>
      <c r="E149" s="28" t="s">
        <v>204</v>
      </c>
    </row>
    <row r="150" customFormat="false" ht="13.2" hidden="false" customHeight="false" outlineLevel="0" collapsed="false">
      <c r="A150" s="1"/>
      <c r="B150" s="12" t="s">
        <v>52</v>
      </c>
      <c r="C150" s="1" t="n">
        <v>0</v>
      </c>
    </row>
    <row r="151" customFormat="false" ht="13.2" hidden="false" customHeight="false" outlineLevel="0" collapsed="false">
      <c r="A151" s="1"/>
      <c r="B151" s="1" t="s">
        <v>129</v>
      </c>
      <c r="C151" s="1" t="n">
        <v>-0.5</v>
      </c>
    </row>
    <row r="152" customFormat="false" ht="13.2" hidden="false" customHeight="false" outlineLevel="0" collapsed="false">
      <c r="A152" s="1"/>
      <c r="B152" s="1" t="s">
        <v>56</v>
      </c>
      <c r="C152" s="1" t="n">
        <v>0</v>
      </c>
      <c r="D152" s="0" t="n">
        <v>0</v>
      </c>
    </row>
    <row r="153" customFormat="false" ht="13.2" hidden="false" customHeight="false" outlineLevel="0" collapsed="false">
      <c r="A153" s="1"/>
      <c r="B153" s="1" t="s">
        <v>130</v>
      </c>
      <c r="C153" s="1" t="n">
        <v>0</v>
      </c>
    </row>
    <row r="154" customFormat="false" ht="15" hidden="false" customHeight="false" outlineLevel="0" collapsed="false">
      <c r="A154" s="11"/>
      <c r="B154" s="11" t="s">
        <v>131</v>
      </c>
      <c r="C154" s="13" t="n">
        <v>-0.3</v>
      </c>
    </row>
    <row r="155" customFormat="false" ht="15" hidden="false" customHeight="false" outlineLevel="0" collapsed="false">
      <c r="A155" s="1"/>
      <c r="B155" s="4" t="s">
        <v>58</v>
      </c>
      <c r="C155" s="13" t="n">
        <f aca="false">SUM(C145:C154)</f>
        <v>-3.3</v>
      </c>
    </row>
    <row r="156" customFormat="false" ht="15" hidden="false" customHeight="false" outlineLevel="0" collapsed="false">
      <c r="A156" s="4" t="s">
        <v>132</v>
      </c>
      <c r="B156" s="1"/>
      <c r="C156" s="13" t="n">
        <f aca="false">+C142+C143+C155</f>
        <v>-3.3</v>
      </c>
    </row>
    <row r="157" customFormat="false" ht="13.2" hidden="false" customHeight="false" outlineLevel="0" collapsed="false">
      <c r="A157" s="1"/>
      <c r="B157" s="1"/>
    </row>
    <row r="158" customFormat="false" ht="13.2" hidden="false" customHeight="false" outlineLevel="0" collapsed="false">
      <c r="A158" s="9" t="s">
        <v>133</v>
      </c>
      <c r="B158" s="1"/>
    </row>
    <row r="159" customFormat="false" ht="13.2" hidden="false" customHeight="false" outlineLevel="0" collapsed="false">
      <c r="A159" s="4" t="s">
        <v>39</v>
      </c>
      <c r="B159" s="1"/>
    </row>
    <row r="160" customFormat="false" ht="13.2" hidden="false" customHeight="false" outlineLevel="0" collapsed="false">
      <c r="A160" s="1"/>
      <c r="B160" s="1" t="s">
        <v>134</v>
      </c>
      <c r="C160" s="1" t="n">
        <v>0</v>
      </c>
    </row>
    <row r="161" customFormat="false" ht="13.2" hidden="false" customHeight="false" outlineLevel="0" collapsed="false">
      <c r="A161" s="1"/>
      <c r="B161" s="1" t="s">
        <v>135</v>
      </c>
      <c r="C161" s="1" t="n">
        <v>0</v>
      </c>
    </row>
    <row r="162" customFormat="false" ht="13.2" hidden="false" customHeight="false" outlineLevel="0" collapsed="false">
      <c r="A162" s="1"/>
      <c r="B162" s="1" t="s">
        <v>136</v>
      </c>
      <c r="C162" s="1" t="n">
        <v>0</v>
      </c>
    </row>
    <row r="163" customFormat="false" ht="15" hidden="false" customHeight="false" outlineLevel="0" collapsed="false">
      <c r="A163" s="1"/>
      <c r="B163" s="12" t="s">
        <v>137</v>
      </c>
      <c r="C163" s="13" t="n">
        <v>-1.3</v>
      </c>
    </row>
    <row r="164" customFormat="false" ht="15" hidden="false" customHeight="false" outlineLevel="0" collapsed="false">
      <c r="A164" s="1"/>
      <c r="B164" s="4" t="s">
        <v>58</v>
      </c>
      <c r="C164" s="13" t="n">
        <f aca="false">SUM(C160:C163)</f>
        <v>-1.3</v>
      </c>
    </row>
    <row r="165" customFormat="false" ht="13.2" hidden="false" customHeight="false" outlineLevel="0" collapsed="false">
      <c r="A165" s="1"/>
      <c r="B165" s="1"/>
    </row>
    <row r="166" customFormat="false" ht="13.2" hidden="false" customHeight="false" outlineLevel="0" collapsed="false">
      <c r="A166" s="9" t="s">
        <v>138</v>
      </c>
      <c r="B166" s="1"/>
    </row>
    <row r="167" customFormat="false" ht="13.2" hidden="false" customHeight="false" outlineLevel="0" collapsed="false">
      <c r="A167" s="4" t="s">
        <v>39</v>
      </c>
      <c r="B167" s="1"/>
    </row>
    <row r="168" customFormat="false" ht="13.2" hidden="false" customHeight="false" outlineLevel="0" collapsed="false">
      <c r="A168" s="1"/>
      <c r="B168" s="1" t="s">
        <v>128</v>
      </c>
      <c r="C168" s="1" t="n">
        <v>-0.5</v>
      </c>
    </row>
    <row r="169" customFormat="false" ht="13.2" hidden="false" customHeight="false" outlineLevel="0" collapsed="false">
      <c r="A169" s="1"/>
      <c r="B169" s="1" t="s">
        <v>74</v>
      </c>
      <c r="C169" s="1" t="n">
        <v>0</v>
      </c>
    </row>
    <row r="170" customFormat="false" ht="15" hidden="false" customHeight="false" outlineLevel="0" collapsed="false">
      <c r="A170" s="1"/>
      <c r="B170" s="12" t="s">
        <v>76</v>
      </c>
      <c r="C170" s="13" t="n">
        <v>0</v>
      </c>
    </row>
    <row r="171" customFormat="false" ht="15" hidden="false" customHeight="false" outlineLevel="0" collapsed="false">
      <c r="A171" s="1"/>
      <c r="B171" s="4" t="s">
        <v>58</v>
      </c>
      <c r="C171" s="13" t="n">
        <f aca="false">SUM(C168:C170)</f>
        <v>-0.5</v>
      </c>
    </row>
    <row r="172" customFormat="false" ht="13.2" hidden="false" customHeight="false" outlineLevel="0" collapsed="false">
      <c r="A172" s="1"/>
      <c r="B172" s="1"/>
    </row>
    <row r="173" customFormat="false" ht="13.2" hidden="false" customHeight="false" outlineLevel="0" collapsed="false">
      <c r="A173" s="9" t="s">
        <v>139</v>
      </c>
      <c r="B173" s="1"/>
    </row>
    <row r="174" customFormat="false" ht="13.2" hidden="false" customHeight="false" outlineLevel="0" collapsed="false">
      <c r="A174" s="4" t="s">
        <v>39</v>
      </c>
      <c r="B174" s="1"/>
    </row>
    <row r="175" customFormat="false" ht="13.2" hidden="false" customHeight="false" outlineLevel="0" collapsed="false">
      <c r="A175" s="4"/>
      <c r="B175" s="12" t="s">
        <v>50</v>
      </c>
      <c r="C175" s="1" t="n">
        <v>-0.5</v>
      </c>
    </row>
    <row r="176" customFormat="false" ht="13.2" hidden="false" customHeight="false" outlineLevel="0" collapsed="false">
      <c r="A176" s="1"/>
      <c r="B176" s="1" t="s">
        <v>54</v>
      </c>
      <c r="C176" s="4" t="n">
        <v>-0.9</v>
      </c>
      <c r="E176" s="28" t="s">
        <v>198</v>
      </c>
    </row>
    <row r="177" customFormat="false" ht="13.2" hidden="false" customHeight="false" outlineLevel="0" collapsed="false">
      <c r="A177" s="1"/>
      <c r="B177" s="1" t="s">
        <v>140</v>
      </c>
      <c r="C177" s="11" t="n">
        <v>0</v>
      </c>
      <c r="E177" s="28" t="s">
        <v>199</v>
      </c>
    </row>
    <row r="178" customFormat="false" ht="13.2" hidden="false" customHeight="false" outlineLevel="0" collapsed="false">
      <c r="A178" s="1"/>
      <c r="B178" s="1" t="s">
        <v>141</v>
      </c>
      <c r="C178" s="11" t="n">
        <v>0</v>
      </c>
      <c r="E178" s="28" t="s">
        <v>205</v>
      </c>
    </row>
    <row r="179" customFormat="false" ht="15" hidden="false" customHeight="false" outlineLevel="0" collapsed="false">
      <c r="A179" s="1"/>
      <c r="B179" s="1" t="s">
        <v>142</v>
      </c>
      <c r="C179" s="13" t="n">
        <v>0</v>
      </c>
    </row>
    <row r="180" customFormat="false" ht="15" hidden="false" customHeight="false" outlineLevel="0" collapsed="false">
      <c r="A180" s="1"/>
      <c r="B180" s="4" t="s">
        <v>58</v>
      </c>
      <c r="C180" s="13" t="n">
        <f aca="false">SUM(C175:C179)</f>
        <v>-1.4</v>
      </c>
    </row>
    <row r="181" customFormat="false" ht="13.2" hidden="false" customHeight="false" outlineLevel="0" collapsed="false">
      <c r="A181" s="1"/>
      <c r="B181" s="1"/>
    </row>
    <row r="182" customFormat="false" ht="15" hidden="false" customHeight="false" outlineLevel="0" collapsed="false">
      <c r="A182" s="4" t="s">
        <v>143</v>
      </c>
      <c r="B182" s="1"/>
      <c r="C182" s="13" t="n">
        <f aca="false">+C77+C100+C139+C156+C164+C171+C180</f>
        <v>199.3</v>
      </c>
      <c r="D182" s="13" t="n">
        <f aca="false">+D77+D100+D139+D156+D164+D171+D180</f>
        <v>0</v>
      </c>
    </row>
    <row r="183" customFormat="false" ht="13.2" hidden="false" customHeight="false" outlineLevel="0" collapsed="false">
      <c r="A183" s="1"/>
      <c r="B183" s="1"/>
    </row>
    <row r="184" customFormat="false" ht="13.2" hidden="false" customHeight="false" outlineLevel="0" collapsed="false">
      <c r="A184" s="4" t="s">
        <v>144</v>
      </c>
      <c r="B184" s="1"/>
    </row>
    <row r="185" customFormat="false" ht="13.2" hidden="false" customHeight="false" outlineLevel="0" collapsed="false">
      <c r="A185" s="1"/>
      <c r="B185" s="1"/>
    </row>
    <row r="186" customFormat="false" ht="13.2" hidden="false" customHeight="false" outlineLevel="0" collapsed="false">
      <c r="A186" s="1"/>
      <c r="B186" s="1" t="s">
        <v>145</v>
      </c>
      <c r="C186" s="11" t="n">
        <v>-0.1</v>
      </c>
      <c r="E186" s="28" t="s">
        <v>206</v>
      </c>
    </row>
    <row r="187" customFormat="false" ht="13.2" hidden="false" customHeight="false" outlineLevel="0" collapsed="false">
      <c r="A187" s="1"/>
      <c r="B187" s="1" t="s">
        <v>146</v>
      </c>
      <c r="C187" s="4" t="n">
        <v>0</v>
      </c>
    </row>
    <row r="188" customFormat="false" ht="13.2" hidden="false" customHeight="false" outlineLevel="0" collapsed="false">
      <c r="A188" s="1"/>
      <c r="B188" s="1" t="s">
        <v>147</v>
      </c>
      <c r="C188" s="4" t="n">
        <v>0</v>
      </c>
    </row>
    <row r="189" customFormat="false" ht="13.2" hidden="false" customHeight="false" outlineLevel="0" collapsed="false">
      <c r="A189" s="1"/>
      <c r="B189" s="1" t="s">
        <v>118</v>
      </c>
    </row>
    <row r="190" customFormat="false" ht="13.2" hidden="false" customHeight="false" outlineLevel="0" collapsed="false">
      <c r="A190" s="1"/>
      <c r="B190" s="1" t="s">
        <v>148</v>
      </c>
      <c r="C190" s="1" t="n">
        <v>0</v>
      </c>
      <c r="D190" s="0" t="n">
        <v>0</v>
      </c>
    </row>
    <row r="191" customFormat="false" ht="16.8" hidden="false" customHeight="false" outlineLevel="0" collapsed="false">
      <c r="A191" s="1"/>
      <c r="B191" s="1" t="s">
        <v>186</v>
      </c>
      <c r="C191" s="21" t="n">
        <v>0</v>
      </c>
      <c r="D191" s="38"/>
      <c r="J191" s="38"/>
      <c r="K191" s="38"/>
    </row>
    <row r="192" customFormat="false" ht="15" hidden="false" customHeight="false" outlineLevel="0" collapsed="false">
      <c r="A192" s="1"/>
      <c r="B192" s="11" t="s">
        <v>150</v>
      </c>
      <c r="C192" s="13" t="n">
        <f aca="false">SUM(C190:C191)</f>
        <v>0</v>
      </c>
      <c r="D192" s="13" t="n">
        <f aca="false">SUM(D190:D191)</f>
        <v>0</v>
      </c>
    </row>
    <row r="193" customFormat="false" ht="15" hidden="false" customHeight="false" outlineLevel="0" collapsed="false">
      <c r="A193" s="1"/>
      <c r="B193" s="4" t="s">
        <v>151</v>
      </c>
      <c r="C193" s="13" t="n">
        <f aca="false">SUM(C186:C188)+C192</f>
        <v>-0.1</v>
      </c>
    </row>
    <row r="194" customFormat="false" ht="13.2" hidden="false" customHeight="false" outlineLevel="0" collapsed="false">
      <c r="A194" s="1"/>
      <c r="B194" s="4"/>
    </row>
    <row r="195" customFormat="false" ht="13.2" hidden="false" customHeight="false" outlineLevel="0" collapsed="false">
      <c r="A195" s="4" t="s">
        <v>152</v>
      </c>
      <c r="B195" s="1"/>
    </row>
    <row r="196" customFormat="false" ht="13.2" hidden="false" customHeight="false" outlineLevel="0" collapsed="false">
      <c r="A196" s="4" t="s">
        <v>153</v>
      </c>
      <c r="B196" s="1"/>
    </row>
    <row r="197" customFormat="false" ht="13.2" hidden="false" customHeight="false" outlineLevel="0" collapsed="false">
      <c r="A197" s="1"/>
      <c r="B197" s="1" t="s">
        <v>154</v>
      </c>
      <c r="C197" s="1" t="n">
        <v>0</v>
      </c>
    </row>
    <row r="198" customFormat="false" ht="13.2" hidden="false" customHeight="false" outlineLevel="0" collapsed="false">
      <c r="A198" s="1"/>
      <c r="B198" s="1" t="s">
        <v>155</v>
      </c>
      <c r="C198" s="1" t="n">
        <v>0</v>
      </c>
    </row>
    <row r="199" customFormat="false" ht="13.2" hidden="false" customHeight="false" outlineLevel="0" collapsed="false">
      <c r="A199" s="1"/>
      <c r="B199" s="1" t="s">
        <v>156</v>
      </c>
      <c r="C199" s="1" t="n">
        <v>0</v>
      </c>
    </row>
    <row r="200" customFormat="false" ht="13.2" hidden="false" customHeight="false" outlineLevel="0" collapsed="false">
      <c r="A200" s="1"/>
      <c r="B200" s="1" t="s">
        <v>157</v>
      </c>
      <c r="C200" s="1" t="n">
        <v>5.7</v>
      </c>
    </row>
    <row r="201" customFormat="false" ht="13.2" hidden="false" customHeight="false" outlineLevel="0" collapsed="false">
      <c r="A201" s="1"/>
      <c r="B201" s="1" t="s">
        <v>158</v>
      </c>
      <c r="C201" s="1" t="n">
        <v>0</v>
      </c>
    </row>
    <row r="202" customFormat="false" ht="13.2" hidden="false" customHeight="false" outlineLevel="0" collapsed="false">
      <c r="A202" s="1"/>
      <c r="B202" s="1" t="s">
        <v>159</v>
      </c>
      <c r="C202" s="1" t="n">
        <v>0.9</v>
      </c>
    </row>
    <row r="203" customFormat="false" ht="13.2" hidden="false" customHeight="false" outlineLevel="0" collapsed="false">
      <c r="A203" s="1"/>
      <c r="B203" s="1" t="s">
        <v>160</v>
      </c>
      <c r="C203" s="1" t="n">
        <v>1.7</v>
      </c>
    </row>
    <row r="204" customFormat="false" ht="13.2" hidden="false" customHeight="false" outlineLevel="0" collapsed="false">
      <c r="A204" s="1"/>
      <c r="B204" s="1" t="s">
        <v>161</v>
      </c>
      <c r="C204" s="1" t="n">
        <v>0</v>
      </c>
    </row>
    <row r="205" customFormat="false" ht="13.2" hidden="false" customHeight="false" outlineLevel="0" collapsed="false">
      <c r="A205" s="1"/>
      <c r="B205" s="1" t="s">
        <v>7</v>
      </c>
    </row>
    <row r="206" customFormat="false" ht="15" hidden="false" customHeight="false" outlineLevel="0" collapsed="false">
      <c r="A206" s="1"/>
      <c r="B206" s="1" t="s">
        <v>162</v>
      </c>
      <c r="C206" s="13" t="n">
        <v>-37.9</v>
      </c>
    </row>
    <row r="207" customFormat="false" ht="15" hidden="false" customHeight="false" outlineLevel="0" collapsed="false">
      <c r="A207" s="1"/>
      <c r="B207" s="1" t="s">
        <v>163</v>
      </c>
      <c r="C207" s="13" t="n">
        <f aca="false">SUM(C197:C206)</f>
        <v>-29.6</v>
      </c>
    </row>
    <row r="208" customFormat="false" ht="15" hidden="false" customHeight="false" outlineLevel="0" collapsed="false">
      <c r="A208" s="1"/>
      <c r="B208" s="1" t="s">
        <v>164</v>
      </c>
      <c r="C208" s="13" t="n">
        <v>0</v>
      </c>
    </row>
    <row r="209" customFormat="false" ht="7.5" hidden="false" customHeight="true" outlineLevel="0" collapsed="false">
      <c r="A209" s="1"/>
      <c r="B209" s="1"/>
    </row>
    <row r="210" customFormat="false" ht="13.8" hidden="false" customHeight="false" outlineLevel="0" collapsed="false">
      <c r="A210" s="4" t="s">
        <v>165</v>
      </c>
      <c r="B210" s="1"/>
      <c r="C210" s="22" t="n">
        <f aca="false">+C182+C193+C207+C208</f>
        <v>169.6</v>
      </c>
    </row>
    <row r="211" customFormat="false" ht="13.2" hidden="false" customHeight="false" outlineLevel="0" collapsed="false">
      <c r="A211" s="4"/>
      <c r="B211" s="1"/>
    </row>
    <row r="212" customFormat="false" ht="13.2" hidden="false" customHeight="false" outlineLevel="0" collapsed="false">
      <c r="A212" s="4"/>
      <c r="B212" s="11" t="s">
        <v>166</v>
      </c>
      <c r="C212" s="11" t="n">
        <v>0</v>
      </c>
    </row>
    <row r="213" customFormat="false" ht="13.2" hidden="false" customHeight="false" outlineLevel="0" collapsed="false">
      <c r="A213" s="1"/>
      <c r="B213" s="11" t="s">
        <v>167</v>
      </c>
      <c r="C213" s="11" t="n">
        <v>-88.3</v>
      </c>
    </row>
    <row r="214" customFormat="false" ht="13.2" hidden="false" customHeight="false" outlineLevel="0" collapsed="false">
      <c r="A214" s="1"/>
      <c r="B214" s="1"/>
    </row>
    <row r="215" customFormat="false" ht="13.8" hidden="false" customHeight="false" outlineLevel="0" collapsed="false">
      <c r="A215" s="1"/>
      <c r="B215" s="1"/>
    </row>
    <row r="216" customFormat="false" ht="13.8" hidden="false" customHeight="false" outlineLevel="0" collapsed="false">
      <c r="A216" s="4" t="s">
        <v>168</v>
      </c>
      <c r="B216" s="1"/>
      <c r="C216" s="22" t="n">
        <f aca="false">SUM(C210:C215)</f>
        <v>81.2999999999999</v>
      </c>
    </row>
    <row r="217" customFormat="false" ht="13.2" hidden="false" customHeight="false" outlineLevel="0" collapsed="false">
      <c r="A217" s="4"/>
      <c r="B217" s="1"/>
    </row>
    <row r="218" customFormat="false" ht="13.2" hidden="false" customHeight="false" outlineLevel="0" collapsed="false">
      <c r="A218" s="1"/>
      <c r="B218" s="11" t="s">
        <v>169</v>
      </c>
      <c r="C218" s="11" t="n">
        <v>0</v>
      </c>
    </row>
    <row r="219" customFormat="false" ht="13.2" hidden="false" customHeight="false" outlineLevel="0" collapsed="false">
      <c r="A219" s="4"/>
      <c r="B219" s="1"/>
    </row>
    <row r="220" customFormat="false" ht="13.2" hidden="false" customHeight="false" outlineLevel="0" collapsed="false">
      <c r="A220" s="4"/>
      <c r="B220" s="1"/>
    </row>
    <row r="221" customFormat="false" ht="13.8" hidden="false" customHeight="false" outlineLevel="0" collapsed="false">
      <c r="A221" s="4"/>
      <c r="B221" s="1"/>
    </row>
    <row r="222" customFormat="false" ht="13.8" hidden="false" customHeight="false" outlineLevel="0" collapsed="false">
      <c r="A222" s="4" t="s">
        <v>170</v>
      </c>
      <c r="B222" s="1"/>
      <c r="C222" s="22" t="n">
        <f aca="false">SUM(C216:C221)</f>
        <v>81.2999999999999</v>
      </c>
    </row>
    <row r="223" customFormat="false" ht="13.2" hidden="false" customHeight="false" outlineLevel="0" collapsed="false">
      <c r="A223" s="4"/>
      <c r="B223" s="1"/>
    </row>
    <row r="224" customFormat="false" ht="13.2" hidden="false" customHeight="false" outlineLevel="0" collapsed="false">
      <c r="A224" s="4"/>
      <c r="B224" s="1"/>
    </row>
    <row r="225" customFormat="false" ht="13.2" hidden="false" customHeight="false" outlineLevel="0" collapsed="false">
      <c r="A225" s="4"/>
      <c r="B225" s="1" t="s">
        <v>171</v>
      </c>
      <c r="C225" s="1" t="n">
        <v>0</v>
      </c>
    </row>
    <row r="226" customFormat="false" ht="13.2" hidden="false" customHeight="false" outlineLevel="0" collapsed="false">
      <c r="A226" s="4"/>
      <c r="B226" s="1"/>
    </row>
    <row r="227" customFormat="false" ht="13.8" hidden="false" customHeight="false" outlineLevel="0" collapsed="false">
      <c r="C227" s="24"/>
    </row>
    <row r="228" customFormat="false" ht="13.8" hidden="false" customHeight="false" outlineLevel="0" collapsed="false">
      <c r="A228" s="4" t="s">
        <v>172</v>
      </c>
      <c r="C228" s="22" t="n">
        <f aca="false">SUM(C222:C227)</f>
        <v>81.2999999999999</v>
      </c>
    </row>
    <row r="231" customFormat="false" ht="15" hidden="false" customHeight="false" outlineLevel="0" collapsed="false">
      <c r="C231" s="13"/>
    </row>
    <row r="232" customFormat="false" ht="15" hidden="false" customHeight="false" outlineLevel="0" collapsed="false">
      <c r="C232" s="26"/>
    </row>
  </sheetData>
  <printOptions headings="false" gridLines="false" gridLinesSet="true" horizontalCentered="false" verticalCentered="false"/>
  <pageMargins left="0.179861111111111" right="0.170138888888889" top="0.409722222222222" bottom="0.430555555555556" header="0.511811023622047" footer="0.190277777777778"/>
  <pageSetup paperSize="1" scale="7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&amp;LPage &amp;P&amp;R&amp;F   &amp;D    &amp;T</oddFooter>
  </headerFooter>
  <rowBreaks count="1" manualBreakCount="1">
    <brk id="140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32"/>
  <sheetViews>
    <sheetView showFormulas="false" showGridLines="false" showRowColHeaders="true" showZeros="true" rightToLeft="false" tabSelected="false" showOutlineSymbols="true" defaultGridColor="true" view="normal" topLeftCell="A223" colorId="64" zoomScale="85" zoomScaleNormal="85" zoomScalePageLayoutView="100" workbookViewId="0">
      <selection pane="topLeft" activeCell="E22" activeCellId="0" sqref="E22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4.33"/>
    <col collapsed="false" customWidth="true" hidden="false" outlineLevel="0" max="2" min="2" style="0" width="38.1"/>
    <col collapsed="false" customWidth="true" hidden="false" outlineLevel="0" max="3" min="3" style="1" width="7.88"/>
    <col collapsed="false" customWidth="true" hidden="false" outlineLevel="0" max="4" min="4" style="0" width="0.87"/>
    <col collapsed="false" customWidth="true" hidden="false" outlineLevel="0" max="5" min="5" style="0" width="47.99"/>
    <col collapsed="false" customWidth="true" hidden="false" outlineLevel="0" max="6" min="6" style="0" width="2.1"/>
    <col collapsed="false" customWidth="true" hidden="false" outlineLevel="0" max="7" min="7" style="0" width="1.66"/>
  </cols>
  <sheetData>
    <row r="1" customFormat="false" ht="13.2" hidden="false" customHeight="false" outlineLevel="0" collapsed="false">
      <c r="A1" s="4"/>
      <c r="B1" s="1"/>
      <c r="C1" s="3" t="s">
        <v>5</v>
      </c>
    </row>
    <row r="2" customFormat="false" ht="7.5" hidden="false" customHeight="true" outlineLevel="0" collapsed="false">
      <c r="A2" s="4"/>
      <c r="B2" s="1"/>
    </row>
    <row r="3" customFormat="false" ht="13.2" hidden="false" customHeight="false" outlineLevel="0" collapsed="false">
      <c r="A3" s="5"/>
      <c r="B3" s="5"/>
      <c r="C3" s="7" t="n">
        <v>2001</v>
      </c>
    </row>
    <row r="4" customFormat="false" ht="13.2" hidden="false" customHeight="false" outlineLevel="0" collapsed="false">
      <c r="A4" s="1"/>
      <c r="B4" s="1"/>
      <c r="C4" s="8" t="s">
        <v>12</v>
      </c>
      <c r="E4" s="27" t="s">
        <v>173</v>
      </c>
    </row>
    <row r="5" customFormat="false" ht="13.2" hidden="false" customHeight="false" outlineLevel="0" collapsed="false">
      <c r="A5" s="9" t="s">
        <v>13</v>
      </c>
      <c r="B5" s="1"/>
      <c r="C5" s="10"/>
    </row>
    <row r="6" customFormat="false" ht="13.2" hidden="false" customHeight="false" outlineLevel="0" collapsed="false">
      <c r="A6" s="4" t="s">
        <v>14</v>
      </c>
      <c r="B6" s="1"/>
      <c r="E6" s="28" t="s">
        <v>207</v>
      </c>
    </row>
    <row r="7" customFormat="false" ht="13.2" hidden="false" customHeight="false" outlineLevel="0" collapsed="false">
      <c r="A7" s="1"/>
      <c r="B7" s="1" t="s">
        <v>15</v>
      </c>
      <c r="E7" s="28" t="s">
        <v>208</v>
      </c>
    </row>
    <row r="8" customFormat="false" ht="13.2" hidden="false" customHeight="false" outlineLevel="0" collapsed="false">
      <c r="A8" s="1"/>
      <c r="B8" s="1" t="s">
        <v>16</v>
      </c>
      <c r="C8" s="1" t="n">
        <v>0</v>
      </c>
    </row>
    <row r="9" customFormat="false" ht="13.2" hidden="false" customHeight="false" outlineLevel="0" collapsed="false">
      <c r="A9" s="1"/>
      <c r="B9" s="1" t="s">
        <v>17</v>
      </c>
      <c r="C9" s="1" t="n">
        <v>0</v>
      </c>
    </row>
    <row r="10" customFormat="false" ht="13.2" hidden="false" customHeight="false" outlineLevel="0" collapsed="false">
      <c r="A10" s="1"/>
      <c r="B10" s="1" t="s">
        <v>18</v>
      </c>
      <c r="C10" s="1" t="n">
        <v>0</v>
      </c>
    </row>
    <row r="11" customFormat="false" ht="13.2" hidden="false" customHeight="false" outlineLevel="0" collapsed="false">
      <c r="A11" s="1"/>
      <c r="B11" s="1" t="s">
        <v>19</v>
      </c>
      <c r="C11" s="1" t="n">
        <v>0</v>
      </c>
    </row>
    <row r="12" customFormat="false" ht="13.2" hidden="false" customHeight="false" outlineLevel="0" collapsed="false">
      <c r="A12" s="1"/>
      <c r="B12" s="1" t="s">
        <v>20</v>
      </c>
      <c r="C12" s="1" t="n">
        <v>0</v>
      </c>
    </row>
    <row r="13" customFormat="false" ht="13.2" hidden="false" customHeight="false" outlineLevel="0" collapsed="false">
      <c r="A13" s="1"/>
      <c r="B13" s="1" t="s">
        <v>21</v>
      </c>
      <c r="C13" s="1" t="n">
        <v>0</v>
      </c>
    </row>
    <row r="14" customFormat="false" ht="13.2" hidden="false" customHeight="false" outlineLevel="0" collapsed="false">
      <c r="A14" s="1"/>
      <c r="B14" s="1" t="s">
        <v>22</v>
      </c>
      <c r="C14" s="1" t="n">
        <v>0</v>
      </c>
    </row>
    <row r="15" customFormat="false" ht="13.2" hidden="false" customHeight="false" outlineLevel="0" collapsed="false">
      <c r="A15" s="1"/>
      <c r="B15" s="1" t="s">
        <v>23</v>
      </c>
      <c r="C15" s="1" t="n">
        <v>0</v>
      </c>
    </row>
    <row r="16" customFormat="false" ht="13.2" hidden="false" customHeight="false" outlineLevel="0" collapsed="false">
      <c r="A16" s="1"/>
      <c r="B16" s="1" t="s">
        <v>24</v>
      </c>
      <c r="C16" s="1" t="n">
        <v>0</v>
      </c>
    </row>
    <row r="17" customFormat="false" ht="13.2" hidden="false" customHeight="false" outlineLevel="0" collapsed="false">
      <c r="A17" s="1"/>
      <c r="B17" s="11" t="s">
        <v>25</v>
      </c>
      <c r="C17" s="1" t="n">
        <v>0</v>
      </c>
    </row>
    <row r="18" customFormat="false" ht="13.2" hidden="false" customHeight="false" outlineLevel="0" collapsed="false">
      <c r="A18" s="1"/>
      <c r="B18" s="1" t="s">
        <v>26</v>
      </c>
      <c r="C18" s="1" t="n">
        <v>0</v>
      </c>
    </row>
    <row r="19" customFormat="false" ht="13.2" hidden="false" customHeight="false" outlineLevel="0" collapsed="false">
      <c r="A19" s="1"/>
      <c r="B19" s="1" t="s">
        <v>27</v>
      </c>
      <c r="C19" s="1" t="n">
        <v>0</v>
      </c>
    </row>
    <row r="20" customFormat="false" ht="13.2" hidden="false" customHeight="false" outlineLevel="0" collapsed="false">
      <c r="A20" s="1"/>
      <c r="B20" s="1" t="s">
        <v>28</v>
      </c>
      <c r="C20" s="1" t="n">
        <v>0</v>
      </c>
    </row>
    <row r="21" customFormat="false" ht="13.2" hidden="false" customHeight="false" outlineLevel="0" collapsed="false">
      <c r="A21" s="1"/>
      <c r="B21" s="11" t="s">
        <v>29</v>
      </c>
      <c r="C21" s="1" t="n">
        <v>0</v>
      </c>
    </row>
    <row r="22" customFormat="false" ht="13.2" hidden="false" customHeight="false" outlineLevel="0" collapsed="false">
      <c r="A22" s="1"/>
      <c r="B22" s="11" t="s">
        <v>30</v>
      </c>
      <c r="C22" s="1" t="n">
        <v>0</v>
      </c>
    </row>
    <row r="23" customFormat="false" ht="13.2" hidden="false" customHeight="false" outlineLevel="0" collapsed="false">
      <c r="A23" s="1"/>
      <c r="B23" s="11" t="s">
        <v>31</v>
      </c>
    </row>
    <row r="24" customFormat="false" ht="13.2" hidden="false" customHeight="false" outlineLevel="0" collapsed="false">
      <c r="A24" s="1"/>
      <c r="B24" s="1" t="s">
        <v>32</v>
      </c>
      <c r="C24" s="1" t="n">
        <v>0</v>
      </c>
    </row>
    <row r="25" customFormat="false" ht="13.2" hidden="false" customHeight="false" outlineLevel="0" collapsed="false">
      <c r="A25" s="1"/>
      <c r="B25" s="1" t="s">
        <v>33</v>
      </c>
      <c r="C25" s="1" t="n">
        <v>0</v>
      </c>
    </row>
    <row r="26" customFormat="false" ht="13.2" hidden="false" customHeight="false" outlineLevel="0" collapsed="false">
      <c r="A26" s="1"/>
      <c r="B26" s="12" t="s">
        <v>34</v>
      </c>
      <c r="C26" s="11" t="n">
        <v>0</v>
      </c>
    </row>
    <row r="27" customFormat="false" ht="13.2" hidden="false" customHeight="false" outlineLevel="0" collapsed="false">
      <c r="A27" s="1"/>
      <c r="B27" s="12" t="s">
        <v>35</v>
      </c>
      <c r="C27" s="11"/>
    </row>
    <row r="28" customFormat="false" ht="13.2" hidden="false" customHeight="false" outlineLevel="0" collapsed="false">
      <c r="A28" s="1"/>
      <c r="B28" s="12" t="s">
        <v>36</v>
      </c>
      <c r="C28" s="11" t="n">
        <v>0</v>
      </c>
    </row>
    <row r="29" customFormat="false" ht="15" hidden="false" customHeight="false" outlineLevel="0" collapsed="false">
      <c r="A29" s="1"/>
      <c r="B29" s="12" t="s">
        <v>37</v>
      </c>
      <c r="C29" s="13" t="n">
        <v>0</v>
      </c>
    </row>
    <row r="30" customFormat="false" ht="13.2" hidden="false" customHeight="false" outlineLevel="0" collapsed="false">
      <c r="A30" s="1"/>
      <c r="B30" s="4" t="s">
        <v>38</v>
      </c>
      <c r="C30" s="1" t="n">
        <f aca="false">SUM(C8:C29)</f>
        <v>0</v>
      </c>
    </row>
    <row r="31" customFormat="false" ht="13.2" hidden="false" customHeight="false" outlineLevel="0" collapsed="false">
      <c r="A31" s="4" t="s">
        <v>39</v>
      </c>
      <c r="B31" s="1"/>
    </row>
    <row r="32" customFormat="false" ht="13.2" hidden="false" customHeight="false" outlineLevel="0" collapsed="false">
      <c r="A32" s="1"/>
      <c r="B32" s="1" t="s">
        <v>40</v>
      </c>
      <c r="C32" s="1" t="n">
        <v>0</v>
      </c>
    </row>
    <row r="33" customFormat="false" ht="13.2" hidden="false" customHeight="false" outlineLevel="0" collapsed="false">
      <c r="A33" s="1"/>
      <c r="B33" s="1" t="s">
        <v>41</v>
      </c>
      <c r="C33" s="1" t="n">
        <v>0</v>
      </c>
    </row>
    <row r="34" customFormat="false" ht="13.2" hidden="false" customHeight="false" outlineLevel="0" collapsed="false">
      <c r="A34" s="1"/>
      <c r="B34" s="1" t="s">
        <v>42</v>
      </c>
      <c r="C34" s="1" t="n">
        <v>0</v>
      </c>
    </row>
    <row r="35" customFormat="false" ht="13.2" hidden="false" customHeight="false" outlineLevel="0" collapsed="false">
      <c r="A35" s="1"/>
      <c r="B35" s="1" t="s">
        <v>43</v>
      </c>
      <c r="C35" s="1" t="n">
        <v>0</v>
      </c>
    </row>
    <row r="36" customFormat="false" ht="13.2" hidden="false" customHeight="false" outlineLevel="0" collapsed="false">
      <c r="A36" s="1"/>
      <c r="B36" s="1" t="s">
        <v>44</v>
      </c>
      <c r="C36" s="11" t="n">
        <v>0</v>
      </c>
    </row>
    <row r="37" customFormat="false" ht="13.2" hidden="false" customHeight="false" outlineLevel="0" collapsed="false">
      <c r="A37" s="1"/>
      <c r="B37" s="1" t="s">
        <v>45</v>
      </c>
      <c r="C37" s="1" t="n">
        <v>0</v>
      </c>
    </row>
    <row r="38" customFormat="false" ht="13.2" hidden="false" customHeight="false" outlineLevel="0" collapsed="false">
      <c r="A38" s="1"/>
      <c r="B38" s="1" t="s">
        <v>46</v>
      </c>
      <c r="C38" s="1" t="n">
        <v>0</v>
      </c>
    </row>
    <row r="39" customFormat="false" ht="13.2" hidden="false" customHeight="false" outlineLevel="0" collapsed="false">
      <c r="A39" s="1"/>
      <c r="B39" s="1" t="s">
        <v>47</v>
      </c>
      <c r="C39" s="1" t="n">
        <v>0</v>
      </c>
    </row>
    <row r="40" customFormat="false" ht="13.2" hidden="false" customHeight="false" outlineLevel="0" collapsed="false">
      <c r="A40" s="1"/>
      <c r="B40" s="1" t="s">
        <v>48</v>
      </c>
      <c r="C40" s="1" t="n">
        <v>0</v>
      </c>
    </row>
    <row r="41" customFormat="false" ht="13.2" hidden="false" customHeight="false" outlineLevel="0" collapsed="false">
      <c r="A41" s="1"/>
      <c r="B41" s="1" t="s">
        <v>49</v>
      </c>
      <c r="C41" s="1" t="n">
        <v>0</v>
      </c>
    </row>
    <row r="42" customFormat="false" ht="13.2" hidden="false" customHeight="false" outlineLevel="0" collapsed="false">
      <c r="A42" s="1"/>
      <c r="B42" s="12" t="s">
        <v>50</v>
      </c>
      <c r="C42" s="1" t="n">
        <v>0</v>
      </c>
    </row>
    <row r="43" customFormat="false" ht="13.2" hidden="false" customHeight="false" outlineLevel="0" collapsed="false">
      <c r="A43" s="1"/>
      <c r="B43" s="12" t="s">
        <v>51</v>
      </c>
      <c r="C43" s="1" t="n">
        <v>0</v>
      </c>
    </row>
    <row r="44" customFormat="false" ht="13.2" hidden="false" customHeight="false" outlineLevel="0" collapsed="false">
      <c r="A44" s="1"/>
      <c r="B44" s="12" t="s">
        <v>52</v>
      </c>
      <c r="C44" s="1" t="n">
        <v>0</v>
      </c>
    </row>
    <row r="45" customFormat="false" ht="13.2" hidden="false" customHeight="false" outlineLevel="0" collapsed="false">
      <c r="A45" s="1"/>
      <c r="B45" s="12" t="s">
        <v>53</v>
      </c>
      <c r="C45" s="1" t="n">
        <v>0</v>
      </c>
    </row>
    <row r="46" customFormat="false" ht="13.2" hidden="false" customHeight="false" outlineLevel="0" collapsed="false">
      <c r="A46" s="1"/>
      <c r="B46" s="12" t="s">
        <v>54</v>
      </c>
      <c r="C46" s="1" t="n">
        <v>0</v>
      </c>
    </row>
    <row r="47" customFormat="false" ht="13.2" hidden="false" customHeight="false" outlineLevel="0" collapsed="false">
      <c r="A47" s="11"/>
      <c r="B47" s="11" t="s">
        <v>55</v>
      </c>
      <c r="C47" s="11" t="n">
        <v>0</v>
      </c>
    </row>
    <row r="48" customFormat="false" ht="13.2" hidden="false" customHeight="false" outlineLevel="0" collapsed="false">
      <c r="A48" s="11"/>
      <c r="B48" s="11" t="s">
        <v>56</v>
      </c>
      <c r="C48" s="11" t="n">
        <v>0</v>
      </c>
      <c r="D48" s="0" t="n">
        <v>0</v>
      </c>
    </row>
    <row r="49" customFormat="false" ht="15" hidden="false" customHeight="false" outlineLevel="0" collapsed="false">
      <c r="A49" s="11"/>
      <c r="B49" s="11" t="s">
        <v>57</v>
      </c>
      <c r="C49" s="13" t="n">
        <v>0</v>
      </c>
    </row>
    <row r="50" customFormat="false" ht="15" hidden="false" customHeight="false" outlineLevel="0" collapsed="false">
      <c r="A50" s="1"/>
      <c r="B50" s="4" t="s">
        <v>58</v>
      </c>
      <c r="C50" s="13" t="n">
        <f aca="false">SUM(C32:C49)</f>
        <v>0</v>
      </c>
    </row>
    <row r="51" customFormat="false" ht="13.2" hidden="false" customHeight="false" outlineLevel="0" collapsed="false">
      <c r="A51" s="4" t="s">
        <v>59</v>
      </c>
      <c r="B51" s="1"/>
      <c r="C51" s="1" t="n">
        <f aca="false">+C30+C50</f>
        <v>0</v>
      </c>
    </row>
    <row r="52" customFormat="false" ht="13.2" hidden="false" customHeight="false" outlineLevel="0" collapsed="false">
      <c r="A52" s="4" t="s">
        <v>60</v>
      </c>
      <c r="B52" s="1"/>
    </row>
    <row r="53" customFormat="false" ht="13.2" hidden="false" customHeight="false" outlineLevel="0" collapsed="false">
      <c r="A53" s="1"/>
      <c r="B53" s="1" t="s">
        <v>61</v>
      </c>
      <c r="C53" s="1" t="n">
        <v>0</v>
      </c>
    </row>
    <row r="54" customFormat="false" ht="13.2" hidden="false" customHeight="false" outlineLevel="0" collapsed="false">
      <c r="A54" s="1"/>
      <c r="B54" s="1" t="s">
        <v>62</v>
      </c>
      <c r="C54" s="1" t="n">
        <v>0</v>
      </c>
    </row>
    <row r="55" customFormat="false" ht="13.2" hidden="false" customHeight="false" outlineLevel="0" collapsed="false">
      <c r="A55" s="1"/>
      <c r="B55" s="1" t="s">
        <v>27</v>
      </c>
      <c r="C55" s="1" t="n">
        <v>0</v>
      </c>
    </row>
    <row r="56" customFormat="false" ht="13.2" hidden="false" customHeight="false" outlineLevel="0" collapsed="false">
      <c r="A56" s="1"/>
      <c r="B56" s="1" t="s">
        <v>63</v>
      </c>
      <c r="C56" s="1" t="n">
        <v>0</v>
      </c>
    </row>
    <row r="57" customFormat="false" ht="13.2" hidden="false" customHeight="false" outlineLevel="0" collapsed="false">
      <c r="A57" s="1"/>
      <c r="B57" s="11" t="s">
        <v>64</v>
      </c>
      <c r="C57" s="1" t="n">
        <v>0</v>
      </c>
    </row>
    <row r="58" customFormat="false" ht="13.2" hidden="false" customHeight="false" outlineLevel="0" collapsed="false">
      <c r="A58" s="1"/>
      <c r="B58" s="1" t="s">
        <v>65</v>
      </c>
      <c r="C58" s="1" t="n">
        <v>0</v>
      </c>
    </row>
    <row r="59" customFormat="false" ht="13.2" hidden="false" customHeight="false" outlineLevel="0" collapsed="false">
      <c r="A59" s="1"/>
      <c r="B59" s="1" t="s">
        <v>66</v>
      </c>
      <c r="C59" s="1" t="n">
        <v>0</v>
      </c>
    </row>
    <row r="60" customFormat="false" ht="13.2" hidden="false" customHeight="false" outlineLevel="0" collapsed="false">
      <c r="A60" s="1"/>
      <c r="B60" s="1" t="s">
        <v>67</v>
      </c>
      <c r="C60" s="1" t="n">
        <v>0</v>
      </c>
    </row>
    <row r="61" customFormat="false" ht="15" hidden="false" customHeight="false" outlineLevel="0" collapsed="false">
      <c r="A61" s="1"/>
      <c r="B61" s="11" t="s">
        <v>7</v>
      </c>
      <c r="C61" s="13" t="n">
        <v>0</v>
      </c>
    </row>
    <row r="62" customFormat="false" ht="15" hidden="false" customHeight="false" outlineLevel="0" collapsed="false">
      <c r="A62" s="1"/>
      <c r="B62" s="4" t="s">
        <v>68</v>
      </c>
      <c r="C62" s="13" t="n">
        <f aca="false">SUM(C53:C61)</f>
        <v>0</v>
      </c>
    </row>
    <row r="63" customFormat="false" ht="15" hidden="false" customHeight="false" outlineLevel="0" collapsed="false">
      <c r="A63" s="4" t="s">
        <v>69</v>
      </c>
      <c r="B63" s="1"/>
      <c r="C63" s="13" t="n">
        <f aca="false">+C51+C62</f>
        <v>0</v>
      </c>
    </row>
    <row r="64" customFormat="false" ht="6.75" hidden="false" customHeight="true" outlineLevel="0" collapsed="false">
      <c r="A64" s="1"/>
      <c r="B64" s="1"/>
    </row>
    <row r="65" customFormat="false" ht="13.2" hidden="false" customHeight="false" outlineLevel="0" collapsed="false">
      <c r="A65" s="9" t="s">
        <v>70</v>
      </c>
      <c r="B65" s="1"/>
    </row>
    <row r="66" customFormat="false" ht="13.2" hidden="false" customHeight="false" outlineLevel="0" collapsed="false">
      <c r="A66" s="4" t="s">
        <v>71</v>
      </c>
      <c r="B66" s="1"/>
      <c r="C66" s="1" t="n">
        <v>0</v>
      </c>
    </row>
    <row r="67" customFormat="false" ht="13.2" hidden="false" customHeight="false" outlineLevel="0" collapsed="false">
      <c r="A67" s="4" t="s">
        <v>39</v>
      </c>
      <c r="B67" s="1"/>
    </row>
    <row r="68" customFormat="false" ht="13.2" hidden="false" customHeight="false" outlineLevel="0" collapsed="false">
      <c r="A68" s="1"/>
      <c r="B68" s="12" t="s">
        <v>72</v>
      </c>
      <c r="C68" s="1" t="n">
        <v>0</v>
      </c>
    </row>
    <row r="69" customFormat="false" ht="13.2" hidden="false" customHeight="false" outlineLevel="0" collapsed="false">
      <c r="A69" s="1"/>
      <c r="B69" s="12" t="s">
        <v>73</v>
      </c>
      <c r="C69" s="1" t="n">
        <v>0</v>
      </c>
    </row>
    <row r="70" customFormat="false" ht="13.2" hidden="false" customHeight="false" outlineLevel="0" collapsed="false">
      <c r="A70" s="1"/>
      <c r="B70" s="1" t="s">
        <v>74</v>
      </c>
      <c r="C70" s="1" t="n">
        <v>0</v>
      </c>
    </row>
    <row r="71" customFormat="false" ht="13.2" hidden="false" customHeight="false" outlineLevel="0" collapsed="false">
      <c r="A71" s="1"/>
      <c r="B71" s="1" t="s">
        <v>75</v>
      </c>
      <c r="C71" s="1" t="n">
        <v>0</v>
      </c>
    </row>
    <row r="72" customFormat="false" ht="13.2" hidden="false" customHeight="false" outlineLevel="0" collapsed="false">
      <c r="A72" s="1"/>
      <c r="B72" s="1" t="s">
        <v>56</v>
      </c>
      <c r="C72" s="1" t="n">
        <v>0</v>
      </c>
      <c r="D72" s="0" t="n">
        <v>0</v>
      </c>
    </row>
    <row r="73" customFormat="false" ht="15" hidden="false" customHeight="false" outlineLevel="0" collapsed="false">
      <c r="A73" s="1"/>
      <c r="B73" s="12" t="s">
        <v>76</v>
      </c>
      <c r="C73" s="13" t="n">
        <v>0</v>
      </c>
    </row>
    <row r="74" customFormat="false" ht="15" hidden="false" customHeight="false" outlineLevel="0" collapsed="false">
      <c r="A74" s="1"/>
      <c r="B74" s="4" t="s">
        <v>58</v>
      </c>
      <c r="C74" s="13" t="n">
        <f aca="false">SUM(C68:C73)</f>
        <v>0</v>
      </c>
    </row>
    <row r="75" customFormat="false" ht="15" hidden="false" customHeight="false" outlineLevel="0" collapsed="false">
      <c r="A75" s="4" t="s">
        <v>77</v>
      </c>
      <c r="B75" s="1"/>
      <c r="C75" s="13" t="n">
        <f aca="false">+C66+C74</f>
        <v>0</v>
      </c>
    </row>
    <row r="76" customFormat="false" ht="6" hidden="false" customHeight="true" outlineLevel="0" collapsed="false">
      <c r="A76" s="4"/>
      <c r="B76" s="1"/>
    </row>
    <row r="77" customFormat="false" ht="13.5" hidden="false" customHeight="true" outlineLevel="0" collapsed="false">
      <c r="A77" s="4" t="s">
        <v>78</v>
      </c>
      <c r="B77" s="1"/>
      <c r="C77" s="13" t="n">
        <f aca="false">+C63+C75</f>
        <v>0</v>
      </c>
    </row>
    <row r="78" customFormat="false" ht="9" hidden="false" customHeight="true" outlineLevel="0" collapsed="false">
      <c r="A78" s="4"/>
      <c r="B78" s="1"/>
    </row>
    <row r="79" customFormat="false" ht="13.2" hidden="false" customHeight="false" outlineLevel="0" collapsed="false">
      <c r="A79" s="9" t="s">
        <v>79</v>
      </c>
      <c r="B79" s="1"/>
    </row>
    <row r="80" customFormat="false" ht="13.2" hidden="false" customHeight="false" outlineLevel="0" collapsed="false">
      <c r="A80" s="4" t="s">
        <v>71</v>
      </c>
      <c r="B80" s="1"/>
      <c r="C80" s="1" t="n">
        <v>0</v>
      </c>
    </row>
    <row r="81" customFormat="false" ht="13.2" hidden="false" customHeight="false" outlineLevel="0" collapsed="false">
      <c r="A81" s="4" t="s">
        <v>80</v>
      </c>
      <c r="B81" s="1"/>
      <c r="C81" s="1" t="n">
        <v>0</v>
      </c>
    </row>
    <row r="82" customFormat="false" ht="13.2" hidden="false" customHeight="false" outlineLevel="0" collapsed="false">
      <c r="A82" s="4" t="s">
        <v>39</v>
      </c>
      <c r="B82" s="1"/>
    </row>
    <row r="83" customFormat="false" ht="13.2" hidden="false" customHeight="false" outlineLevel="0" collapsed="false">
      <c r="A83" s="1"/>
      <c r="B83" s="12" t="s">
        <v>81</v>
      </c>
      <c r="C83" s="1" t="n">
        <v>0</v>
      </c>
    </row>
    <row r="84" customFormat="false" ht="13.2" hidden="false" customHeight="false" outlineLevel="0" collapsed="false">
      <c r="A84" s="1"/>
      <c r="B84" s="12" t="s">
        <v>82</v>
      </c>
      <c r="C84" s="1" t="n">
        <v>0</v>
      </c>
    </row>
    <row r="85" customFormat="false" ht="13.2" hidden="false" customHeight="false" outlineLevel="0" collapsed="false">
      <c r="A85" s="1"/>
      <c r="B85" s="12" t="s">
        <v>74</v>
      </c>
      <c r="C85" s="1" t="n">
        <v>0</v>
      </c>
    </row>
    <row r="86" customFormat="false" ht="13.2" hidden="false" customHeight="false" outlineLevel="0" collapsed="false">
      <c r="A86" s="1"/>
      <c r="B86" s="12" t="s">
        <v>83</v>
      </c>
      <c r="C86" s="1" t="n">
        <v>-0.8</v>
      </c>
    </row>
    <row r="87" customFormat="false" ht="13.2" hidden="false" customHeight="false" outlineLevel="0" collapsed="false">
      <c r="A87" s="1"/>
      <c r="B87" s="1" t="s">
        <v>84</v>
      </c>
      <c r="C87" s="1" t="n">
        <v>0</v>
      </c>
    </row>
    <row r="88" customFormat="false" ht="13.2" hidden="false" customHeight="false" outlineLevel="0" collapsed="false">
      <c r="A88" s="1"/>
      <c r="B88" s="1" t="s">
        <v>85</v>
      </c>
      <c r="C88" s="1" t="n">
        <v>0</v>
      </c>
    </row>
    <row r="89" customFormat="false" ht="13.2" hidden="false" customHeight="false" outlineLevel="0" collapsed="false">
      <c r="A89" s="1"/>
      <c r="B89" s="1" t="s">
        <v>86</v>
      </c>
      <c r="C89" s="4" t="n">
        <v>0</v>
      </c>
    </row>
    <row r="90" customFormat="false" ht="13.2" hidden="false" customHeight="false" outlineLevel="0" collapsed="false">
      <c r="A90" s="1"/>
      <c r="B90" s="1" t="s">
        <v>87</v>
      </c>
      <c r="C90" s="1" t="n">
        <v>0</v>
      </c>
    </row>
    <row r="91" customFormat="false" ht="13.2" hidden="false" customHeight="false" outlineLevel="0" collapsed="false">
      <c r="A91" s="1"/>
      <c r="B91" s="1" t="s">
        <v>88</v>
      </c>
      <c r="C91" s="1" t="n">
        <v>0</v>
      </c>
    </row>
    <row r="92" customFormat="false" ht="13.2" hidden="false" customHeight="false" outlineLevel="0" collapsed="false">
      <c r="A92" s="1"/>
      <c r="B92" s="1" t="s">
        <v>89</v>
      </c>
      <c r="C92" s="1" t="n">
        <v>0</v>
      </c>
    </row>
    <row r="93" customFormat="false" ht="13.2" hidden="false" customHeight="false" outlineLevel="0" collapsed="false">
      <c r="A93" s="1"/>
      <c r="B93" s="1" t="s">
        <v>56</v>
      </c>
      <c r="C93" s="1" t="n">
        <v>0</v>
      </c>
      <c r="D93" s="0" t="n">
        <v>0</v>
      </c>
    </row>
    <row r="94" customFormat="false" ht="15" hidden="false" customHeight="false" outlineLevel="0" collapsed="false">
      <c r="A94" s="1"/>
      <c r="B94" s="12" t="s">
        <v>90</v>
      </c>
      <c r="C94" s="13" t="n">
        <v>0</v>
      </c>
    </row>
    <row r="95" customFormat="false" ht="15" hidden="false" customHeight="false" outlineLevel="0" collapsed="false">
      <c r="A95" s="1"/>
      <c r="B95" s="4" t="s">
        <v>58</v>
      </c>
      <c r="C95" s="13" t="n">
        <f aca="false">SUM(C83:C94)</f>
        <v>-0.8</v>
      </c>
    </row>
    <row r="96" customFormat="false" ht="13.2" hidden="false" customHeight="false" outlineLevel="0" collapsed="false">
      <c r="A96" s="4" t="s">
        <v>60</v>
      </c>
      <c r="B96" s="4"/>
    </row>
    <row r="97" customFormat="false" ht="13.2" hidden="false" customHeight="false" outlineLevel="0" collapsed="false">
      <c r="A97" s="1"/>
      <c r="B97" s="1"/>
      <c r="C97" s="11" t="n">
        <v>0</v>
      </c>
    </row>
    <row r="98" customFormat="false" ht="15" hidden="false" customHeight="false" outlineLevel="0" collapsed="false">
      <c r="A98" s="1"/>
      <c r="B98" s="1"/>
      <c r="C98" s="13" t="n">
        <v>0</v>
      </c>
    </row>
    <row r="99" customFormat="false" ht="15" hidden="false" customHeight="false" outlineLevel="0" collapsed="false">
      <c r="A99" s="1"/>
      <c r="B99" s="4" t="s">
        <v>68</v>
      </c>
      <c r="C99" s="13" t="n">
        <f aca="false">SUM(C97:C98)</f>
        <v>0</v>
      </c>
    </row>
    <row r="100" customFormat="false" ht="15" hidden="false" customHeight="false" outlineLevel="0" collapsed="false">
      <c r="A100" s="4" t="s">
        <v>91</v>
      </c>
      <c r="B100" s="1"/>
      <c r="C100" s="13" t="n">
        <f aca="false">+C80+C95+C99</f>
        <v>-0.8</v>
      </c>
    </row>
    <row r="101" customFormat="false" ht="13.2" hidden="false" customHeight="false" outlineLevel="0" collapsed="false">
      <c r="A101" s="1"/>
      <c r="B101" s="1"/>
    </row>
    <row r="102" customFormat="false" ht="13.2" hidden="false" customHeight="false" outlineLevel="0" collapsed="false">
      <c r="A102" s="9" t="s">
        <v>92</v>
      </c>
      <c r="B102" s="1"/>
    </row>
    <row r="103" customFormat="false" ht="13.2" hidden="false" customHeight="false" outlineLevel="0" collapsed="false">
      <c r="A103" s="4" t="s">
        <v>71</v>
      </c>
      <c r="B103" s="1"/>
      <c r="C103" s="1" t="n">
        <v>0</v>
      </c>
    </row>
    <row r="104" customFormat="false" ht="13.2" hidden="false" customHeight="false" outlineLevel="0" collapsed="false">
      <c r="A104" s="15"/>
      <c r="B104" s="1" t="s">
        <v>93</v>
      </c>
      <c r="C104" s="1" t="n">
        <v>0</v>
      </c>
    </row>
    <row r="105" customFormat="false" ht="13.2" hidden="false" customHeight="false" outlineLevel="0" collapsed="false">
      <c r="A105" s="1"/>
      <c r="B105" s="1" t="s">
        <v>94</v>
      </c>
      <c r="C105" s="1" t="n">
        <v>0</v>
      </c>
    </row>
    <row r="106" customFormat="false" ht="13.2" hidden="false" customHeight="false" outlineLevel="0" collapsed="false">
      <c r="A106" s="15" t="s">
        <v>95</v>
      </c>
      <c r="B106" s="1"/>
      <c r="C106" s="1" t="n">
        <v>0</v>
      </c>
    </row>
    <row r="107" customFormat="false" ht="13.2" hidden="false" customHeight="false" outlineLevel="0" collapsed="false">
      <c r="A107" s="15"/>
      <c r="B107" s="1"/>
    </row>
    <row r="108" customFormat="false" ht="13.2" hidden="false" customHeight="false" outlineLevel="0" collapsed="false">
      <c r="A108" s="4" t="s">
        <v>39</v>
      </c>
      <c r="B108" s="1"/>
    </row>
    <row r="109" customFormat="false" ht="13.2" hidden="false" customHeight="false" outlineLevel="0" collapsed="false">
      <c r="A109" s="4"/>
      <c r="B109" s="1" t="s">
        <v>96</v>
      </c>
      <c r="C109" s="1" t="n">
        <v>0</v>
      </c>
    </row>
    <row r="110" customFormat="false" ht="13.2" hidden="false" customHeight="false" outlineLevel="0" collapsed="false">
      <c r="A110" s="4"/>
      <c r="B110" s="1" t="s">
        <v>97</v>
      </c>
      <c r="C110" s="1" t="n">
        <v>0</v>
      </c>
    </row>
    <row r="111" customFormat="false" ht="13.2" hidden="false" customHeight="false" outlineLevel="0" collapsed="false">
      <c r="A111" s="4"/>
      <c r="B111" s="1" t="s">
        <v>98</v>
      </c>
      <c r="C111" s="1" t="n">
        <v>0</v>
      </c>
    </row>
    <row r="112" customFormat="false" ht="13.2" hidden="false" customHeight="false" outlineLevel="0" collapsed="false">
      <c r="A112" s="4"/>
      <c r="B112" s="1" t="s">
        <v>84</v>
      </c>
      <c r="C112" s="1" t="n">
        <v>0</v>
      </c>
    </row>
    <row r="113" customFormat="false" ht="13.2" hidden="false" customHeight="false" outlineLevel="0" collapsed="false">
      <c r="A113" s="4"/>
      <c r="B113" s="1" t="s">
        <v>99</v>
      </c>
      <c r="C113" s="1" t="n">
        <v>0</v>
      </c>
    </row>
    <row r="114" customFormat="false" ht="13.2" hidden="false" customHeight="false" outlineLevel="0" collapsed="false">
      <c r="A114" s="4"/>
      <c r="B114" s="1" t="s">
        <v>100</v>
      </c>
      <c r="C114" s="1" t="n">
        <v>0</v>
      </c>
    </row>
    <row r="115" customFormat="false" ht="13.2" hidden="false" customHeight="false" outlineLevel="0" collapsed="false">
      <c r="A115" s="1"/>
      <c r="B115" s="1" t="s">
        <v>101</v>
      </c>
      <c r="C115" s="11" t="n">
        <v>0</v>
      </c>
    </row>
    <row r="116" customFormat="false" ht="13.2" hidden="false" customHeight="false" outlineLevel="0" collapsed="false">
      <c r="A116" s="1"/>
      <c r="B116" s="1" t="s">
        <v>102</v>
      </c>
      <c r="C116" s="11" t="n">
        <v>0</v>
      </c>
    </row>
    <row r="117" customFormat="false" ht="13.2" hidden="false" customHeight="false" outlineLevel="0" collapsed="false">
      <c r="A117" s="1"/>
      <c r="B117" s="1" t="s">
        <v>103</v>
      </c>
      <c r="C117" s="11" t="n">
        <v>0</v>
      </c>
    </row>
    <row r="118" customFormat="false" ht="13.2" hidden="false" customHeight="false" outlineLevel="0" collapsed="false">
      <c r="A118" s="1"/>
      <c r="B118" s="1" t="s">
        <v>104</v>
      </c>
      <c r="C118" s="11" t="n">
        <v>0</v>
      </c>
    </row>
    <row r="119" customFormat="false" ht="13.2" hidden="false" customHeight="false" outlineLevel="0" collapsed="false">
      <c r="A119" s="1"/>
      <c r="B119" s="1" t="s">
        <v>54</v>
      </c>
      <c r="C119" s="1" t="n">
        <v>-0.1</v>
      </c>
    </row>
    <row r="120" customFormat="false" ht="13.2" hidden="false" customHeight="false" outlineLevel="0" collapsed="false">
      <c r="A120" s="1"/>
      <c r="B120" s="1" t="s">
        <v>105</v>
      </c>
      <c r="C120" s="1" t="n">
        <v>0</v>
      </c>
    </row>
    <row r="121" customFormat="false" ht="13.2" hidden="false" customHeight="false" outlineLevel="0" collapsed="false">
      <c r="A121" s="1"/>
      <c r="B121" s="1" t="s">
        <v>106</v>
      </c>
      <c r="C121" s="1" t="n">
        <v>0</v>
      </c>
    </row>
    <row r="122" customFormat="false" ht="13.2" hidden="false" customHeight="false" outlineLevel="0" collapsed="false">
      <c r="A122" s="1"/>
      <c r="B122" s="1" t="s">
        <v>107</v>
      </c>
      <c r="C122" s="1" t="n">
        <v>0</v>
      </c>
    </row>
    <row r="123" customFormat="false" ht="13.2" hidden="false" customHeight="false" outlineLevel="0" collapsed="false">
      <c r="A123" s="1"/>
      <c r="B123" s="12" t="s">
        <v>108</v>
      </c>
      <c r="C123" s="4" t="n">
        <v>0</v>
      </c>
    </row>
    <row r="124" customFormat="false" ht="13.2" hidden="false" customHeight="false" outlineLevel="0" collapsed="false">
      <c r="A124" s="16"/>
      <c r="B124" s="17" t="s">
        <v>109</v>
      </c>
      <c r="C124" s="11" t="n">
        <v>-0.3</v>
      </c>
    </row>
    <row r="125" customFormat="false" ht="13.2" hidden="false" customHeight="false" outlineLevel="0" collapsed="false">
      <c r="A125" s="11"/>
      <c r="B125" s="11" t="s">
        <v>110</v>
      </c>
      <c r="C125" s="11" t="n">
        <v>-0.3</v>
      </c>
    </row>
    <row r="126" customFormat="false" ht="13.2" hidden="false" customHeight="false" outlineLevel="0" collapsed="false">
      <c r="A126" s="11"/>
      <c r="B126" s="11" t="s">
        <v>56</v>
      </c>
      <c r="C126" s="11" t="n">
        <v>0</v>
      </c>
      <c r="D126" s="0" t="n">
        <v>0</v>
      </c>
    </row>
    <row r="127" customFormat="false" ht="13.2" hidden="false" customHeight="false" outlineLevel="0" collapsed="false">
      <c r="A127" s="11"/>
      <c r="B127" s="11" t="s">
        <v>111</v>
      </c>
      <c r="C127" s="11" t="n">
        <v>0</v>
      </c>
    </row>
    <row r="128" customFormat="false" ht="13.2" hidden="false" customHeight="false" outlineLevel="0" collapsed="false">
      <c r="A128" s="11"/>
      <c r="B128" s="11" t="s">
        <v>112</v>
      </c>
      <c r="C128" s="11" t="n">
        <v>0</v>
      </c>
    </row>
    <row r="129" customFormat="false" ht="13.2" hidden="false" customHeight="false" outlineLevel="0" collapsed="false">
      <c r="A129" s="11"/>
      <c r="B129" s="11" t="s">
        <v>113</v>
      </c>
      <c r="C129" s="11"/>
    </row>
    <row r="130" customFormat="false" ht="13.2" hidden="false" customHeight="false" outlineLevel="0" collapsed="false">
      <c r="A130" s="11"/>
      <c r="B130" s="11" t="s">
        <v>114</v>
      </c>
      <c r="C130" s="11" t="n">
        <v>0</v>
      </c>
    </row>
    <row r="131" customFormat="false" ht="13.2" hidden="false" customHeight="false" outlineLevel="0" collapsed="false">
      <c r="A131" s="11"/>
      <c r="B131" s="11" t="s">
        <v>115</v>
      </c>
      <c r="C131" s="11" t="n">
        <v>0</v>
      </c>
    </row>
    <row r="132" customFormat="false" ht="15" hidden="false" customHeight="false" outlineLevel="0" collapsed="false">
      <c r="A132" s="11"/>
      <c r="B132" s="11" t="s">
        <v>116</v>
      </c>
      <c r="C132" s="13" t="n">
        <v>0</v>
      </c>
    </row>
    <row r="133" customFormat="false" ht="13.2" hidden="false" customHeight="false" outlineLevel="0" collapsed="false">
      <c r="A133" s="11"/>
      <c r="B133" s="11" t="s">
        <v>117</v>
      </c>
      <c r="C133" s="11" t="n">
        <f aca="false">SUM(C130:C132)</f>
        <v>0</v>
      </c>
    </row>
    <row r="134" customFormat="false" ht="13.2" hidden="false" customHeight="false" outlineLevel="0" collapsed="false">
      <c r="A134" s="11"/>
      <c r="B134" s="11" t="s">
        <v>118</v>
      </c>
      <c r="C134" s="11"/>
    </row>
    <row r="135" customFormat="false" ht="15" hidden="false" customHeight="false" outlineLevel="0" collapsed="false">
      <c r="A135" s="11"/>
      <c r="B135" s="11" t="s">
        <v>119</v>
      </c>
      <c r="C135" s="13" t="n">
        <v>0</v>
      </c>
    </row>
    <row r="136" customFormat="false" ht="15" hidden="false" customHeight="false" outlineLevel="0" collapsed="false">
      <c r="A136" s="11"/>
      <c r="B136" s="18" t="s">
        <v>120</v>
      </c>
      <c r="C136" s="13" t="n">
        <f aca="false">SUM(C135)</f>
        <v>0</v>
      </c>
    </row>
    <row r="137" customFormat="false" ht="13.2" hidden="false" customHeight="false" outlineLevel="0" collapsed="false">
      <c r="A137" s="4"/>
      <c r="B137" s="11" t="s">
        <v>121</v>
      </c>
      <c r="C137" s="4" t="n">
        <v>0</v>
      </c>
    </row>
    <row r="138" customFormat="false" ht="15" hidden="false" customHeight="false" outlineLevel="0" collapsed="false">
      <c r="A138" s="1"/>
      <c r="B138" s="4" t="s">
        <v>58</v>
      </c>
      <c r="C138" s="13" t="n">
        <f aca="false">SUM(C109:C128)+C133+C136+C137</f>
        <v>-0.7</v>
      </c>
    </row>
    <row r="139" customFormat="false" ht="15" hidden="false" customHeight="false" outlineLevel="0" collapsed="false">
      <c r="A139" s="4" t="s">
        <v>122</v>
      </c>
      <c r="B139" s="1"/>
      <c r="C139" s="13" t="n">
        <f aca="false">SUM(C103:C106)+C138</f>
        <v>-0.7</v>
      </c>
      <c r="D139" s="13" t="n">
        <f aca="false">SUM(D103:D106)+D138</f>
        <v>0</v>
      </c>
      <c r="E139" s="13"/>
      <c r="F139" s="13"/>
      <c r="G139" s="13"/>
      <c r="H139" s="13"/>
      <c r="I139" s="13"/>
      <c r="J139" s="13"/>
      <c r="K139" s="13"/>
      <c r="L139" s="13"/>
    </row>
    <row r="140" customFormat="false" ht="13.2" hidden="false" customHeight="false" outlineLevel="0" collapsed="false">
      <c r="A140" s="1"/>
      <c r="B140" s="1"/>
    </row>
    <row r="141" customFormat="false" ht="13.2" hidden="false" customHeight="false" outlineLevel="0" collapsed="false">
      <c r="A141" s="9" t="s">
        <v>123</v>
      </c>
      <c r="B141" s="1"/>
    </row>
    <row r="142" customFormat="false" ht="13.2" hidden="false" customHeight="false" outlineLevel="0" collapsed="false">
      <c r="A142" s="15" t="s">
        <v>124</v>
      </c>
      <c r="B142" s="1"/>
      <c r="C142" s="1" t="n">
        <v>0</v>
      </c>
    </row>
    <row r="143" customFormat="false" ht="13.2" hidden="false" customHeight="false" outlineLevel="0" collapsed="false">
      <c r="A143" s="4" t="s">
        <v>125</v>
      </c>
      <c r="B143" s="1"/>
      <c r="C143" s="1" t="n">
        <v>0</v>
      </c>
    </row>
    <row r="144" customFormat="false" ht="13.2" hidden="false" customHeight="false" outlineLevel="0" collapsed="false">
      <c r="A144" s="4" t="s">
        <v>39</v>
      </c>
      <c r="B144" s="1"/>
    </row>
    <row r="145" customFormat="false" ht="13.2" hidden="false" customHeight="false" outlineLevel="0" collapsed="false">
      <c r="A145" s="1"/>
      <c r="B145" s="1" t="s">
        <v>126</v>
      </c>
      <c r="C145" s="1" t="n">
        <v>0</v>
      </c>
    </row>
    <row r="146" customFormat="false" ht="13.2" hidden="false" customHeight="false" outlineLevel="0" collapsed="false">
      <c r="A146" s="1"/>
      <c r="B146" s="12" t="s">
        <v>52</v>
      </c>
      <c r="C146" s="1" t="n">
        <v>0</v>
      </c>
    </row>
    <row r="147" customFormat="false" ht="13.2" hidden="false" customHeight="false" outlineLevel="0" collapsed="false">
      <c r="A147" s="1"/>
      <c r="B147" s="12" t="s">
        <v>98</v>
      </c>
      <c r="C147" s="1" t="n">
        <v>0</v>
      </c>
    </row>
    <row r="148" customFormat="false" ht="13.2" hidden="false" customHeight="false" outlineLevel="0" collapsed="false">
      <c r="A148" s="1"/>
      <c r="B148" s="12" t="s">
        <v>127</v>
      </c>
      <c r="C148" s="1" t="n">
        <v>0</v>
      </c>
    </row>
    <row r="149" customFormat="false" ht="13.2" hidden="false" customHeight="false" outlineLevel="0" collapsed="false">
      <c r="A149" s="1"/>
      <c r="B149" s="12" t="s">
        <v>128</v>
      </c>
      <c r="C149" s="1" t="n">
        <v>-0.3</v>
      </c>
    </row>
    <row r="150" customFormat="false" ht="13.2" hidden="false" customHeight="false" outlineLevel="0" collapsed="false">
      <c r="A150" s="1"/>
      <c r="B150" s="12" t="s">
        <v>52</v>
      </c>
      <c r="C150" s="1" t="n">
        <v>0</v>
      </c>
    </row>
    <row r="151" customFormat="false" ht="13.2" hidden="false" customHeight="false" outlineLevel="0" collapsed="false">
      <c r="A151" s="1"/>
      <c r="B151" s="1" t="s">
        <v>129</v>
      </c>
      <c r="C151" s="1" t="n">
        <v>0</v>
      </c>
    </row>
    <row r="152" customFormat="false" ht="13.2" hidden="false" customHeight="false" outlineLevel="0" collapsed="false">
      <c r="A152" s="1"/>
      <c r="B152" s="1" t="s">
        <v>56</v>
      </c>
      <c r="C152" s="1" t="n">
        <v>0</v>
      </c>
      <c r="D152" s="0" t="n">
        <v>0</v>
      </c>
    </row>
    <row r="153" customFormat="false" ht="13.2" hidden="false" customHeight="false" outlineLevel="0" collapsed="false">
      <c r="A153" s="1"/>
      <c r="B153" s="1" t="s">
        <v>130</v>
      </c>
      <c r="C153" s="1" t="n">
        <v>0</v>
      </c>
    </row>
    <row r="154" customFormat="false" ht="15" hidden="false" customHeight="false" outlineLevel="0" collapsed="false">
      <c r="A154" s="11"/>
      <c r="B154" s="11" t="s">
        <v>131</v>
      </c>
      <c r="C154" s="13" t="n">
        <v>0</v>
      </c>
    </row>
    <row r="155" customFormat="false" ht="15" hidden="false" customHeight="false" outlineLevel="0" collapsed="false">
      <c r="A155" s="1"/>
      <c r="B155" s="4" t="s">
        <v>58</v>
      </c>
      <c r="C155" s="13" t="n">
        <f aca="false">SUM(C145:C154)</f>
        <v>-0.3</v>
      </c>
    </row>
    <row r="156" customFormat="false" ht="15" hidden="false" customHeight="false" outlineLevel="0" collapsed="false">
      <c r="A156" s="4" t="s">
        <v>132</v>
      </c>
      <c r="B156" s="1"/>
      <c r="C156" s="13" t="n">
        <f aca="false">+C142+C143+C155</f>
        <v>-0.3</v>
      </c>
    </row>
    <row r="157" customFormat="false" ht="13.2" hidden="false" customHeight="false" outlineLevel="0" collapsed="false">
      <c r="A157" s="1"/>
      <c r="B157" s="1"/>
    </row>
    <row r="158" customFormat="false" ht="13.2" hidden="false" customHeight="false" outlineLevel="0" collapsed="false">
      <c r="A158" s="9" t="s">
        <v>133</v>
      </c>
      <c r="B158" s="1"/>
    </row>
    <row r="159" customFormat="false" ht="13.2" hidden="false" customHeight="false" outlineLevel="0" collapsed="false">
      <c r="A159" s="4" t="s">
        <v>39</v>
      </c>
      <c r="B159" s="1"/>
    </row>
    <row r="160" customFormat="false" ht="13.2" hidden="false" customHeight="false" outlineLevel="0" collapsed="false">
      <c r="A160" s="1"/>
      <c r="B160" s="1" t="s">
        <v>134</v>
      </c>
      <c r="C160" s="1" t="n">
        <v>0</v>
      </c>
    </row>
    <row r="161" customFormat="false" ht="13.2" hidden="false" customHeight="false" outlineLevel="0" collapsed="false">
      <c r="A161" s="1"/>
      <c r="B161" s="1" t="s">
        <v>135</v>
      </c>
      <c r="C161" s="1" t="n">
        <v>0</v>
      </c>
    </row>
    <row r="162" customFormat="false" ht="13.2" hidden="false" customHeight="false" outlineLevel="0" collapsed="false">
      <c r="A162" s="1"/>
      <c r="B162" s="1" t="s">
        <v>136</v>
      </c>
      <c r="C162" s="1" t="n">
        <v>0</v>
      </c>
    </row>
    <row r="163" customFormat="false" ht="15" hidden="false" customHeight="false" outlineLevel="0" collapsed="false">
      <c r="A163" s="1"/>
      <c r="B163" s="12" t="s">
        <v>137</v>
      </c>
      <c r="C163" s="13" t="n">
        <v>0</v>
      </c>
    </row>
    <row r="164" customFormat="false" ht="15" hidden="false" customHeight="false" outlineLevel="0" collapsed="false">
      <c r="A164" s="1"/>
      <c r="B164" s="4" t="s">
        <v>58</v>
      </c>
      <c r="C164" s="13" t="n">
        <f aca="false">SUM(C160:C163)</f>
        <v>0</v>
      </c>
    </row>
    <row r="165" customFormat="false" ht="13.2" hidden="false" customHeight="false" outlineLevel="0" collapsed="false">
      <c r="A165" s="1"/>
      <c r="B165" s="1"/>
    </row>
    <row r="166" customFormat="false" ht="13.2" hidden="false" customHeight="false" outlineLevel="0" collapsed="false">
      <c r="A166" s="9" t="s">
        <v>138</v>
      </c>
      <c r="B166" s="1"/>
    </row>
    <row r="167" customFormat="false" ht="13.2" hidden="false" customHeight="false" outlineLevel="0" collapsed="false">
      <c r="A167" s="4" t="s">
        <v>39</v>
      </c>
      <c r="B167" s="1"/>
    </row>
    <row r="168" customFormat="false" ht="13.2" hidden="false" customHeight="false" outlineLevel="0" collapsed="false">
      <c r="A168" s="1"/>
      <c r="B168" s="1" t="s">
        <v>128</v>
      </c>
      <c r="C168" s="1" t="n">
        <v>0</v>
      </c>
    </row>
    <row r="169" customFormat="false" ht="13.2" hidden="false" customHeight="false" outlineLevel="0" collapsed="false">
      <c r="A169" s="1"/>
      <c r="B169" s="1" t="s">
        <v>74</v>
      </c>
      <c r="C169" s="1" t="n">
        <v>0</v>
      </c>
    </row>
    <row r="170" customFormat="false" ht="15" hidden="false" customHeight="false" outlineLevel="0" collapsed="false">
      <c r="A170" s="1"/>
      <c r="B170" s="12" t="s">
        <v>76</v>
      </c>
      <c r="C170" s="13" t="n">
        <v>0</v>
      </c>
    </row>
    <row r="171" customFormat="false" ht="15" hidden="false" customHeight="false" outlineLevel="0" collapsed="false">
      <c r="A171" s="1"/>
      <c r="B171" s="4" t="s">
        <v>58</v>
      </c>
      <c r="C171" s="13" t="n">
        <f aca="false">SUM(C168:C170)</f>
        <v>0</v>
      </c>
    </row>
    <row r="172" customFormat="false" ht="13.2" hidden="false" customHeight="false" outlineLevel="0" collapsed="false">
      <c r="A172" s="1"/>
      <c r="B172" s="1"/>
    </row>
    <row r="173" customFormat="false" ht="13.2" hidden="false" customHeight="false" outlineLevel="0" collapsed="false">
      <c r="A173" s="9" t="s">
        <v>139</v>
      </c>
      <c r="B173" s="1"/>
    </row>
    <row r="174" customFormat="false" ht="13.2" hidden="false" customHeight="false" outlineLevel="0" collapsed="false">
      <c r="A174" s="4" t="s">
        <v>39</v>
      </c>
      <c r="B174" s="1"/>
    </row>
    <row r="175" customFormat="false" ht="13.2" hidden="false" customHeight="false" outlineLevel="0" collapsed="false">
      <c r="A175" s="4"/>
      <c r="B175" s="12" t="s">
        <v>50</v>
      </c>
      <c r="C175" s="1" t="n">
        <v>0</v>
      </c>
    </row>
    <row r="176" customFormat="false" ht="13.2" hidden="false" customHeight="false" outlineLevel="0" collapsed="false">
      <c r="A176" s="1"/>
      <c r="B176" s="1" t="s">
        <v>54</v>
      </c>
      <c r="C176" s="1" t="n">
        <v>0</v>
      </c>
    </row>
    <row r="177" customFormat="false" ht="13.2" hidden="false" customHeight="false" outlineLevel="0" collapsed="false">
      <c r="A177" s="1"/>
      <c r="B177" s="1" t="s">
        <v>140</v>
      </c>
      <c r="C177" s="11" t="n">
        <v>0</v>
      </c>
    </row>
    <row r="178" customFormat="false" ht="13.2" hidden="false" customHeight="false" outlineLevel="0" collapsed="false">
      <c r="A178" s="1"/>
      <c r="B178" s="1" t="s">
        <v>141</v>
      </c>
      <c r="C178" s="11" t="n">
        <v>0</v>
      </c>
    </row>
    <row r="179" customFormat="false" ht="15" hidden="false" customHeight="false" outlineLevel="0" collapsed="false">
      <c r="A179" s="1"/>
      <c r="B179" s="1" t="s">
        <v>142</v>
      </c>
      <c r="C179" s="13" t="n">
        <v>0</v>
      </c>
    </row>
    <row r="180" customFormat="false" ht="15" hidden="false" customHeight="false" outlineLevel="0" collapsed="false">
      <c r="A180" s="1"/>
      <c r="B180" s="4" t="s">
        <v>58</v>
      </c>
      <c r="C180" s="13" t="n">
        <f aca="false">SUM(C175:C179)</f>
        <v>0</v>
      </c>
    </row>
    <row r="181" customFormat="false" ht="13.2" hidden="false" customHeight="false" outlineLevel="0" collapsed="false">
      <c r="A181" s="1"/>
      <c r="B181" s="1"/>
    </row>
    <row r="182" customFormat="false" ht="15" hidden="false" customHeight="false" outlineLevel="0" collapsed="false">
      <c r="A182" s="4" t="s">
        <v>143</v>
      </c>
      <c r="B182" s="1"/>
      <c r="C182" s="13" t="n">
        <f aca="false">+C77+C100+C139+C156+C164+C171+C180</f>
        <v>-1.8</v>
      </c>
      <c r="D182" s="13" t="n">
        <f aca="false">+D77+D100+D139+D156+D164+D171+D180</f>
        <v>0</v>
      </c>
    </row>
    <row r="183" customFormat="false" ht="13.2" hidden="false" customHeight="false" outlineLevel="0" collapsed="false">
      <c r="A183" s="1"/>
      <c r="B183" s="1"/>
    </row>
    <row r="184" customFormat="false" ht="13.2" hidden="false" customHeight="false" outlineLevel="0" collapsed="false">
      <c r="A184" s="4" t="s">
        <v>144</v>
      </c>
      <c r="B184" s="1"/>
    </row>
    <row r="185" customFormat="false" ht="13.2" hidden="false" customHeight="false" outlineLevel="0" collapsed="false">
      <c r="A185" s="1"/>
      <c r="B185" s="1"/>
    </row>
    <row r="186" customFormat="false" ht="13.2" hidden="false" customHeight="false" outlineLevel="0" collapsed="false">
      <c r="A186" s="1"/>
      <c r="B186" s="1" t="s">
        <v>145</v>
      </c>
      <c r="C186" s="11" t="n">
        <v>0</v>
      </c>
    </row>
    <row r="187" customFormat="false" ht="13.2" hidden="false" customHeight="false" outlineLevel="0" collapsed="false">
      <c r="A187" s="1"/>
      <c r="B187" s="1" t="s">
        <v>146</v>
      </c>
      <c r="C187" s="11" t="n">
        <v>0</v>
      </c>
    </row>
    <row r="188" customFormat="false" ht="13.2" hidden="false" customHeight="false" outlineLevel="0" collapsed="false">
      <c r="A188" s="1"/>
      <c r="B188" s="1" t="s">
        <v>147</v>
      </c>
      <c r="C188" s="11" t="n">
        <v>0</v>
      </c>
    </row>
    <row r="189" customFormat="false" ht="13.2" hidden="false" customHeight="false" outlineLevel="0" collapsed="false">
      <c r="A189" s="1"/>
      <c r="B189" s="1" t="s">
        <v>118</v>
      </c>
      <c r="C189" s="11"/>
    </row>
    <row r="190" customFormat="false" ht="13.2" hidden="false" customHeight="false" outlineLevel="0" collapsed="false">
      <c r="A190" s="1"/>
      <c r="B190" s="1" t="s">
        <v>148</v>
      </c>
      <c r="C190" s="11" t="n">
        <v>0</v>
      </c>
      <c r="D190" s="0" t="n">
        <v>0</v>
      </c>
    </row>
    <row r="191" customFormat="false" ht="15" hidden="false" customHeight="false" outlineLevel="0" collapsed="false">
      <c r="A191" s="1"/>
      <c r="B191" s="1" t="s">
        <v>149</v>
      </c>
      <c r="C191" s="20" t="n">
        <v>0</v>
      </c>
      <c r="D191" s="38"/>
      <c r="K191" s="38"/>
      <c r="L191" s="38"/>
    </row>
    <row r="192" customFormat="false" ht="15" hidden="false" customHeight="false" outlineLevel="0" collapsed="false">
      <c r="A192" s="1"/>
      <c r="B192" s="11" t="s">
        <v>150</v>
      </c>
      <c r="C192" s="13" t="n">
        <f aca="false">SUM(C190:C191)</f>
        <v>0</v>
      </c>
      <c r="D192" s="13" t="n">
        <f aca="false">SUM(D190:D191)</f>
        <v>0</v>
      </c>
    </row>
    <row r="193" customFormat="false" ht="15" hidden="false" customHeight="false" outlineLevel="0" collapsed="false">
      <c r="A193" s="1"/>
      <c r="B193" s="4" t="s">
        <v>151</v>
      </c>
      <c r="C193" s="13" t="n">
        <f aca="false">SUM(C186:C188)+C192</f>
        <v>0</v>
      </c>
    </row>
    <row r="194" customFormat="false" ht="13.2" hidden="false" customHeight="false" outlineLevel="0" collapsed="false">
      <c r="A194" s="1"/>
      <c r="B194" s="4"/>
    </row>
    <row r="195" customFormat="false" ht="13.2" hidden="false" customHeight="false" outlineLevel="0" collapsed="false">
      <c r="A195" s="4" t="s">
        <v>152</v>
      </c>
      <c r="B195" s="1"/>
    </row>
    <row r="196" customFormat="false" ht="13.2" hidden="false" customHeight="false" outlineLevel="0" collapsed="false">
      <c r="A196" s="4" t="s">
        <v>153</v>
      </c>
      <c r="B196" s="1"/>
    </row>
    <row r="197" customFormat="false" ht="13.2" hidden="false" customHeight="false" outlineLevel="0" collapsed="false">
      <c r="A197" s="1"/>
      <c r="B197" s="1" t="s">
        <v>154</v>
      </c>
      <c r="C197" s="1" t="n">
        <v>0</v>
      </c>
    </row>
    <row r="198" customFormat="false" ht="13.2" hidden="false" customHeight="false" outlineLevel="0" collapsed="false">
      <c r="A198" s="1"/>
      <c r="B198" s="1" t="s">
        <v>155</v>
      </c>
      <c r="C198" s="1" t="n">
        <v>0</v>
      </c>
    </row>
    <row r="199" customFormat="false" ht="13.2" hidden="false" customHeight="false" outlineLevel="0" collapsed="false">
      <c r="A199" s="1"/>
      <c r="B199" s="1" t="s">
        <v>156</v>
      </c>
      <c r="C199" s="1" t="n">
        <v>0</v>
      </c>
    </row>
    <row r="200" customFormat="false" ht="13.2" hidden="false" customHeight="false" outlineLevel="0" collapsed="false">
      <c r="A200" s="1"/>
      <c r="B200" s="1" t="s">
        <v>157</v>
      </c>
      <c r="C200" s="1" t="n">
        <v>0</v>
      </c>
    </row>
    <row r="201" customFormat="false" ht="13.2" hidden="false" customHeight="false" outlineLevel="0" collapsed="false">
      <c r="A201" s="1"/>
      <c r="B201" s="1" t="s">
        <v>158</v>
      </c>
      <c r="C201" s="1" t="n">
        <v>0</v>
      </c>
    </row>
    <row r="202" customFormat="false" ht="13.2" hidden="false" customHeight="false" outlineLevel="0" collapsed="false">
      <c r="A202" s="1"/>
      <c r="B202" s="1" t="s">
        <v>159</v>
      </c>
      <c r="C202" s="1" t="n">
        <v>0</v>
      </c>
    </row>
    <row r="203" customFormat="false" ht="13.2" hidden="false" customHeight="false" outlineLevel="0" collapsed="false">
      <c r="A203" s="1"/>
      <c r="B203" s="1" t="s">
        <v>160</v>
      </c>
      <c r="C203" s="1" t="n">
        <v>0</v>
      </c>
    </row>
    <row r="204" customFormat="false" ht="13.2" hidden="false" customHeight="false" outlineLevel="0" collapsed="false">
      <c r="A204" s="1"/>
      <c r="B204" s="1" t="s">
        <v>161</v>
      </c>
      <c r="C204" s="1" t="n">
        <v>0</v>
      </c>
    </row>
    <row r="205" customFormat="false" ht="13.2" hidden="false" customHeight="false" outlineLevel="0" collapsed="false">
      <c r="A205" s="1"/>
      <c r="B205" s="1" t="s">
        <v>7</v>
      </c>
      <c r="C205" s="1" t="n">
        <v>0</v>
      </c>
    </row>
    <row r="206" customFormat="false" ht="15" hidden="false" customHeight="false" outlineLevel="0" collapsed="false">
      <c r="A206" s="1"/>
      <c r="B206" s="1" t="s">
        <v>162</v>
      </c>
      <c r="C206" s="13" t="n">
        <v>0</v>
      </c>
    </row>
    <row r="207" customFormat="false" ht="15" hidden="false" customHeight="false" outlineLevel="0" collapsed="false">
      <c r="A207" s="1"/>
      <c r="B207" s="1" t="s">
        <v>163</v>
      </c>
      <c r="C207" s="13" t="n">
        <f aca="false">SUM(C197:C206)</f>
        <v>0</v>
      </c>
    </row>
    <row r="208" customFormat="false" ht="15" hidden="false" customHeight="false" outlineLevel="0" collapsed="false">
      <c r="A208" s="1"/>
      <c r="B208" s="1" t="s">
        <v>164</v>
      </c>
      <c r="C208" s="13" t="n">
        <v>0</v>
      </c>
    </row>
    <row r="209" customFormat="false" ht="7.5" hidden="false" customHeight="true" outlineLevel="0" collapsed="false">
      <c r="A209" s="1"/>
      <c r="B209" s="1"/>
    </row>
    <row r="210" customFormat="false" ht="13.8" hidden="false" customHeight="false" outlineLevel="0" collapsed="false">
      <c r="A210" s="4" t="s">
        <v>165</v>
      </c>
      <c r="B210" s="1"/>
      <c r="C210" s="22" t="n">
        <f aca="false">+C182+C193+C207+C208</f>
        <v>-1.8</v>
      </c>
    </row>
    <row r="211" customFormat="false" ht="13.2" hidden="false" customHeight="false" outlineLevel="0" collapsed="false">
      <c r="A211" s="4"/>
      <c r="B211" s="1"/>
    </row>
    <row r="212" customFormat="false" ht="13.2" hidden="false" customHeight="false" outlineLevel="0" collapsed="false">
      <c r="A212" s="4"/>
      <c r="B212" s="11" t="s">
        <v>166</v>
      </c>
      <c r="C212" s="11" t="n">
        <v>0</v>
      </c>
    </row>
    <row r="213" customFormat="false" ht="13.2" hidden="false" customHeight="false" outlineLevel="0" collapsed="false">
      <c r="A213" s="1"/>
      <c r="B213" s="11" t="s">
        <v>167</v>
      </c>
      <c r="C213" s="11" t="n">
        <v>0</v>
      </c>
    </row>
    <row r="214" customFormat="false" ht="13.2" hidden="false" customHeight="false" outlineLevel="0" collapsed="false">
      <c r="A214" s="1"/>
      <c r="B214" s="1"/>
    </row>
    <row r="215" customFormat="false" ht="13.8" hidden="false" customHeight="false" outlineLevel="0" collapsed="false">
      <c r="A215" s="1"/>
      <c r="B215" s="1"/>
    </row>
    <row r="216" customFormat="false" ht="13.8" hidden="false" customHeight="false" outlineLevel="0" collapsed="false">
      <c r="A216" s="4" t="s">
        <v>168</v>
      </c>
      <c r="B216" s="1"/>
      <c r="C216" s="22" t="n">
        <f aca="false">SUM(C210:C215)</f>
        <v>-1.8</v>
      </c>
    </row>
    <row r="217" customFormat="false" ht="13.2" hidden="false" customHeight="false" outlineLevel="0" collapsed="false">
      <c r="A217" s="4"/>
      <c r="B217" s="1"/>
    </row>
    <row r="218" customFormat="false" ht="13.2" hidden="false" customHeight="false" outlineLevel="0" collapsed="false">
      <c r="A218" s="1"/>
      <c r="B218" s="11" t="s">
        <v>169</v>
      </c>
      <c r="C218" s="11" t="n">
        <v>0</v>
      </c>
    </row>
    <row r="219" customFormat="false" ht="13.2" hidden="false" customHeight="false" outlineLevel="0" collapsed="false">
      <c r="A219" s="4"/>
      <c r="B219" s="1"/>
    </row>
    <row r="220" customFormat="false" ht="13.2" hidden="false" customHeight="false" outlineLevel="0" collapsed="false">
      <c r="A220" s="4"/>
      <c r="B220" s="1"/>
    </row>
    <row r="221" customFormat="false" ht="13.8" hidden="false" customHeight="false" outlineLevel="0" collapsed="false">
      <c r="A221" s="4"/>
      <c r="B221" s="1"/>
    </row>
    <row r="222" customFormat="false" ht="13.8" hidden="false" customHeight="false" outlineLevel="0" collapsed="false">
      <c r="A222" s="4" t="s">
        <v>170</v>
      </c>
      <c r="B222" s="1"/>
      <c r="C222" s="22" t="n">
        <f aca="false">SUM(C216:C221)</f>
        <v>-1.8</v>
      </c>
    </row>
    <row r="223" customFormat="false" ht="13.2" hidden="false" customHeight="false" outlineLevel="0" collapsed="false">
      <c r="A223" s="4"/>
      <c r="B223" s="1"/>
    </row>
    <row r="224" customFormat="false" ht="13.2" hidden="false" customHeight="false" outlineLevel="0" collapsed="false">
      <c r="A224" s="4"/>
      <c r="B224" s="1"/>
    </row>
    <row r="225" customFormat="false" ht="13.2" hidden="false" customHeight="false" outlineLevel="0" collapsed="false">
      <c r="A225" s="4"/>
      <c r="B225" s="1" t="s">
        <v>171</v>
      </c>
      <c r="C225" s="1" t="n">
        <v>0</v>
      </c>
    </row>
    <row r="226" customFormat="false" ht="13.2" hidden="false" customHeight="false" outlineLevel="0" collapsed="false">
      <c r="A226" s="4"/>
      <c r="B226" s="1"/>
    </row>
    <row r="227" customFormat="false" ht="13.8" hidden="false" customHeight="false" outlineLevel="0" collapsed="false">
      <c r="C227" s="0"/>
    </row>
    <row r="228" customFormat="false" ht="13.8" hidden="false" customHeight="false" outlineLevel="0" collapsed="false">
      <c r="A228" s="4" t="s">
        <v>172</v>
      </c>
      <c r="C228" s="22" t="n">
        <f aca="false">SUM(C222:C227)</f>
        <v>-1.8</v>
      </c>
    </row>
    <row r="229" customFormat="false" ht="13.2" hidden="false" customHeight="false" outlineLevel="0" collapsed="false">
      <c r="C229" s="0"/>
    </row>
    <row r="230" customFormat="false" ht="13.2" hidden="false" customHeight="false" outlineLevel="0" collapsed="false">
      <c r="C230" s="0"/>
    </row>
    <row r="231" customFormat="false" ht="13.2" hidden="false" customHeight="false" outlineLevel="0" collapsed="false">
      <c r="C231" s="0"/>
    </row>
    <row r="232" customFormat="false" ht="13.2" hidden="false" customHeight="false" outlineLevel="0" collapsed="false">
      <c r="C232" s="0"/>
    </row>
  </sheetData>
  <printOptions headings="false" gridLines="false" gridLinesSet="true" horizontalCentered="false" verticalCentered="false"/>
  <pageMargins left="0.179861111111111" right="0.170138888888889" top="0.409722222222222" bottom="0.430555555555556" header="0.511811023622047" footer="0.190277777777778"/>
  <pageSetup paperSize="1" scale="7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&amp;LPage &amp;P&amp;R&amp;F   &amp;D    &amp;T</oddFooter>
  </headerFooter>
  <rowBreaks count="1" manualBreakCount="1">
    <brk id="140" man="true" max="16383" min="0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32"/>
  <sheetViews>
    <sheetView showFormulas="false" showGridLines="false" showRowColHeaders="true" showZeros="true" rightToLeft="false" tabSelected="false" showOutlineSymbols="true" defaultGridColor="true" view="normal" topLeftCell="A223" colorId="64" zoomScale="85" zoomScaleNormal="85" zoomScalePageLayoutView="100" workbookViewId="0">
      <selection pane="topLeft" activeCell="B1" activeCellId="0" sqref="B1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4.33"/>
    <col collapsed="false" customWidth="true" hidden="false" outlineLevel="0" max="2" min="2" style="0" width="38.1"/>
    <col collapsed="false" customWidth="true" hidden="false" outlineLevel="0" max="3" min="3" style="1" width="7.66"/>
    <col collapsed="false" customWidth="true" hidden="false" outlineLevel="0" max="4" min="4" style="0" width="0.87"/>
    <col collapsed="false" customWidth="true" hidden="false" outlineLevel="0" max="5" min="5" style="0" width="38.33"/>
    <col collapsed="false" customWidth="true" hidden="false" outlineLevel="0" max="6" min="6" style="0" width="2.1"/>
    <col collapsed="false" customWidth="true" hidden="false" outlineLevel="0" max="7" min="7" style="0" width="1.66"/>
  </cols>
  <sheetData>
    <row r="1" customFormat="false" ht="13.2" hidden="false" customHeight="false" outlineLevel="0" collapsed="false">
      <c r="A1" s="4"/>
      <c r="B1" s="1"/>
      <c r="C1" s="3" t="s">
        <v>6</v>
      </c>
    </row>
    <row r="2" customFormat="false" ht="7.5" hidden="false" customHeight="true" outlineLevel="0" collapsed="false">
      <c r="A2" s="4"/>
      <c r="B2" s="1"/>
    </row>
    <row r="3" customFormat="false" ht="13.2" hidden="false" customHeight="false" outlineLevel="0" collapsed="false">
      <c r="A3" s="5"/>
      <c r="B3" s="5"/>
      <c r="C3" s="7" t="n">
        <v>2001</v>
      </c>
    </row>
    <row r="4" customFormat="false" ht="13.2" hidden="false" customHeight="false" outlineLevel="0" collapsed="false">
      <c r="A4" s="1"/>
      <c r="B4" s="1"/>
      <c r="C4" s="8" t="s">
        <v>12</v>
      </c>
      <c r="E4" s="27" t="s">
        <v>173</v>
      </c>
    </row>
    <row r="5" customFormat="false" ht="13.2" hidden="false" customHeight="false" outlineLevel="0" collapsed="false">
      <c r="A5" s="9" t="s">
        <v>13</v>
      </c>
      <c r="B5" s="1"/>
      <c r="C5" s="10"/>
    </row>
    <row r="6" customFormat="false" ht="13.2" hidden="false" customHeight="false" outlineLevel="0" collapsed="false">
      <c r="A6" s="4" t="s">
        <v>14</v>
      </c>
      <c r="B6" s="1"/>
    </row>
    <row r="7" customFormat="false" ht="13.2" hidden="false" customHeight="false" outlineLevel="0" collapsed="false">
      <c r="A7" s="1"/>
      <c r="B7" s="1" t="s">
        <v>15</v>
      </c>
    </row>
    <row r="8" customFormat="false" ht="13.2" hidden="false" customHeight="false" outlineLevel="0" collapsed="false">
      <c r="A8" s="1"/>
      <c r="B8" s="1" t="s">
        <v>16</v>
      </c>
      <c r="C8" s="1" t="n">
        <v>0</v>
      </c>
    </row>
    <row r="9" customFormat="false" ht="13.2" hidden="false" customHeight="false" outlineLevel="0" collapsed="false">
      <c r="A9" s="1"/>
      <c r="B9" s="1" t="s">
        <v>17</v>
      </c>
      <c r="C9" s="1" t="n">
        <v>0</v>
      </c>
    </row>
    <row r="10" customFormat="false" ht="13.2" hidden="false" customHeight="false" outlineLevel="0" collapsed="false">
      <c r="A10" s="1"/>
      <c r="B10" s="1" t="s">
        <v>18</v>
      </c>
      <c r="C10" s="1" t="n">
        <v>0</v>
      </c>
    </row>
    <row r="11" customFormat="false" ht="13.2" hidden="false" customHeight="false" outlineLevel="0" collapsed="false">
      <c r="A11" s="1"/>
      <c r="B11" s="1" t="s">
        <v>19</v>
      </c>
      <c r="C11" s="1" t="n">
        <v>0</v>
      </c>
    </row>
    <row r="12" customFormat="false" ht="13.2" hidden="false" customHeight="false" outlineLevel="0" collapsed="false">
      <c r="A12" s="1"/>
      <c r="B12" s="1" t="s">
        <v>20</v>
      </c>
      <c r="C12" s="1" t="n">
        <v>0</v>
      </c>
    </row>
    <row r="13" customFormat="false" ht="13.2" hidden="false" customHeight="false" outlineLevel="0" collapsed="false">
      <c r="A13" s="1"/>
      <c r="B13" s="1" t="s">
        <v>21</v>
      </c>
      <c r="C13" s="1" t="n">
        <v>0</v>
      </c>
    </row>
    <row r="14" customFormat="false" ht="13.2" hidden="false" customHeight="false" outlineLevel="0" collapsed="false">
      <c r="A14" s="1"/>
      <c r="B14" s="1" t="s">
        <v>22</v>
      </c>
      <c r="C14" s="1" t="n">
        <v>0</v>
      </c>
    </row>
    <row r="15" customFormat="false" ht="13.2" hidden="false" customHeight="false" outlineLevel="0" collapsed="false">
      <c r="A15" s="1"/>
      <c r="B15" s="1" t="s">
        <v>23</v>
      </c>
      <c r="C15" s="1" t="n">
        <v>0</v>
      </c>
    </row>
    <row r="16" customFormat="false" ht="13.2" hidden="false" customHeight="false" outlineLevel="0" collapsed="false">
      <c r="A16" s="1"/>
      <c r="B16" s="1" t="s">
        <v>24</v>
      </c>
      <c r="C16" s="1" t="n">
        <v>0</v>
      </c>
    </row>
    <row r="17" customFormat="false" ht="13.2" hidden="false" customHeight="false" outlineLevel="0" collapsed="false">
      <c r="A17" s="1"/>
      <c r="B17" s="11" t="s">
        <v>25</v>
      </c>
      <c r="C17" s="1" t="n">
        <v>0</v>
      </c>
    </row>
    <row r="18" customFormat="false" ht="13.2" hidden="false" customHeight="false" outlineLevel="0" collapsed="false">
      <c r="A18" s="1"/>
      <c r="B18" s="1" t="s">
        <v>26</v>
      </c>
      <c r="C18" s="1" t="n">
        <v>0</v>
      </c>
    </row>
    <row r="19" customFormat="false" ht="13.2" hidden="false" customHeight="false" outlineLevel="0" collapsed="false">
      <c r="A19" s="1"/>
      <c r="B19" s="1" t="s">
        <v>27</v>
      </c>
      <c r="C19" s="1" t="n">
        <v>0</v>
      </c>
    </row>
    <row r="20" customFormat="false" ht="13.2" hidden="false" customHeight="false" outlineLevel="0" collapsed="false">
      <c r="A20" s="1"/>
      <c r="B20" s="1" t="s">
        <v>28</v>
      </c>
      <c r="C20" s="1" t="n">
        <v>0</v>
      </c>
    </row>
    <row r="21" customFormat="false" ht="13.2" hidden="false" customHeight="false" outlineLevel="0" collapsed="false">
      <c r="A21" s="1"/>
      <c r="B21" s="11" t="s">
        <v>29</v>
      </c>
      <c r="C21" s="1" t="n">
        <v>0</v>
      </c>
    </row>
    <row r="22" customFormat="false" ht="13.2" hidden="false" customHeight="false" outlineLevel="0" collapsed="false">
      <c r="A22" s="1"/>
      <c r="B22" s="11" t="s">
        <v>30</v>
      </c>
      <c r="C22" s="1" t="n">
        <v>0</v>
      </c>
    </row>
    <row r="23" customFormat="false" ht="13.2" hidden="false" customHeight="false" outlineLevel="0" collapsed="false">
      <c r="A23" s="1"/>
      <c r="B23" s="11" t="s">
        <v>31</v>
      </c>
    </row>
    <row r="24" customFormat="false" ht="13.2" hidden="false" customHeight="false" outlineLevel="0" collapsed="false">
      <c r="A24" s="1"/>
      <c r="B24" s="1" t="s">
        <v>32</v>
      </c>
      <c r="C24" s="1" t="n">
        <v>0</v>
      </c>
    </row>
    <row r="25" customFormat="false" ht="13.2" hidden="false" customHeight="false" outlineLevel="0" collapsed="false">
      <c r="A25" s="1"/>
      <c r="B25" s="1" t="s">
        <v>33</v>
      </c>
      <c r="C25" s="1" t="n">
        <v>0</v>
      </c>
    </row>
    <row r="26" customFormat="false" ht="13.2" hidden="false" customHeight="false" outlineLevel="0" collapsed="false">
      <c r="A26" s="1"/>
      <c r="B26" s="12" t="s">
        <v>34</v>
      </c>
      <c r="C26" s="11" t="n">
        <v>0</v>
      </c>
    </row>
    <row r="27" customFormat="false" ht="13.2" hidden="false" customHeight="false" outlineLevel="0" collapsed="false">
      <c r="A27" s="1"/>
      <c r="B27" s="12" t="s">
        <v>35</v>
      </c>
      <c r="C27" s="11"/>
    </row>
    <row r="28" customFormat="false" ht="13.2" hidden="false" customHeight="false" outlineLevel="0" collapsed="false">
      <c r="A28" s="1"/>
      <c r="B28" s="12" t="s">
        <v>36</v>
      </c>
      <c r="C28" s="11" t="n">
        <v>0</v>
      </c>
    </row>
    <row r="29" customFormat="false" ht="15" hidden="false" customHeight="false" outlineLevel="0" collapsed="false">
      <c r="A29" s="1"/>
      <c r="B29" s="12" t="s">
        <v>37</v>
      </c>
      <c r="C29" s="13" t="n">
        <v>0</v>
      </c>
    </row>
    <row r="30" customFormat="false" ht="13.2" hidden="false" customHeight="false" outlineLevel="0" collapsed="false">
      <c r="A30" s="1"/>
      <c r="B30" s="4" t="s">
        <v>38</v>
      </c>
      <c r="C30" s="1" t="n">
        <f aca="false">SUM(C8:C29)</f>
        <v>0</v>
      </c>
    </row>
    <row r="31" customFormat="false" ht="13.2" hidden="false" customHeight="false" outlineLevel="0" collapsed="false">
      <c r="A31" s="4" t="s">
        <v>39</v>
      </c>
      <c r="B31" s="1"/>
    </row>
    <row r="32" customFormat="false" ht="13.2" hidden="false" customHeight="false" outlineLevel="0" collapsed="false">
      <c r="A32" s="1"/>
      <c r="B32" s="1" t="s">
        <v>40</v>
      </c>
      <c r="C32" s="1" t="n">
        <v>0</v>
      </c>
    </row>
    <row r="33" customFormat="false" ht="13.2" hidden="false" customHeight="false" outlineLevel="0" collapsed="false">
      <c r="A33" s="1"/>
      <c r="B33" s="1" t="s">
        <v>41</v>
      </c>
      <c r="C33" s="1" t="n">
        <v>0</v>
      </c>
    </row>
    <row r="34" customFormat="false" ht="13.2" hidden="false" customHeight="false" outlineLevel="0" collapsed="false">
      <c r="A34" s="1"/>
      <c r="B34" s="1" t="s">
        <v>42</v>
      </c>
      <c r="C34" s="1" t="n">
        <v>0</v>
      </c>
    </row>
    <row r="35" customFormat="false" ht="13.2" hidden="false" customHeight="false" outlineLevel="0" collapsed="false">
      <c r="A35" s="1"/>
      <c r="B35" s="1" t="s">
        <v>43</v>
      </c>
      <c r="C35" s="1" t="n">
        <v>0</v>
      </c>
    </row>
    <row r="36" customFormat="false" ht="13.2" hidden="false" customHeight="false" outlineLevel="0" collapsed="false">
      <c r="A36" s="1"/>
      <c r="B36" s="1" t="s">
        <v>44</v>
      </c>
      <c r="C36" s="11" t="n">
        <v>0</v>
      </c>
    </row>
    <row r="37" customFormat="false" ht="13.2" hidden="false" customHeight="false" outlineLevel="0" collapsed="false">
      <c r="A37" s="1"/>
      <c r="B37" s="1" t="s">
        <v>45</v>
      </c>
      <c r="C37" s="1" t="n">
        <v>0</v>
      </c>
    </row>
    <row r="38" customFormat="false" ht="13.2" hidden="false" customHeight="false" outlineLevel="0" collapsed="false">
      <c r="A38" s="1"/>
      <c r="B38" s="1" t="s">
        <v>46</v>
      </c>
      <c r="C38" s="1" t="n">
        <v>0</v>
      </c>
    </row>
    <row r="39" customFormat="false" ht="13.2" hidden="false" customHeight="false" outlineLevel="0" collapsed="false">
      <c r="A39" s="1"/>
      <c r="B39" s="1" t="s">
        <v>47</v>
      </c>
      <c r="C39" s="1" t="n">
        <v>0</v>
      </c>
    </row>
    <row r="40" customFormat="false" ht="13.2" hidden="false" customHeight="false" outlineLevel="0" collapsed="false">
      <c r="A40" s="1"/>
      <c r="B40" s="1" t="s">
        <v>48</v>
      </c>
      <c r="C40" s="1" t="n">
        <v>0</v>
      </c>
    </row>
    <row r="41" customFormat="false" ht="13.2" hidden="false" customHeight="false" outlineLevel="0" collapsed="false">
      <c r="A41" s="1"/>
      <c r="B41" s="1" t="s">
        <v>49</v>
      </c>
      <c r="C41" s="1" t="n">
        <v>0</v>
      </c>
    </row>
    <row r="42" customFormat="false" ht="13.2" hidden="false" customHeight="false" outlineLevel="0" collapsed="false">
      <c r="A42" s="1"/>
      <c r="B42" s="12" t="s">
        <v>50</v>
      </c>
      <c r="C42" s="1" t="n">
        <v>0</v>
      </c>
    </row>
    <row r="43" customFormat="false" ht="13.2" hidden="false" customHeight="false" outlineLevel="0" collapsed="false">
      <c r="A43" s="1"/>
      <c r="B43" s="12" t="s">
        <v>51</v>
      </c>
      <c r="C43" s="1" t="n">
        <v>0</v>
      </c>
    </row>
    <row r="44" customFormat="false" ht="13.2" hidden="false" customHeight="false" outlineLevel="0" collapsed="false">
      <c r="A44" s="1"/>
      <c r="B44" s="12" t="s">
        <v>52</v>
      </c>
      <c r="C44" s="1" t="n">
        <v>0</v>
      </c>
    </row>
    <row r="45" customFormat="false" ht="13.2" hidden="false" customHeight="false" outlineLevel="0" collapsed="false">
      <c r="A45" s="1"/>
      <c r="B45" s="12" t="s">
        <v>53</v>
      </c>
      <c r="C45" s="1" t="n">
        <v>0</v>
      </c>
    </row>
    <row r="46" customFormat="false" ht="13.2" hidden="false" customHeight="false" outlineLevel="0" collapsed="false">
      <c r="A46" s="1"/>
      <c r="B46" s="12" t="s">
        <v>54</v>
      </c>
      <c r="C46" s="1" t="n">
        <v>0</v>
      </c>
    </row>
    <row r="47" customFormat="false" ht="13.2" hidden="false" customHeight="false" outlineLevel="0" collapsed="false">
      <c r="A47" s="11"/>
      <c r="B47" s="11" t="s">
        <v>55</v>
      </c>
      <c r="C47" s="11" t="n">
        <v>0</v>
      </c>
    </row>
    <row r="48" customFormat="false" ht="13.2" hidden="false" customHeight="false" outlineLevel="0" collapsed="false">
      <c r="A48" s="11"/>
      <c r="B48" s="11" t="s">
        <v>56</v>
      </c>
      <c r="C48" s="11" t="n">
        <v>0</v>
      </c>
      <c r="D48" s="0" t="n">
        <v>0</v>
      </c>
    </row>
    <row r="49" customFormat="false" ht="15" hidden="false" customHeight="false" outlineLevel="0" collapsed="false">
      <c r="A49" s="11"/>
      <c r="B49" s="11" t="s">
        <v>57</v>
      </c>
      <c r="C49" s="13" t="n">
        <v>0</v>
      </c>
    </row>
    <row r="50" customFormat="false" ht="15" hidden="false" customHeight="false" outlineLevel="0" collapsed="false">
      <c r="A50" s="1"/>
      <c r="B50" s="4" t="s">
        <v>58</v>
      </c>
      <c r="C50" s="13" t="n">
        <f aca="false">SUM(C32:C49)</f>
        <v>0</v>
      </c>
    </row>
    <row r="51" customFormat="false" ht="13.2" hidden="false" customHeight="false" outlineLevel="0" collapsed="false">
      <c r="A51" s="4" t="s">
        <v>59</v>
      </c>
      <c r="B51" s="1"/>
      <c r="C51" s="1" t="n">
        <f aca="false">+C30+C50</f>
        <v>0</v>
      </c>
    </row>
    <row r="52" customFormat="false" ht="13.2" hidden="false" customHeight="false" outlineLevel="0" collapsed="false">
      <c r="A52" s="4" t="s">
        <v>60</v>
      </c>
      <c r="B52" s="1"/>
    </row>
    <row r="53" customFormat="false" ht="13.2" hidden="false" customHeight="false" outlineLevel="0" collapsed="false">
      <c r="A53" s="1"/>
      <c r="B53" s="1" t="s">
        <v>61</v>
      </c>
      <c r="C53" s="1" t="n">
        <v>0</v>
      </c>
    </row>
    <row r="54" customFormat="false" ht="13.2" hidden="false" customHeight="false" outlineLevel="0" collapsed="false">
      <c r="A54" s="1"/>
      <c r="B54" s="1" t="s">
        <v>62</v>
      </c>
      <c r="C54" s="1" t="n">
        <v>0</v>
      </c>
    </row>
    <row r="55" customFormat="false" ht="13.2" hidden="false" customHeight="false" outlineLevel="0" collapsed="false">
      <c r="A55" s="1"/>
      <c r="B55" s="1" t="s">
        <v>27</v>
      </c>
      <c r="C55" s="1" t="n">
        <v>0</v>
      </c>
    </row>
    <row r="56" customFormat="false" ht="13.2" hidden="false" customHeight="false" outlineLevel="0" collapsed="false">
      <c r="A56" s="1"/>
      <c r="B56" s="1" t="s">
        <v>63</v>
      </c>
      <c r="C56" s="1" t="n">
        <v>0</v>
      </c>
    </row>
    <row r="57" customFormat="false" ht="13.2" hidden="false" customHeight="false" outlineLevel="0" collapsed="false">
      <c r="A57" s="1"/>
      <c r="B57" s="11" t="s">
        <v>64</v>
      </c>
      <c r="C57" s="1" t="n">
        <v>0</v>
      </c>
    </row>
    <row r="58" customFormat="false" ht="13.2" hidden="false" customHeight="false" outlineLevel="0" collapsed="false">
      <c r="A58" s="1"/>
      <c r="B58" s="1" t="s">
        <v>65</v>
      </c>
      <c r="C58" s="1" t="n">
        <v>0</v>
      </c>
    </row>
    <row r="59" customFormat="false" ht="13.2" hidden="false" customHeight="false" outlineLevel="0" collapsed="false">
      <c r="A59" s="1"/>
      <c r="B59" s="1" t="s">
        <v>66</v>
      </c>
      <c r="C59" s="1" t="n">
        <v>0</v>
      </c>
    </row>
    <row r="60" customFormat="false" ht="13.2" hidden="false" customHeight="false" outlineLevel="0" collapsed="false">
      <c r="A60" s="1"/>
      <c r="B60" s="1" t="s">
        <v>67</v>
      </c>
      <c r="C60" s="1" t="n">
        <v>0</v>
      </c>
    </row>
    <row r="61" customFormat="false" ht="15" hidden="false" customHeight="false" outlineLevel="0" collapsed="false">
      <c r="A61" s="1"/>
      <c r="B61" s="11" t="s">
        <v>7</v>
      </c>
      <c r="C61" s="13" t="n">
        <v>0</v>
      </c>
    </row>
    <row r="62" customFormat="false" ht="15" hidden="false" customHeight="false" outlineLevel="0" collapsed="false">
      <c r="A62" s="1"/>
      <c r="B62" s="4" t="s">
        <v>68</v>
      </c>
      <c r="C62" s="13" t="n">
        <f aca="false">SUM(C53:C61)</f>
        <v>0</v>
      </c>
    </row>
    <row r="63" customFormat="false" ht="15" hidden="false" customHeight="false" outlineLevel="0" collapsed="false">
      <c r="A63" s="4" t="s">
        <v>69</v>
      </c>
      <c r="B63" s="1"/>
      <c r="C63" s="13" t="n">
        <f aca="false">+C51+C62</f>
        <v>0</v>
      </c>
    </row>
    <row r="64" customFormat="false" ht="6.75" hidden="false" customHeight="true" outlineLevel="0" collapsed="false">
      <c r="A64" s="1"/>
      <c r="B64" s="1"/>
    </row>
    <row r="65" customFormat="false" ht="13.2" hidden="false" customHeight="false" outlineLevel="0" collapsed="false">
      <c r="A65" s="9" t="s">
        <v>70</v>
      </c>
      <c r="B65" s="1"/>
    </row>
    <row r="66" customFormat="false" ht="13.2" hidden="false" customHeight="false" outlineLevel="0" collapsed="false">
      <c r="A66" s="4" t="s">
        <v>71</v>
      </c>
      <c r="B66" s="1"/>
      <c r="C66" s="1" t="n">
        <v>0</v>
      </c>
    </row>
    <row r="67" customFormat="false" ht="13.2" hidden="false" customHeight="false" outlineLevel="0" collapsed="false">
      <c r="A67" s="4" t="s">
        <v>39</v>
      </c>
      <c r="B67" s="1"/>
    </row>
    <row r="68" customFormat="false" ht="13.2" hidden="false" customHeight="false" outlineLevel="0" collapsed="false">
      <c r="A68" s="1"/>
      <c r="B68" s="12" t="s">
        <v>72</v>
      </c>
      <c r="C68" s="1" t="n">
        <v>0</v>
      </c>
    </row>
    <row r="69" customFormat="false" ht="13.2" hidden="false" customHeight="false" outlineLevel="0" collapsed="false">
      <c r="A69" s="1"/>
      <c r="B69" s="12" t="s">
        <v>73</v>
      </c>
      <c r="C69" s="1" t="n">
        <v>0</v>
      </c>
    </row>
    <row r="70" customFormat="false" ht="13.2" hidden="false" customHeight="false" outlineLevel="0" collapsed="false">
      <c r="A70" s="1"/>
      <c r="B70" s="1" t="s">
        <v>74</v>
      </c>
      <c r="C70" s="1" t="n">
        <v>0</v>
      </c>
    </row>
    <row r="71" customFormat="false" ht="13.2" hidden="false" customHeight="false" outlineLevel="0" collapsed="false">
      <c r="A71" s="1"/>
      <c r="B71" s="1" t="s">
        <v>75</v>
      </c>
      <c r="C71" s="1" t="n">
        <v>0</v>
      </c>
    </row>
    <row r="72" customFormat="false" ht="13.2" hidden="false" customHeight="false" outlineLevel="0" collapsed="false">
      <c r="A72" s="1"/>
      <c r="B72" s="1" t="s">
        <v>56</v>
      </c>
      <c r="C72" s="1" t="n">
        <v>0</v>
      </c>
      <c r="D72" s="0" t="n">
        <v>0</v>
      </c>
    </row>
    <row r="73" customFormat="false" ht="15" hidden="false" customHeight="false" outlineLevel="0" collapsed="false">
      <c r="A73" s="1"/>
      <c r="B73" s="12" t="s">
        <v>76</v>
      </c>
      <c r="C73" s="13" t="n">
        <v>0</v>
      </c>
    </row>
    <row r="74" customFormat="false" ht="15" hidden="false" customHeight="false" outlineLevel="0" collapsed="false">
      <c r="A74" s="1"/>
      <c r="B74" s="4" t="s">
        <v>58</v>
      </c>
      <c r="C74" s="13" t="n">
        <f aca="false">SUM(C68:C73)</f>
        <v>0</v>
      </c>
    </row>
    <row r="75" customFormat="false" ht="15" hidden="false" customHeight="false" outlineLevel="0" collapsed="false">
      <c r="A75" s="4" t="s">
        <v>77</v>
      </c>
      <c r="B75" s="1"/>
      <c r="C75" s="13" t="n">
        <f aca="false">+C66+C74</f>
        <v>0</v>
      </c>
    </row>
    <row r="76" customFormat="false" ht="6" hidden="false" customHeight="true" outlineLevel="0" collapsed="false">
      <c r="A76" s="4"/>
      <c r="B76" s="1"/>
    </row>
    <row r="77" customFormat="false" ht="15" hidden="false" customHeight="false" outlineLevel="0" collapsed="false">
      <c r="A77" s="4" t="s">
        <v>78</v>
      </c>
      <c r="B77" s="1"/>
      <c r="C77" s="13" t="n">
        <f aca="false">+C63+C75</f>
        <v>0</v>
      </c>
    </row>
    <row r="78" customFormat="false" ht="8.25" hidden="false" customHeight="true" outlineLevel="0" collapsed="false">
      <c r="A78" s="4"/>
      <c r="B78" s="1"/>
    </row>
    <row r="79" customFormat="false" ht="13.2" hidden="false" customHeight="false" outlineLevel="0" collapsed="false">
      <c r="A79" s="9" t="s">
        <v>79</v>
      </c>
      <c r="B79" s="1"/>
    </row>
    <row r="80" customFormat="false" ht="13.2" hidden="false" customHeight="false" outlineLevel="0" collapsed="false">
      <c r="A80" s="4" t="s">
        <v>71</v>
      </c>
      <c r="B80" s="1"/>
      <c r="C80" s="1" t="n">
        <v>3</v>
      </c>
    </row>
    <row r="81" customFormat="false" ht="13.2" hidden="false" customHeight="false" outlineLevel="0" collapsed="false">
      <c r="A81" s="4" t="s">
        <v>80</v>
      </c>
      <c r="B81" s="1"/>
      <c r="C81" s="1" t="n">
        <v>0</v>
      </c>
    </row>
    <row r="82" customFormat="false" ht="13.2" hidden="false" customHeight="false" outlineLevel="0" collapsed="false">
      <c r="A82" s="4" t="s">
        <v>39</v>
      </c>
      <c r="B82" s="1"/>
    </row>
    <row r="83" customFormat="false" ht="13.2" hidden="false" customHeight="false" outlineLevel="0" collapsed="false">
      <c r="A83" s="1"/>
      <c r="B83" s="12" t="s">
        <v>81</v>
      </c>
      <c r="C83" s="1" t="n">
        <v>0</v>
      </c>
    </row>
    <row r="84" customFormat="false" ht="13.2" hidden="false" customHeight="false" outlineLevel="0" collapsed="false">
      <c r="A84" s="1"/>
      <c r="B84" s="12" t="s">
        <v>82</v>
      </c>
      <c r="C84" s="1" t="n">
        <v>0</v>
      </c>
    </row>
    <row r="85" customFormat="false" ht="13.2" hidden="false" customHeight="false" outlineLevel="0" collapsed="false">
      <c r="A85" s="1"/>
      <c r="B85" s="12" t="s">
        <v>74</v>
      </c>
      <c r="C85" s="1" t="n">
        <v>0</v>
      </c>
    </row>
    <row r="86" customFormat="false" ht="13.2" hidden="false" customHeight="false" outlineLevel="0" collapsed="false">
      <c r="A86" s="1"/>
      <c r="B86" s="12" t="s">
        <v>83</v>
      </c>
      <c r="C86" s="1" t="n">
        <v>-4</v>
      </c>
    </row>
    <row r="87" customFormat="false" ht="13.2" hidden="false" customHeight="false" outlineLevel="0" collapsed="false">
      <c r="A87" s="1"/>
      <c r="B87" s="1" t="s">
        <v>84</v>
      </c>
      <c r="C87" s="1" t="n">
        <v>0</v>
      </c>
    </row>
    <row r="88" customFormat="false" ht="13.2" hidden="false" customHeight="false" outlineLevel="0" collapsed="false">
      <c r="A88" s="1"/>
      <c r="B88" s="1" t="s">
        <v>85</v>
      </c>
      <c r="C88" s="1" t="n">
        <v>0</v>
      </c>
    </row>
    <row r="89" customFormat="false" ht="13.2" hidden="false" customHeight="false" outlineLevel="0" collapsed="false">
      <c r="A89" s="1"/>
      <c r="B89" s="1" t="s">
        <v>86</v>
      </c>
      <c r="C89" s="4" t="n">
        <v>0</v>
      </c>
    </row>
    <row r="90" customFormat="false" ht="13.2" hidden="false" customHeight="false" outlineLevel="0" collapsed="false">
      <c r="A90" s="1"/>
      <c r="B90" s="1" t="s">
        <v>87</v>
      </c>
      <c r="C90" s="1" t="n">
        <v>0</v>
      </c>
    </row>
    <row r="91" customFormat="false" ht="13.2" hidden="false" customHeight="false" outlineLevel="0" collapsed="false">
      <c r="A91" s="1"/>
      <c r="B91" s="1" t="s">
        <v>88</v>
      </c>
      <c r="C91" s="1" t="n">
        <v>0</v>
      </c>
    </row>
    <row r="92" customFormat="false" ht="13.2" hidden="false" customHeight="false" outlineLevel="0" collapsed="false">
      <c r="A92" s="1"/>
      <c r="B92" s="1" t="s">
        <v>89</v>
      </c>
      <c r="C92" s="1" t="n">
        <v>0</v>
      </c>
    </row>
    <row r="93" customFormat="false" ht="13.2" hidden="false" customHeight="false" outlineLevel="0" collapsed="false">
      <c r="A93" s="1"/>
      <c r="B93" s="1" t="s">
        <v>56</v>
      </c>
      <c r="C93" s="1" t="n">
        <v>0</v>
      </c>
      <c r="D93" s="0" t="n">
        <v>0</v>
      </c>
    </row>
    <row r="94" customFormat="false" ht="15" hidden="false" customHeight="false" outlineLevel="0" collapsed="false">
      <c r="A94" s="1"/>
      <c r="B94" s="12" t="s">
        <v>90</v>
      </c>
      <c r="C94" s="13" t="n">
        <v>0</v>
      </c>
    </row>
    <row r="95" customFormat="false" ht="15" hidden="false" customHeight="false" outlineLevel="0" collapsed="false">
      <c r="A95" s="1"/>
      <c r="B95" s="4" t="s">
        <v>58</v>
      </c>
      <c r="C95" s="13" t="n">
        <f aca="false">SUM(C83:C94)</f>
        <v>-4</v>
      </c>
    </row>
    <row r="96" customFormat="false" ht="13.2" hidden="false" customHeight="false" outlineLevel="0" collapsed="false">
      <c r="A96" s="4" t="s">
        <v>60</v>
      </c>
      <c r="B96" s="4"/>
    </row>
    <row r="97" customFormat="false" ht="13.2" hidden="false" customHeight="false" outlineLevel="0" collapsed="false">
      <c r="A97" s="1"/>
      <c r="B97" s="1"/>
      <c r="C97" s="11" t="n">
        <v>0</v>
      </c>
    </row>
    <row r="98" customFormat="false" ht="15" hidden="false" customHeight="false" outlineLevel="0" collapsed="false">
      <c r="A98" s="1"/>
      <c r="B98" s="1"/>
      <c r="C98" s="13" t="n">
        <v>0</v>
      </c>
    </row>
    <row r="99" customFormat="false" ht="15" hidden="false" customHeight="false" outlineLevel="0" collapsed="false">
      <c r="A99" s="1"/>
      <c r="B99" s="4" t="s">
        <v>68</v>
      </c>
      <c r="C99" s="13" t="n">
        <f aca="false">SUM(C97:C98)</f>
        <v>0</v>
      </c>
    </row>
    <row r="100" customFormat="false" ht="15" hidden="false" customHeight="false" outlineLevel="0" collapsed="false">
      <c r="A100" s="4" t="s">
        <v>91</v>
      </c>
      <c r="B100" s="1"/>
      <c r="C100" s="13" t="n">
        <f aca="false">+C80+C95+C99</f>
        <v>-1</v>
      </c>
    </row>
    <row r="101" customFormat="false" ht="13.2" hidden="false" customHeight="false" outlineLevel="0" collapsed="false">
      <c r="A101" s="1"/>
      <c r="B101" s="1"/>
    </row>
    <row r="102" customFormat="false" ht="13.2" hidden="false" customHeight="false" outlineLevel="0" collapsed="false">
      <c r="A102" s="9" t="s">
        <v>92</v>
      </c>
      <c r="B102" s="1"/>
    </row>
    <row r="103" customFormat="false" ht="13.2" hidden="false" customHeight="false" outlineLevel="0" collapsed="false">
      <c r="A103" s="4" t="s">
        <v>71</v>
      </c>
      <c r="B103" s="1"/>
      <c r="C103" s="1" t="n">
        <v>0</v>
      </c>
    </row>
    <row r="104" customFormat="false" ht="13.2" hidden="false" customHeight="false" outlineLevel="0" collapsed="false">
      <c r="A104" s="15"/>
      <c r="B104" s="1" t="s">
        <v>93</v>
      </c>
      <c r="C104" s="1" t="n">
        <v>0</v>
      </c>
    </row>
    <row r="105" customFormat="false" ht="13.2" hidden="false" customHeight="false" outlineLevel="0" collapsed="false">
      <c r="A105" s="1"/>
      <c r="B105" s="1" t="s">
        <v>94</v>
      </c>
      <c r="C105" s="1" t="n">
        <v>0</v>
      </c>
    </row>
    <row r="106" customFormat="false" ht="13.2" hidden="false" customHeight="false" outlineLevel="0" collapsed="false">
      <c r="A106" s="15" t="s">
        <v>95</v>
      </c>
      <c r="B106" s="1"/>
      <c r="C106" s="1" t="n">
        <v>0</v>
      </c>
    </row>
    <row r="107" customFormat="false" ht="13.2" hidden="false" customHeight="false" outlineLevel="0" collapsed="false">
      <c r="A107" s="15"/>
      <c r="B107" s="1"/>
    </row>
    <row r="108" customFormat="false" ht="13.2" hidden="false" customHeight="false" outlineLevel="0" collapsed="false">
      <c r="A108" s="4" t="s">
        <v>39</v>
      </c>
      <c r="B108" s="1"/>
    </row>
    <row r="109" customFormat="false" ht="13.2" hidden="false" customHeight="false" outlineLevel="0" collapsed="false">
      <c r="A109" s="4"/>
      <c r="B109" s="1" t="s">
        <v>96</v>
      </c>
      <c r="C109" s="1" t="n">
        <v>0</v>
      </c>
    </row>
    <row r="110" customFormat="false" ht="13.2" hidden="false" customHeight="false" outlineLevel="0" collapsed="false">
      <c r="A110" s="4"/>
      <c r="B110" s="1" t="s">
        <v>97</v>
      </c>
      <c r="C110" s="1" t="n">
        <v>0</v>
      </c>
    </row>
    <row r="111" customFormat="false" ht="13.2" hidden="false" customHeight="false" outlineLevel="0" collapsed="false">
      <c r="A111" s="4"/>
      <c r="B111" s="1" t="s">
        <v>98</v>
      </c>
      <c r="C111" s="1" t="n">
        <v>0</v>
      </c>
    </row>
    <row r="112" customFormat="false" ht="13.2" hidden="false" customHeight="false" outlineLevel="0" collapsed="false">
      <c r="A112" s="4"/>
      <c r="B112" s="1" t="s">
        <v>84</v>
      </c>
      <c r="C112" s="1" t="n">
        <v>0</v>
      </c>
    </row>
    <row r="113" customFormat="false" ht="13.2" hidden="false" customHeight="false" outlineLevel="0" collapsed="false">
      <c r="A113" s="4"/>
      <c r="B113" s="1" t="s">
        <v>99</v>
      </c>
      <c r="C113" s="1" t="n">
        <v>0</v>
      </c>
    </row>
    <row r="114" customFormat="false" ht="13.2" hidden="false" customHeight="false" outlineLevel="0" collapsed="false">
      <c r="A114" s="4"/>
      <c r="B114" s="1" t="s">
        <v>100</v>
      </c>
      <c r="C114" s="1" t="n">
        <v>0</v>
      </c>
    </row>
    <row r="115" customFormat="false" ht="13.2" hidden="false" customHeight="false" outlineLevel="0" collapsed="false">
      <c r="A115" s="1"/>
      <c r="B115" s="1" t="s">
        <v>101</v>
      </c>
      <c r="C115" s="11" t="n">
        <v>0</v>
      </c>
    </row>
    <row r="116" customFormat="false" ht="13.2" hidden="false" customHeight="false" outlineLevel="0" collapsed="false">
      <c r="A116" s="1"/>
      <c r="B116" s="1" t="s">
        <v>102</v>
      </c>
      <c r="C116" s="11" t="n">
        <v>0</v>
      </c>
    </row>
    <row r="117" customFormat="false" ht="13.2" hidden="false" customHeight="false" outlineLevel="0" collapsed="false">
      <c r="A117" s="1"/>
      <c r="B117" s="1" t="s">
        <v>103</v>
      </c>
      <c r="C117" s="11" t="n">
        <v>0</v>
      </c>
    </row>
    <row r="118" customFormat="false" ht="13.2" hidden="false" customHeight="false" outlineLevel="0" collapsed="false">
      <c r="A118" s="1"/>
      <c r="B118" s="1" t="s">
        <v>104</v>
      </c>
      <c r="C118" s="11" t="n">
        <v>0</v>
      </c>
    </row>
    <row r="119" customFormat="false" ht="13.2" hidden="false" customHeight="false" outlineLevel="0" collapsed="false">
      <c r="A119" s="1"/>
      <c r="B119" s="1" t="s">
        <v>54</v>
      </c>
      <c r="C119" s="1" t="n">
        <v>-0.7</v>
      </c>
    </row>
    <row r="120" customFormat="false" ht="13.2" hidden="false" customHeight="false" outlineLevel="0" collapsed="false">
      <c r="A120" s="1"/>
      <c r="B120" s="1" t="s">
        <v>105</v>
      </c>
      <c r="C120" s="1" t="n">
        <v>0</v>
      </c>
    </row>
    <row r="121" customFormat="false" ht="13.2" hidden="false" customHeight="false" outlineLevel="0" collapsed="false">
      <c r="A121" s="1"/>
      <c r="B121" s="1" t="s">
        <v>106</v>
      </c>
      <c r="C121" s="1" t="n">
        <v>0</v>
      </c>
    </row>
    <row r="122" customFormat="false" ht="13.2" hidden="false" customHeight="false" outlineLevel="0" collapsed="false">
      <c r="A122" s="1"/>
      <c r="B122" s="1" t="s">
        <v>107</v>
      </c>
      <c r="C122" s="1" t="n">
        <v>0</v>
      </c>
    </row>
    <row r="123" customFormat="false" ht="13.2" hidden="false" customHeight="false" outlineLevel="0" collapsed="false">
      <c r="A123" s="1"/>
      <c r="B123" s="12" t="s">
        <v>108</v>
      </c>
      <c r="C123" s="4" t="n">
        <v>0</v>
      </c>
    </row>
    <row r="124" customFormat="false" ht="13.2" hidden="false" customHeight="false" outlineLevel="0" collapsed="false">
      <c r="A124" s="16"/>
      <c r="B124" s="17" t="s">
        <v>109</v>
      </c>
      <c r="C124" s="11" t="n">
        <v>-0.4</v>
      </c>
    </row>
    <row r="125" customFormat="false" ht="13.2" hidden="false" customHeight="false" outlineLevel="0" collapsed="false">
      <c r="A125" s="11"/>
      <c r="B125" s="11" t="s">
        <v>110</v>
      </c>
      <c r="C125" s="11" t="n">
        <v>-0.8</v>
      </c>
    </row>
    <row r="126" customFormat="false" ht="13.2" hidden="false" customHeight="false" outlineLevel="0" collapsed="false">
      <c r="A126" s="11"/>
      <c r="B126" s="11" t="s">
        <v>56</v>
      </c>
      <c r="C126" s="11" t="n">
        <v>0</v>
      </c>
      <c r="D126" s="0" t="n">
        <v>0</v>
      </c>
    </row>
    <row r="127" customFormat="false" ht="13.2" hidden="false" customHeight="false" outlineLevel="0" collapsed="false">
      <c r="A127" s="11"/>
      <c r="B127" s="11" t="s">
        <v>111</v>
      </c>
      <c r="C127" s="11" t="n">
        <v>0</v>
      </c>
    </row>
    <row r="128" customFormat="false" ht="13.2" hidden="false" customHeight="false" outlineLevel="0" collapsed="false">
      <c r="A128" s="11"/>
      <c r="B128" s="11" t="s">
        <v>112</v>
      </c>
      <c r="C128" s="11" t="n">
        <v>0</v>
      </c>
    </row>
    <row r="129" customFormat="false" ht="13.2" hidden="false" customHeight="false" outlineLevel="0" collapsed="false">
      <c r="A129" s="11"/>
      <c r="B129" s="11" t="s">
        <v>113</v>
      </c>
      <c r="C129" s="11"/>
    </row>
    <row r="130" customFormat="false" ht="13.2" hidden="false" customHeight="false" outlineLevel="0" collapsed="false">
      <c r="A130" s="11"/>
      <c r="B130" s="11" t="s">
        <v>114</v>
      </c>
      <c r="C130" s="11" t="n">
        <v>0</v>
      </c>
    </row>
    <row r="131" customFormat="false" ht="13.2" hidden="false" customHeight="false" outlineLevel="0" collapsed="false">
      <c r="A131" s="11"/>
      <c r="B131" s="11" t="s">
        <v>115</v>
      </c>
      <c r="C131" s="11" t="n">
        <v>0</v>
      </c>
    </row>
    <row r="132" customFormat="false" ht="15" hidden="false" customHeight="false" outlineLevel="0" collapsed="false">
      <c r="A132" s="11"/>
      <c r="B132" s="11" t="s">
        <v>116</v>
      </c>
      <c r="C132" s="13" t="n">
        <v>0</v>
      </c>
    </row>
    <row r="133" customFormat="false" ht="13.2" hidden="false" customHeight="false" outlineLevel="0" collapsed="false">
      <c r="A133" s="11"/>
      <c r="B133" s="11" t="s">
        <v>117</v>
      </c>
      <c r="C133" s="11" t="n">
        <f aca="false">SUM(C130:C132)</f>
        <v>0</v>
      </c>
    </row>
    <row r="134" customFormat="false" ht="13.2" hidden="false" customHeight="false" outlineLevel="0" collapsed="false">
      <c r="A134" s="11"/>
      <c r="B134" s="11" t="s">
        <v>118</v>
      </c>
      <c r="C134" s="11"/>
    </row>
    <row r="135" customFormat="false" ht="15" hidden="false" customHeight="false" outlineLevel="0" collapsed="false">
      <c r="A135" s="11"/>
      <c r="B135" s="11" t="s">
        <v>119</v>
      </c>
      <c r="C135" s="13" t="n">
        <v>0</v>
      </c>
    </row>
    <row r="136" customFormat="false" ht="15" hidden="false" customHeight="false" outlineLevel="0" collapsed="false">
      <c r="A136" s="11"/>
      <c r="B136" s="18" t="s">
        <v>120</v>
      </c>
      <c r="C136" s="13" t="n">
        <f aca="false">SUM(C135)</f>
        <v>0</v>
      </c>
    </row>
    <row r="137" customFormat="false" ht="13.2" hidden="false" customHeight="false" outlineLevel="0" collapsed="false">
      <c r="A137" s="4"/>
      <c r="B137" s="11" t="s">
        <v>121</v>
      </c>
      <c r="C137" s="4" t="n">
        <v>0</v>
      </c>
    </row>
    <row r="138" customFormat="false" ht="15" hidden="false" customHeight="false" outlineLevel="0" collapsed="false">
      <c r="A138" s="1"/>
      <c r="B138" s="4" t="s">
        <v>58</v>
      </c>
      <c r="C138" s="13" t="n">
        <f aca="false">SUM(C109:C128)+C133+C136+C137</f>
        <v>-1.9</v>
      </c>
    </row>
    <row r="139" customFormat="false" ht="15" hidden="false" customHeight="false" outlineLevel="0" collapsed="false">
      <c r="A139" s="4" t="s">
        <v>122</v>
      </c>
      <c r="B139" s="1"/>
      <c r="C139" s="13" t="n">
        <f aca="false">SUM(C103:C106)+C138</f>
        <v>-1.9</v>
      </c>
      <c r="D139" s="13" t="n">
        <f aca="false">SUM(D103:D106)+D138</f>
        <v>0</v>
      </c>
      <c r="E139" s="13"/>
      <c r="F139" s="13"/>
      <c r="G139" s="13"/>
      <c r="H139" s="13"/>
      <c r="I139" s="13"/>
      <c r="J139" s="13"/>
      <c r="K139" s="13"/>
      <c r="L139" s="13"/>
    </row>
    <row r="140" customFormat="false" ht="13.2" hidden="false" customHeight="false" outlineLevel="0" collapsed="false">
      <c r="A140" s="1"/>
      <c r="B140" s="1"/>
    </row>
    <row r="141" customFormat="false" ht="13.2" hidden="false" customHeight="false" outlineLevel="0" collapsed="false">
      <c r="A141" s="9" t="s">
        <v>123</v>
      </c>
      <c r="B141" s="1"/>
    </row>
    <row r="142" customFormat="false" ht="13.2" hidden="false" customHeight="false" outlineLevel="0" collapsed="false">
      <c r="A142" s="15" t="s">
        <v>124</v>
      </c>
      <c r="B142" s="1"/>
      <c r="C142" s="1" t="n">
        <v>0</v>
      </c>
    </row>
    <row r="143" customFormat="false" ht="13.2" hidden="false" customHeight="false" outlineLevel="0" collapsed="false">
      <c r="A143" s="4" t="s">
        <v>125</v>
      </c>
      <c r="B143" s="1"/>
      <c r="C143" s="1" t="n">
        <v>0</v>
      </c>
    </row>
    <row r="144" customFormat="false" ht="13.2" hidden="false" customHeight="false" outlineLevel="0" collapsed="false">
      <c r="A144" s="4" t="s">
        <v>39</v>
      </c>
      <c r="B144" s="1"/>
    </row>
    <row r="145" customFormat="false" ht="13.2" hidden="false" customHeight="false" outlineLevel="0" collapsed="false">
      <c r="A145" s="1"/>
      <c r="B145" s="1" t="s">
        <v>126</v>
      </c>
      <c r="C145" s="1" t="n">
        <v>0</v>
      </c>
    </row>
    <row r="146" customFormat="false" ht="13.2" hidden="false" customHeight="false" outlineLevel="0" collapsed="false">
      <c r="A146" s="1"/>
      <c r="B146" s="12" t="s">
        <v>52</v>
      </c>
      <c r="C146" s="1" t="n">
        <v>0</v>
      </c>
    </row>
    <row r="147" customFormat="false" ht="13.2" hidden="false" customHeight="false" outlineLevel="0" collapsed="false">
      <c r="A147" s="1"/>
      <c r="B147" s="12" t="s">
        <v>98</v>
      </c>
      <c r="C147" s="1" t="n">
        <v>0</v>
      </c>
    </row>
    <row r="148" customFormat="false" ht="13.2" hidden="false" customHeight="false" outlineLevel="0" collapsed="false">
      <c r="A148" s="1"/>
      <c r="B148" s="12" t="s">
        <v>127</v>
      </c>
      <c r="C148" s="1" t="n">
        <v>0</v>
      </c>
    </row>
    <row r="149" customFormat="false" ht="13.2" hidden="false" customHeight="false" outlineLevel="0" collapsed="false">
      <c r="A149" s="1"/>
      <c r="B149" s="12" t="s">
        <v>128</v>
      </c>
      <c r="C149" s="1" t="n">
        <v>-0.8</v>
      </c>
    </row>
    <row r="150" customFormat="false" ht="13.2" hidden="false" customHeight="false" outlineLevel="0" collapsed="false">
      <c r="A150" s="1"/>
      <c r="B150" s="12" t="s">
        <v>52</v>
      </c>
      <c r="C150" s="1" t="n">
        <v>0</v>
      </c>
    </row>
    <row r="151" customFormat="false" ht="13.2" hidden="false" customHeight="false" outlineLevel="0" collapsed="false">
      <c r="A151" s="1"/>
      <c r="B151" s="1" t="s">
        <v>129</v>
      </c>
      <c r="C151" s="1" t="n">
        <v>0</v>
      </c>
    </row>
    <row r="152" customFormat="false" ht="13.2" hidden="false" customHeight="false" outlineLevel="0" collapsed="false">
      <c r="A152" s="1"/>
      <c r="B152" s="1" t="s">
        <v>56</v>
      </c>
      <c r="C152" s="1" t="n">
        <v>0</v>
      </c>
      <c r="D152" s="0" t="n">
        <v>0</v>
      </c>
    </row>
    <row r="153" customFormat="false" ht="13.2" hidden="false" customHeight="false" outlineLevel="0" collapsed="false">
      <c r="A153" s="1"/>
      <c r="B153" s="1" t="s">
        <v>130</v>
      </c>
      <c r="C153" s="1" t="n">
        <v>0</v>
      </c>
    </row>
    <row r="154" customFormat="false" ht="15" hidden="false" customHeight="false" outlineLevel="0" collapsed="false">
      <c r="A154" s="11"/>
      <c r="B154" s="11" t="s">
        <v>131</v>
      </c>
      <c r="C154" s="13" t="n">
        <v>0</v>
      </c>
    </row>
    <row r="155" customFormat="false" ht="15" hidden="false" customHeight="false" outlineLevel="0" collapsed="false">
      <c r="A155" s="1"/>
      <c r="B155" s="4" t="s">
        <v>58</v>
      </c>
      <c r="C155" s="13" t="n">
        <f aca="false">SUM(C145:C154)</f>
        <v>-0.8</v>
      </c>
    </row>
    <row r="156" customFormat="false" ht="15" hidden="false" customHeight="false" outlineLevel="0" collapsed="false">
      <c r="A156" s="4" t="s">
        <v>132</v>
      </c>
      <c r="B156" s="1"/>
      <c r="C156" s="13" t="n">
        <f aca="false">+C142+C143+C155</f>
        <v>-0.8</v>
      </c>
    </row>
    <row r="157" customFormat="false" ht="13.2" hidden="false" customHeight="false" outlineLevel="0" collapsed="false">
      <c r="A157" s="1"/>
      <c r="B157" s="1"/>
    </row>
    <row r="158" customFormat="false" ht="13.2" hidden="false" customHeight="false" outlineLevel="0" collapsed="false">
      <c r="A158" s="9" t="s">
        <v>133</v>
      </c>
      <c r="B158" s="1"/>
    </row>
    <row r="159" customFormat="false" ht="13.2" hidden="false" customHeight="false" outlineLevel="0" collapsed="false">
      <c r="A159" s="4" t="s">
        <v>39</v>
      </c>
      <c r="B159" s="1"/>
    </row>
    <row r="160" customFormat="false" ht="13.2" hidden="false" customHeight="false" outlineLevel="0" collapsed="false">
      <c r="A160" s="1"/>
      <c r="B160" s="1" t="s">
        <v>134</v>
      </c>
      <c r="C160" s="1" t="n">
        <v>0</v>
      </c>
    </row>
    <row r="161" customFormat="false" ht="13.2" hidden="false" customHeight="false" outlineLevel="0" collapsed="false">
      <c r="A161" s="1"/>
      <c r="B161" s="1" t="s">
        <v>135</v>
      </c>
      <c r="C161" s="1" t="n">
        <v>0</v>
      </c>
    </row>
    <row r="162" customFormat="false" ht="13.2" hidden="false" customHeight="false" outlineLevel="0" collapsed="false">
      <c r="A162" s="1"/>
      <c r="B162" s="1" t="s">
        <v>136</v>
      </c>
      <c r="C162" s="1" t="n">
        <v>0</v>
      </c>
    </row>
    <row r="163" customFormat="false" ht="15" hidden="false" customHeight="false" outlineLevel="0" collapsed="false">
      <c r="A163" s="1"/>
      <c r="B163" s="12" t="s">
        <v>137</v>
      </c>
      <c r="C163" s="13" t="n">
        <v>0</v>
      </c>
    </row>
    <row r="164" customFormat="false" ht="15" hidden="false" customHeight="false" outlineLevel="0" collapsed="false">
      <c r="A164" s="1"/>
      <c r="B164" s="4" t="s">
        <v>58</v>
      </c>
      <c r="C164" s="13" t="n">
        <f aca="false">SUM(C160:C163)</f>
        <v>0</v>
      </c>
    </row>
    <row r="165" customFormat="false" ht="13.2" hidden="false" customHeight="false" outlineLevel="0" collapsed="false">
      <c r="A165" s="1"/>
      <c r="B165" s="1"/>
    </row>
    <row r="166" customFormat="false" ht="13.2" hidden="false" customHeight="false" outlineLevel="0" collapsed="false">
      <c r="A166" s="9" t="s">
        <v>138</v>
      </c>
      <c r="B166" s="1"/>
    </row>
    <row r="167" customFormat="false" ht="13.2" hidden="false" customHeight="false" outlineLevel="0" collapsed="false">
      <c r="A167" s="4" t="s">
        <v>39</v>
      </c>
      <c r="B167" s="1"/>
    </row>
    <row r="168" customFormat="false" ht="13.2" hidden="false" customHeight="false" outlineLevel="0" collapsed="false">
      <c r="A168" s="1"/>
      <c r="B168" s="1" t="s">
        <v>128</v>
      </c>
      <c r="C168" s="1" t="n">
        <v>0</v>
      </c>
    </row>
    <row r="169" customFormat="false" ht="13.2" hidden="false" customHeight="false" outlineLevel="0" collapsed="false">
      <c r="A169" s="1"/>
      <c r="B169" s="1" t="s">
        <v>74</v>
      </c>
      <c r="C169" s="1" t="n">
        <v>0</v>
      </c>
    </row>
    <row r="170" customFormat="false" ht="15" hidden="false" customHeight="false" outlineLevel="0" collapsed="false">
      <c r="A170" s="1"/>
      <c r="B170" s="12" t="s">
        <v>76</v>
      </c>
      <c r="C170" s="13" t="n">
        <v>0</v>
      </c>
    </row>
    <row r="171" customFormat="false" ht="15" hidden="false" customHeight="false" outlineLevel="0" collapsed="false">
      <c r="A171" s="1"/>
      <c r="B171" s="4" t="s">
        <v>58</v>
      </c>
      <c r="C171" s="13" t="n">
        <f aca="false">SUM(C168:C170)</f>
        <v>0</v>
      </c>
    </row>
    <row r="172" customFormat="false" ht="13.2" hidden="false" customHeight="false" outlineLevel="0" collapsed="false">
      <c r="A172" s="1"/>
      <c r="B172" s="1"/>
    </row>
    <row r="173" customFormat="false" ht="13.2" hidden="false" customHeight="false" outlineLevel="0" collapsed="false">
      <c r="A173" s="9" t="s">
        <v>139</v>
      </c>
      <c r="B173" s="1"/>
    </row>
    <row r="174" customFormat="false" ht="13.2" hidden="false" customHeight="false" outlineLevel="0" collapsed="false">
      <c r="A174" s="4" t="s">
        <v>39</v>
      </c>
      <c r="B174" s="1"/>
    </row>
    <row r="175" customFormat="false" ht="13.2" hidden="false" customHeight="false" outlineLevel="0" collapsed="false">
      <c r="A175" s="4"/>
      <c r="B175" s="12" t="s">
        <v>50</v>
      </c>
      <c r="C175" s="1" t="n">
        <v>0</v>
      </c>
    </row>
    <row r="176" customFormat="false" ht="13.2" hidden="false" customHeight="false" outlineLevel="0" collapsed="false">
      <c r="A176" s="1"/>
      <c r="B176" s="1" t="s">
        <v>54</v>
      </c>
      <c r="C176" s="1" t="n">
        <v>-0.4</v>
      </c>
    </row>
    <row r="177" customFormat="false" ht="13.2" hidden="false" customHeight="false" outlineLevel="0" collapsed="false">
      <c r="A177" s="1"/>
      <c r="B177" s="1" t="s">
        <v>140</v>
      </c>
      <c r="C177" s="11" t="n">
        <v>0</v>
      </c>
    </row>
    <row r="178" customFormat="false" ht="13.2" hidden="false" customHeight="false" outlineLevel="0" collapsed="false">
      <c r="A178" s="1"/>
      <c r="B178" s="1" t="s">
        <v>141</v>
      </c>
      <c r="C178" s="11" t="n">
        <v>0</v>
      </c>
    </row>
    <row r="179" customFormat="false" ht="15" hidden="false" customHeight="false" outlineLevel="0" collapsed="false">
      <c r="A179" s="1"/>
      <c r="B179" s="1" t="s">
        <v>142</v>
      </c>
      <c r="C179" s="13" t="n">
        <v>0</v>
      </c>
    </row>
    <row r="180" customFormat="false" ht="15" hidden="false" customHeight="false" outlineLevel="0" collapsed="false">
      <c r="A180" s="1"/>
      <c r="B180" s="4" t="s">
        <v>58</v>
      </c>
      <c r="C180" s="13" t="n">
        <f aca="false">SUM(C175:C179)</f>
        <v>-0.4</v>
      </c>
    </row>
    <row r="181" customFormat="false" ht="13.2" hidden="false" customHeight="false" outlineLevel="0" collapsed="false">
      <c r="A181" s="1"/>
      <c r="B181" s="1"/>
    </row>
    <row r="182" customFormat="false" ht="15" hidden="false" customHeight="false" outlineLevel="0" collapsed="false">
      <c r="A182" s="4" t="s">
        <v>143</v>
      </c>
      <c r="B182" s="1"/>
      <c r="C182" s="13" t="n">
        <f aca="false">+C77+C100+C139+C156+C164+C171+C180</f>
        <v>-4.1</v>
      </c>
      <c r="D182" s="13" t="n">
        <f aca="false">+D77+D100+D139+D156+D164+D171+D180</f>
        <v>0</v>
      </c>
    </row>
    <row r="183" customFormat="false" ht="13.2" hidden="false" customHeight="false" outlineLevel="0" collapsed="false">
      <c r="A183" s="1"/>
      <c r="B183" s="1"/>
    </row>
    <row r="184" customFormat="false" ht="13.2" hidden="false" customHeight="false" outlineLevel="0" collapsed="false">
      <c r="A184" s="4" t="s">
        <v>144</v>
      </c>
      <c r="B184" s="1"/>
    </row>
    <row r="185" customFormat="false" ht="13.2" hidden="false" customHeight="false" outlineLevel="0" collapsed="false">
      <c r="A185" s="1"/>
      <c r="B185" s="1"/>
    </row>
    <row r="186" customFormat="false" ht="13.2" hidden="false" customHeight="false" outlineLevel="0" collapsed="false">
      <c r="A186" s="1"/>
      <c r="B186" s="1" t="s">
        <v>145</v>
      </c>
      <c r="C186" s="11" t="n">
        <v>0</v>
      </c>
    </row>
    <row r="187" customFormat="false" ht="13.2" hidden="false" customHeight="false" outlineLevel="0" collapsed="false">
      <c r="A187" s="1"/>
      <c r="B187" s="1" t="s">
        <v>146</v>
      </c>
      <c r="C187" s="11" t="n">
        <v>0</v>
      </c>
    </row>
    <row r="188" customFormat="false" ht="13.2" hidden="false" customHeight="false" outlineLevel="0" collapsed="false">
      <c r="A188" s="1"/>
      <c r="B188" s="1" t="s">
        <v>147</v>
      </c>
      <c r="C188" s="11" t="n">
        <v>0</v>
      </c>
    </row>
    <row r="189" customFormat="false" ht="13.2" hidden="false" customHeight="false" outlineLevel="0" collapsed="false">
      <c r="A189" s="1"/>
      <c r="B189" s="1" t="s">
        <v>118</v>
      </c>
      <c r="C189" s="11"/>
    </row>
    <row r="190" customFormat="false" ht="13.2" hidden="false" customHeight="false" outlineLevel="0" collapsed="false">
      <c r="A190" s="1"/>
      <c r="B190" s="1" t="s">
        <v>148</v>
      </c>
      <c r="C190" s="11" t="n">
        <v>0</v>
      </c>
      <c r="D190" s="0" t="n">
        <v>0</v>
      </c>
    </row>
    <row r="191" customFormat="false" ht="15" hidden="false" customHeight="false" outlineLevel="0" collapsed="false">
      <c r="A191" s="1"/>
      <c r="B191" s="1" t="s">
        <v>149</v>
      </c>
      <c r="C191" s="20" t="n">
        <v>0</v>
      </c>
      <c r="D191" s="38"/>
      <c r="K191" s="38"/>
      <c r="L191" s="38"/>
    </row>
    <row r="192" customFormat="false" ht="15" hidden="false" customHeight="false" outlineLevel="0" collapsed="false">
      <c r="A192" s="1"/>
      <c r="B192" s="11" t="s">
        <v>150</v>
      </c>
      <c r="C192" s="13" t="n">
        <f aca="false">SUM(C190:C191)</f>
        <v>0</v>
      </c>
      <c r="D192" s="13" t="n">
        <f aca="false">SUM(D190:D191)</f>
        <v>0</v>
      </c>
    </row>
    <row r="193" customFormat="false" ht="15" hidden="false" customHeight="false" outlineLevel="0" collapsed="false">
      <c r="A193" s="1"/>
      <c r="B193" s="4" t="s">
        <v>151</v>
      </c>
      <c r="C193" s="13" t="n">
        <f aca="false">SUM(C186:C188)+C192</f>
        <v>0</v>
      </c>
    </row>
    <row r="194" customFormat="false" ht="13.2" hidden="false" customHeight="false" outlineLevel="0" collapsed="false">
      <c r="A194" s="1"/>
      <c r="B194" s="4"/>
    </row>
    <row r="195" customFormat="false" ht="13.2" hidden="false" customHeight="false" outlineLevel="0" collapsed="false">
      <c r="A195" s="4" t="s">
        <v>152</v>
      </c>
      <c r="B195" s="1"/>
    </row>
    <row r="196" customFormat="false" ht="13.2" hidden="false" customHeight="false" outlineLevel="0" collapsed="false">
      <c r="A196" s="4" t="s">
        <v>153</v>
      </c>
      <c r="B196" s="1"/>
    </row>
    <row r="197" customFormat="false" ht="13.2" hidden="false" customHeight="false" outlineLevel="0" collapsed="false">
      <c r="A197" s="1"/>
      <c r="B197" s="1" t="s">
        <v>154</v>
      </c>
      <c r="C197" s="1" t="n">
        <v>0</v>
      </c>
    </row>
    <row r="198" customFormat="false" ht="13.2" hidden="false" customHeight="false" outlineLevel="0" collapsed="false">
      <c r="A198" s="1"/>
      <c r="B198" s="1" t="s">
        <v>155</v>
      </c>
      <c r="C198" s="1" t="n">
        <v>0</v>
      </c>
    </row>
    <row r="199" customFormat="false" ht="13.2" hidden="false" customHeight="false" outlineLevel="0" collapsed="false">
      <c r="A199" s="1"/>
      <c r="B199" s="1" t="s">
        <v>156</v>
      </c>
      <c r="C199" s="1" t="n">
        <v>0</v>
      </c>
    </row>
    <row r="200" customFormat="false" ht="13.2" hidden="false" customHeight="false" outlineLevel="0" collapsed="false">
      <c r="A200" s="1"/>
      <c r="B200" s="1" t="s">
        <v>157</v>
      </c>
      <c r="C200" s="1" t="n">
        <v>0</v>
      </c>
    </row>
    <row r="201" customFormat="false" ht="13.2" hidden="false" customHeight="false" outlineLevel="0" collapsed="false">
      <c r="A201" s="1"/>
      <c r="B201" s="1" t="s">
        <v>158</v>
      </c>
      <c r="C201" s="1" t="n">
        <v>0</v>
      </c>
    </row>
    <row r="202" customFormat="false" ht="13.2" hidden="false" customHeight="false" outlineLevel="0" collapsed="false">
      <c r="A202" s="1"/>
      <c r="B202" s="1" t="s">
        <v>159</v>
      </c>
      <c r="C202" s="1" t="n">
        <v>0</v>
      </c>
    </row>
    <row r="203" customFormat="false" ht="13.2" hidden="false" customHeight="false" outlineLevel="0" collapsed="false">
      <c r="A203" s="1"/>
      <c r="B203" s="1" t="s">
        <v>160</v>
      </c>
      <c r="C203" s="1" t="n">
        <v>0</v>
      </c>
    </row>
    <row r="204" customFormat="false" ht="13.2" hidden="false" customHeight="false" outlineLevel="0" collapsed="false">
      <c r="A204" s="1"/>
      <c r="B204" s="1" t="s">
        <v>161</v>
      </c>
      <c r="C204" s="1" t="n">
        <v>49.4</v>
      </c>
    </row>
    <row r="205" customFormat="false" ht="13.2" hidden="false" customHeight="false" outlineLevel="0" collapsed="false">
      <c r="A205" s="1"/>
      <c r="B205" s="1" t="s">
        <v>7</v>
      </c>
      <c r="C205" s="1" t="n">
        <v>0</v>
      </c>
    </row>
    <row r="206" customFormat="false" ht="15" hidden="false" customHeight="false" outlineLevel="0" collapsed="false">
      <c r="A206" s="1"/>
      <c r="B206" s="1" t="s">
        <v>162</v>
      </c>
      <c r="C206" s="13" t="n">
        <v>0</v>
      </c>
    </row>
    <row r="207" customFormat="false" ht="15" hidden="false" customHeight="false" outlineLevel="0" collapsed="false">
      <c r="A207" s="1"/>
      <c r="B207" s="1" t="s">
        <v>163</v>
      </c>
      <c r="C207" s="13" t="n">
        <f aca="false">SUM(C197:C206)</f>
        <v>49.4</v>
      </c>
    </row>
    <row r="208" customFormat="false" ht="15" hidden="false" customHeight="false" outlineLevel="0" collapsed="false">
      <c r="A208" s="1"/>
      <c r="B208" s="1" t="s">
        <v>164</v>
      </c>
      <c r="C208" s="13" t="n">
        <v>0</v>
      </c>
    </row>
    <row r="209" customFormat="false" ht="7.5" hidden="false" customHeight="true" outlineLevel="0" collapsed="false">
      <c r="A209" s="1"/>
      <c r="B209" s="1"/>
    </row>
    <row r="210" customFormat="false" ht="13.8" hidden="false" customHeight="false" outlineLevel="0" collapsed="false">
      <c r="A210" s="4" t="s">
        <v>165</v>
      </c>
      <c r="B210" s="1"/>
      <c r="C210" s="22" t="n">
        <f aca="false">+C182+C193+C207+C208</f>
        <v>45.3</v>
      </c>
    </row>
    <row r="211" customFormat="false" ht="13.2" hidden="false" customHeight="false" outlineLevel="0" collapsed="false">
      <c r="A211" s="4"/>
      <c r="B211" s="1"/>
    </row>
    <row r="212" customFormat="false" ht="13.2" hidden="false" customHeight="false" outlineLevel="0" collapsed="false">
      <c r="A212" s="4"/>
      <c r="B212" s="11" t="s">
        <v>166</v>
      </c>
      <c r="C212" s="11" t="n">
        <v>0</v>
      </c>
    </row>
    <row r="213" customFormat="false" ht="13.2" hidden="false" customHeight="false" outlineLevel="0" collapsed="false">
      <c r="A213" s="1"/>
      <c r="B213" s="11" t="s">
        <v>167</v>
      </c>
      <c r="C213" s="11" t="n">
        <v>0</v>
      </c>
    </row>
    <row r="214" customFormat="false" ht="13.2" hidden="false" customHeight="false" outlineLevel="0" collapsed="false">
      <c r="A214" s="1"/>
      <c r="B214" s="1"/>
    </row>
    <row r="215" customFormat="false" ht="13.8" hidden="false" customHeight="false" outlineLevel="0" collapsed="false">
      <c r="A215" s="1"/>
      <c r="B215" s="1"/>
    </row>
    <row r="216" customFormat="false" ht="13.8" hidden="false" customHeight="false" outlineLevel="0" collapsed="false">
      <c r="A216" s="4" t="s">
        <v>168</v>
      </c>
      <c r="B216" s="1"/>
      <c r="C216" s="22" t="n">
        <f aca="false">SUM(C210:C215)</f>
        <v>45.3</v>
      </c>
    </row>
    <row r="217" customFormat="false" ht="13.2" hidden="false" customHeight="false" outlineLevel="0" collapsed="false">
      <c r="A217" s="4"/>
      <c r="B217" s="1"/>
    </row>
    <row r="218" customFormat="false" ht="13.2" hidden="false" customHeight="false" outlineLevel="0" collapsed="false">
      <c r="A218" s="1"/>
      <c r="B218" s="11" t="s">
        <v>169</v>
      </c>
      <c r="C218" s="11" t="n">
        <v>0</v>
      </c>
    </row>
    <row r="219" customFormat="false" ht="13.2" hidden="false" customHeight="false" outlineLevel="0" collapsed="false">
      <c r="A219" s="4"/>
      <c r="B219" s="1"/>
    </row>
    <row r="220" customFormat="false" ht="13.2" hidden="false" customHeight="false" outlineLevel="0" collapsed="false">
      <c r="A220" s="4"/>
      <c r="B220" s="1"/>
    </row>
    <row r="221" customFormat="false" ht="13.8" hidden="false" customHeight="false" outlineLevel="0" collapsed="false">
      <c r="A221" s="4"/>
      <c r="B221" s="1"/>
    </row>
    <row r="222" customFormat="false" ht="13.8" hidden="false" customHeight="false" outlineLevel="0" collapsed="false">
      <c r="A222" s="4" t="s">
        <v>170</v>
      </c>
      <c r="B222" s="1"/>
      <c r="C222" s="22" t="n">
        <f aca="false">SUM(C216:C221)</f>
        <v>45.3</v>
      </c>
    </row>
    <row r="223" customFormat="false" ht="13.2" hidden="false" customHeight="false" outlineLevel="0" collapsed="false">
      <c r="A223" s="4"/>
      <c r="B223" s="1"/>
    </row>
    <row r="224" customFormat="false" ht="13.2" hidden="false" customHeight="false" outlineLevel="0" collapsed="false">
      <c r="A224" s="4"/>
      <c r="B224" s="1"/>
    </row>
    <row r="225" customFormat="false" ht="13.2" hidden="false" customHeight="false" outlineLevel="0" collapsed="false">
      <c r="A225" s="4"/>
      <c r="B225" s="1" t="s">
        <v>171</v>
      </c>
      <c r="C225" s="1" t="n">
        <v>0</v>
      </c>
    </row>
    <row r="226" customFormat="false" ht="13.2" hidden="false" customHeight="false" outlineLevel="0" collapsed="false">
      <c r="A226" s="4"/>
      <c r="B226" s="1"/>
    </row>
    <row r="227" customFormat="false" ht="13.8" hidden="false" customHeight="false" outlineLevel="0" collapsed="false">
      <c r="C227" s="0"/>
    </row>
    <row r="228" customFormat="false" ht="13.8" hidden="false" customHeight="false" outlineLevel="0" collapsed="false">
      <c r="A228" s="4" t="s">
        <v>172</v>
      </c>
      <c r="C228" s="22" t="n">
        <f aca="false">SUM(C222:C227)</f>
        <v>45.3</v>
      </c>
    </row>
    <row r="229" customFormat="false" ht="13.2" hidden="false" customHeight="false" outlineLevel="0" collapsed="false">
      <c r="C229" s="0"/>
    </row>
    <row r="230" customFormat="false" ht="13.2" hidden="false" customHeight="false" outlineLevel="0" collapsed="false">
      <c r="C230" s="0"/>
    </row>
    <row r="231" customFormat="false" ht="13.2" hidden="false" customHeight="false" outlineLevel="0" collapsed="false">
      <c r="C231" s="0"/>
    </row>
    <row r="232" customFormat="false" ht="13.2" hidden="false" customHeight="false" outlineLevel="0" collapsed="false">
      <c r="C232" s="0"/>
    </row>
  </sheetData>
  <printOptions headings="false" gridLines="false" gridLinesSet="true" horizontalCentered="false" verticalCentered="false"/>
  <pageMargins left="0.179861111111111" right="0.170138888888889" top="0.409722222222222" bottom="0.430555555555556" header="0.511811023622047" footer="0.190277777777778"/>
  <pageSetup paperSize="1" scale="7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&amp;LPage &amp;P&amp;R&amp;F   &amp;D    &amp;T</oddFooter>
  </headerFooter>
  <rowBreaks count="1" manualBreakCount="1">
    <brk id="140" man="true" max="16383" min="0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32"/>
  <sheetViews>
    <sheetView showFormulas="false" showGridLines="false" showRowColHeaders="true" showZeros="true" rightToLeft="false" tabSelected="false" showOutlineSymbols="true" defaultGridColor="true" view="normal" topLeftCell="A223" colorId="64" zoomScale="85" zoomScaleNormal="85" zoomScalePageLayoutView="100" workbookViewId="0">
      <selection pane="topLeft" activeCell="B178" activeCellId="0" sqref="B178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4.33"/>
    <col collapsed="false" customWidth="true" hidden="false" outlineLevel="0" max="2" min="2" style="0" width="38.1"/>
    <col collapsed="false" customWidth="true" hidden="false" outlineLevel="0" max="3" min="3" style="1" width="7.66"/>
    <col collapsed="false" customWidth="true" hidden="false" outlineLevel="0" max="4" min="4" style="0" width="0.87"/>
    <col collapsed="false" customWidth="true" hidden="false" outlineLevel="0" max="5" min="5" style="0" width="38.33"/>
    <col collapsed="false" customWidth="true" hidden="false" outlineLevel="0" max="6" min="6" style="0" width="2.1"/>
    <col collapsed="false" customWidth="true" hidden="false" outlineLevel="0" max="7" min="7" style="0" width="1.66"/>
  </cols>
  <sheetData>
    <row r="1" customFormat="false" ht="13.2" hidden="false" customHeight="false" outlineLevel="0" collapsed="false">
      <c r="A1" s="4"/>
      <c r="B1" s="1"/>
      <c r="C1" s="3" t="s">
        <v>6</v>
      </c>
    </row>
    <row r="2" customFormat="false" ht="7.5" hidden="false" customHeight="true" outlineLevel="0" collapsed="false">
      <c r="A2" s="4"/>
      <c r="B2" s="1"/>
    </row>
    <row r="3" customFormat="false" ht="13.2" hidden="false" customHeight="false" outlineLevel="0" collapsed="false">
      <c r="A3" s="5"/>
      <c r="B3" s="5"/>
      <c r="C3" s="7" t="n">
        <v>2001</v>
      </c>
    </row>
    <row r="4" customFormat="false" ht="13.2" hidden="false" customHeight="false" outlineLevel="0" collapsed="false">
      <c r="A4" s="1"/>
      <c r="B4" s="1"/>
      <c r="C4" s="8" t="s">
        <v>12</v>
      </c>
      <c r="E4" s="27" t="s">
        <v>173</v>
      </c>
    </row>
    <row r="5" customFormat="false" ht="13.2" hidden="false" customHeight="false" outlineLevel="0" collapsed="false">
      <c r="A5" s="9" t="s">
        <v>13</v>
      </c>
      <c r="B5" s="1"/>
      <c r="C5" s="10"/>
    </row>
    <row r="6" customFormat="false" ht="13.2" hidden="false" customHeight="false" outlineLevel="0" collapsed="false">
      <c r="A6" s="4" t="s">
        <v>14</v>
      </c>
      <c r="B6" s="1"/>
    </row>
    <row r="7" customFormat="false" ht="13.2" hidden="false" customHeight="false" outlineLevel="0" collapsed="false">
      <c r="A7" s="1"/>
      <c r="B7" s="1" t="s">
        <v>15</v>
      </c>
    </row>
    <row r="8" customFormat="false" ht="13.2" hidden="false" customHeight="false" outlineLevel="0" collapsed="false">
      <c r="A8" s="1"/>
      <c r="B8" s="1" t="s">
        <v>16</v>
      </c>
      <c r="C8" s="1" t="n">
        <v>0</v>
      </c>
    </row>
    <row r="9" customFormat="false" ht="13.2" hidden="false" customHeight="false" outlineLevel="0" collapsed="false">
      <c r="A9" s="1"/>
      <c r="B9" s="1" t="s">
        <v>17</v>
      </c>
      <c r="C9" s="1" t="n">
        <v>0</v>
      </c>
    </row>
    <row r="10" customFormat="false" ht="13.2" hidden="false" customHeight="false" outlineLevel="0" collapsed="false">
      <c r="A10" s="1"/>
      <c r="B10" s="1" t="s">
        <v>18</v>
      </c>
      <c r="C10" s="1" t="n">
        <v>0</v>
      </c>
    </row>
    <row r="11" customFormat="false" ht="13.2" hidden="false" customHeight="false" outlineLevel="0" collapsed="false">
      <c r="A11" s="1"/>
      <c r="B11" s="1" t="s">
        <v>19</v>
      </c>
      <c r="C11" s="1" t="n">
        <v>0</v>
      </c>
    </row>
    <row r="12" customFormat="false" ht="13.2" hidden="false" customHeight="false" outlineLevel="0" collapsed="false">
      <c r="A12" s="1"/>
      <c r="B12" s="1" t="s">
        <v>20</v>
      </c>
      <c r="C12" s="1" t="n">
        <v>0</v>
      </c>
    </row>
    <row r="13" customFormat="false" ht="13.2" hidden="false" customHeight="false" outlineLevel="0" collapsed="false">
      <c r="A13" s="1"/>
      <c r="B13" s="1" t="s">
        <v>21</v>
      </c>
      <c r="C13" s="1" t="n">
        <v>0</v>
      </c>
    </row>
    <row r="14" customFormat="false" ht="13.2" hidden="false" customHeight="false" outlineLevel="0" collapsed="false">
      <c r="A14" s="1"/>
      <c r="B14" s="1" t="s">
        <v>22</v>
      </c>
      <c r="C14" s="1" t="n">
        <v>0</v>
      </c>
    </row>
    <row r="15" customFormat="false" ht="13.2" hidden="false" customHeight="false" outlineLevel="0" collapsed="false">
      <c r="A15" s="1"/>
      <c r="B15" s="1" t="s">
        <v>23</v>
      </c>
      <c r="C15" s="1" t="n">
        <v>0</v>
      </c>
    </row>
    <row r="16" customFormat="false" ht="13.2" hidden="false" customHeight="false" outlineLevel="0" collapsed="false">
      <c r="A16" s="1"/>
      <c r="B16" s="1" t="s">
        <v>24</v>
      </c>
      <c r="C16" s="1" t="n">
        <v>0</v>
      </c>
    </row>
    <row r="17" customFormat="false" ht="13.2" hidden="false" customHeight="false" outlineLevel="0" collapsed="false">
      <c r="A17" s="1"/>
      <c r="B17" s="11" t="s">
        <v>25</v>
      </c>
      <c r="C17" s="1" t="n">
        <v>0</v>
      </c>
    </row>
    <row r="18" customFormat="false" ht="13.2" hidden="false" customHeight="false" outlineLevel="0" collapsed="false">
      <c r="A18" s="1"/>
      <c r="B18" s="1" t="s">
        <v>26</v>
      </c>
      <c r="C18" s="1" t="n">
        <v>0</v>
      </c>
    </row>
    <row r="19" customFormat="false" ht="13.2" hidden="false" customHeight="false" outlineLevel="0" collapsed="false">
      <c r="A19" s="1"/>
      <c r="B19" s="1" t="s">
        <v>27</v>
      </c>
      <c r="C19" s="1" t="n">
        <v>0</v>
      </c>
    </row>
    <row r="20" customFormat="false" ht="13.2" hidden="false" customHeight="false" outlineLevel="0" collapsed="false">
      <c r="A20" s="1"/>
      <c r="B20" s="1" t="s">
        <v>28</v>
      </c>
      <c r="C20" s="1" t="n">
        <v>0</v>
      </c>
    </row>
    <row r="21" customFormat="false" ht="13.2" hidden="false" customHeight="false" outlineLevel="0" collapsed="false">
      <c r="A21" s="1"/>
      <c r="B21" s="11" t="s">
        <v>29</v>
      </c>
      <c r="C21" s="1" t="n">
        <v>0</v>
      </c>
    </row>
    <row r="22" customFormat="false" ht="13.2" hidden="false" customHeight="false" outlineLevel="0" collapsed="false">
      <c r="A22" s="1"/>
      <c r="B22" s="11" t="s">
        <v>30</v>
      </c>
      <c r="C22" s="1" t="n">
        <v>0</v>
      </c>
    </row>
    <row r="23" customFormat="false" ht="13.2" hidden="false" customHeight="false" outlineLevel="0" collapsed="false">
      <c r="A23" s="1"/>
      <c r="B23" s="11" t="s">
        <v>31</v>
      </c>
    </row>
    <row r="24" customFormat="false" ht="13.2" hidden="false" customHeight="false" outlineLevel="0" collapsed="false">
      <c r="A24" s="1"/>
      <c r="B24" s="1" t="s">
        <v>32</v>
      </c>
      <c r="C24" s="1" t="n">
        <v>0</v>
      </c>
    </row>
    <row r="25" customFormat="false" ht="13.2" hidden="false" customHeight="false" outlineLevel="0" collapsed="false">
      <c r="A25" s="1"/>
      <c r="B25" s="1" t="s">
        <v>33</v>
      </c>
      <c r="C25" s="1" t="n">
        <v>0</v>
      </c>
    </row>
    <row r="26" customFormat="false" ht="13.2" hidden="false" customHeight="false" outlineLevel="0" collapsed="false">
      <c r="A26" s="1"/>
      <c r="B26" s="12" t="s">
        <v>34</v>
      </c>
      <c r="C26" s="11" t="n">
        <v>0</v>
      </c>
    </row>
    <row r="27" customFormat="false" ht="13.2" hidden="false" customHeight="false" outlineLevel="0" collapsed="false">
      <c r="A27" s="1"/>
      <c r="B27" s="12" t="s">
        <v>35</v>
      </c>
      <c r="C27" s="11"/>
    </row>
    <row r="28" customFormat="false" ht="13.2" hidden="false" customHeight="false" outlineLevel="0" collapsed="false">
      <c r="A28" s="1"/>
      <c r="B28" s="12" t="s">
        <v>36</v>
      </c>
      <c r="C28" s="11" t="n">
        <v>0</v>
      </c>
    </row>
    <row r="29" customFormat="false" ht="15" hidden="false" customHeight="false" outlineLevel="0" collapsed="false">
      <c r="A29" s="1"/>
      <c r="B29" s="12" t="s">
        <v>37</v>
      </c>
      <c r="C29" s="13" t="n">
        <v>0</v>
      </c>
    </row>
    <row r="30" customFormat="false" ht="13.2" hidden="false" customHeight="false" outlineLevel="0" collapsed="false">
      <c r="A30" s="1"/>
      <c r="B30" s="4" t="s">
        <v>38</v>
      </c>
      <c r="C30" s="1" t="n">
        <f aca="false">SUM(C8:C29)</f>
        <v>0</v>
      </c>
    </row>
    <row r="31" customFormat="false" ht="13.2" hidden="false" customHeight="false" outlineLevel="0" collapsed="false">
      <c r="A31" s="4" t="s">
        <v>39</v>
      </c>
      <c r="B31" s="1"/>
    </row>
    <row r="32" customFormat="false" ht="13.2" hidden="false" customHeight="false" outlineLevel="0" collapsed="false">
      <c r="A32" s="1"/>
      <c r="B32" s="1" t="s">
        <v>40</v>
      </c>
      <c r="C32" s="1" t="n">
        <v>0</v>
      </c>
    </row>
    <row r="33" customFormat="false" ht="13.2" hidden="false" customHeight="false" outlineLevel="0" collapsed="false">
      <c r="A33" s="1"/>
      <c r="B33" s="1" t="s">
        <v>41</v>
      </c>
      <c r="C33" s="1" t="n">
        <v>0</v>
      </c>
    </row>
    <row r="34" customFormat="false" ht="13.2" hidden="false" customHeight="false" outlineLevel="0" collapsed="false">
      <c r="A34" s="1"/>
      <c r="B34" s="1" t="s">
        <v>42</v>
      </c>
      <c r="C34" s="1" t="n">
        <v>0</v>
      </c>
    </row>
    <row r="35" customFormat="false" ht="13.2" hidden="false" customHeight="false" outlineLevel="0" collapsed="false">
      <c r="A35" s="1"/>
      <c r="B35" s="1" t="s">
        <v>43</v>
      </c>
      <c r="C35" s="1" t="n">
        <v>0</v>
      </c>
    </row>
    <row r="36" customFormat="false" ht="13.2" hidden="false" customHeight="false" outlineLevel="0" collapsed="false">
      <c r="A36" s="1"/>
      <c r="B36" s="1" t="s">
        <v>44</v>
      </c>
      <c r="C36" s="11" t="n">
        <v>0</v>
      </c>
    </row>
    <row r="37" customFormat="false" ht="13.2" hidden="false" customHeight="false" outlineLevel="0" collapsed="false">
      <c r="A37" s="1"/>
      <c r="B37" s="1" t="s">
        <v>45</v>
      </c>
      <c r="C37" s="1" t="n">
        <v>0</v>
      </c>
    </row>
    <row r="38" customFormat="false" ht="13.2" hidden="false" customHeight="false" outlineLevel="0" collapsed="false">
      <c r="A38" s="1"/>
      <c r="B38" s="1" t="s">
        <v>46</v>
      </c>
      <c r="C38" s="1" t="n">
        <v>0</v>
      </c>
    </row>
    <row r="39" customFormat="false" ht="13.2" hidden="false" customHeight="false" outlineLevel="0" collapsed="false">
      <c r="A39" s="1"/>
      <c r="B39" s="1" t="s">
        <v>47</v>
      </c>
      <c r="C39" s="1" t="n">
        <v>0</v>
      </c>
    </row>
    <row r="40" customFormat="false" ht="13.2" hidden="false" customHeight="false" outlineLevel="0" collapsed="false">
      <c r="A40" s="1"/>
      <c r="B40" s="1" t="s">
        <v>48</v>
      </c>
      <c r="C40" s="1" t="n">
        <v>0</v>
      </c>
    </row>
    <row r="41" customFormat="false" ht="13.2" hidden="false" customHeight="false" outlineLevel="0" collapsed="false">
      <c r="A41" s="1"/>
      <c r="B41" s="1" t="s">
        <v>49</v>
      </c>
      <c r="C41" s="1" t="n">
        <v>0</v>
      </c>
    </row>
    <row r="42" customFormat="false" ht="13.2" hidden="false" customHeight="false" outlineLevel="0" collapsed="false">
      <c r="A42" s="1"/>
      <c r="B42" s="12" t="s">
        <v>50</v>
      </c>
      <c r="C42" s="1" t="n">
        <v>0</v>
      </c>
    </row>
    <row r="43" customFormat="false" ht="13.2" hidden="false" customHeight="false" outlineLevel="0" collapsed="false">
      <c r="A43" s="1"/>
      <c r="B43" s="12" t="s">
        <v>51</v>
      </c>
      <c r="C43" s="1" t="n">
        <v>0</v>
      </c>
    </row>
    <row r="44" customFormat="false" ht="13.2" hidden="false" customHeight="false" outlineLevel="0" collapsed="false">
      <c r="A44" s="1"/>
      <c r="B44" s="12" t="s">
        <v>52</v>
      </c>
      <c r="C44" s="1" t="n">
        <v>0</v>
      </c>
    </row>
    <row r="45" customFormat="false" ht="13.2" hidden="false" customHeight="false" outlineLevel="0" collapsed="false">
      <c r="A45" s="1"/>
      <c r="B45" s="12" t="s">
        <v>53</v>
      </c>
      <c r="C45" s="1" t="n">
        <v>0</v>
      </c>
    </row>
    <row r="46" customFormat="false" ht="13.2" hidden="false" customHeight="false" outlineLevel="0" collapsed="false">
      <c r="A46" s="1"/>
      <c r="B46" s="12" t="s">
        <v>54</v>
      </c>
      <c r="C46" s="1" t="n">
        <v>0</v>
      </c>
    </row>
    <row r="47" customFormat="false" ht="13.2" hidden="false" customHeight="false" outlineLevel="0" collapsed="false">
      <c r="A47" s="11"/>
      <c r="B47" s="11" t="s">
        <v>55</v>
      </c>
      <c r="C47" s="11" t="n">
        <v>0</v>
      </c>
    </row>
    <row r="48" customFormat="false" ht="13.2" hidden="false" customHeight="false" outlineLevel="0" collapsed="false">
      <c r="A48" s="11"/>
      <c r="B48" s="11" t="s">
        <v>56</v>
      </c>
      <c r="C48" s="11" t="n">
        <v>0</v>
      </c>
      <c r="D48" s="0" t="n">
        <v>0</v>
      </c>
    </row>
    <row r="49" customFormat="false" ht="15" hidden="false" customHeight="false" outlineLevel="0" collapsed="false">
      <c r="A49" s="11"/>
      <c r="B49" s="11" t="s">
        <v>57</v>
      </c>
      <c r="C49" s="13" t="n">
        <v>0</v>
      </c>
    </row>
    <row r="50" customFormat="false" ht="15" hidden="false" customHeight="false" outlineLevel="0" collapsed="false">
      <c r="A50" s="1"/>
      <c r="B50" s="4" t="s">
        <v>58</v>
      </c>
      <c r="C50" s="13" t="n">
        <f aca="false">SUM(C32:C49)</f>
        <v>0</v>
      </c>
    </row>
    <row r="51" customFormat="false" ht="13.2" hidden="false" customHeight="false" outlineLevel="0" collapsed="false">
      <c r="A51" s="4" t="s">
        <v>59</v>
      </c>
      <c r="B51" s="1"/>
      <c r="C51" s="1" t="n">
        <f aca="false">+C30+C50</f>
        <v>0</v>
      </c>
    </row>
    <row r="52" customFormat="false" ht="13.2" hidden="false" customHeight="false" outlineLevel="0" collapsed="false">
      <c r="A52" s="4" t="s">
        <v>60</v>
      </c>
      <c r="B52" s="1"/>
    </row>
    <row r="53" customFormat="false" ht="13.2" hidden="false" customHeight="false" outlineLevel="0" collapsed="false">
      <c r="A53" s="1"/>
      <c r="B53" s="1" t="s">
        <v>61</v>
      </c>
      <c r="C53" s="1" t="n">
        <v>0</v>
      </c>
    </row>
    <row r="54" customFormat="false" ht="13.2" hidden="false" customHeight="false" outlineLevel="0" collapsed="false">
      <c r="A54" s="1"/>
      <c r="B54" s="1" t="s">
        <v>62</v>
      </c>
      <c r="C54" s="1" t="n">
        <v>0</v>
      </c>
    </row>
    <row r="55" customFormat="false" ht="13.2" hidden="false" customHeight="false" outlineLevel="0" collapsed="false">
      <c r="A55" s="1"/>
      <c r="B55" s="1" t="s">
        <v>27</v>
      </c>
      <c r="C55" s="1" t="n">
        <v>0</v>
      </c>
    </row>
    <row r="56" customFormat="false" ht="13.2" hidden="false" customHeight="false" outlineLevel="0" collapsed="false">
      <c r="A56" s="1"/>
      <c r="B56" s="1" t="s">
        <v>63</v>
      </c>
      <c r="C56" s="1" t="n">
        <v>0</v>
      </c>
    </row>
    <row r="57" customFormat="false" ht="13.2" hidden="false" customHeight="false" outlineLevel="0" collapsed="false">
      <c r="A57" s="1"/>
      <c r="B57" s="11" t="s">
        <v>64</v>
      </c>
      <c r="C57" s="1" t="n">
        <v>0</v>
      </c>
    </row>
    <row r="58" customFormat="false" ht="13.2" hidden="false" customHeight="false" outlineLevel="0" collapsed="false">
      <c r="A58" s="1"/>
      <c r="B58" s="1" t="s">
        <v>65</v>
      </c>
      <c r="C58" s="1" t="n">
        <v>0</v>
      </c>
    </row>
    <row r="59" customFormat="false" ht="13.2" hidden="false" customHeight="false" outlineLevel="0" collapsed="false">
      <c r="A59" s="1"/>
      <c r="B59" s="1" t="s">
        <v>66</v>
      </c>
      <c r="C59" s="1" t="n">
        <v>0</v>
      </c>
    </row>
    <row r="60" customFormat="false" ht="13.2" hidden="false" customHeight="false" outlineLevel="0" collapsed="false">
      <c r="A60" s="1"/>
      <c r="B60" s="1" t="s">
        <v>67</v>
      </c>
      <c r="C60" s="1" t="n">
        <v>0</v>
      </c>
    </row>
    <row r="61" customFormat="false" ht="15" hidden="false" customHeight="false" outlineLevel="0" collapsed="false">
      <c r="A61" s="1"/>
      <c r="B61" s="11" t="s">
        <v>7</v>
      </c>
      <c r="C61" s="13" t="n">
        <v>0</v>
      </c>
    </row>
    <row r="62" customFormat="false" ht="15" hidden="false" customHeight="false" outlineLevel="0" collapsed="false">
      <c r="A62" s="1"/>
      <c r="B62" s="4" t="s">
        <v>68</v>
      </c>
      <c r="C62" s="13" t="n">
        <f aca="false">SUM(C53:C61)</f>
        <v>0</v>
      </c>
    </row>
    <row r="63" customFormat="false" ht="15" hidden="false" customHeight="false" outlineLevel="0" collapsed="false">
      <c r="A63" s="4" t="s">
        <v>69</v>
      </c>
      <c r="B63" s="1"/>
      <c r="C63" s="13" t="n">
        <f aca="false">+C51+C62</f>
        <v>0</v>
      </c>
    </row>
    <row r="64" customFormat="false" ht="6.75" hidden="false" customHeight="true" outlineLevel="0" collapsed="false">
      <c r="A64" s="1"/>
      <c r="B64" s="1"/>
    </row>
    <row r="65" customFormat="false" ht="13.2" hidden="false" customHeight="false" outlineLevel="0" collapsed="false">
      <c r="A65" s="9" t="s">
        <v>70</v>
      </c>
      <c r="B65" s="1"/>
    </row>
    <row r="66" customFormat="false" ht="13.2" hidden="false" customHeight="false" outlineLevel="0" collapsed="false">
      <c r="A66" s="4" t="s">
        <v>71</v>
      </c>
      <c r="B66" s="1"/>
      <c r="C66" s="1" t="n">
        <v>0</v>
      </c>
    </row>
    <row r="67" customFormat="false" ht="13.2" hidden="false" customHeight="false" outlineLevel="0" collapsed="false">
      <c r="A67" s="4" t="s">
        <v>39</v>
      </c>
      <c r="B67" s="1"/>
    </row>
    <row r="68" customFormat="false" ht="13.2" hidden="false" customHeight="false" outlineLevel="0" collapsed="false">
      <c r="A68" s="1"/>
      <c r="B68" s="12" t="s">
        <v>72</v>
      </c>
      <c r="C68" s="1" t="n">
        <v>0</v>
      </c>
    </row>
    <row r="69" customFormat="false" ht="13.2" hidden="false" customHeight="false" outlineLevel="0" collapsed="false">
      <c r="A69" s="1"/>
      <c r="B69" s="12" t="s">
        <v>73</v>
      </c>
      <c r="C69" s="1" t="n">
        <v>0</v>
      </c>
    </row>
    <row r="70" customFormat="false" ht="13.2" hidden="false" customHeight="false" outlineLevel="0" collapsed="false">
      <c r="A70" s="1"/>
      <c r="B70" s="1" t="s">
        <v>74</v>
      </c>
      <c r="C70" s="1" t="n">
        <v>0</v>
      </c>
    </row>
    <row r="71" customFormat="false" ht="13.2" hidden="false" customHeight="false" outlineLevel="0" collapsed="false">
      <c r="A71" s="1"/>
      <c r="B71" s="1" t="s">
        <v>75</v>
      </c>
      <c r="C71" s="1" t="n">
        <v>0</v>
      </c>
    </row>
    <row r="72" customFormat="false" ht="13.2" hidden="false" customHeight="false" outlineLevel="0" collapsed="false">
      <c r="A72" s="1"/>
      <c r="B72" s="1" t="s">
        <v>56</v>
      </c>
      <c r="C72" s="1" t="n">
        <v>0</v>
      </c>
      <c r="D72" s="0" t="n">
        <v>0</v>
      </c>
    </row>
    <row r="73" customFormat="false" ht="15" hidden="false" customHeight="false" outlineLevel="0" collapsed="false">
      <c r="A73" s="1"/>
      <c r="B73" s="12" t="s">
        <v>76</v>
      </c>
      <c r="C73" s="13" t="n">
        <v>0</v>
      </c>
    </row>
    <row r="74" customFormat="false" ht="15" hidden="false" customHeight="false" outlineLevel="0" collapsed="false">
      <c r="A74" s="1"/>
      <c r="B74" s="4" t="s">
        <v>58</v>
      </c>
      <c r="C74" s="13" t="n">
        <f aca="false">SUM(C68:C73)</f>
        <v>0</v>
      </c>
    </row>
    <row r="75" customFormat="false" ht="15" hidden="false" customHeight="false" outlineLevel="0" collapsed="false">
      <c r="A75" s="4" t="s">
        <v>77</v>
      </c>
      <c r="B75" s="1"/>
      <c r="C75" s="13" t="n">
        <f aca="false">+C66+C74</f>
        <v>0</v>
      </c>
    </row>
    <row r="76" customFormat="false" ht="6" hidden="false" customHeight="true" outlineLevel="0" collapsed="false">
      <c r="A76" s="4"/>
      <c r="B76" s="1"/>
    </row>
    <row r="77" customFormat="false" ht="15" hidden="false" customHeight="false" outlineLevel="0" collapsed="false">
      <c r="A77" s="4" t="s">
        <v>78</v>
      </c>
      <c r="B77" s="1"/>
      <c r="C77" s="13" t="n">
        <f aca="false">+C63+C75</f>
        <v>0</v>
      </c>
    </row>
    <row r="78" customFormat="false" ht="6" hidden="false" customHeight="true" outlineLevel="0" collapsed="false">
      <c r="A78" s="4"/>
      <c r="B78" s="1"/>
    </row>
    <row r="79" customFormat="false" ht="13.2" hidden="false" customHeight="false" outlineLevel="0" collapsed="false">
      <c r="A79" s="9" t="s">
        <v>79</v>
      </c>
      <c r="B79" s="1"/>
    </row>
    <row r="80" customFormat="false" ht="13.2" hidden="false" customHeight="false" outlineLevel="0" collapsed="false">
      <c r="A80" s="4" t="s">
        <v>71</v>
      </c>
      <c r="B80" s="1"/>
      <c r="C80" s="1" t="n">
        <v>3</v>
      </c>
    </row>
    <row r="81" customFormat="false" ht="13.2" hidden="false" customHeight="false" outlineLevel="0" collapsed="false">
      <c r="A81" s="4" t="s">
        <v>80</v>
      </c>
      <c r="B81" s="1"/>
      <c r="C81" s="1" t="n">
        <v>0</v>
      </c>
    </row>
    <row r="82" customFormat="false" ht="13.2" hidden="false" customHeight="false" outlineLevel="0" collapsed="false">
      <c r="A82" s="4" t="s">
        <v>39</v>
      </c>
      <c r="B82" s="1"/>
    </row>
    <row r="83" customFormat="false" ht="13.2" hidden="false" customHeight="false" outlineLevel="0" collapsed="false">
      <c r="A83" s="1"/>
      <c r="B83" s="12" t="s">
        <v>81</v>
      </c>
      <c r="C83" s="1" t="n">
        <v>0</v>
      </c>
    </row>
    <row r="84" customFormat="false" ht="13.2" hidden="false" customHeight="false" outlineLevel="0" collapsed="false">
      <c r="A84" s="1"/>
      <c r="B84" s="12" t="s">
        <v>82</v>
      </c>
      <c r="C84" s="1" t="n">
        <v>0</v>
      </c>
    </row>
    <row r="85" customFormat="false" ht="13.2" hidden="false" customHeight="false" outlineLevel="0" collapsed="false">
      <c r="A85" s="1"/>
      <c r="B85" s="12" t="s">
        <v>74</v>
      </c>
      <c r="C85" s="1" t="n">
        <v>0</v>
      </c>
    </row>
    <row r="86" customFormat="false" ht="13.2" hidden="false" customHeight="false" outlineLevel="0" collapsed="false">
      <c r="A86" s="1"/>
      <c r="B86" s="12" t="s">
        <v>83</v>
      </c>
      <c r="C86" s="1" t="n">
        <v>-4</v>
      </c>
    </row>
    <row r="87" customFormat="false" ht="13.2" hidden="false" customHeight="false" outlineLevel="0" collapsed="false">
      <c r="A87" s="1"/>
      <c r="B87" s="1" t="s">
        <v>84</v>
      </c>
      <c r="C87" s="1" t="n">
        <v>0</v>
      </c>
    </row>
    <row r="88" customFormat="false" ht="13.2" hidden="false" customHeight="false" outlineLevel="0" collapsed="false">
      <c r="A88" s="1"/>
      <c r="B88" s="1" t="s">
        <v>85</v>
      </c>
      <c r="C88" s="1" t="n">
        <v>0</v>
      </c>
    </row>
    <row r="89" customFormat="false" ht="13.2" hidden="false" customHeight="false" outlineLevel="0" collapsed="false">
      <c r="A89" s="1"/>
      <c r="B89" s="1" t="s">
        <v>86</v>
      </c>
      <c r="C89" s="4" t="n">
        <v>0</v>
      </c>
    </row>
    <row r="90" customFormat="false" ht="13.2" hidden="false" customHeight="false" outlineLevel="0" collapsed="false">
      <c r="A90" s="1"/>
      <c r="B90" s="1" t="s">
        <v>87</v>
      </c>
      <c r="C90" s="1" t="n">
        <v>0</v>
      </c>
    </row>
    <row r="91" customFormat="false" ht="13.2" hidden="false" customHeight="false" outlineLevel="0" collapsed="false">
      <c r="A91" s="1"/>
      <c r="B91" s="1" t="s">
        <v>88</v>
      </c>
      <c r="C91" s="1" t="n">
        <v>0</v>
      </c>
    </row>
    <row r="92" customFormat="false" ht="13.2" hidden="false" customHeight="false" outlineLevel="0" collapsed="false">
      <c r="A92" s="1"/>
      <c r="B92" s="1" t="s">
        <v>89</v>
      </c>
      <c r="C92" s="1" t="n">
        <v>0</v>
      </c>
    </row>
    <row r="93" customFormat="false" ht="13.2" hidden="false" customHeight="false" outlineLevel="0" collapsed="false">
      <c r="A93" s="1"/>
      <c r="B93" s="1" t="s">
        <v>56</v>
      </c>
      <c r="C93" s="1" t="n">
        <v>0</v>
      </c>
      <c r="D93" s="0" t="n">
        <v>0</v>
      </c>
    </row>
    <row r="94" customFormat="false" ht="15" hidden="false" customHeight="false" outlineLevel="0" collapsed="false">
      <c r="A94" s="1"/>
      <c r="B94" s="12" t="s">
        <v>90</v>
      </c>
      <c r="C94" s="13" t="n">
        <v>0</v>
      </c>
    </row>
    <row r="95" customFormat="false" ht="15" hidden="false" customHeight="false" outlineLevel="0" collapsed="false">
      <c r="A95" s="1"/>
      <c r="B95" s="4" t="s">
        <v>58</v>
      </c>
      <c r="C95" s="13" t="n">
        <f aca="false">SUM(C83:C94)</f>
        <v>-4</v>
      </c>
    </row>
    <row r="96" customFormat="false" ht="13.2" hidden="false" customHeight="false" outlineLevel="0" collapsed="false">
      <c r="A96" s="4" t="s">
        <v>60</v>
      </c>
      <c r="B96" s="4"/>
    </row>
    <row r="97" customFormat="false" ht="13.2" hidden="false" customHeight="false" outlineLevel="0" collapsed="false">
      <c r="A97" s="1"/>
      <c r="B97" s="1"/>
      <c r="C97" s="11" t="n">
        <v>0</v>
      </c>
    </row>
    <row r="98" customFormat="false" ht="15" hidden="false" customHeight="false" outlineLevel="0" collapsed="false">
      <c r="A98" s="1"/>
      <c r="B98" s="1"/>
      <c r="C98" s="13" t="n">
        <v>0</v>
      </c>
    </row>
    <row r="99" customFormat="false" ht="15" hidden="false" customHeight="false" outlineLevel="0" collapsed="false">
      <c r="A99" s="1"/>
      <c r="B99" s="4" t="s">
        <v>68</v>
      </c>
      <c r="C99" s="13" t="n">
        <f aca="false">SUM(C97:C98)</f>
        <v>0</v>
      </c>
    </row>
    <row r="100" customFormat="false" ht="15" hidden="false" customHeight="false" outlineLevel="0" collapsed="false">
      <c r="A100" s="4" t="s">
        <v>91</v>
      </c>
      <c r="B100" s="1"/>
      <c r="C100" s="13" t="n">
        <f aca="false">+C80+C95+C99</f>
        <v>-1</v>
      </c>
    </row>
    <row r="101" customFormat="false" ht="13.2" hidden="false" customHeight="false" outlineLevel="0" collapsed="false">
      <c r="A101" s="1"/>
      <c r="B101" s="1"/>
    </row>
    <row r="102" customFormat="false" ht="13.2" hidden="false" customHeight="false" outlineLevel="0" collapsed="false">
      <c r="A102" s="9" t="s">
        <v>92</v>
      </c>
      <c r="B102" s="1"/>
    </row>
    <row r="103" customFormat="false" ht="13.2" hidden="false" customHeight="false" outlineLevel="0" collapsed="false">
      <c r="A103" s="4" t="s">
        <v>71</v>
      </c>
      <c r="B103" s="1"/>
      <c r="C103" s="1" t="n">
        <v>0</v>
      </c>
    </row>
    <row r="104" customFormat="false" ht="13.2" hidden="false" customHeight="false" outlineLevel="0" collapsed="false">
      <c r="A104" s="15"/>
      <c r="B104" s="1" t="s">
        <v>93</v>
      </c>
      <c r="C104" s="1" t="n">
        <v>0</v>
      </c>
    </row>
    <row r="105" customFormat="false" ht="13.2" hidden="false" customHeight="false" outlineLevel="0" collapsed="false">
      <c r="A105" s="1"/>
      <c r="B105" s="1" t="s">
        <v>94</v>
      </c>
      <c r="C105" s="1" t="n">
        <v>0</v>
      </c>
    </row>
    <row r="106" customFormat="false" ht="13.2" hidden="false" customHeight="false" outlineLevel="0" collapsed="false">
      <c r="A106" s="15" t="s">
        <v>95</v>
      </c>
      <c r="B106" s="1"/>
      <c r="C106" s="1" t="n">
        <v>0</v>
      </c>
    </row>
    <row r="107" customFormat="false" ht="13.2" hidden="false" customHeight="false" outlineLevel="0" collapsed="false">
      <c r="A107" s="15"/>
      <c r="B107" s="1"/>
    </row>
    <row r="108" customFormat="false" ht="13.2" hidden="false" customHeight="false" outlineLevel="0" collapsed="false">
      <c r="A108" s="4" t="s">
        <v>39</v>
      </c>
      <c r="B108" s="1"/>
    </row>
    <row r="109" customFormat="false" ht="13.2" hidden="false" customHeight="false" outlineLevel="0" collapsed="false">
      <c r="A109" s="4"/>
      <c r="B109" s="1" t="s">
        <v>96</v>
      </c>
      <c r="C109" s="1" t="n">
        <v>0</v>
      </c>
    </row>
    <row r="110" customFormat="false" ht="13.2" hidden="false" customHeight="false" outlineLevel="0" collapsed="false">
      <c r="A110" s="4"/>
      <c r="B110" s="1" t="s">
        <v>97</v>
      </c>
      <c r="C110" s="1" t="n">
        <v>0</v>
      </c>
    </row>
    <row r="111" customFormat="false" ht="13.2" hidden="false" customHeight="false" outlineLevel="0" collapsed="false">
      <c r="A111" s="4"/>
      <c r="B111" s="1" t="s">
        <v>98</v>
      </c>
      <c r="C111" s="1" t="n">
        <v>0</v>
      </c>
    </row>
    <row r="112" customFormat="false" ht="13.2" hidden="false" customHeight="false" outlineLevel="0" collapsed="false">
      <c r="A112" s="4"/>
      <c r="B112" s="1" t="s">
        <v>84</v>
      </c>
      <c r="C112" s="1" t="n">
        <v>0</v>
      </c>
    </row>
    <row r="113" customFormat="false" ht="13.2" hidden="false" customHeight="false" outlineLevel="0" collapsed="false">
      <c r="A113" s="4"/>
      <c r="B113" s="1" t="s">
        <v>99</v>
      </c>
      <c r="C113" s="1" t="n">
        <v>0</v>
      </c>
    </row>
    <row r="114" customFormat="false" ht="13.2" hidden="false" customHeight="false" outlineLevel="0" collapsed="false">
      <c r="A114" s="4"/>
      <c r="B114" s="1" t="s">
        <v>100</v>
      </c>
      <c r="C114" s="1" t="n">
        <v>0</v>
      </c>
    </row>
    <row r="115" customFormat="false" ht="13.2" hidden="false" customHeight="false" outlineLevel="0" collapsed="false">
      <c r="A115" s="1"/>
      <c r="B115" s="1" t="s">
        <v>101</v>
      </c>
      <c r="C115" s="11" t="n">
        <v>0</v>
      </c>
    </row>
    <row r="116" customFormat="false" ht="13.2" hidden="false" customHeight="false" outlineLevel="0" collapsed="false">
      <c r="A116" s="1"/>
      <c r="B116" s="1" t="s">
        <v>102</v>
      </c>
      <c r="C116" s="11" t="n">
        <v>0</v>
      </c>
    </row>
    <row r="117" customFormat="false" ht="13.2" hidden="false" customHeight="false" outlineLevel="0" collapsed="false">
      <c r="A117" s="1"/>
      <c r="B117" s="1" t="s">
        <v>103</v>
      </c>
      <c r="C117" s="11" t="n">
        <v>0</v>
      </c>
    </row>
    <row r="118" customFormat="false" ht="13.2" hidden="false" customHeight="false" outlineLevel="0" collapsed="false">
      <c r="A118" s="1"/>
      <c r="B118" s="1" t="s">
        <v>104</v>
      </c>
      <c r="C118" s="11" t="n">
        <v>0</v>
      </c>
    </row>
    <row r="119" customFormat="false" ht="13.2" hidden="false" customHeight="false" outlineLevel="0" collapsed="false">
      <c r="A119" s="1"/>
      <c r="B119" s="1" t="s">
        <v>54</v>
      </c>
      <c r="C119" s="1" t="n">
        <v>-0.7</v>
      </c>
    </row>
    <row r="120" customFormat="false" ht="13.2" hidden="false" customHeight="false" outlineLevel="0" collapsed="false">
      <c r="A120" s="1"/>
      <c r="B120" s="1" t="s">
        <v>105</v>
      </c>
      <c r="C120" s="1" t="n">
        <v>0</v>
      </c>
    </row>
    <row r="121" customFormat="false" ht="13.2" hidden="false" customHeight="false" outlineLevel="0" collapsed="false">
      <c r="A121" s="1"/>
      <c r="B121" s="1" t="s">
        <v>106</v>
      </c>
      <c r="C121" s="1" t="n">
        <v>0</v>
      </c>
    </row>
    <row r="122" customFormat="false" ht="13.2" hidden="false" customHeight="false" outlineLevel="0" collapsed="false">
      <c r="A122" s="1"/>
      <c r="B122" s="1" t="s">
        <v>107</v>
      </c>
      <c r="C122" s="1" t="n">
        <v>0</v>
      </c>
    </row>
    <row r="123" customFormat="false" ht="13.2" hidden="false" customHeight="false" outlineLevel="0" collapsed="false">
      <c r="A123" s="1"/>
      <c r="B123" s="12" t="s">
        <v>108</v>
      </c>
      <c r="C123" s="4" t="n">
        <v>0</v>
      </c>
    </row>
    <row r="124" customFormat="false" ht="13.2" hidden="false" customHeight="false" outlineLevel="0" collapsed="false">
      <c r="A124" s="16"/>
      <c r="B124" s="17" t="s">
        <v>109</v>
      </c>
      <c r="C124" s="11" t="n">
        <v>-0.4</v>
      </c>
    </row>
    <row r="125" customFormat="false" ht="13.2" hidden="false" customHeight="false" outlineLevel="0" collapsed="false">
      <c r="A125" s="11"/>
      <c r="B125" s="11" t="s">
        <v>110</v>
      </c>
      <c r="C125" s="11" t="n">
        <v>-0.8</v>
      </c>
    </row>
    <row r="126" customFormat="false" ht="13.2" hidden="false" customHeight="false" outlineLevel="0" collapsed="false">
      <c r="A126" s="11"/>
      <c r="B126" s="11" t="s">
        <v>56</v>
      </c>
      <c r="C126" s="11" t="n">
        <v>0</v>
      </c>
      <c r="D126" s="0" t="n">
        <v>0</v>
      </c>
    </row>
    <row r="127" customFormat="false" ht="13.2" hidden="false" customHeight="false" outlineLevel="0" collapsed="false">
      <c r="A127" s="11"/>
      <c r="B127" s="11" t="s">
        <v>111</v>
      </c>
      <c r="C127" s="11" t="n">
        <v>0</v>
      </c>
    </row>
    <row r="128" customFormat="false" ht="13.2" hidden="false" customHeight="false" outlineLevel="0" collapsed="false">
      <c r="A128" s="11"/>
      <c r="B128" s="11" t="s">
        <v>112</v>
      </c>
      <c r="C128" s="11" t="n">
        <v>0</v>
      </c>
    </row>
    <row r="129" customFormat="false" ht="13.2" hidden="false" customHeight="false" outlineLevel="0" collapsed="false">
      <c r="A129" s="11"/>
      <c r="B129" s="11" t="s">
        <v>113</v>
      </c>
      <c r="C129" s="11"/>
    </row>
    <row r="130" customFormat="false" ht="13.2" hidden="false" customHeight="false" outlineLevel="0" collapsed="false">
      <c r="A130" s="11"/>
      <c r="B130" s="11" t="s">
        <v>114</v>
      </c>
      <c r="C130" s="11" t="n">
        <v>0</v>
      </c>
    </row>
    <row r="131" customFormat="false" ht="13.2" hidden="false" customHeight="false" outlineLevel="0" collapsed="false">
      <c r="A131" s="11"/>
      <c r="B131" s="11" t="s">
        <v>115</v>
      </c>
      <c r="C131" s="11" t="n">
        <v>0</v>
      </c>
    </row>
    <row r="132" customFormat="false" ht="15" hidden="false" customHeight="false" outlineLevel="0" collapsed="false">
      <c r="A132" s="11"/>
      <c r="B132" s="11" t="s">
        <v>116</v>
      </c>
      <c r="C132" s="13" t="n">
        <v>0</v>
      </c>
    </row>
    <row r="133" customFormat="false" ht="13.2" hidden="false" customHeight="false" outlineLevel="0" collapsed="false">
      <c r="A133" s="11"/>
      <c r="B133" s="11" t="s">
        <v>117</v>
      </c>
      <c r="C133" s="11" t="n">
        <f aca="false">SUM(C130:C132)</f>
        <v>0</v>
      </c>
    </row>
    <row r="134" customFormat="false" ht="13.2" hidden="false" customHeight="false" outlineLevel="0" collapsed="false">
      <c r="A134" s="11"/>
      <c r="B134" s="11" t="s">
        <v>118</v>
      </c>
      <c r="C134" s="11"/>
    </row>
    <row r="135" customFormat="false" ht="15" hidden="false" customHeight="false" outlineLevel="0" collapsed="false">
      <c r="A135" s="11"/>
      <c r="B135" s="11" t="s">
        <v>119</v>
      </c>
      <c r="C135" s="13" t="n">
        <v>0</v>
      </c>
    </row>
    <row r="136" customFormat="false" ht="15" hidden="false" customHeight="false" outlineLevel="0" collapsed="false">
      <c r="A136" s="11"/>
      <c r="B136" s="18" t="s">
        <v>120</v>
      </c>
      <c r="C136" s="13" t="n">
        <f aca="false">SUM(C135)</f>
        <v>0</v>
      </c>
    </row>
    <row r="137" customFormat="false" ht="13.2" hidden="false" customHeight="false" outlineLevel="0" collapsed="false">
      <c r="A137" s="4"/>
      <c r="B137" s="11" t="s">
        <v>121</v>
      </c>
      <c r="C137" s="4" t="n">
        <v>0</v>
      </c>
    </row>
    <row r="138" customFormat="false" ht="15" hidden="false" customHeight="false" outlineLevel="0" collapsed="false">
      <c r="A138" s="1"/>
      <c r="B138" s="4" t="s">
        <v>58</v>
      </c>
      <c r="C138" s="13" t="n">
        <f aca="false">SUM(C109:C128)+C133+C136+C137</f>
        <v>-1.9</v>
      </c>
    </row>
    <row r="139" customFormat="false" ht="15" hidden="false" customHeight="false" outlineLevel="0" collapsed="false">
      <c r="A139" s="4" t="s">
        <v>122</v>
      </c>
      <c r="B139" s="1"/>
      <c r="C139" s="13" t="n">
        <f aca="false">SUM(C103:C106)+C138</f>
        <v>-1.9</v>
      </c>
      <c r="D139" s="13" t="n">
        <f aca="false">SUM(D103:D106)+D138</f>
        <v>0</v>
      </c>
      <c r="E139" s="13"/>
      <c r="F139" s="13"/>
      <c r="G139" s="13"/>
      <c r="H139" s="13"/>
      <c r="I139" s="13"/>
      <c r="J139" s="13"/>
      <c r="K139" s="13"/>
      <c r="L139" s="13"/>
    </row>
    <row r="140" customFormat="false" ht="13.2" hidden="false" customHeight="false" outlineLevel="0" collapsed="false">
      <c r="A140" s="1"/>
      <c r="B140" s="1"/>
    </row>
    <row r="141" customFormat="false" ht="13.2" hidden="false" customHeight="false" outlineLevel="0" collapsed="false">
      <c r="A141" s="9" t="s">
        <v>123</v>
      </c>
      <c r="B141" s="1"/>
    </row>
    <row r="142" customFormat="false" ht="13.2" hidden="false" customHeight="false" outlineLevel="0" collapsed="false">
      <c r="A142" s="15" t="s">
        <v>124</v>
      </c>
      <c r="B142" s="1"/>
      <c r="C142" s="1" t="n">
        <v>0</v>
      </c>
    </row>
    <row r="143" customFormat="false" ht="13.2" hidden="false" customHeight="false" outlineLevel="0" collapsed="false">
      <c r="A143" s="4" t="s">
        <v>125</v>
      </c>
      <c r="B143" s="1"/>
      <c r="C143" s="1" t="n">
        <v>0</v>
      </c>
    </row>
    <row r="144" customFormat="false" ht="13.2" hidden="false" customHeight="false" outlineLevel="0" collapsed="false">
      <c r="A144" s="4" t="s">
        <v>39</v>
      </c>
      <c r="B144" s="1"/>
    </row>
    <row r="145" customFormat="false" ht="13.2" hidden="false" customHeight="false" outlineLevel="0" collapsed="false">
      <c r="A145" s="1"/>
      <c r="B145" s="1" t="s">
        <v>126</v>
      </c>
      <c r="C145" s="1" t="n">
        <v>0</v>
      </c>
    </row>
    <row r="146" customFormat="false" ht="13.2" hidden="false" customHeight="false" outlineLevel="0" collapsed="false">
      <c r="A146" s="1"/>
      <c r="B146" s="12" t="s">
        <v>52</v>
      </c>
      <c r="C146" s="1" t="n">
        <v>0</v>
      </c>
    </row>
    <row r="147" customFormat="false" ht="13.2" hidden="false" customHeight="false" outlineLevel="0" collapsed="false">
      <c r="A147" s="1"/>
      <c r="B147" s="12" t="s">
        <v>98</v>
      </c>
      <c r="C147" s="1" t="n">
        <v>0</v>
      </c>
    </row>
    <row r="148" customFormat="false" ht="13.2" hidden="false" customHeight="false" outlineLevel="0" collapsed="false">
      <c r="A148" s="1"/>
      <c r="B148" s="12" t="s">
        <v>127</v>
      </c>
      <c r="C148" s="1" t="n">
        <v>0</v>
      </c>
    </row>
    <row r="149" customFormat="false" ht="13.2" hidden="false" customHeight="false" outlineLevel="0" collapsed="false">
      <c r="A149" s="1"/>
      <c r="B149" s="12" t="s">
        <v>128</v>
      </c>
      <c r="C149" s="1" t="n">
        <v>0</v>
      </c>
    </row>
    <row r="150" customFormat="false" ht="13.2" hidden="false" customHeight="false" outlineLevel="0" collapsed="false">
      <c r="A150" s="1"/>
      <c r="B150" s="12" t="s">
        <v>52</v>
      </c>
      <c r="C150" s="1" t="n">
        <v>0</v>
      </c>
    </row>
    <row r="151" customFormat="false" ht="13.2" hidden="false" customHeight="false" outlineLevel="0" collapsed="false">
      <c r="A151" s="1"/>
      <c r="B151" s="1" t="s">
        <v>129</v>
      </c>
      <c r="C151" s="1" t="n">
        <v>0</v>
      </c>
    </row>
    <row r="152" customFormat="false" ht="13.2" hidden="false" customHeight="false" outlineLevel="0" collapsed="false">
      <c r="A152" s="1"/>
      <c r="B152" s="1" t="s">
        <v>56</v>
      </c>
      <c r="C152" s="1" t="n">
        <v>0</v>
      </c>
      <c r="D152" s="0" t="n">
        <v>0</v>
      </c>
    </row>
    <row r="153" customFormat="false" ht="13.2" hidden="false" customHeight="false" outlineLevel="0" collapsed="false">
      <c r="A153" s="1"/>
      <c r="B153" s="1" t="s">
        <v>130</v>
      </c>
      <c r="C153" s="1" t="n">
        <v>0</v>
      </c>
    </row>
    <row r="154" customFormat="false" ht="15" hidden="false" customHeight="false" outlineLevel="0" collapsed="false">
      <c r="A154" s="11"/>
      <c r="B154" s="11" t="s">
        <v>131</v>
      </c>
      <c r="C154" s="13" t="n">
        <v>0</v>
      </c>
    </row>
    <row r="155" customFormat="false" ht="15" hidden="false" customHeight="false" outlineLevel="0" collapsed="false">
      <c r="A155" s="1"/>
      <c r="B155" s="4" t="s">
        <v>58</v>
      </c>
      <c r="C155" s="13" t="n">
        <f aca="false">SUM(C145:C154)</f>
        <v>0</v>
      </c>
    </row>
    <row r="156" customFormat="false" ht="15" hidden="false" customHeight="false" outlineLevel="0" collapsed="false">
      <c r="A156" s="4" t="s">
        <v>132</v>
      </c>
      <c r="B156" s="1"/>
      <c r="C156" s="13" t="n">
        <f aca="false">+C142+C143+C155</f>
        <v>0</v>
      </c>
    </row>
    <row r="157" customFormat="false" ht="13.2" hidden="false" customHeight="false" outlineLevel="0" collapsed="false">
      <c r="A157" s="1"/>
      <c r="B157" s="1"/>
    </row>
    <row r="158" customFormat="false" ht="13.2" hidden="false" customHeight="false" outlineLevel="0" collapsed="false">
      <c r="A158" s="9" t="s">
        <v>133</v>
      </c>
      <c r="B158" s="1"/>
    </row>
    <row r="159" customFormat="false" ht="13.2" hidden="false" customHeight="false" outlineLevel="0" collapsed="false">
      <c r="A159" s="4" t="s">
        <v>39</v>
      </c>
      <c r="B159" s="1"/>
    </row>
    <row r="160" customFormat="false" ht="13.2" hidden="false" customHeight="false" outlineLevel="0" collapsed="false">
      <c r="A160" s="1"/>
      <c r="B160" s="1" t="s">
        <v>134</v>
      </c>
      <c r="C160" s="1" t="n">
        <v>0</v>
      </c>
    </row>
    <row r="161" customFormat="false" ht="13.2" hidden="false" customHeight="false" outlineLevel="0" collapsed="false">
      <c r="A161" s="1"/>
      <c r="B161" s="1" t="s">
        <v>135</v>
      </c>
      <c r="C161" s="1" t="n">
        <v>0</v>
      </c>
    </row>
    <row r="162" customFormat="false" ht="13.2" hidden="false" customHeight="false" outlineLevel="0" collapsed="false">
      <c r="A162" s="1"/>
      <c r="B162" s="1" t="s">
        <v>136</v>
      </c>
      <c r="C162" s="1" t="n">
        <v>0</v>
      </c>
    </row>
    <row r="163" customFormat="false" ht="15" hidden="false" customHeight="false" outlineLevel="0" collapsed="false">
      <c r="A163" s="1"/>
      <c r="B163" s="12" t="s">
        <v>137</v>
      </c>
      <c r="C163" s="13" t="n">
        <v>0</v>
      </c>
    </row>
    <row r="164" customFormat="false" ht="15" hidden="false" customHeight="false" outlineLevel="0" collapsed="false">
      <c r="A164" s="1"/>
      <c r="B164" s="4" t="s">
        <v>58</v>
      </c>
      <c r="C164" s="13" t="n">
        <f aca="false">SUM(C160:C163)</f>
        <v>0</v>
      </c>
    </row>
    <row r="165" customFormat="false" ht="13.2" hidden="false" customHeight="false" outlineLevel="0" collapsed="false">
      <c r="A165" s="1"/>
      <c r="B165" s="1"/>
    </row>
    <row r="166" customFormat="false" ht="13.2" hidden="false" customHeight="false" outlineLevel="0" collapsed="false">
      <c r="A166" s="9" t="s">
        <v>138</v>
      </c>
      <c r="B166" s="1"/>
    </row>
    <row r="167" customFormat="false" ht="13.2" hidden="false" customHeight="false" outlineLevel="0" collapsed="false">
      <c r="A167" s="4" t="s">
        <v>39</v>
      </c>
      <c r="B167" s="1"/>
    </row>
    <row r="168" customFormat="false" ht="13.2" hidden="false" customHeight="false" outlineLevel="0" collapsed="false">
      <c r="A168" s="1"/>
      <c r="B168" s="1" t="s">
        <v>128</v>
      </c>
      <c r="C168" s="1" t="n">
        <v>0</v>
      </c>
    </row>
    <row r="169" customFormat="false" ht="13.2" hidden="false" customHeight="false" outlineLevel="0" collapsed="false">
      <c r="A169" s="1"/>
      <c r="B169" s="1" t="s">
        <v>74</v>
      </c>
      <c r="C169" s="1" t="n">
        <v>0</v>
      </c>
    </row>
    <row r="170" customFormat="false" ht="15" hidden="false" customHeight="false" outlineLevel="0" collapsed="false">
      <c r="A170" s="1"/>
      <c r="B170" s="12" t="s">
        <v>76</v>
      </c>
      <c r="C170" s="13" t="n">
        <v>0</v>
      </c>
    </row>
    <row r="171" customFormat="false" ht="15" hidden="false" customHeight="false" outlineLevel="0" collapsed="false">
      <c r="A171" s="1"/>
      <c r="B171" s="4" t="s">
        <v>58</v>
      </c>
      <c r="C171" s="13" t="n">
        <f aca="false">SUM(C168:C170)</f>
        <v>0</v>
      </c>
    </row>
    <row r="172" customFormat="false" ht="13.2" hidden="false" customHeight="false" outlineLevel="0" collapsed="false">
      <c r="A172" s="1"/>
      <c r="B172" s="1"/>
    </row>
    <row r="173" customFormat="false" ht="13.2" hidden="false" customHeight="false" outlineLevel="0" collapsed="false">
      <c r="A173" s="9" t="s">
        <v>139</v>
      </c>
      <c r="B173" s="1"/>
    </row>
    <row r="174" customFormat="false" ht="13.2" hidden="false" customHeight="false" outlineLevel="0" collapsed="false">
      <c r="A174" s="4" t="s">
        <v>39</v>
      </c>
      <c r="B174" s="1"/>
    </row>
    <row r="175" customFormat="false" ht="13.2" hidden="false" customHeight="false" outlineLevel="0" collapsed="false">
      <c r="A175" s="4"/>
      <c r="B175" s="12" t="s">
        <v>50</v>
      </c>
      <c r="C175" s="1" t="n">
        <v>0</v>
      </c>
    </row>
    <row r="176" customFormat="false" ht="13.2" hidden="false" customHeight="false" outlineLevel="0" collapsed="false">
      <c r="A176" s="1"/>
      <c r="B176" s="1" t="s">
        <v>54</v>
      </c>
      <c r="C176" s="1" t="n">
        <v>-0.4</v>
      </c>
    </row>
    <row r="177" customFormat="false" ht="13.2" hidden="false" customHeight="false" outlineLevel="0" collapsed="false">
      <c r="A177" s="1"/>
      <c r="B177" s="1" t="s">
        <v>140</v>
      </c>
      <c r="C177" s="11" t="n">
        <v>0</v>
      </c>
    </row>
    <row r="178" customFormat="false" ht="13.2" hidden="false" customHeight="false" outlineLevel="0" collapsed="false">
      <c r="A178" s="1"/>
      <c r="B178" s="1" t="s">
        <v>141</v>
      </c>
      <c r="C178" s="11" t="n">
        <v>0</v>
      </c>
    </row>
    <row r="179" customFormat="false" ht="15" hidden="false" customHeight="false" outlineLevel="0" collapsed="false">
      <c r="A179" s="1"/>
      <c r="B179" s="1" t="s">
        <v>142</v>
      </c>
      <c r="C179" s="13" t="n">
        <v>0</v>
      </c>
    </row>
    <row r="180" customFormat="false" ht="15" hidden="false" customHeight="false" outlineLevel="0" collapsed="false">
      <c r="A180" s="1"/>
      <c r="B180" s="4" t="s">
        <v>58</v>
      </c>
      <c r="C180" s="13" t="n">
        <f aca="false">SUM(C175:C179)</f>
        <v>-0.4</v>
      </c>
    </row>
    <row r="181" customFormat="false" ht="13.2" hidden="false" customHeight="false" outlineLevel="0" collapsed="false">
      <c r="A181" s="1"/>
      <c r="B181" s="1"/>
    </row>
    <row r="182" customFormat="false" ht="15" hidden="false" customHeight="false" outlineLevel="0" collapsed="false">
      <c r="A182" s="4" t="s">
        <v>143</v>
      </c>
      <c r="B182" s="1"/>
      <c r="C182" s="13" t="n">
        <f aca="false">+C77+C100+C139+C156+C164+C171+C180</f>
        <v>-3.3</v>
      </c>
      <c r="D182" s="13" t="n">
        <f aca="false">+D77+D100+D139+D156+D164+D171+D180</f>
        <v>0</v>
      </c>
    </row>
    <row r="183" customFormat="false" ht="13.2" hidden="false" customHeight="false" outlineLevel="0" collapsed="false">
      <c r="A183" s="1"/>
      <c r="B183" s="1"/>
    </row>
    <row r="184" customFormat="false" ht="13.2" hidden="false" customHeight="false" outlineLevel="0" collapsed="false">
      <c r="A184" s="4" t="s">
        <v>144</v>
      </c>
      <c r="B184" s="1"/>
    </row>
    <row r="185" customFormat="false" ht="13.2" hidden="false" customHeight="false" outlineLevel="0" collapsed="false">
      <c r="A185" s="1"/>
      <c r="B185" s="1"/>
    </row>
    <row r="186" customFormat="false" ht="13.2" hidden="false" customHeight="false" outlineLevel="0" collapsed="false">
      <c r="A186" s="1"/>
      <c r="B186" s="1" t="s">
        <v>145</v>
      </c>
      <c r="C186" s="11" t="n">
        <v>0</v>
      </c>
    </row>
    <row r="187" customFormat="false" ht="13.2" hidden="false" customHeight="false" outlineLevel="0" collapsed="false">
      <c r="A187" s="1"/>
      <c r="B187" s="1" t="s">
        <v>146</v>
      </c>
      <c r="C187" s="11" t="n">
        <v>0</v>
      </c>
    </row>
    <row r="188" customFormat="false" ht="13.2" hidden="false" customHeight="false" outlineLevel="0" collapsed="false">
      <c r="A188" s="1"/>
      <c r="B188" s="1" t="s">
        <v>147</v>
      </c>
      <c r="C188" s="11" t="n">
        <v>0</v>
      </c>
    </row>
    <row r="189" customFormat="false" ht="13.2" hidden="false" customHeight="false" outlineLevel="0" collapsed="false">
      <c r="A189" s="1"/>
      <c r="B189" s="1" t="s">
        <v>118</v>
      </c>
      <c r="C189" s="11"/>
    </row>
    <row r="190" customFormat="false" ht="13.2" hidden="false" customHeight="false" outlineLevel="0" collapsed="false">
      <c r="A190" s="1"/>
      <c r="B190" s="1" t="s">
        <v>148</v>
      </c>
      <c r="C190" s="11" t="n">
        <v>0</v>
      </c>
      <c r="D190" s="0" t="n">
        <v>0</v>
      </c>
    </row>
    <row r="191" customFormat="false" ht="15" hidden="false" customHeight="false" outlineLevel="0" collapsed="false">
      <c r="A191" s="1"/>
      <c r="B191" s="1" t="s">
        <v>149</v>
      </c>
      <c r="C191" s="20" t="n">
        <v>0</v>
      </c>
      <c r="D191" s="38"/>
      <c r="K191" s="38"/>
      <c r="L191" s="38"/>
    </row>
    <row r="192" customFormat="false" ht="15" hidden="false" customHeight="false" outlineLevel="0" collapsed="false">
      <c r="A192" s="1"/>
      <c r="B192" s="11" t="s">
        <v>150</v>
      </c>
      <c r="C192" s="13" t="n">
        <f aca="false">SUM(C190:C191)</f>
        <v>0</v>
      </c>
      <c r="D192" s="13" t="n">
        <f aca="false">SUM(D190:D191)</f>
        <v>0</v>
      </c>
    </row>
    <row r="193" customFormat="false" ht="15" hidden="false" customHeight="false" outlineLevel="0" collapsed="false">
      <c r="A193" s="1"/>
      <c r="B193" s="4" t="s">
        <v>151</v>
      </c>
      <c r="C193" s="13" t="n">
        <f aca="false">SUM(C186:C188)+C192</f>
        <v>0</v>
      </c>
    </row>
    <row r="194" customFormat="false" ht="13.2" hidden="false" customHeight="false" outlineLevel="0" collapsed="false">
      <c r="A194" s="1"/>
      <c r="B194" s="4"/>
    </row>
    <row r="195" customFormat="false" ht="13.2" hidden="false" customHeight="false" outlineLevel="0" collapsed="false">
      <c r="A195" s="4" t="s">
        <v>152</v>
      </c>
      <c r="B195" s="1"/>
    </row>
    <row r="196" customFormat="false" ht="13.2" hidden="false" customHeight="false" outlineLevel="0" collapsed="false">
      <c r="A196" s="4" t="s">
        <v>153</v>
      </c>
      <c r="B196" s="1"/>
    </row>
    <row r="197" customFormat="false" ht="13.2" hidden="false" customHeight="false" outlineLevel="0" collapsed="false">
      <c r="A197" s="1"/>
      <c r="B197" s="1" t="s">
        <v>154</v>
      </c>
      <c r="C197" s="1" t="n">
        <v>0</v>
      </c>
    </row>
    <row r="198" customFormat="false" ht="13.2" hidden="false" customHeight="false" outlineLevel="0" collapsed="false">
      <c r="A198" s="1"/>
      <c r="B198" s="1" t="s">
        <v>155</v>
      </c>
      <c r="C198" s="1" t="n">
        <v>0</v>
      </c>
    </row>
    <row r="199" customFormat="false" ht="13.2" hidden="false" customHeight="false" outlineLevel="0" collapsed="false">
      <c r="A199" s="1"/>
      <c r="B199" s="1" t="s">
        <v>156</v>
      </c>
      <c r="C199" s="1" t="n">
        <v>0</v>
      </c>
    </row>
    <row r="200" customFormat="false" ht="13.2" hidden="false" customHeight="false" outlineLevel="0" collapsed="false">
      <c r="A200" s="1"/>
      <c r="B200" s="1" t="s">
        <v>157</v>
      </c>
      <c r="C200" s="1" t="n">
        <v>0</v>
      </c>
    </row>
    <row r="201" customFormat="false" ht="13.2" hidden="false" customHeight="false" outlineLevel="0" collapsed="false">
      <c r="A201" s="1"/>
      <c r="B201" s="1" t="s">
        <v>158</v>
      </c>
      <c r="C201" s="1" t="n">
        <v>0</v>
      </c>
    </row>
    <row r="202" customFormat="false" ht="13.2" hidden="false" customHeight="false" outlineLevel="0" collapsed="false">
      <c r="A202" s="1"/>
      <c r="B202" s="1" t="s">
        <v>159</v>
      </c>
      <c r="C202" s="1" t="n">
        <v>0</v>
      </c>
    </row>
    <row r="203" customFormat="false" ht="13.2" hidden="false" customHeight="false" outlineLevel="0" collapsed="false">
      <c r="A203" s="1"/>
      <c r="B203" s="1" t="s">
        <v>160</v>
      </c>
      <c r="C203" s="1" t="n">
        <v>0</v>
      </c>
    </row>
    <row r="204" customFormat="false" ht="13.2" hidden="false" customHeight="false" outlineLevel="0" collapsed="false">
      <c r="A204" s="1"/>
      <c r="B204" s="1" t="s">
        <v>161</v>
      </c>
      <c r="C204" s="1" t="n">
        <v>49.4</v>
      </c>
    </row>
    <row r="205" customFormat="false" ht="13.2" hidden="false" customHeight="false" outlineLevel="0" collapsed="false">
      <c r="A205" s="1"/>
      <c r="B205" s="1" t="s">
        <v>7</v>
      </c>
      <c r="C205" s="1" t="n">
        <v>0</v>
      </c>
    </row>
    <row r="206" customFormat="false" ht="15" hidden="false" customHeight="false" outlineLevel="0" collapsed="false">
      <c r="A206" s="1"/>
      <c r="B206" s="1" t="s">
        <v>162</v>
      </c>
      <c r="C206" s="13" t="n">
        <v>0</v>
      </c>
    </row>
    <row r="207" customFormat="false" ht="15" hidden="false" customHeight="false" outlineLevel="0" collapsed="false">
      <c r="A207" s="1"/>
      <c r="B207" s="1" t="s">
        <v>163</v>
      </c>
      <c r="C207" s="13" t="n">
        <f aca="false">SUM(C197:C206)</f>
        <v>49.4</v>
      </c>
    </row>
    <row r="208" customFormat="false" ht="15" hidden="false" customHeight="false" outlineLevel="0" collapsed="false">
      <c r="A208" s="1"/>
      <c r="B208" s="1" t="s">
        <v>164</v>
      </c>
      <c r="C208" s="13" t="n">
        <v>0</v>
      </c>
    </row>
    <row r="209" customFormat="false" ht="7.5" hidden="false" customHeight="true" outlineLevel="0" collapsed="false">
      <c r="A209" s="1"/>
      <c r="B209" s="1"/>
    </row>
    <row r="210" customFormat="false" ht="13.8" hidden="false" customHeight="false" outlineLevel="0" collapsed="false">
      <c r="A210" s="4" t="s">
        <v>165</v>
      </c>
      <c r="B210" s="1"/>
      <c r="C210" s="22" t="n">
        <f aca="false">+C182+C193+C207+C208</f>
        <v>46.1</v>
      </c>
    </row>
    <row r="211" customFormat="false" ht="13.2" hidden="false" customHeight="false" outlineLevel="0" collapsed="false">
      <c r="A211" s="4"/>
      <c r="B211" s="1"/>
    </row>
    <row r="212" customFormat="false" ht="13.2" hidden="false" customHeight="false" outlineLevel="0" collapsed="false">
      <c r="A212" s="4"/>
      <c r="B212" s="11" t="s">
        <v>166</v>
      </c>
      <c r="C212" s="11" t="n">
        <v>0</v>
      </c>
    </row>
    <row r="213" customFormat="false" ht="13.2" hidden="false" customHeight="false" outlineLevel="0" collapsed="false">
      <c r="A213" s="1"/>
      <c r="B213" s="11" t="s">
        <v>167</v>
      </c>
      <c r="C213" s="11" t="n">
        <v>0</v>
      </c>
    </row>
    <row r="214" customFormat="false" ht="13.2" hidden="false" customHeight="false" outlineLevel="0" collapsed="false">
      <c r="A214" s="1"/>
      <c r="B214" s="1"/>
    </row>
    <row r="215" customFormat="false" ht="13.8" hidden="false" customHeight="false" outlineLevel="0" collapsed="false">
      <c r="A215" s="1"/>
      <c r="B215" s="1"/>
    </row>
    <row r="216" customFormat="false" ht="13.8" hidden="false" customHeight="false" outlineLevel="0" collapsed="false">
      <c r="A216" s="4" t="s">
        <v>168</v>
      </c>
      <c r="B216" s="1"/>
      <c r="C216" s="22" t="n">
        <f aca="false">SUM(C210:C215)</f>
        <v>46.1</v>
      </c>
    </row>
    <row r="217" customFormat="false" ht="13.2" hidden="false" customHeight="false" outlineLevel="0" collapsed="false">
      <c r="A217" s="4"/>
      <c r="B217" s="1"/>
    </row>
    <row r="218" customFormat="false" ht="13.2" hidden="false" customHeight="false" outlineLevel="0" collapsed="false">
      <c r="A218" s="1"/>
      <c r="B218" s="11" t="s">
        <v>169</v>
      </c>
      <c r="C218" s="11" t="n">
        <v>0</v>
      </c>
    </row>
    <row r="219" customFormat="false" ht="13.2" hidden="false" customHeight="false" outlineLevel="0" collapsed="false">
      <c r="A219" s="4"/>
      <c r="B219" s="1"/>
    </row>
    <row r="220" customFormat="false" ht="13.2" hidden="false" customHeight="false" outlineLevel="0" collapsed="false">
      <c r="A220" s="4"/>
      <c r="B220" s="1"/>
    </row>
    <row r="221" customFormat="false" ht="13.8" hidden="false" customHeight="false" outlineLevel="0" collapsed="false">
      <c r="A221" s="4"/>
      <c r="B221" s="1"/>
    </row>
    <row r="222" customFormat="false" ht="13.8" hidden="false" customHeight="false" outlineLevel="0" collapsed="false">
      <c r="A222" s="4" t="s">
        <v>170</v>
      </c>
      <c r="B222" s="1"/>
      <c r="C222" s="22" t="n">
        <f aca="false">SUM(C216:C221)</f>
        <v>46.1</v>
      </c>
    </row>
    <row r="223" customFormat="false" ht="13.2" hidden="false" customHeight="false" outlineLevel="0" collapsed="false">
      <c r="A223" s="4"/>
      <c r="B223" s="1"/>
    </row>
    <row r="224" customFormat="false" ht="13.2" hidden="false" customHeight="false" outlineLevel="0" collapsed="false">
      <c r="A224" s="4"/>
      <c r="B224" s="1"/>
    </row>
    <row r="225" customFormat="false" ht="13.2" hidden="false" customHeight="false" outlineLevel="0" collapsed="false">
      <c r="A225" s="4"/>
      <c r="B225" s="1" t="s">
        <v>171</v>
      </c>
      <c r="C225" s="1" t="n">
        <v>0</v>
      </c>
    </row>
    <row r="226" customFormat="false" ht="13.2" hidden="false" customHeight="false" outlineLevel="0" collapsed="false">
      <c r="A226" s="4"/>
      <c r="B226" s="1"/>
    </row>
    <row r="227" customFormat="false" ht="13.8" hidden="false" customHeight="false" outlineLevel="0" collapsed="false">
      <c r="C227" s="0"/>
    </row>
    <row r="228" customFormat="false" ht="13.8" hidden="false" customHeight="false" outlineLevel="0" collapsed="false">
      <c r="A228" s="4" t="s">
        <v>172</v>
      </c>
      <c r="C228" s="22" t="n">
        <f aca="false">SUM(C222:C227)</f>
        <v>46.1</v>
      </c>
    </row>
    <row r="229" customFormat="false" ht="13.2" hidden="false" customHeight="false" outlineLevel="0" collapsed="false">
      <c r="C229" s="0"/>
    </row>
    <row r="230" customFormat="false" ht="13.2" hidden="false" customHeight="false" outlineLevel="0" collapsed="false">
      <c r="C230" s="0"/>
    </row>
    <row r="231" customFormat="false" ht="13.2" hidden="false" customHeight="false" outlineLevel="0" collapsed="false">
      <c r="C231" s="0"/>
    </row>
    <row r="232" customFormat="false" ht="13.2" hidden="false" customHeight="false" outlineLevel="0" collapsed="false">
      <c r="C232" s="0"/>
    </row>
  </sheetData>
  <printOptions headings="false" gridLines="false" gridLinesSet="true" horizontalCentered="false" verticalCentered="false"/>
  <pageMargins left="0.179861111111111" right="0.170138888888889" top="0.409722222222222" bottom="0.429861111111111" header="0.511811023622047" footer="0.170138888888889"/>
  <pageSetup paperSize="1" scale="7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&amp;LPage &amp;P&amp;R&amp;F   &amp;D    &amp;T</oddFooter>
  </headerFooter>
  <rowBreaks count="1" manualBreakCount="1">
    <brk id="140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2000-09-26T10:26:26Z</dcterms:created>
  <dc:creator>Roderick J. Hayslett</dc:creator>
  <dc:description/>
  <dc:language>en-US</dc:language>
  <cp:lastModifiedBy>Elaine Concklin</cp:lastModifiedBy>
  <cp:lastPrinted>2001-01-31T23:03:32Z</cp:lastPrinted>
  <dcterms:modified xsi:type="dcterms:W3CDTF">2001-01-22T00:47:47Z</dcterms:modified>
  <cp:revision>0</cp:revision>
  <dc:subject/>
  <dc:title/>
</cp:coreProperties>
</file>