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<sst xmlns="http://schemas.openxmlformats.org/spreadsheetml/2006/main" count="35" uniqueCount="34">
  <si>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CSFB Baseload Power Plant Economics Spreadsheet</t>
  </si>
  <si>
    <t xml:space="preserve">Red Cells = Inputs</t>
  </si>
  <si>
    <t xml:space="preserve">CCGT</t>
  </si>
  <si>
    <t xml:space="preserve">Coal</t>
  </si>
  <si>
    <t xml:space="preserve">Nuclear</t>
  </si>
  <si>
    <t xml:space="preserve">Operating Assumptions</t>
  </si>
  <si>
    <t xml:space="preserve">Plant Capacity (MW)</t>
  </si>
  <si>
    <t xml:space="preserve">Capacity Factor</t>
  </si>
  <si>
    <t xml:space="preserve">Mwh Produced</t>
  </si>
  <si>
    <t xml:space="preserve">Fuel Cost</t>
  </si>
  <si>
    <t xml:space="preserve"> </t>
  </si>
  <si>
    <t xml:space="preserve">$/Ton</t>
  </si>
  <si>
    <t xml:space="preserve">BTU/Ton</t>
  </si>
  <si>
    <t xml:space="preserve">MMBTU/Ton</t>
  </si>
  <si>
    <t xml:space="preserve">$/MMBtu</t>
  </si>
  <si>
    <t xml:space="preserve">Plant Heat Rate</t>
  </si>
  <si>
    <t xml:space="preserve">Fuel Cost/Mwh</t>
  </si>
  <si>
    <t xml:space="preserve">Variable O&amp;M ($/Mwh)</t>
  </si>
  <si>
    <t xml:space="preserve">Emissions Costs ($/Mwh)</t>
  </si>
  <si>
    <t xml:space="preserve">Total Variable Costs ($/Mwh)</t>
  </si>
  <si>
    <t xml:space="preserve">Fixed Costs</t>
  </si>
  <si>
    <t xml:space="preserve">Fixed O&amp;M ($/Kwyear)</t>
  </si>
  <si>
    <t xml:space="preserve">Fixed O&amp;M ($/Mwh)</t>
  </si>
  <si>
    <t xml:space="preserve">Capital</t>
  </si>
  <si>
    <t xml:space="preserve">Capital Cost ($/KW)</t>
  </si>
  <si>
    <t xml:space="preserve">Depreciable Life (in Years)</t>
  </si>
  <si>
    <t xml:space="preserve">Annual Depreciation ($ in thds)</t>
  </si>
  <si>
    <t xml:space="preserve">Annual Depreciation ($/ Mwh)</t>
  </si>
  <si>
    <t xml:space="preserve">Required Return (%)</t>
  </si>
  <si>
    <t xml:space="preserve">Required Return ($ in thds per MW)</t>
  </si>
  <si>
    <t xml:space="preserve">Required Return ($/Mwh)</t>
  </si>
  <si>
    <t xml:space="preserve">Total Capital Costs ($/per Mwh)</t>
  </si>
  <si>
    <t xml:space="preserve">All in Cost of Production ($/Mwh)</t>
  </si>
  <si>
    <t xml:space="preserve">Source:  CSFB and Financial Times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</si>
</sst>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"/>
    <numFmt numFmtId="166" formatCode="0%"/>
    <numFmt numFmtId="167" formatCode="_(* #,##0.00_);_(* \(#,##0.00\);_(* \-??_);_(@_)"/>
    <numFmt numFmtId="168" formatCode="_(* #,##0_);_(* \(#,##0\);_(* \-??_);_(@_)"/>
    <numFmt numFmtId="169" formatCode="\$#,##0.00_);[RED]&quot;($&quot;#,##0.00\)"/>
    <numFmt numFmtId="170" formatCode="#,##0"/>
    <numFmt numFmtId="171" formatCode="\$#,##0.00_);&quot;($&quot;#,##0.00\)"/>
    <numFmt numFmtId="172" formatCode="_(\$* #,##0.00_);_(\$* \(#,##0.00\);_(\$* \-??_);_(@_)"/>
    <numFmt numFmtId="173" formatCode="\$#,##0_);&quot;($&quot;#,##0\)"/>
    <numFmt numFmtId="174" formatCode="0.00"/>
    <numFmt numFmtId="175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color rgb="FF993300"/>
      <name val="Arial"/>
      <family val="2"/>
    </font>
    <font>
      <b val="true"/>
      <sz val="8"/>
      <color rgb="FF993300"/>
      <name val="Arial"/>
      <family val="2"/>
    </font>
    <font>
      <b val="true"/>
      <sz val="8"/>
      <color rgb="FF000000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false" hidden="false" outlineLevel="0" max="5" min="2" style="1" width="9.14"/>
    <col collapsed="false" customWidth="true" hidden="false" outlineLevel="0" max="6" min="6" style="0" width="9.06"/>
    <col collapsed="false" customWidth="false" hidden="false" outlineLevel="0" max="257" min="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</row>
    <row r="3" customFormat="false" ht="12.75" hidden="true" customHeight="false" outlineLevel="0" collapsed="false"/>
    <row r="4" customFormat="false" ht="12.75" hidden="true" customHeight="false" outlineLevel="0" collapsed="false"/>
    <row r="5" customFormat="false" ht="12.75" hidden="true" customHeight="false" outlineLevel="0" collapsed="false"/>
    <row r="6" customFormat="false" ht="12.75" hidden="false" customHeight="false" outlineLevel="0" collapsed="false">
      <c r="A6" s="3" t="s">
        <v>1</v>
      </c>
    </row>
    <row r="8" customFormat="false" ht="12.75" hidden="false" customHeight="false" outlineLevel="0" collapsed="false">
      <c r="A8" s="4"/>
      <c r="B8" s="4"/>
      <c r="C8" s="5" t="s">
        <v>2</v>
      </c>
      <c r="D8" s="5" t="s">
        <v>3</v>
      </c>
      <c r="E8" s="5" t="s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" t="s">
        <v>5</v>
      </c>
      <c r="B9" s="7"/>
      <c r="C9" s="7"/>
      <c r="D9" s="7"/>
      <c r="E9" s="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9" t="s">
        <v>6</v>
      </c>
      <c r="B10" s="10"/>
      <c r="C10" s="11" t="n">
        <v>1</v>
      </c>
      <c r="D10" s="11" t="n">
        <v>1</v>
      </c>
      <c r="E10" s="12" t="n">
        <v>1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2.75" hidden="false" customHeight="false" outlineLevel="0" collapsed="false">
      <c r="A11" s="9" t="s">
        <v>7</v>
      </c>
      <c r="B11" s="10"/>
      <c r="C11" s="14" t="n">
        <v>0.9</v>
      </c>
      <c r="D11" s="14" t="n">
        <v>0.9</v>
      </c>
      <c r="E11" s="15" t="n">
        <v>0.9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16" t="s">
        <v>8</v>
      </c>
      <c r="B12" s="17"/>
      <c r="C12" s="18" t="n">
        <f aca="false">C10*C11*8760</f>
        <v>7884</v>
      </c>
      <c r="D12" s="18" t="n">
        <f aca="false">D10*D11*8760</f>
        <v>7884</v>
      </c>
      <c r="E12" s="19" t="n">
        <f aca="false">E10*E11*8760</f>
        <v>7884</v>
      </c>
    </row>
    <row r="13" customFormat="false" ht="12.75" hidden="false" customHeight="false" outlineLevel="0" collapsed="false">
      <c r="D13" s="20"/>
      <c r="E13" s="20"/>
    </row>
    <row r="14" customFormat="false" ht="12.75" hidden="false" customHeight="false" outlineLevel="0" collapsed="false">
      <c r="D14" s="20"/>
      <c r="E14" s="20"/>
    </row>
    <row r="15" customFormat="false" ht="12.75" hidden="false" customHeight="false" outlineLevel="0" collapsed="false">
      <c r="A15" s="21" t="s">
        <v>9</v>
      </c>
      <c r="B15" s="22"/>
      <c r="C15" s="22"/>
      <c r="D15" s="23" t="s">
        <v>10</v>
      </c>
      <c r="E15" s="24"/>
    </row>
    <row r="16" customFormat="false" ht="12.75" hidden="false" customHeight="false" outlineLevel="0" collapsed="false">
      <c r="A16" s="9" t="s">
        <v>11</v>
      </c>
      <c r="B16" s="10"/>
      <c r="C16" s="10"/>
      <c r="D16" s="25" t="n">
        <v>36</v>
      </c>
      <c r="E16" s="26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</row>
    <row r="17" customFormat="false" ht="12.75" hidden="false" customHeight="false" outlineLevel="0" collapsed="false">
      <c r="A17" s="9" t="s">
        <v>12</v>
      </c>
      <c r="B17" s="10"/>
      <c r="C17" s="10"/>
      <c r="D17" s="27" t="n">
        <v>12000</v>
      </c>
      <c r="E17" s="28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2.75" hidden="false" customHeight="false" outlineLevel="0" collapsed="false">
      <c r="A18" s="29" t="s">
        <v>13</v>
      </c>
      <c r="B18" s="20"/>
      <c r="C18" s="20"/>
      <c r="D18" s="20" t="n">
        <f aca="false">D17*2000/1000000</f>
        <v>24</v>
      </c>
      <c r="E18" s="30"/>
    </row>
    <row r="19" customFormat="false" ht="12.75" hidden="false" customHeight="false" outlineLevel="0" collapsed="false">
      <c r="A19" s="29" t="s">
        <v>14</v>
      </c>
      <c r="B19" s="20"/>
      <c r="C19" s="25" t="n">
        <v>5</v>
      </c>
      <c r="D19" s="31" t="n">
        <f aca="false">D16/D18</f>
        <v>1.5</v>
      </c>
      <c r="E19" s="32"/>
    </row>
    <row r="20" customFormat="false" ht="12.75" hidden="false" customHeight="false" outlineLevel="0" collapsed="false">
      <c r="A20" s="9" t="s">
        <v>15</v>
      </c>
      <c r="B20" s="10"/>
      <c r="C20" s="27" t="n">
        <v>7000</v>
      </c>
      <c r="D20" s="27" t="n">
        <v>10000</v>
      </c>
      <c r="E20" s="28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</row>
    <row r="21" customFormat="false" ht="12.75" hidden="false" customHeight="false" outlineLevel="0" collapsed="false">
      <c r="A21" s="33" t="s">
        <v>16</v>
      </c>
      <c r="B21" s="34"/>
      <c r="C21" s="35" t="n">
        <f aca="false">(C19*C20)/1000</f>
        <v>35</v>
      </c>
      <c r="D21" s="35" t="n">
        <f aca="false">(D19*D20)/1000</f>
        <v>15</v>
      </c>
      <c r="E21" s="36" t="n">
        <v>5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</row>
    <row r="22" customFormat="false" ht="12.75" hidden="false" customHeight="false" outlineLevel="0" collapsed="false">
      <c r="A22" s="29"/>
      <c r="B22" s="20"/>
      <c r="C22" s="20"/>
      <c r="D22" s="20"/>
      <c r="E22" s="30"/>
    </row>
    <row r="23" customFormat="false" ht="12.75" hidden="false" customHeight="false" outlineLevel="0" collapsed="false">
      <c r="A23" s="9" t="s">
        <v>17</v>
      </c>
      <c r="B23" s="10"/>
      <c r="C23" s="25" t="n">
        <v>2</v>
      </c>
      <c r="D23" s="25" t="n">
        <v>2</v>
      </c>
      <c r="E23" s="38" t="n">
        <v>0.4</v>
      </c>
      <c r="G23" s="39" t="s">
        <v>10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12.75" hidden="false" customHeight="false" outlineLevel="0" collapsed="false">
      <c r="A24" s="9" t="s">
        <v>18</v>
      </c>
      <c r="B24" s="10"/>
      <c r="C24" s="25" t="n">
        <v>1</v>
      </c>
      <c r="D24" s="25" t="n">
        <v>4</v>
      </c>
      <c r="E24" s="38" t="n">
        <v>0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2.75" hidden="false" customHeight="false" outlineLevel="0" collapsed="false">
      <c r="A25" s="40"/>
      <c r="B25" s="41"/>
      <c r="C25" s="41"/>
      <c r="D25" s="41"/>
      <c r="E25" s="42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12.75" hidden="false" customHeight="false" outlineLevel="0" collapsed="false">
      <c r="A26" s="43" t="s">
        <v>19</v>
      </c>
      <c r="B26" s="44"/>
      <c r="C26" s="45" t="n">
        <f aca="false">C21+C23+C24</f>
        <v>38</v>
      </c>
      <c r="D26" s="45" t="n">
        <f aca="false">D21+D23+D24</f>
        <v>21</v>
      </c>
      <c r="E26" s="46" t="n">
        <f aca="false">E21+E23+E24</f>
        <v>5.4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12.75" hidden="false" customHeight="false" outlineLevel="0" collapsed="false">
      <c r="D27" s="20"/>
      <c r="E27" s="20"/>
    </row>
    <row r="28" customFormat="false" ht="12.75" hidden="false" customHeight="false" outlineLevel="0" collapsed="false">
      <c r="A28" s="21" t="s">
        <v>20</v>
      </c>
      <c r="B28" s="22"/>
      <c r="C28" s="22"/>
      <c r="D28" s="22"/>
      <c r="E28" s="47"/>
    </row>
    <row r="29" customFormat="false" ht="12.75" hidden="false" customHeight="false" outlineLevel="0" collapsed="false">
      <c r="A29" s="9" t="s">
        <v>21</v>
      </c>
      <c r="B29" s="10"/>
      <c r="C29" s="48" t="n">
        <v>15</v>
      </c>
      <c r="D29" s="48" t="n">
        <v>30</v>
      </c>
      <c r="E29" s="49" t="n">
        <v>57.75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</row>
    <row r="30" customFormat="false" ht="12.75" hidden="false" customHeight="false" outlineLevel="0" collapsed="false">
      <c r="A30" s="50" t="s">
        <v>22</v>
      </c>
      <c r="B30" s="51"/>
      <c r="C30" s="52" t="n">
        <f aca="false">(C29*1000)/C12</f>
        <v>1.90258751902588</v>
      </c>
      <c r="D30" s="52" t="n">
        <f aca="false">(D29*1000)/D12</f>
        <v>3.80517503805175</v>
      </c>
      <c r="E30" s="52" t="n">
        <f aca="false">(E29*1000)/E12</f>
        <v>7.32496194824962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</row>
    <row r="31" customFormat="false" ht="12.75" hidden="false" customHeight="false" outlineLevel="0" collapsed="false">
      <c r="D31" s="20"/>
      <c r="E31" s="20"/>
    </row>
    <row r="32" customFormat="false" ht="12.75" hidden="false" customHeight="false" outlineLevel="0" collapsed="false">
      <c r="A32" s="21" t="s">
        <v>23</v>
      </c>
      <c r="B32" s="22"/>
      <c r="C32" s="22"/>
      <c r="D32" s="22"/>
      <c r="E32" s="47"/>
    </row>
    <row r="33" customFormat="false" ht="12.75" hidden="false" customHeight="false" outlineLevel="0" collapsed="false">
      <c r="A33" s="9" t="s">
        <v>24</v>
      </c>
      <c r="B33" s="10"/>
      <c r="C33" s="53" t="n">
        <v>550</v>
      </c>
      <c r="D33" s="53" t="n">
        <v>1100</v>
      </c>
      <c r="E33" s="54" t="n">
        <v>1550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</row>
    <row r="34" customFormat="false" ht="12.75" hidden="false" customHeight="false" outlineLevel="0" collapsed="false">
      <c r="A34" s="9" t="s">
        <v>25</v>
      </c>
      <c r="B34" s="10"/>
      <c r="C34" s="10" t="n">
        <v>30</v>
      </c>
      <c r="D34" s="10" t="n">
        <v>30</v>
      </c>
      <c r="E34" s="55" t="n">
        <v>30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</row>
    <row r="35" customFormat="false" ht="12.75" hidden="false" customHeight="false" outlineLevel="0" collapsed="false">
      <c r="A35" s="29" t="s">
        <v>26</v>
      </c>
      <c r="B35" s="20"/>
      <c r="C35" s="56" t="n">
        <f aca="false">(C33*1000)/C34</f>
        <v>18333.3333333333</v>
      </c>
      <c r="D35" s="56" t="n">
        <f aca="false">(D33*1000)/D34</f>
        <v>36666.6666666667</v>
      </c>
      <c r="E35" s="57" t="n">
        <f aca="false">(E33*1000)/E34</f>
        <v>51666.6666666667</v>
      </c>
    </row>
    <row r="36" customFormat="false" ht="12.75" hidden="false" customHeight="false" outlineLevel="0" collapsed="false">
      <c r="A36" s="33" t="s">
        <v>27</v>
      </c>
      <c r="B36" s="34"/>
      <c r="C36" s="58" t="n">
        <f aca="false">C35/C12</f>
        <v>2.32538474547607</v>
      </c>
      <c r="D36" s="58" t="n">
        <f aca="false">D35/D12</f>
        <v>4.65076949095214</v>
      </c>
      <c r="E36" s="59" t="n">
        <f aca="false">E35/E12</f>
        <v>6.55335700997801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</row>
    <row r="37" customFormat="false" ht="12.75" hidden="false" customHeight="false" outlineLevel="0" collapsed="false">
      <c r="A37" s="29"/>
      <c r="B37" s="20"/>
      <c r="C37" s="20"/>
      <c r="D37" s="20"/>
      <c r="E37" s="30"/>
    </row>
    <row r="38" customFormat="false" ht="12.75" hidden="false" customHeight="false" outlineLevel="0" collapsed="false">
      <c r="A38" s="9" t="s">
        <v>28</v>
      </c>
      <c r="B38" s="10"/>
      <c r="C38" s="14" t="n">
        <v>0.12</v>
      </c>
      <c r="D38" s="14" t="n">
        <v>0.12</v>
      </c>
      <c r="E38" s="15" t="n">
        <v>0.12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</row>
    <row r="39" customFormat="false" ht="12.75" hidden="false" customHeight="false" outlineLevel="0" collapsed="false">
      <c r="A39" s="29" t="s">
        <v>29</v>
      </c>
      <c r="B39" s="20"/>
      <c r="C39" s="56" t="n">
        <f aca="false">(C33*C38*1000)</f>
        <v>66000</v>
      </c>
      <c r="D39" s="56" t="n">
        <f aca="false">(D33*D38*1000)</f>
        <v>132000</v>
      </c>
      <c r="E39" s="57" t="n">
        <f aca="false">(E33*E38*1000)</f>
        <v>186000</v>
      </c>
    </row>
    <row r="40" customFormat="false" ht="11.25" hidden="false" customHeight="false" outlineLevel="0" collapsed="false">
      <c r="A40" s="33" t="s">
        <v>30</v>
      </c>
      <c r="B40" s="34"/>
      <c r="C40" s="35" t="n">
        <f aca="false">C39/C12</f>
        <v>8.37138508371385</v>
      </c>
      <c r="D40" s="35" t="n">
        <f aca="false">D39/D12</f>
        <v>16.7427701674277</v>
      </c>
      <c r="E40" s="36" t="n">
        <f aca="false">E39/E12</f>
        <v>23.5920852359209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</row>
    <row r="41" customFormat="false" ht="12.75" hidden="false" customHeight="false" outlineLevel="0" collapsed="false">
      <c r="A41" s="33"/>
      <c r="B41" s="34"/>
      <c r="C41" s="60"/>
      <c r="D41" s="60"/>
      <c r="E41" s="61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</row>
    <row r="42" customFormat="false" ht="12.75" hidden="false" customHeight="false" outlineLevel="0" collapsed="false">
      <c r="A42" s="50" t="s">
        <v>31</v>
      </c>
      <c r="B42" s="51"/>
      <c r="C42" s="52" t="n">
        <f aca="false">C36+C40</f>
        <v>10.6967698291899</v>
      </c>
      <c r="D42" s="52" t="n">
        <f aca="false">D36+D40</f>
        <v>21.3935396583798</v>
      </c>
      <c r="E42" s="62" t="n">
        <f aca="false">E36+E40</f>
        <v>30.1454422458989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</row>
    <row r="43" customFormat="false" ht="12.75" hidden="false" customHeight="false" outlineLevel="0" collapsed="false">
      <c r="D43" s="20"/>
      <c r="E43" s="20"/>
    </row>
    <row r="44" customFormat="false" ht="12.75" hidden="false" customHeight="false" outlineLevel="0" collapsed="false">
      <c r="D44" s="20"/>
      <c r="E44" s="20"/>
    </row>
    <row r="45" customFormat="false" ht="12.75" hidden="false" customHeight="false" outlineLevel="0" collapsed="false">
      <c r="D45" s="20"/>
      <c r="E45" s="20"/>
    </row>
    <row r="46" customFormat="false" ht="12.75" hidden="false" customHeight="false" outlineLevel="0" collapsed="false">
      <c r="A46" s="63" t="s">
        <v>32</v>
      </c>
      <c r="B46" s="64"/>
      <c r="C46" s="65" t="n">
        <f aca="false">C26+C30+C42</f>
        <v>50.5993573482158</v>
      </c>
      <c r="D46" s="65" t="n">
        <f aca="false">D26+D30+D42</f>
        <v>46.1987146964316</v>
      </c>
      <c r="E46" s="66" t="n">
        <f aca="false">E26+E30+E42</f>
        <v>42.8704041941485</v>
      </c>
    </row>
    <row r="48" customFormat="false" ht="12.75" hidden="false" customHeight="false" outlineLevel="0" collapsed="false">
      <c r="A48" s="67"/>
    </row>
    <row r="49" customFormat="false" ht="12.75" hidden="false" customHeight="false" outlineLevel="0" collapsed="false">
      <c r="A49" s="67" t="s">
        <v>33</v>
      </c>
    </row>
  </sheetData>
  <mergeCells count="1">
    <mergeCell ref="A1:E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2001-05-05T20:08:00Z</dcterms:created>
  <dc:creator>CREDIT SUISSE FIRST BOSTON</dc:creator>
  <dc:description/>
  <dc:language>en-US</dc:language>
  <cp:lastModifiedBy>Bryan Sifert</cp:lastModifiedBy>
  <cp:lastPrinted>2001-05-06T22:02:12Z</cp:lastPrinted>
  <cp:revision>0</cp:revision>
  <dc:subject/>
  <dc:title/>
</cp:coreProperties>
</file>