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Sheet3" sheetId="2" state="visible" r:id="rId4"/>
  </sheets>
  <definedNames>
    <definedName function="false" hidden="false" localSheetId="0" name="_xlnm.Print_Area" vbProcedure="false">Basis!$A$1:$S$53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<sst xmlns="http://schemas.openxmlformats.org/spreadsheetml/2006/main" count="54" uniqueCount="54">
  <si>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Amerex Natural Gas - Forward Curve (Basis)</t>
  </si>
  <si>
    <t xml:space="preserve">Socal</t>
  </si>
  <si>
    <t xml:space="preserve">PG&amp;E/ Gate</t>
  </si>
  <si>
    <t xml:space="preserve">Malin</t>
  </si>
  <si>
    <t xml:space="preserve">AECO</t>
  </si>
  <si>
    <t xml:space="preserve">Sumas</t>
  </si>
  <si>
    <t xml:space="preserve">Rox</t>
  </si>
  <si>
    <t xml:space="preserve">Juan</t>
  </si>
  <si>
    <t xml:space="preserve">Perm</t>
  </si>
  <si>
    <t xml:space="preserve">Waha</t>
  </si>
  <si>
    <t xml:space="preserve">F 02</t>
  </si>
  <si>
    <t xml:space="preserve">G 02</t>
  </si>
  <si>
    <t xml:space="preserve">H 02</t>
  </si>
  <si>
    <t xml:space="preserve">J 02</t>
  </si>
  <si>
    <t xml:space="preserve">K 02</t>
  </si>
  <si>
    <t xml:space="preserve">M 02</t>
  </si>
  <si>
    <t xml:space="preserve">N 02</t>
  </si>
  <si>
    <t xml:space="preserve">Q 02</t>
  </si>
  <si>
    <t xml:space="preserve">U 02</t>
  </si>
  <si>
    <t xml:space="preserve">V 02</t>
  </si>
  <si>
    <t xml:space="preserve">X 02</t>
  </si>
  <si>
    <t xml:space="preserve">Z02</t>
  </si>
  <si>
    <t xml:space="preserve">Q1 02</t>
  </si>
  <si>
    <t xml:space="preserve">Q2 02</t>
  </si>
  <si>
    <t xml:space="preserve">Q3 02</t>
  </si>
  <si>
    <t xml:space="preserve">Q4 02</t>
  </si>
  <si>
    <t xml:space="preserve">JV 02</t>
  </si>
  <si>
    <t xml:space="preserve">X2H3</t>
  </si>
  <si>
    <t xml:space="preserve">1 yr J 02</t>
  </si>
  <si>
    <t xml:space="preserve">JV03</t>
  </si>
  <si>
    <t xml:space="preserve">X3H4</t>
  </si>
  <si>
    <t xml:space="preserve"> </t>
  </si>
  <si>
    <t xml:space="preserve">Cal 02</t>
  </si>
  <si>
    <t xml:space="preserve">Cal 03</t>
  </si>
  <si>
    <t xml:space="preserve">Cal 04</t>
  </si>
  <si>
    <t xml:space="preserve">Cal 05</t>
  </si>
  <si>
    <t xml:space="preserve">Cal 06-10</t>
  </si>
  <si>
    <t xml:space="preserve">Cal 11-15</t>
  </si>
  <si>
    <t xml:space="preserve">Cal 16-20</t>
  </si>
  <si>
    <t xml:space="preserve">F 03</t>
  </si>
  <si>
    <t xml:space="preserve">G 03</t>
  </si>
  <si>
    <t xml:space="preserve">H 03</t>
  </si>
  <si>
    <t xml:space="preserve">J 03</t>
  </si>
  <si>
    <t xml:space="preserve">K 03</t>
  </si>
  <si>
    <t xml:space="preserve">M 03</t>
  </si>
  <si>
    <t xml:space="preserve">N 03</t>
  </si>
  <si>
    <t xml:space="preserve">Q 03</t>
  </si>
  <si>
    <t xml:space="preserve">U 03</t>
  </si>
  <si>
    <t xml:space="preserve">V 03</t>
  </si>
  <si>
    <t xml:space="preserve">X 03</t>
  </si>
  <si>
    <t xml:space="preserve">Z 03</t>
  </si>
  <si>
    <t xml:space="preserve">Please note that these numbers are an indication only of each respective market at approximately 4:00 p.m. </t>
  </si>
  <si>
    <t xml:space="preserve">Prices are subject to immediate change due to the volatility of the natural gas market. All quotes are settled using the NYMEX last day settled vs. the Inside F.E.R.C. Gas</t>
  </si>
  <si>
    <t xml:space="preserve">Market Report (first issue) or Natural Gas Intelligence Bid Week, unless otherwise specified.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</si>
</sst>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2"/>
      <name val="Georgia"/>
      <family val="1"/>
    </font>
    <font>
      <b val="true"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19" min="2" style="1" width="8.99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3" t="n">
        <f aca="true">NOW()</f>
        <v>45926.9307811653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5</v>
      </c>
      <c r="K3" s="5"/>
      <c r="L3" s="5" t="s">
        <v>6</v>
      </c>
      <c r="M3" s="5"/>
      <c r="N3" s="5" t="s">
        <v>7</v>
      </c>
      <c r="O3" s="5"/>
      <c r="P3" s="5" t="s">
        <v>8</v>
      </c>
      <c r="Q3" s="5"/>
      <c r="R3" s="5" t="s">
        <v>9</v>
      </c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6" t="s">
        <v>10</v>
      </c>
      <c r="B5" s="7" t="n">
        <v>-0.15</v>
      </c>
      <c r="C5" s="8" t="n">
        <f aca="false">+B5+0.02</f>
        <v>-0.13</v>
      </c>
      <c r="D5" s="9" t="n">
        <f aca="false">+B5+0.21</f>
        <v>0.06</v>
      </c>
      <c r="E5" s="10" t="n">
        <f aca="false">+D5+0.02</f>
        <v>0.08</v>
      </c>
      <c r="F5" s="11" t="n">
        <f aca="false">+B5+0</f>
        <v>-0.15</v>
      </c>
      <c r="G5" s="12" t="n">
        <f aca="false">+F5+0.02</f>
        <v>-0.13</v>
      </c>
      <c r="H5" s="9" t="n">
        <v>-0.38</v>
      </c>
      <c r="I5" s="13" t="n">
        <f aca="false">+H5+0.03</f>
        <v>-0.35</v>
      </c>
      <c r="J5" s="7" t="n">
        <v>-0.2</v>
      </c>
      <c r="K5" s="8" t="n">
        <f aca="false">+J5+0.02</f>
        <v>-0.18</v>
      </c>
      <c r="L5" s="9" t="n">
        <v>-0.42</v>
      </c>
      <c r="M5" s="10" t="n">
        <f aca="false">+L5+0.02</f>
        <v>-0.4</v>
      </c>
      <c r="N5" s="11" t="n">
        <v>-0.3</v>
      </c>
      <c r="O5" s="12" t="n">
        <f aca="false">+N5+0.01</f>
        <v>-0.29</v>
      </c>
      <c r="P5" s="9" t="n">
        <v>-0.19</v>
      </c>
      <c r="Q5" s="10" t="n">
        <f aca="false">+P5+0.01</f>
        <v>-0.18</v>
      </c>
      <c r="R5" s="7" t="n">
        <v>-0.15</v>
      </c>
      <c r="S5" s="8" t="n">
        <f aca="false">R5+0.01</f>
        <v>-0.14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6" t="s">
        <v>11</v>
      </c>
      <c r="B6" s="15" t="n">
        <v>-0.155</v>
      </c>
      <c r="C6" s="16" t="n">
        <f aca="false">+B6+0.02</f>
        <v>-0.135</v>
      </c>
      <c r="D6" s="17" t="n">
        <f aca="false">+B6+0.22</f>
        <v>0.065</v>
      </c>
      <c r="E6" s="18" t="n">
        <f aca="false">+D6+0.02</f>
        <v>0.085</v>
      </c>
      <c r="F6" s="19" t="n">
        <f aca="false">+B6-0+0</f>
        <v>-0.155</v>
      </c>
      <c r="G6" s="20" t="n">
        <f aca="false">+F6+0.02</f>
        <v>-0.135</v>
      </c>
      <c r="H6" s="17" t="n">
        <v>-0.45</v>
      </c>
      <c r="I6" s="21" t="n">
        <f aca="false">+H6+0.03</f>
        <v>-0.42</v>
      </c>
      <c r="J6" s="15" t="n">
        <v>-0.25</v>
      </c>
      <c r="K6" s="16" t="n">
        <f aca="false">+J6+0.02</f>
        <v>-0.23</v>
      </c>
      <c r="L6" s="17" t="n">
        <v>-0.46</v>
      </c>
      <c r="M6" s="18" t="n">
        <f aca="false">+L6+0.02</f>
        <v>-0.44</v>
      </c>
      <c r="N6" s="19" t="n">
        <v>-0.37</v>
      </c>
      <c r="O6" s="20" t="n">
        <f aca="false">+N6+0.01</f>
        <v>-0.36</v>
      </c>
      <c r="P6" s="17" t="n">
        <v>-0.205</v>
      </c>
      <c r="Q6" s="18" t="n">
        <f aca="false">+P6+0.01</f>
        <v>-0.195</v>
      </c>
      <c r="R6" s="15" t="n">
        <v>-0.15</v>
      </c>
      <c r="S6" s="16" t="n">
        <f aca="false">+R6+0.01</f>
        <v>-0.14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6" t="s">
        <v>12</v>
      </c>
      <c r="B7" s="15" t="n">
        <v>-0.15</v>
      </c>
      <c r="C7" s="16" t="n">
        <f aca="false">+B7+0.02</f>
        <v>-0.13</v>
      </c>
      <c r="D7" s="17" t="n">
        <f aca="false">+B7+0.2</f>
        <v>0.05</v>
      </c>
      <c r="E7" s="18" t="n">
        <f aca="false">+D7+0.02</f>
        <v>0.07</v>
      </c>
      <c r="F7" s="19" t="n">
        <f aca="false">+B7+0</f>
        <v>-0.15</v>
      </c>
      <c r="G7" s="20" t="n">
        <f aca="false">+F7+0.02</f>
        <v>-0.13</v>
      </c>
      <c r="H7" s="17" t="n">
        <v>-0.58</v>
      </c>
      <c r="I7" s="21" t="n">
        <f aca="false">+H7+0.03</f>
        <v>-0.55</v>
      </c>
      <c r="J7" s="15" t="n">
        <v>-0.38</v>
      </c>
      <c r="K7" s="16" t="n">
        <f aca="false">+J7+0.02</f>
        <v>-0.36</v>
      </c>
      <c r="L7" s="17" t="n">
        <v>-0.52</v>
      </c>
      <c r="M7" s="18" t="n">
        <f aca="false">+L7+0.02</f>
        <v>-0.5</v>
      </c>
      <c r="N7" s="19" t="n">
        <f aca="false">+N6-0.06</f>
        <v>-0.43</v>
      </c>
      <c r="O7" s="20" t="n">
        <f aca="false">+N7+0.01</f>
        <v>-0.42</v>
      </c>
      <c r="P7" s="17" t="n">
        <v>-0.205</v>
      </c>
      <c r="Q7" s="18" t="n">
        <f aca="false">+P7+0.01</f>
        <v>-0.195</v>
      </c>
      <c r="R7" s="15" t="n">
        <v>-0.15</v>
      </c>
      <c r="S7" s="16" t="n">
        <f aca="false">+R7+0.01</f>
        <v>-0.14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 t="s">
        <v>13</v>
      </c>
      <c r="B8" s="15" t="n">
        <v>-0.2</v>
      </c>
      <c r="C8" s="16" t="n">
        <f aca="false">+B8+0.015</f>
        <v>-0.185</v>
      </c>
      <c r="D8" s="17" t="n">
        <f aca="false">+B8+0.17</f>
        <v>-0.03</v>
      </c>
      <c r="E8" s="18" t="n">
        <f aca="false">+D8+0.02</f>
        <v>-0.01</v>
      </c>
      <c r="F8" s="19" t="n">
        <f aca="false">+B8-0.06</f>
        <v>-0.26</v>
      </c>
      <c r="G8" s="20" t="n">
        <f aca="false">+F8+0.02</f>
        <v>-0.24</v>
      </c>
      <c r="H8" s="17" t="n">
        <v>-0.51</v>
      </c>
      <c r="I8" s="21" t="n">
        <f aca="false">+H8+0.015</f>
        <v>-0.495</v>
      </c>
      <c r="J8" s="15" t="n">
        <f aca="false">+L8+0.15</f>
        <v>-0.44</v>
      </c>
      <c r="K8" s="16" t="n">
        <f aca="false">+J8+0.02</f>
        <v>-0.42</v>
      </c>
      <c r="L8" s="17" t="n">
        <v>-0.59</v>
      </c>
      <c r="M8" s="18" t="n">
        <f aca="false">+L8+0.01</f>
        <v>-0.58</v>
      </c>
      <c r="N8" s="19" t="n">
        <v>-0.405</v>
      </c>
      <c r="O8" s="20" t="n">
        <f aca="false">+N8+0.01</f>
        <v>-0.395</v>
      </c>
      <c r="P8" s="17" t="n">
        <v>-0.205</v>
      </c>
      <c r="Q8" s="18" t="n">
        <f aca="false">+P8+0.01</f>
        <v>-0.195</v>
      </c>
      <c r="R8" s="15" t="n">
        <v>-0.155</v>
      </c>
      <c r="S8" s="16" t="n">
        <f aca="false">+R8+0.01</f>
        <v>-0.145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6" t="s">
        <v>14</v>
      </c>
      <c r="B9" s="15" t="n">
        <f aca="false">+B8+0.07</f>
        <v>-0.13</v>
      </c>
      <c r="C9" s="16" t="n">
        <f aca="false">+B9+0.015</f>
        <v>-0.115</v>
      </c>
      <c r="D9" s="17" t="n">
        <f aca="false">+B9+0.17</f>
        <v>0.04</v>
      </c>
      <c r="E9" s="18" t="n">
        <f aca="false">+D9+0.02</f>
        <v>0.06</v>
      </c>
      <c r="F9" s="19" t="n">
        <f aca="false">+B9-0.06</f>
        <v>-0.19</v>
      </c>
      <c r="G9" s="20" t="n">
        <f aca="false">+F9+0.02</f>
        <v>-0.17</v>
      </c>
      <c r="H9" s="17" t="n">
        <f aca="false">+H8</f>
        <v>-0.51</v>
      </c>
      <c r="I9" s="21" t="n">
        <f aca="false">+H9+0.015</f>
        <v>-0.495</v>
      </c>
      <c r="J9" s="15" t="n">
        <f aca="false">+L9+0.15</f>
        <v>-0.44</v>
      </c>
      <c r="K9" s="16" t="n">
        <f aca="false">+J9+0.02</f>
        <v>-0.42</v>
      </c>
      <c r="L9" s="17" t="n">
        <f aca="false">+L8</f>
        <v>-0.59</v>
      </c>
      <c r="M9" s="18" t="n">
        <f aca="false">+L9+0.01</f>
        <v>-0.58</v>
      </c>
      <c r="N9" s="19" t="n">
        <f aca="false">+N8</f>
        <v>-0.405</v>
      </c>
      <c r="O9" s="20" t="n">
        <f aca="false">+N9+0.01</f>
        <v>-0.395</v>
      </c>
      <c r="P9" s="17" t="n">
        <f aca="false">+P8</f>
        <v>-0.205</v>
      </c>
      <c r="Q9" s="18" t="n">
        <f aca="false">+P9+0.01</f>
        <v>-0.195</v>
      </c>
      <c r="R9" s="15" t="n">
        <f aca="false">+R8</f>
        <v>-0.155</v>
      </c>
      <c r="S9" s="16" t="n">
        <f aca="false">+R9+0.01</f>
        <v>-0.145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6" t="s">
        <v>15</v>
      </c>
      <c r="B10" s="15" t="n">
        <f aca="false">+B9+0.07</f>
        <v>-0.06</v>
      </c>
      <c r="C10" s="16" t="n">
        <f aca="false">+B10+0.015</f>
        <v>-0.045</v>
      </c>
      <c r="D10" s="17" t="n">
        <f aca="false">+B10+0.17</f>
        <v>0.11</v>
      </c>
      <c r="E10" s="18" t="n">
        <f aca="false">+D10+0.02</f>
        <v>0.13</v>
      </c>
      <c r="F10" s="19" t="n">
        <f aca="false">+B10-0.06</f>
        <v>-0.12</v>
      </c>
      <c r="G10" s="20" t="n">
        <f aca="false">+F10+0.02</f>
        <v>-0.1</v>
      </c>
      <c r="H10" s="17" t="n">
        <f aca="false">+H9</f>
        <v>-0.51</v>
      </c>
      <c r="I10" s="21" t="n">
        <f aca="false">+H10+0.015</f>
        <v>-0.495</v>
      </c>
      <c r="J10" s="15" t="n">
        <f aca="false">+L10+0.15</f>
        <v>-0.44</v>
      </c>
      <c r="K10" s="16" t="n">
        <f aca="false">+J10+0.02</f>
        <v>-0.42</v>
      </c>
      <c r="L10" s="17" t="n">
        <f aca="false">+L9</f>
        <v>-0.59</v>
      </c>
      <c r="M10" s="18" t="n">
        <f aca="false">+L10+0.01</f>
        <v>-0.58</v>
      </c>
      <c r="N10" s="19" t="n">
        <f aca="false">+N9</f>
        <v>-0.405</v>
      </c>
      <c r="O10" s="20" t="n">
        <f aca="false">+N10+0.01</f>
        <v>-0.395</v>
      </c>
      <c r="P10" s="17" t="n">
        <f aca="false">+P9</f>
        <v>-0.205</v>
      </c>
      <c r="Q10" s="18" t="n">
        <f aca="false">+P10+0.01</f>
        <v>-0.195</v>
      </c>
      <c r="R10" s="15" t="n">
        <f aca="false">+R9</f>
        <v>-0.155</v>
      </c>
      <c r="S10" s="16" t="n">
        <f aca="false">+R10+0.01</f>
        <v>-0.145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6" t="s">
        <v>16</v>
      </c>
      <c r="B11" s="15" t="n">
        <f aca="false">+B10+0.1</f>
        <v>0.04</v>
      </c>
      <c r="C11" s="16" t="n">
        <f aca="false">+B11+0.015</f>
        <v>0.055</v>
      </c>
      <c r="D11" s="17" t="n">
        <f aca="false">+B11+0.1</f>
        <v>0.14</v>
      </c>
      <c r="E11" s="18" t="n">
        <f aca="false">+D11+0.02</f>
        <v>0.16</v>
      </c>
      <c r="F11" s="19" t="n">
        <f aca="false">+B11-0.16</f>
        <v>-0.12</v>
      </c>
      <c r="G11" s="20" t="n">
        <f aca="false">+F11+0.02</f>
        <v>-0.1</v>
      </c>
      <c r="H11" s="17" t="n">
        <f aca="false">+H10</f>
        <v>-0.51</v>
      </c>
      <c r="I11" s="21" t="n">
        <f aca="false">+H11+0.015</f>
        <v>-0.495</v>
      </c>
      <c r="J11" s="15" t="n">
        <f aca="false">+L11+0.15</f>
        <v>-0.48</v>
      </c>
      <c r="K11" s="16" t="n">
        <f aca="false">+J11+0.02</f>
        <v>-0.46</v>
      </c>
      <c r="L11" s="17" t="n">
        <v>-0.63</v>
      </c>
      <c r="M11" s="18" t="n">
        <f aca="false">+L11+0.01</f>
        <v>-0.62</v>
      </c>
      <c r="N11" s="19" t="n">
        <f aca="false">+N10+0.02</f>
        <v>-0.385</v>
      </c>
      <c r="O11" s="20" t="n">
        <f aca="false">+N11+0.01</f>
        <v>-0.375</v>
      </c>
      <c r="P11" s="17" t="n">
        <v>-0.155</v>
      </c>
      <c r="Q11" s="18" t="n">
        <f aca="false">+P11+0.01</f>
        <v>-0.145</v>
      </c>
      <c r="R11" s="15" t="n">
        <v>-0.09</v>
      </c>
      <c r="S11" s="16" t="n">
        <f aca="false">+R11+0.01</f>
        <v>-0.08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" t="s">
        <v>17</v>
      </c>
      <c r="B12" s="15" t="n">
        <f aca="false">+B11+0.06</f>
        <v>0.1</v>
      </c>
      <c r="C12" s="16" t="n">
        <f aca="false">+B12+0.015</f>
        <v>0.115</v>
      </c>
      <c r="D12" s="17" t="n">
        <f aca="false">+B12+0.1</f>
        <v>0.2</v>
      </c>
      <c r="E12" s="18" t="n">
        <f aca="false">+D12+0.02</f>
        <v>0.22</v>
      </c>
      <c r="F12" s="19" t="n">
        <f aca="false">+B12-0.15</f>
        <v>-0.05</v>
      </c>
      <c r="G12" s="20" t="n">
        <f aca="false">+F12+0.02</f>
        <v>-0.03</v>
      </c>
      <c r="H12" s="17" t="n">
        <f aca="false">+H11</f>
        <v>-0.51</v>
      </c>
      <c r="I12" s="21" t="n">
        <f aca="false">+H12+0.015</f>
        <v>-0.495</v>
      </c>
      <c r="J12" s="15" t="n">
        <f aca="false">+L12+0.15</f>
        <v>-0.48</v>
      </c>
      <c r="K12" s="16" t="n">
        <f aca="false">+J12+0.02</f>
        <v>-0.46</v>
      </c>
      <c r="L12" s="17" t="n">
        <f aca="false">+L11</f>
        <v>-0.63</v>
      </c>
      <c r="M12" s="18" t="n">
        <f aca="false">+L12+0.01</f>
        <v>-0.62</v>
      </c>
      <c r="N12" s="19" t="n">
        <f aca="false">+N11</f>
        <v>-0.385</v>
      </c>
      <c r="O12" s="20" t="n">
        <f aca="false">+N12+0.01</f>
        <v>-0.375</v>
      </c>
      <c r="P12" s="17" t="n">
        <f aca="false">+P11</f>
        <v>-0.155</v>
      </c>
      <c r="Q12" s="18" t="n">
        <f aca="false">+P12+0.01</f>
        <v>-0.145</v>
      </c>
      <c r="R12" s="15" t="n">
        <f aca="false">+R11</f>
        <v>-0.09</v>
      </c>
      <c r="S12" s="16" t="n">
        <f aca="false">+R12+0.01</f>
        <v>-0.08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" t="s">
        <v>18</v>
      </c>
      <c r="B13" s="15" t="n">
        <f aca="false">+B12-0</f>
        <v>0.1</v>
      </c>
      <c r="C13" s="16" t="n">
        <f aca="false">+B13+0.015</f>
        <v>0.115</v>
      </c>
      <c r="D13" s="17" t="n">
        <f aca="false">+B13+0.1</f>
        <v>0.2</v>
      </c>
      <c r="E13" s="18" t="n">
        <f aca="false">+D13+0.02</f>
        <v>0.22</v>
      </c>
      <c r="F13" s="19" t="n">
        <f aca="false">+B13-0.15</f>
        <v>-0.05</v>
      </c>
      <c r="G13" s="20" t="n">
        <f aca="false">+F13+0.02</f>
        <v>-0.03</v>
      </c>
      <c r="H13" s="17" t="n">
        <f aca="false">+H12</f>
        <v>-0.51</v>
      </c>
      <c r="I13" s="21" t="n">
        <f aca="false">+H13+0.015</f>
        <v>-0.495</v>
      </c>
      <c r="J13" s="15" t="n">
        <f aca="false">+L13+0.15</f>
        <v>-0.48</v>
      </c>
      <c r="K13" s="16" t="n">
        <f aca="false">+J13+0.02</f>
        <v>-0.46</v>
      </c>
      <c r="L13" s="17" t="n">
        <f aca="false">+L12</f>
        <v>-0.63</v>
      </c>
      <c r="M13" s="18" t="n">
        <f aca="false">+L13+0.01</f>
        <v>-0.62</v>
      </c>
      <c r="N13" s="19" t="n">
        <f aca="false">+N12</f>
        <v>-0.385</v>
      </c>
      <c r="O13" s="20" t="n">
        <f aca="false">+N13+0.01</f>
        <v>-0.375</v>
      </c>
      <c r="P13" s="17" t="n">
        <f aca="false">+P12</f>
        <v>-0.155</v>
      </c>
      <c r="Q13" s="18" t="n">
        <f aca="false">+P13+0.01</f>
        <v>-0.145</v>
      </c>
      <c r="R13" s="15" t="n">
        <f aca="false">+R12</f>
        <v>-0.09</v>
      </c>
      <c r="S13" s="16" t="n">
        <f aca="false">+R13+0.01</f>
        <v>-0.08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" t="s">
        <v>19</v>
      </c>
      <c r="B14" s="15" t="n">
        <f aca="false">+B13-0.09</f>
        <v>0.01</v>
      </c>
      <c r="C14" s="16" t="n">
        <f aca="false">+B14+0.015</f>
        <v>0.025</v>
      </c>
      <c r="D14" s="17" t="n">
        <f aca="false">+B14+0.135</f>
        <v>0.145</v>
      </c>
      <c r="E14" s="18" t="n">
        <f aca="false">+D14+0.02</f>
        <v>0.165</v>
      </c>
      <c r="F14" s="19" t="n">
        <f aca="false">+B14-0.13</f>
        <v>-0.12</v>
      </c>
      <c r="G14" s="20" t="n">
        <f aca="false">+F14+0.02</f>
        <v>-0.1</v>
      </c>
      <c r="H14" s="17" t="n">
        <f aca="false">+H13</f>
        <v>-0.51</v>
      </c>
      <c r="I14" s="21" t="n">
        <f aca="false">+H14+0.015</f>
        <v>-0.495</v>
      </c>
      <c r="J14" s="15" t="n">
        <f aca="false">+L14+0.15</f>
        <v>-0.4</v>
      </c>
      <c r="K14" s="16" t="n">
        <f aca="false">+J14+0.02</f>
        <v>-0.38</v>
      </c>
      <c r="L14" s="17" t="n">
        <v>-0.55</v>
      </c>
      <c r="M14" s="18" t="n">
        <f aca="false">+L14+0.01</f>
        <v>-0.54</v>
      </c>
      <c r="N14" s="19" t="n">
        <f aca="false">+N13+0.06</f>
        <v>-0.325</v>
      </c>
      <c r="O14" s="20" t="n">
        <f aca="false">+N14+0.01</f>
        <v>-0.315</v>
      </c>
      <c r="P14" s="17" t="n">
        <v>-0.145</v>
      </c>
      <c r="Q14" s="18" t="n">
        <f aca="false">+P14+0.01</f>
        <v>-0.135</v>
      </c>
      <c r="R14" s="15" t="n">
        <v>-0.135</v>
      </c>
      <c r="S14" s="16" t="n">
        <f aca="false">+R14+0.01</f>
        <v>-0.125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" t="s">
        <v>20</v>
      </c>
      <c r="B15" s="15" t="n">
        <f aca="false">+B23-0.01</f>
        <v>0.015</v>
      </c>
      <c r="C15" s="16" t="n">
        <f aca="false">+B15+0.02</f>
        <v>0.035</v>
      </c>
      <c r="D15" s="17" t="n">
        <f aca="false">+B15+0.15</f>
        <v>0.165</v>
      </c>
      <c r="E15" s="18" t="n">
        <f aca="false">+D15+0.02</f>
        <v>0.185</v>
      </c>
      <c r="F15" s="19" t="n">
        <f aca="false">+B15+0.02</f>
        <v>0.035</v>
      </c>
      <c r="G15" s="20" t="n">
        <f aca="false">+F15+0.02</f>
        <v>0.055</v>
      </c>
      <c r="H15" s="17" t="n">
        <f aca="false">+H23</f>
        <v>-0.415</v>
      </c>
      <c r="I15" s="21" t="n">
        <f aca="false">+H15+0.02</f>
        <v>-0.395</v>
      </c>
      <c r="J15" s="15" t="n">
        <f aca="false">+J23</f>
        <v>0.025</v>
      </c>
      <c r="K15" s="16" t="n">
        <f aca="false">+J15+0.03</f>
        <v>0.055</v>
      </c>
      <c r="L15" s="17" t="n">
        <f aca="false">+L23</f>
        <v>-0.315</v>
      </c>
      <c r="M15" s="18" t="n">
        <f aca="false">+L15+0.01</f>
        <v>-0.305</v>
      </c>
      <c r="N15" s="19" t="n">
        <f aca="false">+N23</f>
        <v>-0.25</v>
      </c>
      <c r="O15" s="20" t="n">
        <f aca="false">+N15+0.01</f>
        <v>-0.24</v>
      </c>
      <c r="P15" s="17" t="n">
        <f aca="false">+P23+0.025</f>
        <v>-0.135</v>
      </c>
      <c r="Q15" s="18" t="n">
        <f aca="false">+P15+0.01</f>
        <v>-0.125</v>
      </c>
      <c r="R15" s="15" t="n">
        <f aca="false">+R23-0.005</f>
        <v>-0.145</v>
      </c>
      <c r="S15" s="16" t="n">
        <f aca="false">+R15+0.01</f>
        <v>-0.135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3.5" hidden="false" customHeight="false" outlineLevel="0" collapsed="false">
      <c r="A16" s="6" t="s">
        <v>21</v>
      </c>
      <c r="B16" s="22" t="n">
        <f aca="false">+B15</f>
        <v>0.015</v>
      </c>
      <c r="C16" s="23" t="n">
        <f aca="false">+B16+0.02</f>
        <v>0.035</v>
      </c>
      <c r="D16" s="24" t="n">
        <f aca="false">+B16+0.2</f>
        <v>0.215</v>
      </c>
      <c r="E16" s="25" t="n">
        <f aca="false">+D16+0.02</f>
        <v>0.235</v>
      </c>
      <c r="F16" s="26" t="n">
        <f aca="false">+B16-0.03</f>
        <v>-0.015</v>
      </c>
      <c r="G16" s="27" t="n">
        <f aca="false">+F16+0.02</f>
        <v>0.005</v>
      </c>
      <c r="H16" s="24" t="n">
        <f aca="false">+H23</f>
        <v>-0.415</v>
      </c>
      <c r="I16" s="28" t="n">
        <f aca="false">+H16+0.02</f>
        <v>-0.395</v>
      </c>
      <c r="J16" s="22" t="n">
        <f aca="false">+J23+0.05</f>
        <v>0.075</v>
      </c>
      <c r="K16" s="23" t="n">
        <f aca="false">+J16+0.03</f>
        <v>0.105</v>
      </c>
      <c r="L16" s="24" t="n">
        <f aca="false">+L23+0.02</f>
        <v>-0.295</v>
      </c>
      <c r="M16" s="25" t="n">
        <f aca="false">+L16+0.01</f>
        <v>-0.285</v>
      </c>
      <c r="N16" s="26" t="n">
        <f aca="false">+N23+0.01</f>
        <v>-0.24</v>
      </c>
      <c r="O16" s="27" t="n">
        <f aca="false">+N16+0.01</f>
        <v>-0.23</v>
      </c>
      <c r="P16" s="24" t="n">
        <f aca="false">+P15-0.01</f>
        <v>-0.145</v>
      </c>
      <c r="Q16" s="25" t="n">
        <f aca="false">+P16+0.01</f>
        <v>-0.135</v>
      </c>
      <c r="R16" s="22" t="n">
        <f aca="false">+R23-0.01</f>
        <v>-0.15</v>
      </c>
      <c r="S16" s="23" t="n">
        <f aca="false">+R16+0.01</f>
        <v>-0.14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3.5" hidden="false" customHeight="false" outlineLevel="0" collapsed="false">
      <c r="A17" s="14"/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6" t="s">
        <v>22</v>
      </c>
      <c r="B18" s="7" t="n">
        <f aca="false">SUM(B5:B7)/3</f>
        <v>-0.151666666666667</v>
      </c>
      <c r="C18" s="8" t="n">
        <f aca="false">SUM(C5:C7)/3</f>
        <v>-0.131666666666667</v>
      </c>
      <c r="D18" s="9" t="n">
        <f aca="false">SUM(D5:D7)/3</f>
        <v>0.0583333333333333</v>
      </c>
      <c r="E18" s="10" t="n">
        <f aca="false">SUM(E5:E7)/3</f>
        <v>0.0783333333333334</v>
      </c>
      <c r="F18" s="11" t="n">
        <f aca="false">SUM(F5:F7)/3</f>
        <v>-0.151666666666667</v>
      </c>
      <c r="G18" s="12" t="n">
        <f aca="false">SUM(G5:G7)/3</f>
        <v>-0.131666666666667</v>
      </c>
      <c r="H18" s="9" t="n">
        <f aca="false">SUM(H5:H7)/3</f>
        <v>-0.47</v>
      </c>
      <c r="I18" s="10" t="n">
        <f aca="false">SUM(I5:I7)/3</f>
        <v>-0.44</v>
      </c>
      <c r="J18" s="7" t="n">
        <f aca="false">SUM(J5:J7)/3</f>
        <v>-0.276666666666667</v>
      </c>
      <c r="K18" s="8" t="n">
        <f aca="false">SUM(K5:K7)/3</f>
        <v>-0.256666666666667</v>
      </c>
      <c r="L18" s="9" t="n">
        <f aca="false">SUM(L5:L7)/3</f>
        <v>-0.466666666666667</v>
      </c>
      <c r="M18" s="10" t="n">
        <f aca="false">SUM(M5:M7)/3</f>
        <v>-0.446666666666667</v>
      </c>
      <c r="N18" s="11" t="n">
        <f aca="false">SUM(N5:N7)/3</f>
        <v>-0.366666666666667</v>
      </c>
      <c r="O18" s="12" t="n">
        <f aca="false">SUM(O5:O7)/3</f>
        <v>-0.356666666666667</v>
      </c>
      <c r="P18" s="9" t="n">
        <f aca="false">SUM(P5:P7)/3</f>
        <v>-0.2</v>
      </c>
      <c r="Q18" s="10" t="n">
        <f aca="false">SUM(Q5:Q7)/3</f>
        <v>-0.19</v>
      </c>
      <c r="R18" s="7" t="n">
        <f aca="false">SUM(R5:R7)/3</f>
        <v>-0.15</v>
      </c>
      <c r="S18" s="8" t="n">
        <f aca="false">SUM(S5:S7)/3</f>
        <v>-0.14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" t="s">
        <v>23</v>
      </c>
      <c r="B19" s="15" t="n">
        <f aca="false">SUM(B8:B10)/3</f>
        <v>-0.13</v>
      </c>
      <c r="C19" s="16" t="n">
        <f aca="false">SUM(C8:C10)/3</f>
        <v>-0.115</v>
      </c>
      <c r="D19" s="17" t="n">
        <f aca="false">SUM(D8:D10)/3</f>
        <v>0.04</v>
      </c>
      <c r="E19" s="18" t="n">
        <f aca="false">SUM(E8:E10)/3</f>
        <v>0.06</v>
      </c>
      <c r="F19" s="19" t="n">
        <f aca="false">SUM(F8:F10)/3</f>
        <v>-0.19</v>
      </c>
      <c r="G19" s="20" t="n">
        <f aca="false">SUM(G8:G10)/3</f>
        <v>-0.17</v>
      </c>
      <c r="H19" s="17" t="n">
        <f aca="false">SUM(H8:H10)/3</f>
        <v>-0.51</v>
      </c>
      <c r="I19" s="18" t="n">
        <f aca="false">SUM(I8:I10)/3</f>
        <v>-0.495</v>
      </c>
      <c r="J19" s="15" t="n">
        <f aca="false">SUM(J8:J10)/3</f>
        <v>-0.44</v>
      </c>
      <c r="K19" s="16" t="n">
        <f aca="false">SUM(K8:K10)/3</f>
        <v>-0.42</v>
      </c>
      <c r="L19" s="17" t="n">
        <f aca="false">SUM(L8:L10)/3</f>
        <v>-0.59</v>
      </c>
      <c r="M19" s="18" t="n">
        <f aca="false">SUM(M8:M10)/3</f>
        <v>-0.58</v>
      </c>
      <c r="N19" s="19" t="n">
        <f aca="false">SUM(N8:N10)/3</f>
        <v>-0.405</v>
      </c>
      <c r="O19" s="20" t="n">
        <f aca="false">SUM(O8:O10)/3</f>
        <v>-0.395</v>
      </c>
      <c r="P19" s="17" t="n">
        <f aca="false">SUM(P8:P10)/3</f>
        <v>-0.205</v>
      </c>
      <c r="Q19" s="18" t="n">
        <f aca="false">SUM(Q8:Q10)/3</f>
        <v>-0.195</v>
      </c>
      <c r="R19" s="15" t="n">
        <f aca="false">SUM(R8:R10)/3</f>
        <v>-0.155</v>
      </c>
      <c r="S19" s="16" t="n">
        <f aca="false">SUM(S8:S10)/3</f>
        <v>-0.145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6" t="s">
        <v>24</v>
      </c>
      <c r="B20" s="15" t="n">
        <f aca="false">SUM(B11:B13)/3</f>
        <v>0.08</v>
      </c>
      <c r="C20" s="16" t="n">
        <f aca="false">SUM(C11:C13)/3</f>
        <v>0.095</v>
      </c>
      <c r="D20" s="17" t="n">
        <f aca="false">SUM(D11:D13)/3</f>
        <v>0.18</v>
      </c>
      <c r="E20" s="18" t="n">
        <f aca="false">SUM(E11:E13)/3</f>
        <v>0.2</v>
      </c>
      <c r="F20" s="19" t="n">
        <f aca="false">SUM(F11:F13)/3</f>
        <v>-0.0733333333333333</v>
      </c>
      <c r="G20" s="20" t="n">
        <f aca="false">SUM(G11:G13)/3</f>
        <v>-0.0533333333333333</v>
      </c>
      <c r="H20" s="17" t="n">
        <f aca="false">SUM(H11:H13)/3</f>
        <v>-0.51</v>
      </c>
      <c r="I20" s="18" t="n">
        <f aca="false">SUM(I11:I13)/3</f>
        <v>-0.495</v>
      </c>
      <c r="J20" s="15" t="n">
        <f aca="false">SUM(J11:J13)/3</f>
        <v>-0.48</v>
      </c>
      <c r="K20" s="16" t="n">
        <f aca="false">SUM(K11:K13)/3</f>
        <v>-0.46</v>
      </c>
      <c r="L20" s="17" t="n">
        <f aca="false">SUM(L11:L13)/3</f>
        <v>-0.63</v>
      </c>
      <c r="M20" s="18" t="n">
        <f aca="false">SUM(M11:M13)/3</f>
        <v>-0.62</v>
      </c>
      <c r="N20" s="19" t="n">
        <f aca="false">SUM(N11:N13)/3</f>
        <v>-0.385</v>
      </c>
      <c r="O20" s="20" t="n">
        <f aca="false">SUM(O11:O13)/3</f>
        <v>-0.375</v>
      </c>
      <c r="P20" s="17" t="n">
        <f aca="false">SUM(P11:P13)/3</f>
        <v>-0.155</v>
      </c>
      <c r="Q20" s="18" t="n">
        <f aca="false">SUM(Q11:Q13)/3</f>
        <v>-0.145</v>
      </c>
      <c r="R20" s="15" t="n">
        <f aca="false">SUM(R11:R13)/3</f>
        <v>-0.09</v>
      </c>
      <c r="S20" s="16" t="n">
        <f aca="false">SUM(S11:S13)/3</f>
        <v>-0.08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6" t="s">
        <v>25</v>
      </c>
      <c r="B21" s="15" t="n">
        <f aca="false">SUM(B14:B16)/3</f>
        <v>0.0133333333333333</v>
      </c>
      <c r="C21" s="16" t="n">
        <f aca="false">SUM(C14:C16)/3</f>
        <v>0.0316666666666667</v>
      </c>
      <c r="D21" s="17" t="n">
        <f aca="false">SUM(D14:D16)/3</f>
        <v>0.175</v>
      </c>
      <c r="E21" s="18" t="n">
        <f aca="false">SUM(E14:E16)/3</f>
        <v>0.195</v>
      </c>
      <c r="F21" s="19" t="n">
        <f aca="false">SUM(F14:F16)/3</f>
        <v>-0.0333333333333333</v>
      </c>
      <c r="G21" s="20" t="n">
        <f aca="false">SUM(G14:G16)/3</f>
        <v>-0.0133333333333333</v>
      </c>
      <c r="H21" s="17" t="n">
        <f aca="false">SUM(H14:H16)/3</f>
        <v>-0.446666666666667</v>
      </c>
      <c r="I21" s="18" t="n">
        <f aca="false">SUM(I14:I16)/3</f>
        <v>-0.428333333333333</v>
      </c>
      <c r="J21" s="15" t="n">
        <f aca="false">SUM(J14:J16)/3</f>
        <v>-0.1</v>
      </c>
      <c r="K21" s="16" t="n">
        <f aca="false">SUM(K14:K16)/3</f>
        <v>-0.0733333333333333</v>
      </c>
      <c r="L21" s="17" t="n">
        <f aca="false">SUM(L14:L16)/3</f>
        <v>-0.386666666666667</v>
      </c>
      <c r="M21" s="18" t="n">
        <f aca="false">SUM(M14:M16)/3</f>
        <v>-0.376666666666667</v>
      </c>
      <c r="N21" s="19" t="n">
        <f aca="false">SUM(N14:N16)/3</f>
        <v>-0.271666666666667</v>
      </c>
      <c r="O21" s="20" t="n">
        <f aca="false">SUM(O14:O16)/3</f>
        <v>-0.261666666666667</v>
      </c>
      <c r="P21" s="17" t="n">
        <f aca="false">SUM(P14:P16)/3</f>
        <v>-0.141666666666667</v>
      </c>
      <c r="Q21" s="18" t="n">
        <f aca="false">SUM(Q14:Q16)/3</f>
        <v>-0.131666666666667</v>
      </c>
      <c r="R21" s="15" t="n">
        <f aca="false">SUM(R14:R16)/3</f>
        <v>-0.143333333333333</v>
      </c>
      <c r="S21" s="16" t="n">
        <f aca="false">SUM(S14:S16)/3</f>
        <v>-0.133333333333333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6" t="s">
        <v>26</v>
      </c>
      <c r="B22" s="15" t="n">
        <f aca="false">SUM(B8:B14)/7</f>
        <v>-0.02</v>
      </c>
      <c r="C22" s="16" t="n">
        <f aca="false">SUM(C8:C14)/7</f>
        <v>-0.005</v>
      </c>
      <c r="D22" s="17" t="n">
        <f aca="false">SUM(D8:D14)/7</f>
        <v>0.115</v>
      </c>
      <c r="E22" s="18" t="n">
        <f aca="false">SUM(E8:E14)/7</f>
        <v>0.135</v>
      </c>
      <c r="F22" s="19" t="n">
        <f aca="false">SUM(F8:F14)/7</f>
        <v>-0.13</v>
      </c>
      <c r="G22" s="20" t="n">
        <f aca="false">SUM(G8:G14)/7</f>
        <v>-0.11</v>
      </c>
      <c r="H22" s="17" t="n">
        <f aca="false">SUM(H8:H14)/7</f>
        <v>-0.51</v>
      </c>
      <c r="I22" s="18" t="n">
        <f aca="false">SUM(I8:I14)/7</f>
        <v>-0.495</v>
      </c>
      <c r="J22" s="15" t="n">
        <f aca="false">SUM(J8:J14)/7</f>
        <v>-0.451428571428571</v>
      </c>
      <c r="K22" s="16" t="n">
        <f aca="false">SUM(K8:K14)/7</f>
        <v>-0.431428571428571</v>
      </c>
      <c r="L22" s="17" t="n">
        <f aca="false">SUM(L8:L14)/7</f>
        <v>-0.601428571428571</v>
      </c>
      <c r="M22" s="18" t="n">
        <f aca="false">SUM(M8:M14)/7</f>
        <v>-0.591428571428571</v>
      </c>
      <c r="N22" s="19" t="n">
        <f aca="false">SUM(N8:N14)/7</f>
        <v>-0.385</v>
      </c>
      <c r="O22" s="20" t="n">
        <f aca="false">SUM(O8:O14)/7</f>
        <v>-0.375</v>
      </c>
      <c r="P22" s="17" t="n">
        <f aca="false">SUM(P8:P14)/7</f>
        <v>-0.175</v>
      </c>
      <c r="Q22" s="18" t="n">
        <f aca="false">SUM(Q8:Q14)/7</f>
        <v>-0.165</v>
      </c>
      <c r="R22" s="15" t="n">
        <f aca="false">SUM(R8:R14)/7</f>
        <v>-0.124285714285714</v>
      </c>
      <c r="S22" s="16" t="n">
        <f aca="false">SUM(S8:S14)/7</f>
        <v>-0.114285714285714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6" t="s">
        <v>27</v>
      </c>
      <c r="B23" s="15" t="n">
        <v>0.025</v>
      </c>
      <c r="C23" s="16" t="n">
        <f aca="false">+B23+0.015</f>
        <v>0.04</v>
      </c>
      <c r="D23" s="17" t="n">
        <f aca="false">+B23+0.2</f>
        <v>0.225</v>
      </c>
      <c r="E23" s="18" t="n">
        <f aca="false">+D23+0.05</f>
        <v>0.275</v>
      </c>
      <c r="F23" s="19" t="n">
        <f aca="false">+B23+0</f>
        <v>0.025</v>
      </c>
      <c r="G23" s="20" t="n">
        <f aca="false">+F23+0.02</f>
        <v>0.045</v>
      </c>
      <c r="H23" s="17" t="n">
        <v>-0.415</v>
      </c>
      <c r="I23" s="21" t="n">
        <f aca="false">+H23+0.01</f>
        <v>-0.405</v>
      </c>
      <c r="J23" s="15" t="n">
        <f aca="false">+B23+0</f>
        <v>0.025</v>
      </c>
      <c r="K23" s="16" t="n">
        <f aca="false">+J23+0.03</f>
        <v>0.055</v>
      </c>
      <c r="L23" s="17" t="n">
        <v>-0.315</v>
      </c>
      <c r="M23" s="18" t="n">
        <f aca="false">+L23+0.01</f>
        <v>-0.305</v>
      </c>
      <c r="N23" s="19" t="n">
        <v>-0.25</v>
      </c>
      <c r="O23" s="20" t="n">
        <f aca="false">+N23+0.01</f>
        <v>-0.24</v>
      </c>
      <c r="P23" s="17" t="n">
        <v>-0.16</v>
      </c>
      <c r="Q23" s="18" t="n">
        <f aca="false">+P23+0.01</f>
        <v>-0.15</v>
      </c>
      <c r="R23" s="15" t="n">
        <v>-0.14</v>
      </c>
      <c r="S23" s="16" t="n">
        <f aca="false">+R23+0.01</f>
        <v>-0.13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6" t="s">
        <v>28</v>
      </c>
      <c r="B24" s="15" t="n">
        <f aca="false">+((B22*7)+(B23*5))/12</f>
        <v>-0.00125</v>
      </c>
      <c r="C24" s="16" t="n">
        <f aca="false">+((+C22*7)+(C23*5))/12</f>
        <v>0.01375</v>
      </c>
      <c r="D24" s="17" t="n">
        <f aca="false">+((D22*7)+(D23*5))/12</f>
        <v>0.160833333333333</v>
      </c>
      <c r="E24" s="18" t="n">
        <f aca="false">+((+E22*7)+(E23*5))/12</f>
        <v>0.193333333333333</v>
      </c>
      <c r="F24" s="19" t="n">
        <f aca="false">+((F22*7)+(F23*5))/12</f>
        <v>-0.0654166666666667</v>
      </c>
      <c r="G24" s="20" t="n">
        <f aca="false">+((+G22*7)+(G23*5))/12</f>
        <v>-0.0454166666666667</v>
      </c>
      <c r="H24" s="17" t="n">
        <f aca="false">+((H22*7)+(H23*5))/12</f>
        <v>-0.470416666666667</v>
      </c>
      <c r="I24" s="18" t="n">
        <f aca="false">+((+I22*7)+(I23*5))/12</f>
        <v>-0.4575</v>
      </c>
      <c r="J24" s="15" t="n">
        <f aca="false">+((J22*7)+(J23*5))/12</f>
        <v>-0.252916666666667</v>
      </c>
      <c r="K24" s="16" t="n">
        <f aca="false">+((+K22*7)+(K23*5))/12</f>
        <v>-0.22875</v>
      </c>
      <c r="L24" s="17" t="n">
        <f aca="false">+((L22*7)+(L23*5))/12</f>
        <v>-0.482083333333333</v>
      </c>
      <c r="M24" s="18" t="n">
        <f aca="false">+((+M22*7)+(M23*5))/12</f>
        <v>-0.472083333333333</v>
      </c>
      <c r="N24" s="19" t="n">
        <f aca="false">+((N22*7)+(N23*5))/12</f>
        <v>-0.32875</v>
      </c>
      <c r="O24" s="20" t="n">
        <f aca="false">+((+O22*7)+(O23*5))/12</f>
        <v>-0.31875</v>
      </c>
      <c r="P24" s="17" t="n">
        <f aca="false">+((P22*7)+(P23*5))/12</f>
        <v>-0.16875</v>
      </c>
      <c r="Q24" s="18" t="n">
        <f aca="false">+((+Q22*7)+(Q23*5))/12</f>
        <v>-0.15875</v>
      </c>
      <c r="R24" s="15" t="n">
        <f aca="false">+((R22*7)+(R23*5))/12</f>
        <v>-0.130833333333333</v>
      </c>
      <c r="S24" s="16" t="n">
        <f aca="false">+((+S22*7)+(S23*5))/12</f>
        <v>-0.120833333333333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6" t="s">
        <v>29</v>
      </c>
      <c r="B25" s="15" t="n">
        <v>0.125</v>
      </c>
      <c r="C25" s="16" t="n">
        <f aca="false">+B25+0.015</f>
        <v>0.14</v>
      </c>
      <c r="D25" s="17" t="n">
        <f aca="false">+B25+0.235</f>
        <v>0.36</v>
      </c>
      <c r="E25" s="18" t="n">
        <f aca="false">+D25+0.03</f>
        <v>0.39</v>
      </c>
      <c r="F25" s="19" t="n">
        <f aca="false">+B25-0.1</f>
        <v>0.025</v>
      </c>
      <c r="G25" s="20" t="n">
        <f aca="false">+F25+0.02</f>
        <v>0.045</v>
      </c>
      <c r="H25" s="17" t="n">
        <v>-0.395</v>
      </c>
      <c r="I25" s="21" t="n">
        <f aca="false">+H25+0.02</f>
        <v>-0.375</v>
      </c>
      <c r="J25" s="15" t="n">
        <f aca="false">+L25+0.18</f>
        <v>-0.3</v>
      </c>
      <c r="K25" s="16" t="n">
        <f aca="false">+J25+0.02</f>
        <v>-0.28</v>
      </c>
      <c r="L25" s="17" t="n">
        <v>-0.48</v>
      </c>
      <c r="M25" s="18" t="n">
        <f aca="false">+L25+0.02</f>
        <v>-0.46</v>
      </c>
      <c r="N25" s="19" t="n">
        <v>-0.32</v>
      </c>
      <c r="O25" s="20" t="n">
        <f aca="false">+N25+0.02</f>
        <v>-0.3</v>
      </c>
      <c r="P25" s="17" t="n">
        <v>-0.15</v>
      </c>
      <c r="Q25" s="18" t="n">
        <f aca="false">+P25+0.01</f>
        <v>-0.14</v>
      </c>
      <c r="R25" s="15" t="n">
        <v>-0.12</v>
      </c>
      <c r="S25" s="16" t="n">
        <f aca="false">+R25+0.02</f>
        <v>-0.1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3.5" hidden="false" customHeight="false" outlineLevel="0" collapsed="false">
      <c r="A26" s="6" t="s">
        <v>30</v>
      </c>
      <c r="B26" s="22" t="n">
        <v>0.13</v>
      </c>
      <c r="C26" s="31" t="n">
        <f aca="false">+B26+0.015</f>
        <v>0.145</v>
      </c>
      <c r="D26" s="28" t="n">
        <f aca="false">+B26+0.25</f>
        <v>0.38</v>
      </c>
      <c r="E26" s="32" t="n">
        <f aca="false">+D26+0.02</f>
        <v>0.4</v>
      </c>
      <c r="F26" s="26" t="n">
        <f aca="false">+B26-0.02</f>
        <v>0.11</v>
      </c>
      <c r="G26" s="33" t="n">
        <f aca="false">+F26+0.02</f>
        <v>0.13</v>
      </c>
      <c r="H26" s="28" t="n">
        <v>-0.34</v>
      </c>
      <c r="I26" s="32" t="n">
        <f aca="false">+H26+0.02</f>
        <v>-0.32</v>
      </c>
      <c r="J26" s="34" t="n">
        <f aca="false">+B26+0.035</f>
        <v>0.165</v>
      </c>
      <c r="K26" s="31" t="n">
        <f aca="false">+J26+0.02</f>
        <v>0.185</v>
      </c>
      <c r="L26" s="28" t="n">
        <f aca="false">+L23+0.05</f>
        <v>-0.265</v>
      </c>
      <c r="M26" s="32" t="n">
        <f aca="false">+L26+0.02</f>
        <v>-0.245</v>
      </c>
      <c r="N26" s="26" t="n">
        <f aca="false">+N23+0.05</f>
        <v>-0.2</v>
      </c>
      <c r="O26" s="33" t="n">
        <f aca="false">+N26+0.02</f>
        <v>-0.18</v>
      </c>
      <c r="P26" s="28" t="n">
        <f aca="false">+P23+0.02</f>
        <v>-0.14</v>
      </c>
      <c r="Q26" s="32" t="n">
        <f aca="false">+P26+0.01</f>
        <v>-0.13</v>
      </c>
      <c r="R26" s="22" t="n">
        <f aca="false">+P26+0.03</f>
        <v>-0.11</v>
      </c>
      <c r="S26" s="31" t="n">
        <f aca="false">+R26+0.01</f>
        <v>-0.1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3.5" hidden="false" customHeight="false" outlineLevel="0" collapsed="false">
      <c r="A27" s="6" t="s">
        <v>31</v>
      </c>
      <c r="B27" s="35"/>
      <c r="C27" s="3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6" t="s">
        <v>32</v>
      </c>
      <c r="B28" s="7" t="n">
        <f aca="false">SUM(+B5+B6+B7+B8+B9+B10+B11+B12+B13+B14+B15+B16)/12</f>
        <v>-0.0470833333333333</v>
      </c>
      <c r="C28" s="36" t="n">
        <f aca="false">SUM(+C5+C6+C7+C8+C9+C10+C11+C12+C13+C14+C15+C16)/12</f>
        <v>-0.03</v>
      </c>
      <c r="D28" s="9" t="n">
        <f aca="false">SUM(+D5+D6+D7+D8+D9+D10+D11+D12+D13+D14+D15+D16)/12</f>
        <v>0.113333333333333</v>
      </c>
      <c r="E28" s="13" t="n">
        <f aca="false">SUM(+E5+E6+E7+E8+E9+E10+E11+E12+E13+E14+E15+E16)/12</f>
        <v>0.133333333333333</v>
      </c>
      <c r="F28" s="11" t="n">
        <f aca="false">SUM(+F5+F6+F7+F8+F9+F10+F11+F12+F13+F14+F15+F16)/12</f>
        <v>-0.112083333333333</v>
      </c>
      <c r="G28" s="37" t="n">
        <f aca="false">SUM(+G5+G6+G7+G8+G9+G10+G11+G12+G13+G14+G15+G16)/12</f>
        <v>-0.0920833333333334</v>
      </c>
      <c r="H28" s="9" t="n">
        <f aca="false">SUM(+H5+H6+H7+H8+H9+H10+H11+H12+H13+H14+H15+H16)/12</f>
        <v>-0.484166666666667</v>
      </c>
      <c r="I28" s="13" t="n">
        <f aca="false">SUM(+I5+I6+I7+I8+I9+I10+I11+I12+I13+I14+I15+I16)/12</f>
        <v>-0.464583333333333</v>
      </c>
      <c r="J28" s="7" t="n">
        <f aca="false">SUM(+J5+J6+J7+J8+J9+J10+J11+J12+J13+J14+J15+J16)/12</f>
        <v>-0.324166666666667</v>
      </c>
      <c r="K28" s="36" t="n">
        <f aca="false">SUM(+K5+K6+K7+K8+K9+K10+K11+K12+K13+K14+K15+K16)/12</f>
        <v>-0.3025</v>
      </c>
      <c r="L28" s="9" t="n">
        <f aca="false">SUM(+L5+L6+L7+L8+L9+L10+L11+L12+L13+L14+L15+L16)/12</f>
        <v>-0.518333333333333</v>
      </c>
      <c r="M28" s="13" t="n">
        <f aca="false">SUM(+M5+M6+M7+M8+M9+M10+M11+M12+M13+M14+M15+M16)/12</f>
        <v>-0.505833333333333</v>
      </c>
      <c r="N28" s="11" t="n">
        <f aca="false">SUM(+N5+N6+N7+N8+N9+N10+N11+N12+N13+N14+N15+N16)/12</f>
        <v>-0.357083333333333</v>
      </c>
      <c r="O28" s="37" t="n">
        <f aca="false">SUM(+O5+O6+O7+O8+O9+O10+O11+O12+O13+O14+O15+O16)/12</f>
        <v>-0.347083333333333</v>
      </c>
      <c r="P28" s="9" t="n">
        <f aca="false">SUM(+P5+P6+P7+P8+P9+P10+P11+P12+P13+P14+P15+P16)/12</f>
        <v>-0.175416666666667</v>
      </c>
      <c r="Q28" s="13" t="n">
        <f aca="false">SUM(+Q5+Q6+Q7+Q8+Q9+Q10+Q11+Q12+Q13+Q14+Q15+Q16)/12</f>
        <v>-0.165416666666667</v>
      </c>
      <c r="R28" s="7" t="n">
        <f aca="false">SUM(+R5+R6+R7+R8+R9+R10+R11+R12+R13+R14+R15+R16)/12</f>
        <v>-0.134583333333333</v>
      </c>
      <c r="S28" s="38" t="n">
        <f aca="false">SUM(+S5+S6+S7+S8+S9+S10+S11+S12+S13+S14+S15+S16)/12</f>
        <v>-0.124583333333333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6" t="s">
        <v>33</v>
      </c>
      <c r="B29" s="15" t="n">
        <f aca="false">SUM(B36:B47)/12</f>
        <v>0.10875</v>
      </c>
      <c r="C29" s="39" t="n">
        <f aca="false">SUM(C36:C47)/12</f>
        <v>0.127916666666667</v>
      </c>
      <c r="D29" s="17" t="n">
        <f aca="false">SUM(D36:D47)/12</f>
        <v>0.354583333333333</v>
      </c>
      <c r="E29" s="18" t="n">
        <f aca="false">SUM(E36:E47)/12</f>
        <v>0.377083333333333</v>
      </c>
      <c r="F29" s="19" t="n">
        <f aca="false">SUM(F36:F47)/12</f>
        <v>0.0441666666666667</v>
      </c>
      <c r="G29" s="20" t="n">
        <f aca="false">SUM(G36:G47)/12</f>
        <v>0.0666666666666667</v>
      </c>
      <c r="H29" s="17" t="n">
        <f aca="false">SUM(H36:H47)/12</f>
        <v>-0.39</v>
      </c>
      <c r="I29" s="18" t="n">
        <f aca="false">SUM(I36:I47)/12</f>
        <v>-0.37</v>
      </c>
      <c r="J29" s="15" t="n">
        <f aca="false">SUM(J36:J47)/12</f>
        <v>-0.09625</v>
      </c>
      <c r="K29" s="39" t="n">
        <f aca="false">SUM(K36:K47)/12</f>
        <v>-0.05625</v>
      </c>
      <c r="L29" s="17" t="n">
        <f aca="false">SUM(L36:L47)/12</f>
        <v>-0.40375</v>
      </c>
      <c r="M29" s="18" t="n">
        <f aca="false">SUM(M36:M47)/12</f>
        <v>-0.38375</v>
      </c>
      <c r="N29" s="19" t="n">
        <f aca="false">SUM(N36:N47)/12</f>
        <v>-0.281666666666667</v>
      </c>
      <c r="O29" s="20" t="n">
        <f aca="false">SUM(O36:O47)/12</f>
        <v>-0.261666666666667</v>
      </c>
      <c r="P29" s="17" t="n">
        <f aca="false">SUM(P36:P47)/12</f>
        <v>-0.152083333333333</v>
      </c>
      <c r="Q29" s="18" t="n">
        <f aca="false">SUM(Q36:Q47)/12</f>
        <v>-0.133333333333333</v>
      </c>
      <c r="R29" s="15" t="n">
        <f aca="false">SUM(R36:R47)/12</f>
        <v>-0.121666666666667</v>
      </c>
      <c r="S29" s="40" t="n">
        <f aca="false">SUM(S36:S47)/12</f>
        <v>-0.104166666666667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6" t="s">
        <v>34</v>
      </c>
      <c r="B30" s="15" t="n">
        <v>0.15</v>
      </c>
      <c r="C30" s="39" t="n">
        <f aca="false">+B30+0.01</f>
        <v>0.16</v>
      </c>
      <c r="D30" s="17" t="n">
        <f aca="false">+B30+0.26</f>
        <v>0.41</v>
      </c>
      <c r="E30" s="18" t="n">
        <f aca="false">+D30+0.03</f>
        <v>0.44</v>
      </c>
      <c r="F30" s="19" t="n">
        <f aca="false">+B30-0.05</f>
        <v>0.1</v>
      </c>
      <c r="G30" s="20" t="n">
        <f aca="false">+F30+0.05</f>
        <v>0.15</v>
      </c>
      <c r="H30" s="17" t="n">
        <v>-0.38</v>
      </c>
      <c r="I30" s="21" t="n">
        <f aca="false">+H30+0.02</f>
        <v>-0.36</v>
      </c>
      <c r="J30" s="15" t="n">
        <f aca="false">+B30-0.35</f>
        <v>-0.2</v>
      </c>
      <c r="K30" s="39" t="n">
        <f aca="false">+J30+0.1</f>
        <v>-0.1</v>
      </c>
      <c r="L30" s="17" t="n">
        <v>-0.33</v>
      </c>
      <c r="M30" s="18" t="n">
        <f aca="false">+L30+0.02</f>
        <v>-0.31</v>
      </c>
      <c r="N30" s="19" t="n">
        <v>-0.21</v>
      </c>
      <c r="O30" s="20" t="n">
        <f aca="false">+N30+0.02</f>
        <v>-0.19</v>
      </c>
      <c r="P30" s="17" t="n">
        <v>-0.1</v>
      </c>
      <c r="Q30" s="18" t="n">
        <f aca="false">+P30+0.01</f>
        <v>-0.09</v>
      </c>
      <c r="R30" s="15" t="n">
        <f aca="false">+P30+0.02</f>
        <v>-0.08</v>
      </c>
      <c r="S30" s="16" t="n">
        <f aca="false">+R30+0.02</f>
        <v>-0.06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6" t="s">
        <v>35</v>
      </c>
      <c r="B31" s="15" t="n">
        <v>0.16</v>
      </c>
      <c r="C31" s="39" t="n">
        <f aca="false">+B31+0.01</f>
        <v>0.17</v>
      </c>
      <c r="D31" s="17" t="n">
        <f aca="false">+B31+0.26</f>
        <v>0.42</v>
      </c>
      <c r="E31" s="18" t="n">
        <f aca="false">+D31+0.03</f>
        <v>0.45</v>
      </c>
      <c r="F31" s="19" t="n">
        <f aca="false">+B31-0.05</f>
        <v>0.11</v>
      </c>
      <c r="G31" s="20" t="n">
        <f aca="false">+F31+0.05</f>
        <v>0.16</v>
      </c>
      <c r="H31" s="17" t="n">
        <f aca="false">+H30</f>
        <v>-0.38</v>
      </c>
      <c r="I31" s="21" t="n">
        <f aca="false">+H31+0.02</f>
        <v>-0.36</v>
      </c>
      <c r="J31" s="15" t="n">
        <f aca="false">+B31-0.35</f>
        <v>-0.19</v>
      </c>
      <c r="K31" s="39" t="n">
        <f aca="false">+J31+0.1</f>
        <v>-0.09</v>
      </c>
      <c r="L31" s="17" t="n">
        <v>-0.33</v>
      </c>
      <c r="M31" s="18" t="n">
        <f aca="false">+L31+0.02</f>
        <v>-0.31</v>
      </c>
      <c r="N31" s="19" t="n">
        <v>-0.2</v>
      </c>
      <c r="O31" s="20" t="n">
        <f aca="false">+N31+0.02</f>
        <v>-0.18</v>
      </c>
      <c r="P31" s="17" t="n">
        <v>-0.09</v>
      </c>
      <c r="Q31" s="18" t="n">
        <f aca="false">+P31+0.02</f>
        <v>-0.07</v>
      </c>
      <c r="R31" s="15" t="n">
        <f aca="false">+P31+0.02</f>
        <v>-0.07</v>
      </c>
      <c r="S31" s="16" t="n">
        <f aca="false">+R31+0.02</f>
        <v>-0.05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6" t="s">
        <v>36</v>
      </c>
      <c r="B32" s="15" t="n">
        <v>0.15</v>
      </c>
      <c r="C32" s="39" t="n">
        <f aca="false">+B32+0.04</f>
        <v>0.19</v>
      </c>
      <c r="D32" s="17" t="n">
        <f aca="false">+B32+0.23</f>
        <v>0.38</v>
      </c>
      <c r="E32" s="18" t="n">
        <f aca="false">+D32+0.05</f>
        <v>0.43</v>
      </c>
      <c r="F32" s="19" t="n">
        <f aca="false">+B32-0.15</f>
        <v>0</v>
      </c>
      <c r="G32" s="20" t="n">
        <f aca="false">+F32+0.1</f>
        <v>0.1</v>
      </c>
      <c r="H32" s="17" t="n">
        <v>-0.43</v>
      </c>
      <c r="I32" s="21" t="n">
        <f aca="false">+H32+0.04</f>
        <v>-0.39</v>
      </c>
      <c r="J32" s="15" t="n">
        <f aca="false">+B32-0.35</f>
        <v>-0.2</v>
      </c>
      <c r="K32" s="39" t="n">
        <f aca="false">+J32+0.1</f>
        <v>-0.1</v>
      </c>
      <c r="L32" s="17" t="n">
        <v>-0.3</v>
      </c>
      <c r="M32" s="18" t="n">
        <f aca="false">+L32+0.05</f>
        <v>-0.25</v>
      </c>
      <c r="N32" s="19" t="n">
        <v>-0.17</v>
      </c>
      <c r="O32" s="20" t="n">
        <f aca="false">+N32+0.05</f>
        <v>-0.12</v>
      </c>
      <c r="P32" s="17" t="n">
        <v>-0.08</v>
      </c>
      <c r="Q32" s="18" t="n">
        <f aca="false">+P32+0.02</f>
        <v>-0.06</v>
      </c>
      <c r="R32" s="15" t="n">
        <f aca="false">+P32+0.02</f>
        <v>-0.06</v>
      </c>
      <c r="S32" s="16" t="n">
        <f aca="false">+R32+0.05</f>
        <v>-0.01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6" t="s">
        <v>37</v>
      </c>
      <c r="B33" s="15" t="n">
        <v>0.15</v>
      </c>
      <c r="C33" s="39" t="n">
        <f aca="false">+B33+0.1</f>
        <v>0.25</v>
      </c>
      <c r="D33" s="17" t="n">
        <f aca="false">+B33+0.15</f>
        <v>0.3</v>
      </c>
      <c r="E33" s="18" t="n">
        <f aca="false">+D33+0.1</f>
        <v>0.4</v>
      </c>
      <c r="F33" s="19" t="n">
        <f aca="false">+B33-0.15</f>
        <v>0</v>
      </c>
      <c r="G33" s="20" t="n">
        <f aca="false">+F33+0.1</f>
        <v>0.1</v>
      </c>
      <c r="H33" s="17" t="n">
        <v>-0.52</v>
      </c>
      <c r="I33" s="21" t="n">
        <f aca="false">+H33+0.06</f>
        <v>-0.46</v>
      </c>
      <c r="J33" s="15" t="n">
        <f aca="false">+B33-0.25</f>
        <v>-0.1</v>
      </c>
      <c r="K33" s="39" t="n">
        <f aca="false">+J33+0.1</f>
        <v>0</v>
      </c>
      <c r="L33" s="17" t="n">
        <v>-0.3</v>
      </c>
      <c r="M33" s="18" t="n">
        <v>-0.25</v>
      </c>
      <c r="N33" s="19" t="n">
        <v>-0.15</v>
      </c>
      <c r="O33" s="20" t="n">
        <v>-0.05</v>
      </c>
      <c r="P33" s="17" t="n">
        <v>0</v>
      </c>
      <c r="Q33" s="18" t="n">
        <v>0</v>
      </c>
      <c r="R33" s="15" t="n">
        <v>0</v>
      </c>
      <c r="S33" s="16" t="n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3.5" hidden="false" customHeight="false" outlineLevel="0" collapsed="false">
      <c r="A34" s="6" t="s">
        <v>38</v>
      </c>
      <c r="B34" s="22" t="n">
        <v>0.15</v>
      </c>
      <c r="C34" s="34" t="n">
        <f aca="false">+B34+0.15</f>
        <v>0.3</v>
      </c>
      <c r="D34" s="24" t="n">
        <f aca="false">+C34+0.15</f>
        <v>0.45</v>
      </c>
      <c r="E34" s="32" t="n">
        <f aca="false">+D34+0.1</f>
        <v>0.55</v>
      </c>
      <c r="F34" s="26" t="n">
        <f aca="false">+B34-0.15</f>
        <v>0</v>
      </c>
      <c r="G34" s="27" t="n">
        <f aca="false">+F34+0.1</f>
        <v>0.1</v>
      </c>
      <c r="H34" s="24" t="n">
        <v>-0.55</v>
      </c>
      <c r="I34" s="28" t="n">
        <f aca="false">+H34+0.06</f>
        <v>-0.49</v>
      </c>
      <c r="J34" s="22" t="n">
        <f aca="false">+B34-0.25</f>
        <v>-0.1</v>
      </c>
      <c r="K34" s="34" t="n">
        <f aca="false">+J34+0.1</f>
        <v>0</v>
      </c>
      <c r="L34" s="24" t="n">
        <v>-0.3</v>
      </c>
      <c r="M34" s="25" t="n">
        <v>-0.15</v>
      </c>
      <c r="N34" s="26" t="n">
        <v>-0.15</v>
      </c>
      <c r="O34" s="27" t="n">
        <v>-0.05</v>
      </c>
      <c r="P34" s="24" t="n">
        <v>0</v>
      </c>
      <c r="Q34" s="25" t="n">
        <v>0</v>
      </c>
      <c r="R34" s="22" t="n">
        <v>0</v>
      </c>
      <c r="S34" s="23" t="n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3.5" hidden="false" customHeight="false" outlineLevel="0" collapsed="false">
      <c r="A35" s="14"/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6" t="s">
        <v>39</v>
      </c>
      <c r="B36" s="7" t="n">
        <v>0.035</v>
      </c>
      <c r="C36" s="8" t="n">
        <f aca="false">+B36+0.015</f>
        <v>0.05</v>
      </c>
      <c r="D36" s="9" t="n">
        <f aca="false">+D23+0.2</f>
        <v>0.425</v>
      </c>
      <c r="E36" s="10" t="n">
        <f aca="false">+D36+0.02</f>
        <v>0.445</v>
      </c>
      <c r="F36" s="11" t="n">
        <f aca="false">+F23+0.02</f>
        <v>0.045</v>
      </c>
      <c r="G36" s="12" t="n">
        <f aca="false">+F36+0.03</f>
        <v>0.075</v>
      </c>
      <c r="H36" s="9" t="n">
        <f aca="false">+H23</f>
        <v>-0.415</v>
      </c>
      <c r="I36" s="13" t="n">
        <f aca="false">+H36+0.02</f>
        <v>-0.395</v>
      </c>
      <c r="J36" s="7" t="n">
        <f aca="false">+J23+0.2</f>
        <v>0.225</v>
      </c>
      <c r="K36" s="8" t="n">
        <f aca="false">+J36+0.03</f>
        <v>0.255</v>
      </c>
      <c r="L36" s="9" t="n">
        <f aca="false">+L23+0.02</f>
        <v>-0.295</v>
      </c>
      <c r="M36" s="10" t="n">
        <f aca="false">+L36+0.02</f>
        <v>-0.275</v>
      </c>
      <c r="N36" s="11" t="n">
        <v>-0.23</v>
      </c>
      <c r="O36" s="12" t="n">
        <f aca="false">+N36+0.02</f>
        <v>-0.21</v>
      </c>
      <c r="P36" s="9" t="n">
        <f aca="false">+P23-0.025</f>
        <v>-0.185</v>
      </c>
      <c r="Q36" s="10" t="n">
        <f aca="false">+P36+0.015</f>
        <v>-0.17</v>
      </c>
      <c r="R36" s="7" t="n">
        <f aca="false">+R23-0.01</f>
        <v>-0.15</v>
      </c>
      <c r="S36" s="8" t="n">
        <f aca="false">+R36+0.01</f>
        <v>-0.14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6" t="s">
        <v>40</v>
      </c>
      <c r="B37" s="15" t="n">
        <f aca="false">+B36-0</f>
        <v>0.035</v>
      </c>
      <c r="C37" s="16" t="n">
        <f aca="false">+B37+0.015</f>
        <v>0.05</v>
      </c>
      <c r="D37" s="17" t="n">
        <f aca="false">+D36-0.15</f>
        <v>0.275</v>
      </c>
      <c r="E37" s="18" t="n">
        <f aca="false">+D37+0.02</f>
        <v>0.295</v>
      </c>
      <c r="F37" s="19" t="n">
        <f aca="false">+F36-0.05</f>
        <v>-0.005</v>
      </c>
      <c r="G37" s="20" t="n">
        <f aca="false">+F37+0.03</f>
        <v>0.025</v>
      </c>
      <c r="H37" s="17" t="n">
        <f aca="false">+H36</f>
        <v>-0.415</v>
      </c>
      <c r="I37" s="21" t="n">
        <f aca="false">+H37+0.02</f>
        <v>-0.395</v>
      </c>
      <c r="J37" s="15" t="n">
        <f aca="false">+J36-0.2</f>
        <v>0.025</v>
      </c>
      <c r="K37" s="16" t="n">
        <f aca="false">+J37+0.03</f>
        <v>0.055</v>
      </c>
      <c r="L37" s="17" t="n">
        <f aca="false">+L36-0.01</f>
        <v>-0.305</v>
      </c>
      <c r="M37" s="18" t="n">
        <f aca="false">+L37+0.02</f>
        <v>-0.285</v>
      </c>
      <c r="N37" s="19" t="n">
        <f aca="false">+N36-0.01</f>
        <v>-0.24</v>
      </c>
      <c r="O37" s="20" t="n">
        <f aca="false">+N37+0.02</f>
        <v>-0.22</v>
      </c>
      <c r="P37" s="17" t="n">
        <f aca="false">+P36+0.01</f>
        <v>-0.175</v>
      </c>
      <c r="Q37" s="18" t="n">
        <f aca="false">+P37+0.015</f>
        <v>-0.16</v>
      </c>
      <c r="R37" s="15" t="n">
        <f aca="false">+R36+0.015</f>
        <v>-0.135</v>
      </c>
      <c r="S37" s="16" t="n">
        <f aca="false">+R37+0.01</f>
        <v>-0.125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6" t="s">
        <v>41</v>
      </c>
      <c r="B38" s="15" t="n">
        <f aca="false">+B37-0.01</f>
        <v>0.025</v>
      </c>
      <c r="C38" s="16" t="n">
        <f aca="false">+B38+0.02</f>
        <v>0.045</v>
      </c>
      <c r="D38" s="17" t="n">
        <f aca="false">+D37-0.15</f>
        <v>0.125</v>
      </c>
      <c r="E38" s="18" t="n">
        <f aca="false">+D38+0.02</f>
        <v>0.145</v>
      </c>
      <c r="F38" s="19" t="n">
        <f aca="false">+F37-0.05</f>
        <v>-0.055</v>
      </c>
      <c r="G38" s="20" t="n">
        <f aca="false">+F38+0.03</f>
        <v>-0.025</v>
      </c>
      <c r="H38" s="17" t="n">
        <f aca="false">+H37</f>
        <v>-0.415</v>
      </c>
      <c r="I38" s="21" t="n">
        <f aca="false">+H38+0.02</f>
        <v>-0.395</v>
      </c>
      <c r="J38" s="15" t="n">
        <f aca="false">+J37-0.2</f>
        <v>-0.175</v>
      </c>
      <c r="K38" s="16" t="n">
        <f aca="false">+J38+0.03</f>
        <v>-0.145</v>
      </c>
      <c r="L38" s="17" t="n">
        <f aca="false">+L37-0.05</f>
        <v>-0.355</v>
      </c>
      <c r="M38" s="18" t="n">
        <f aca="false">+L38+0.02</f>
        <v>-0.335</v>
      </c>
      <c r="N38" s="19" t="n">
        <f aca="false">+N37-0.03</f>
        <v>-0.27</v>
      </c>
      <c r="O38" s="20" t="n">
        <f aca="false">+N38+0.02</f>
        <v>-0.25</v>
      </c>
      <c r="P38" s="17" t="n">
        <f aca="false">+P37+0.01</f>
        <v>-0.165</v>
      </c>
      <c r="Q38" s="18" t="n">
        <f aca="false">+P38+0.015</f>
        <v>-0.15</v>
      </c>
      <c r="R38" s="15" t="n">
        <f aca="false">+R37+0.01</f>
        <v>-0.125</v>
      </c>
      <c r="S38" s="16" t="n">
        <f aca="false">+R38+0.01</f>
        <v>-0.115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6" t="s">
        <v>42</v>
      </c>
      <c r="B39" s="15" t="n">
        <v>0.03</v>
      </c>
      <c r="C39" s="16" t="n">
        <f aca="false">+B39+0.02</f>
        <v>0.05</v>
      </c>
      <c r="D39" s="17" t="n">
        <f aca="false">+D25-0.1</f>
        <v>0.26</v>
      </c>
      <c r="E39" s="18" t="n">
        <f aca="false">+D39+0.02</f>
        <v>0.28</v>
      </c>
      <c r="F39" s="19" t="n">
        <f aca="false">+F25-0.1</f>
        <v>-0.075</v>
      </c>
      <c r="G39" s="20" t="n">
        <f aca="false">+F39+0.02</f>
        <v>-0.055</v>
      </c>
      <c r="H39" s="17" t="n">
        <f aca="false">+H25</f>
        <v>-0.395</v>
      </c>
      <c r="I39" s="21" t="n">
        <f aca="false">+H39+0.02</f>
        <v>-0.375</v>
      </c>
      <c r="J39" s="15" t="n">
        <f aca="false">+L39+0.2</f>
        <v>-0.24</v>
      </c>
      <c r="K39" s="16" t="n">
        <f aca="false">+J39+0.05</f>
        <v>-0.19</v>
      </c>
      <c r="L39" s="17" t="n">
        <f aca="false">+L25+0.04</f>
        <v>-0.44</v>
      </c>
      <c r="M39" s="18" t="n">
        <f aca="false">+L39+0.02</f>
        <v>-0.42</v>
      </c>
      <c r="N39" s="19" t="n">
        <f aca="false">+N25-0.01</f>
        <v>-0.33</v>
      </c>
      <c r="O39" s="20" t="n">
        <f aca="false">+N39+0.02</f>
        <v>-0.31</v>
      </c>
      <c r="P39" s="17" t="n">
        <f aca="false">+P25-0.03</f>
        <v>-0.18</v>
      </c>
      <c r="Q39" s="18" t="n">
        <f aca="false">+P39+0.02</f>
        <v>-0.16</v>
      </c>
      <c r="R39" s="15" t="n">
        <f aca="false">+R25-0.03</f>
        <v>-0.15</v>
      </c>
      <c r="S39" s="16" t="n">
        <f aca="false">+R39+0.02</f>
        <v>-0.13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6" t="s">
        <v>43</v>
      </c>
      <c r="B40" s="15" t="n">
        <f aca="false">+B39+0.05</f>
        <v>0.08</v>
      </c>
      <c r="C40" s="16" t="n">
        <f aca="false">+B40+0.02</f>
        <v>0.1</v>
      </c>
      <c r="D40" s="17" t="n">
        <f aca="false">+D39+0.05</f>
        <v>0.31</v>
      </c>
      <c r="E40" s="18" t="n">
        <f aca="false">+D40+0.02</f>
        <v>0.33</v>
      </c>
      <c r="F40" s="19" t="n">
        <f aca="false">+F39+0.05</f>
        <v>-0.025</v>
      </c>
      <c r="G40" s="20" t="n">
        <f aca="false">+F40+0.02</f>
        <v>-0.00500000000000001</v>
      </c>
      <c r="H40" s="17" t="n">
        <f aca="false">+H39</f>
        <v>-0.395</v>
      </c>
      <c r="I40" s="21" t="n">
        <f aca="false">+H40+0.02</f>
        <v>-0.375</v>
      </c>
      <c r="J40" s="15" t="n">
        <f aca="false">+L40+0.2</f>
        <v>-0.24</v>
      </c>
      <c r="K40" s="16" t="n">
        <f aca="false">+J40+0.05</f>
        <v>-0.19</v>
      </c>
      <c r="L40" s="17" t="n">
        <f aca="false">+L39</f>
        <v>-0.44</v>
      </c>
      <c r="M40" s="18" t="n">
        <f aca="false">+L40+0.02</f>
        <v>-0.42</v>
      </c>
      <c r="N40" s="19" t="n">
        <f aca="false">+N39</f>
        <v>-0.33</v>
      </c>
      <c r="O40" s="20" t="n">
        <f aca="false">+N40+0.02</f>
        <v>-0.31</v>
      </c>
      <c r="P40" s="17" t="n">
        <f aca="false">+P39</f>
        <v>-0.18</v>
      </c>
      <c r="Q40" s="18" t="n">
        <f aca="false">+P40+0.02</f>
        <v>-0.16</v>
      </c>
      <c r="R40" s="15" t="n">
        <f aca="false">+R39</f>
        <v>-0.15</v>
      </c>
      <c r="S40" s="16" t="n">
        <f aca="false">+R40+0.02</f>
        <v>-0.13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6" t="s">
        <v>44</v>
      </c>
      <c r="B41" s="15" t="n">
        <f aca="false">+B40+0.05</f>
        <v>0.13</v>
      </c>
      <c r="C41" s="16" t="n">
        <f aca="false">+B41+0.02</f>
        <v>0.15</v>
      </c>
      <c r="D41" s="17" t="n">
        <f aca="false">+D40+0.05</f>
        <v>0.36</v>
      </c>
      <c r="E41" s="18" t="n">
        <f aca="false">+D41+0.02</f>
        <v>0.38</v>
      </c>
      <c r="F41" s="19" t="n">
        <f aca="false">+F40+0.05</f>
        <v>0.025</v>
      </c>
      <c r="G41" s="20" t="n">
        <f aca="false">+F41+0.02</f>
        <v>0.045</v>
      </c>
      <c r="H41" s="17" t="n">
        <f aca="false">+H40</f>
        <v>-0.395</v>
      </c>
      <c r="I41" s="21" t="n">
        <f aca="false">+H41+0.02</f>
        <v>-0.375</v>
      </c>
      <c r="J41" s="15" t="n">
        <f aca="false">+L41+0.2</f>
        <v>-0.24</v>
      </c>
      <c r="K41" s="16" t="n">
        <f aca="false">+J41+0.05</f>
        <v>-0.19</v>
      </c>
      <c r="L41" s="17" t="n">
        <f aca="false">+L40</f>
        <v>-0.44</v>
      </c>
      <c r="M41" s="18" t="n">
        <f aca="false">+L41+0.02</f>
        <v>-0.42</v>
      </c>
      <c r="N41" s="19" t="n">
        <f aca="false">+N40</f>
        <v>-0.33</v>
      </c>
      <c r="O41" s="20" t="n">
        <f aca="false">+N41+0.02</f>
        <v>-0.31</v>
      </c>
      <c r="P41" s="17" t="n">
        <f aca="false">+P40</f>
        <v>-0.18</v>
      </c>
      <c r="Q41" s="18" t="n">
        <f aca="false">+P41+0.02</f>
        <v>-0.16</v>
      </c>
      <c r="R41" s="15" t="n">
        <f aca="false">+R40</f>
        <v>-0.15</v>
      </c>
      <c r="S41" s="16" t="n">
        <f aca="false">+R41+0.02</f>
        <v>-0.13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6" t="s">
        <v>45</v>
      </c>
      <c r="B42" s="15" t="n">
        <f aca="false">+B41+0.03</f>
        <v>0.16</v>
      </c>
      <c r="C42" s="16" t="n">
        <f aca="false">+B42+0.02</f>
        <v>0.18</v>
      </c>
      <c r="D42" s="17" t="n">
        <f aca="false">+D41</f>
        <v>0.36</v>
      </c>
      <c r="E42" s="18" t="n">
        <f aca="false">+D42+0.02</f>
        <v>0.38</v>
      </c>
      <c r="F42" s="19" t="n">
        <f aca="false">+F25</f>
        <v>0.025</v>
      </c>
      <c r="G42" s="20" t="n">
        <f aca="false">+F42+0.02</f>
        <v>0.045</v>
      </c>
      <c r="H42" s="17" t="n">
        <f aca="false">+H41</f>
        <v>-0.395</v>
      </c>
      <c r="I42" s="21" t="n">
        <f aca="false">+H42+0.02</f>
        <v>-0.375</v>
      </c>
      <c r="J42" s="15" t="n">
        <f aca="false">+L42+0.2</f>
        <v>-0.35</v>
      </c>
      <c r="K42" s="16" t="n">
        <f aca="false">+J42+0.05</f>
        <v>-0.3</v>
      </c>
      <c r="L42" s="17" t="n">
        <f aca="false">+L41-0.11</f>
        <v>-0.55</v>
      </c>
      <c r="M42" s="18" t="n">
        <f aca="false">+L42+0.02</f>
        <v>-0.53</v>
      </c>
      <c r="N42" s="19" t="n">
        <f aca="false">+N41+0.02</f>
        <v>-0.31</v>
      </c>
      <c r="O42" s="20" t="n">
        <f aca="false">+N42+0.02</f>
        <v>-0.29</v>
      </c>
      <c r="P42" s="17" t="n">
        <f aca="false">+P25+0.03</f>
        <v>-0.12</v>
      </c>
      <c r="Q42" s="18" t="n">
        <f aca="false">+P42+0.02</f>
        <v>-0.1</v>
      </c>
      <c r="R42" s="15" t="n">
        <f aca="false">+R25+0.03</f>
        <v>-0.09</v>
      </c>
      <c r="S42" s="16" t="n">
        <f aca="false">+R42+0.02</f>
        <v>-0.07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6" t="s">
        <v>46</v>
      </c>
      <c r="B43" s="15" t="n">
        <f aca="false">+B42+0.03</f>
        <v>0.19</v>
      </c>
      <c r="C43" s="16" t="n">
        <f aca="false">+B43+0.02</f>
        <v>0.21</v>
      </c>
      <c r="D43" s="17" t="n">
        <f aca="false">+D42+0.05</f>
        <v>0.41</v>
      </c>
      <c r="E43" s="18" t="n">
        <f aca="false">+D43+0.02</f>
        <v>0.43</v>
      </c>
      <c r="F43" s="19" t="n">
        <f aca="false">+F42+0.05</f>
        <v>0.075</v>
      </c>
      <c r="G43" s="20" t="n">
        <f aca="false">+F43+0.02</f>
        <v>0.095</v>
      </c>
      <c r="H43" s="17" t="n">
        <f aca="false">+H42</f>
        <v>-0.395</v>
      </c>
      <c r="I43" s="21" t="n">
        <f aca="false">+H43+0.02</f>
        <v>-0.375</v>
      </c>
      <c r="J43" s="15" t="n">
        <f aca="false">+L43+0.2</f>
        <v>-0.35</v>
      </c>
      <c r="K43" s="16" t="n">
        <f aca="false">+J43+0.05</f>
        <v>-0.3</v>
      </c>
      <c r="L43" s="17" t="n">
        <f aca="false">+L42</f>
        <v>-0.55</v>
      </c>
      <c r="M43" s="18" t="n">
        <f aca="false">+L43+0.02</f>
        <v>-0.53</v>
      </c>
      <c r="N43" s="19" t="n">
        <f aca="false">+N42</f>
        <v>-0.31</v>
      </c>
      <c r="O43" s="20" t="n">
        <f aca="false">+N43+0.02</f>
        <v>-0.29</v>
      </c>
      <c r="P43" s="17" t="n">
        <f aca="false">+P42</f>
        <v>-0.12</v>
      </c>
      <c r="Q43" s="18" t="n">
        <f aca="false">+P43+0.02</f>
        <v>-0.1</v>
      </c>
      <c r="R43" s="15" t="n">
        <f aca="false">+R42</f>
        <v>-0.09</v>
      </c>
      <c r="S43" s="16" t="n">
        <f aca="false">+R43+0.02</f>
        <v>-0.07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6" t="s">
        <v>47</v>
      </c>
      <c r="B44" s="15" t="n">
        <f aca="false">+B43+0.03</f>
        <v>0.22</v>
      </c>
      <c r="C44" s="16" t="n">
        <f aca="false">+B44+0.02</f>
        <v>0.24</v>
      </c>
      <c r="D44" s="17" t="n">
        <f aca="false">+D43+0.05</f>
        <v>0.46</v>
      </c>
      <c r="E44" s="18" t="n">
        <f aca="false">+D44+0.02</f>
        <v>0.48</v>
      </c>
      <c r="F44" s="19" t="n">
        <f aca="false">+F43+0.05</f>
        <v>0.125</v>
      </c>
      <c r="G44" s="20" t="n">
        <f aca="false">+F44+0.02</f>
        <v>0.145</v>
      </c>
      <c r="H44" s="17" t="n">
        <f aca="false">+H43</f>
        <v>-0.395</v>
      </c>
      <c r="I44" s="21" t="n">
        <f aca="false">+H44+0.02</f>
        <v>-0.375</v>
      </c>
      <c r="J44" s="15" t="n">
        <f aca="false">+L44+0.2</f>
        <v>-0.35</v>
      </c>
      <c r="K44" s="16" t="n">
        <f aca="false">+J44+0.05</f>
        <v>-0.3</v>
      </c>
      <c r="L44" s="17" t="n">
        <f aca="false">+L43</f>
        <v>-0.55</v>
      </c>
      <c r="M44" s="18" t="n">
        <f aca="false">+L44+0.02</f>
        <v>-0.53</v>
      </c>
      <c r="N44" s="19" t="n">
        <f aca="false">+N43</f>
        <v>-0.31</v>
      </c>
      <c r="O44" s="20" t="n">
        <f aca="false">+N44+0.02</f>
        <v>-0.29</v>
      </c>
      <c r="P44" s="17" t="n">
        <f aca="false">+P43</f>
        <v>-0.12</v>
      </c>
      <c r="Q44" s="18" t="n">
        <f aca="false">+P44+0.02</f>
        <v>-0.1</v>
      </c>
      <c r="R44" s="15" t="n">
        <f aca="false">+R43</f>
        <v>-0.09</v>
      </c>
      <c r="S44" s="16" t="n">
        <f aca="false">+R44+0.02</f>
        <v>-0.07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6" t="s">
        <v>48</v>
      </c>
      <c r="B45" s="15" t="n">
        <f aca="false">+B44-0.12</f>
        <v>0.1</v>
      </c>
      <c r="C45" s="16" t="n">
        <f aca="false">+B45+0.02</f>
        <v>0.12</v>
      </c>
      <c r="D45" s="17" t="n">
        <f aca="false">+D44-0.1</f>
        <v>0.36</v>
      </c>
      <c r="E45" s="18" t="n">
        <f aca="false">+D45+0.05</f>
        <v>0.41</v>
      </c>
      <c r="F45" s="19" t="n">
        <f aca="false">+F44-0.1</f>
        <v>0.025</v>
      </c>
      <c r="G45" s="20" t="n">
        <f aca="false">+F45+0.02</f>
        <v>0.045</v>
      </c>
      <c r="H45" s="17" t="n">
        <f aca="false">+H44</f>
        <v>-0.395</v>
      </c>
      <c r="I45" s="21" t="n">
        <f aca="false">+H45+0.02</f>
        <v>-0.375</v>
      </c>
      <c r="J45" s="15" t="n">
        <f aca="false">+L45+0.2</f>
        <v>-0.19</v>
      </c>
      <c r="K45" s="16" t="n">
        <f aca="false">+J45+0.05</f>
        <v>-0.14</v>
      </c>
      <c r="L45" s="17" t="n">
        <f aca="false">+L44+0.16</f>
        <v>-0.39</v>
      </c>
      <c r="M45" s="18" t="n">
        <f aca="false">+L45+0.02</f>
        <v>-0.37</v>
      </c>
      <c r="N45" s="19" t="n">
        <f aca="false">+N44-0.01</f>
        <v>-0.32</v>
      </c>
      <c r="O45" s="20" t="n">
        <f aca="false">+N45+0.02</f>
        <v>-0.3</v>
      </c>
      <c r="P45" s="17" t="n">
        <f aca="false">+P44-0.03</f>
        <v>-0.15</v>
      </c>
      <c r="Q45" s="18" t="n">
        <f aca="false">+P45+0.02</f>
        <v>-0.13</v>
      </c>
      <c r="R45" s="15" t="n">
        <f aca="false">+R44-0.03</f>
        <v>-0.12</v>
      </c>
      <c r="S45" s="16" t="n">
        <f aca="false">+R45+0.02</f>
        <v>-0.1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6" t="s">
        <v>49</v>
      </c>
      <c r="B46" s="15" t="n">
        <f aca="false">+B26+0.02</f>
        <v>0.15</v>
      </c>
      <c r="C46" s="16" t="n">
        <f aca="false">+B46+0.02</f>
        <v>0.17</v>
      </c>
      <c r="D46" s="17" t="n">
        <f aca="false">+D26+0.05</f>
        <v>0.43</v>
      </c>
      <c r="E46" s="18" t="n">
        <f aca="false">+D46+0.02</f>
        <v>0.45</v>
      </c>
      <c r="F46" s="19" t="n">
        <f aca="false">+F26+0.05</f>
        <v>0.16</v>
      </c>
      <c r="G46" s="20" t="n">
        <f aca="false">+F46+0.02</f>
        <v>0.18</v>
      </c>
      <c r="H46" s="17" t="n">
        <f aca="false">+H45+0.05</f>
        <v>-0.345</v>
      </c>
      <c r="I46" s="21" t="n">
        <f aca="false">+H46+0.02</f>
        <v>-0.325</v>
      </c>
      <c r="J46" s="15" t="n">
        <f aca="false">+J26+0.15</f>
        <v>0.315</v>
      </c>
      <c r="K46" s="16" t="n">
        <f aca="false">+J46+0.02</f>
        <v>0.335</v>
      </c>
      <c r="L46" s="17" t="n">
        <f aca="false">+L26+0</f>
        <v>-0.265</v>
      </c>
      <c r="M46" s="18" t="n">
        <f aca="false">+L46+0.02</f>
        <v>-0.245</v>
      </c>
      <c r="N46" s="19" t="n">
        <f aca="false">+N26</f>
        <v>-0.2</v>
      </c>
      <c r="O46" s="20" t="n">
        <f aca="false">+N46+0.02</f>
        <v>-0.18</v>
      </c>
      <c r="P46" s="17" t="n">
        <f aca="false">+P26+0.01</f>
        <v>-0.13</v>
      </c>
      <c r="Q46" s="18" t="n">
        <f aca="false">+P46+0.02</f>
        <v>-0.11</v>
      </c>
      <c r="R46" s="15" t="n">
        <f aca="false">+R26</f>
        <v>-0.11</v>
      </c>
      <c r="S46" s="16" t="n">
        <f aca="false">+R46+0.02</f>
        <v>-0.09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3.5" hidden="false" customHeight="false" outlineLevel="0" collapsed="false">
      <c r="A47" s="6" t="s">
        <v>50</v>
      </c>
      <c r="B47" s="22" t="n">
        <f aca="false">+B46</f>
        <v>0.15</v>
      </c>
      <c r="C47" s="23" t="n">
        <f aca="false">+B47+0.02</f>
        <v>0.17</v>
      </c>
      <c r="D47" s="24" t="n">
        <f aca="false">+D46+0.05</f>
        <v>0.48</v>
      </c>
      <c r="E47" s="25" t="n">
        <f aca="false">+D47+0.02</f>
        <v>0.5</v>
      </c>
      <c r="F47" s="26" t="n">
        <f aca="false">+F46+0.05</f>
        <v>0.21</v>
      </c>
      <c r="G47" s="27" t="n">
        <f aca="false">+F47+0.02</f>
        <v>0.23</v>
      </c>
      <c r="H47" s="24" t="n">
        <f aca="false">+H46+0.02</f>
        <v>-0.325</v>
      </c>
      <c r="I47" s="28" t="n">
        <f aca="false">+H47+0.02</f>
        <v>-0.305</v>
      </c>
      <c r="J47" s="22" t="n">
        <f aca="false">+J46+0.1</f>
        <v>0.415</v>
      </c>
      <c r="K47" s="23" t="n">
        <f aca="false">+J47+0.02</f>
        <v>0.435</v>
      </c>
      <c r="L47" s="24" t="n">
        <f aca="false">+L46</f>
        <v>-0.265</v>
      </c>
      <c r="M47" s="25" t="n">
        <f aca="false">+L47+0.02</f>
        <v>-0.245</v>
      </c>
      <c r="N47" s="26" t="n">
        <f aca="false">+N46</f>
        <v>-0.2</v>
      </c>
      <c r="O47" s="27" t="n">
        <f aca="false">+N47+0.02</f>
        <v>-0.18</v>
      </c>
      <c r="P47" s="24" t="n">
        <f aca="false">+P46+0.01</f>
        <v>-0.12</v>
      </c>
      <c r="Q47" s="25" t="n">
        <f aca="false">+P47+0.02</f>
        <v>-0.1</v>
      </c>
      <c r="R47" s="22" t="n">
        <f aca="false">+R46+0.01</f>
        <v>-0.1</v>
      </c>
      <c r="S47" s="23" t="n">
        <f aca="false">+R47+0.02</f>
        <v>-0.08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50" customFormat="false" ht="12.75" hidden="false" customHeight="false" outlineLevel="0" collapsed="false">
      <c r="A50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</sheetData>
  <mergeCells count="11"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2001-02-15T20:57:04Z</dcterms:created>
  <dc:creator>kunid</dc:creator>
  <dc:description/>
  <dc:language>en-US</dc:language>
  <cp:lastModifiedBy>AMEREX</cp:lastModifiedBy>
  <cp:lastPrinted>2001-12-26T17:44:14Z</cp:lastPrinted>
  <dcterms:modified xsi:type="dcterms:W3CDTF">2001-12-26T18:23:40Z</dcterms:modified>
  <cp:revision>0</cp:revision>
  <dc:subject/>
  <dc:title/>
</cp:coreProperties>
</file>