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<sst xmlns="http://schemas.openxmlformats.org/spreadsheetml/2006/main" count="50" uniqueCount="44">
  <si>
    <t xml:space="preserve">Underlying Master Agreement</t>
  </si>
  <si>
    <t xml:space="preserve">Enron Entity</t>
  </si>
  <si>
    <t xml:space="preserve">Liquidation Value*</t>
  </si>
  <si>
    <r>
      <rPr>
        <b val="true"/>
        <sz val="10"/>
        <rFont val="Times New Roman"/>
        <family val="1"/>
      </rPr>
      <t xml:space="preserve">Replacement Costs</t>
    </r>
    <r>
      <rPr>
        <b val="true"/>
        <vertAlign val="superscript"/>
        <sz val="10"/>
        <rFont val="Times New Roman"/>
        <family val="1"/>
      </rPr>
      <t xml:space="preserve">**/++</t>
    </r>
  </si>
  <si>
    <t xml:space="preserve">Total Cost to Replicate </t>
  </si>
  <si>
    <t xml:space="preserve">Accounts Payable Due to Enron***</t>
  </si>
  <si>
    <t xml:space="preserve">Accounts Receivable Due from Enron</t>
  </si>
  <si>
    <t xml:space="preserve">Total Amount Due Enron Parties </t>
  </si>
  <si>
    <t xml:space="preserve">Detail </t>
  </si>
  <si>
    <t xml:space="preserve">Master Power Purchase &amp; Sale Agreement</t>
  </si>
  <si>
    <t xml:space="preserve">EPMI</t>
  </si>
  <si>
    <t xml:space="preserve">Tab 1</t>
  </si>
  <si>
    <t xml:space="preserve">Master Energy Purchase &amp; Sale Agreement</t>
  </si>
  <si>
    <t xml:space="preserve">EES</t>
  </si>
  <si>
    <t xml:space="preserve">Tab 2</t>
  </si>
  <si>
    <t xml:space="preserve">Master Purchase &amp; Sales Agreement</t>
  </si>
  <si>
    <t xml:space="preserve">Tab 3</t>
  </si>
  <si>
    <t xml:space="preserve">Enfolio Master Agreement</t>
  </si>
  <si>
    <t xml:space="preserve">ENA</t>
  </si>
  <si>
    <t xml:space="preserve">Tab 4</t>
  </si>
  <si>
    <t xml:space="preserve">ISDA Master Agreement</t>
  </si>
  <si>
    <t xml:space="preserve">Tab 5</t>
  </si>
  <si>
    <t xml:space="preserve">EPMI****</t>
  </si>
  <si>
    <t xml:space="preserve">Tab 6</t>
  </si>
  <si>
    <t xml:space="preserve">EES*****</t>
  </si>
  <si>
    <t xml:space="preserve">Tab 7</t>
  </si>
  <si>
    <r>
      <rPr>
        <sz val="10"/>
        <rFont val="Times New Roman"/>
        <family val="1"/>
      </rPr>
      <t xml:space="preserve">Attorneys &amp; Consultants' Fees</t>
    </r>
    <r>
      <rPr>
        <vertAlign val="superscript"/>
        <sz val="10"/>
        <rFont val="Times New Roman"/>
        <family val="1"/>
      </rPr>
      <t xml:space="preserve">+</t>
    </r>
  </si>
  <si>
    <t xml:space="preserve">Tab 8</t>
  </si>
  <si>
    <t xml:space="preserve">QSE Services Agreement Default</t>
  </si>
  <si>
    <t xml:space="preserve">Tab 9</t>
  </si>
  <si>
    <t xml:space="preserve">Total Replacement Costs</t>
  </si>
  <si>
    <t xml:space="preserve">Additional Offsets</t>
  </si>
  <si>
    <t xml:space="preserve">Cash Collateral Held per Master Netting Agreement</t>
  </si>
  <si>
    <t xml:space="preserve">ENA, EES, EMPI</t>
  </si>
  <si>
    <t xml:space="preserve">Interest on Cash Collateral Held by Enron</t>
  </si>
  <si>
    <t xml:space="preserve">Tab 10</t>
  </si>
  <si>
    <t xml:space="preserve">Final Settlement Amount</t>
  </si>
  <si>
    <t xml:space="preserve">All amounts other than attorneys' and consulting fees are calculated as of December 3, 2001 and are rounded to the nearest whole dollar</t>
  </si>
  <si>
    <t xml:space="preserve">* Based on market quotes and other information available to NewPower as of December 3, 2001</t>
  </si>
  <si>
    <t xml:space="preserve">** Based on quoted margin requirements by third party counterparties using NewPower's cost of capital of 25% per annum </t>
  </si>
  <si>
    <t xml:space="preserve">*** Outstanding amounts for commodities purchased and delivered including EPMI QSE charges billed to NewPower for payment in December (services rendered in November)</t>
  </si>
  <si>
    <t xml:space="preserve">****/***** Confirmed SWAP transactions under the ENA ISDA Master Agreement</t>
  </si>
  <si>
    <r>
      <rPr>
        <vertAlign val="superscript"/>
        <sz val="9"/>
        <rFont val="Times New Roman"/>
        <family val="1"/>
      </rPr>
      <t xml:space="preserve">+</t>
    </r>
    <r>
      <rPr>
        <sz val="9"/>
        <rFont val="Times New Roman"/>
        <family val="1"/>
      </rPr>
      <t xml:space="preserve"> Current as of January 3, 2002 - subject to increase</t>
    </r>
  </si>
  <si>
    <r>
      <rPr>
        <vertAlign val="superscript"/>
        <sz val="9"/>
        <rFont val="Times New Roman"/>
        <family val="1"/>
      </rPr>
      <t xml:space="preserve">++ </t>
    </r>
    <r>
      <rPr>
        <sz val="9"/>
        <rFont val="Times New Roman"/>
        <family val="1"/>
      </rPr>
      <t xml:space="preserve">Cost to NewPower of prepayment for commodities rather than payment on schedule provided by Enron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</si>
</sst>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vertAlign val="superscript"/>
      <sz val="10"/>
      <name val="Times New Roman"/>
      <family val="1"/>
    </font>
    <font>
      <b val="true"/>
      <sz val="10"/>
      <name val="Arial"/>
      <family val="2"/>
    </font>
    <font>
      <vertAlign val="superscript"/>
      <sz val="10"/>
      <name val="Times New Roman"/>
      <family val="1"/>
    </font>
    <font>
      <b val="true"/>
      <sz val="10"/>
      <color rgb="FF333333"/>
      <name val="Times New Roman"/>
      <family val="1"/>
    </font>
    <font>
      <b val="true"/>
      <sz val="10"/>
      <color rgb="FF333333"/>
      <name val="Arial"/>
      <family val="2"/>
    </font>
    <font>
      <sz val="9"/>
      <name val="Times New Roman"/>
      <family val="1"/>
    </font>
    <font>
      <b val="true"/>
      <sz val="9"/>
      <name val="Times New Roman"/>
      <family val="1"/>
    </font>
    <font>
      <sz val="9"/>
      <name val="Arial"/>
      <family val="0"/>
    </font>
    <font>
      <vertAlign val="superscript"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2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7"/>
    <col collapsed="false" customWidth="true" hidden="false" outlineLevel="0" max="2" min="2" style="1" width="9.7"/>
    <col collapsed="false" customWidth="true" hidden="false" outlineLevel="0" max="3" min="3" style="2" width="14.7"/>
    <col collapsed="false" customWidth="true" hidden="false" outlineLevel="0" max="4" min="4" style="2" width="15.41"/>
    <col collapsed="false" customWidth="true" hidden="false" outlineLevel="0" max="6" min="5" style="2" width="14.7"/>
    <col collapsed="false" customWidth="true" hidden="false" outlineLevel="0" max="7" min="7" style="2" width="15.41"/>
    <col collapsed="false" customWidth="true" hidden="false" outlineLevel="0" max="8" min="8" style="2" width="14.7"/>
    <col collapsed="false" customWidth="true" hidden="false" outlineLevel="0" max="9" min="9" style="3" width="7.28"/>
    <col collapsed="false" customWidth="true" hidden="false" outlineLevel="0" max="10" min="10" style="0" width="16.42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6"/>
    </row>
    <row r="2" customFormat="false" ht="38.25" hidden="false" customHeight="false" outlineLevel="0" collapsed="false">
      <c r="A2" s="7" t="s">
        <v>9</v>
      </c>
      <c r="B2" s="7" t="s">
        <v>10</v>
      </c>
      <c r="C2" s="8" t="n">
        <v>1479727</v>
      </c>
      <c r="D2" s="8" t="n">
        <v>-4435936</v>
      </c>
      <c r="E2" s="8" t="n">
        <f aca="false">C2+D2</f>
        <v>-2956209</v>
      </c>
      <c r="F2" s="8" t="n">
        <v>3889650</v>
      </c>
      <c r="G2" s="8" t="n">
        <v>-7773720</v>
      </c>
      <c r="H2" s="8" t="n">
        <f aca="false">E2+F2+G2</f>
        <v>-6840279</v>
      </c>
      <c r="I2" s="9" t="s">
        <v>11</v>
      </c>
    </row>
    <row r="3" customFormat="false" ht="38.25" hidden="false" customHeight="false" outlineLevel="0" collapsed="false">
      <c r="A3" s="7" t="s">
        <v>12</v>
      </c>
      <c r="B3" s="7" t="s">
        <v>13</v>
      </c>
      <c r="C3" s="8" t="n">
        <v>48741402</v>
      </c>
      <c r="D3" s="8" t="n">
        <v>-12331995</v>
      </c>
      <c r="E3" s="8" t="n">
        <f aca="false">C3+D3</f>
        <v>36409407</v>
      </c>
      <c r="F3" s="8" t="n">
        <v>14044590</v>
      </c>
      <c r="G3" s="8" t="n">
        <v>-3926800</v>
      </c>
      <c r="H3" s="8" t="n">
        <f aca="false">E3+F3+G3</f>
        <v>46527197</v>
      </c>
      <c r="I3" s="9" t="s">
        <v>14</v>
      </c>
    </row>
    <row r="4" customFormat="false" ht="25.5" hidden="false" customHeight="false" outlineLevel="0" collapsed="false">
      <c r="A4" s="7" t="s">
        <v>15</v>
      </c>
      <c r="B4" s="7" t="s">
        <v>13</v>
      </c>
      <c r="C4" s="8" t="n">
        <v>0</v>
      </c>
      <c r="D4" s="8" t="n">
        <v>0</v>
      </c>
      <c r="E4" s="8" t="n">
        <v>0</v>
      </c>
      <c r="F4" s="8" t="n">
        <v>14740</v>
      </c>
      <c r="G4" s="8" t="n">
        <v>-536175</v>
      </c>
      <c r="H4" s="8" t="n">
        <f aca="false">F4+G4</f>
        <v>-521435</v>
      </c>
      <c r="I4" s="9" t="s">
        <v>16</v>
      </c>
    </row>
    <row r="5" customFormat="false" ht="25.5" hidden="false" customHeight="false" outlineLevel="0" collapsed="false">
      <c r="A5" s="7" t="s">
        <v>17</v>
      </c>
      <c r="B5" s="7" t="s">
        <v>18</v>
      </c>
      <c r="C5" s="8" t="n">
        <v>4640544</v>
      </c>
      <c r="D5" s="8" t="n">
        <v>-875567</v>
      </c>
      <c r="E5" s="8" t="n">
        <f aca="false">C5+D5</f>
        <v>3764977</v>
      </c>
      <c r="F5" s="8" t="n">
        <v>7828900</v>
      </c>
      <c r="G5" s="8" t="n">
        <v>-1437465</v>
      </c>
      <c r="H5" s="8" t="n">
        <f aca="false">E5+F5+G5</f>
        <v>10156412</v>
      </c>
      <c r="I5" s="9" t="s">
        <v>19</v>
      </c>
    </row>
    <row r="6" customFormat="false" ht="25.5" hidden="false" customHeight="false" outlineLevel="0" collapsed="false">
      <c r="A6" s="7" t="s">
        <v>20</v>
      </c>
      <c r="B6" s="7" t="s">
        <v>18</v>
      </c>
      <c r="C6" s="8" t="n">
        <v>30435977</v>
      </c>
      <c r="D6" s="8" t="n">
        <v>-6042534</v>
      </c>
      <c r="E6" s="8" t="n">
        <f aca="false">C6+D6</f>
        <v>24393443</v>
      </c>
      <c r="F6" s="8" t="n">
        <v>2449899</v>
      </c>
      <c r="G6" s="8" t="n">
        <v>0</v>
      </c>
      <c r="H6" s="8" t="n">
        <f aca="false">E6+F6+G6</f>
        <v>26843342</v>
      </c>
      <c r="I6" s="9" t="s">
        <v>21</v>
      </c>
    </row>
    <row r="7" customFormat="false" ht="25.5" hidden="false" customHeight="false" outlineLevel="0" collapsed="false">
      <c r="A7" s="7" t="s">
        <v>20</v>
      </c>
      <c r="B7" s="7" t="s">
        <v>22</v>
      </c>
      <c r="C7" s="8" t="n">
        <v>458000</v>
      </c>
      <c r="D7" s="8" t="n">
        <v>-13513</v>
      </c>
      <c r="E7" s="8" t="n">
        <f aca="false">C7+D7</f>
        <v>444487</v>
      </c>
      <c r="F7" s="8" t="n">
        <v>461987</v>
      </c>
      <c r="G7" s="8" t="n">
        <v>0</v>
      </c>
      <c r="H7" s="8" t="n">
        <f aca="false">E7+F7+G7</f>
        <v>906474</v>
      </c>
      <c r="I7" s="9" t="s">
        <v>23</v>
      </c>
    </row>
    <row r="8" customFormat="false" ht="25.5" hidden="false" customHeight="false" outlineLevel="0" collapsed="false">
      <c r="A8" s="7" t="s">
        <v>20</v>
      </c>
      <c r="B8" s="7" t="s">
        <v>24</v>
      </c>
      <c r="C8" s="8" t="n">
        <v>2033007</v>
      </c>
      <c r="D8" s="8" t="n">
        <v>-176494</v>
      </c>
      <c r="E8" s="8" t="n">
        <f aca="false">C8+D8</f>
        <v>1856513</v>
      </c>
      <c r="F8" s="8" t="n">
        <v>763700</v>
      </c>
      <c r="G8" s="8" t="n">
        <v>-367660</v>
      </c>
      <c r="H8" s="8" t="n">
        <f aca="false">E8+F8+G8</f>
        <v>2252553</v>
      </c>
      <c r="I8" s="9" t="s">
        <v>25</v>
      </c>
    </row>
    <row r="9" customFormat="false" ht="28.5" hidden="false" customHeight="false" outlineLevel="0" collapsed="false">
      <c r="A9" s="7" t="s">
        <v>26</v>
      </c>
      <c r="B9" s="7"/>
      <c r="C9" s="8"/>
      <c r="D9" s="8" t="n">
        <v>-209469</v>
      </c>
      <c r="E9" s="8" t="n">
        <v>-209469</v>
      </c>
      <c r="F9" s="8"/>
      <c r="G9" s="8"/>
      <c r="H9" s="8" t="n">
        <v>-209469</v>
      </c>
      <c r="I9" s="9" t="s">
        <v>27</v>
      </c>
    </row>
    <row r="10" customFormat="false" ht="25.5" hidden="false" customHeight="false" outlineLevel="0" collapsed="false">
      <c r="A10" s="10" t="s">
        <v>28</v>
      </c>
      <c r="B10" s="10" t="s">
        <v>10</v>
      </c>
      <c r="C10" s="11"/>
      <c r="D10" s="11" t="n">
        <v>-388642</v>
      </c>
      <c r="E10" s="11" t="n">
        <v>-388642</v>
      </c>
      <c r="F10" s="11"/>
      <c r="G10" s="11"/>
      <c r="H10" s="11" t="n">
        <v>-388642</v>
      </c>
      <c r="I10" s="12" t="s">
        <v>29</v>
      </c>
      <c r="J10" s="13"/>
    </row>
    <row r="11" customFormat="false" ht="25.5" hidden="false" customHeight="false" outlineLevel="0" collapsed="false">
      <c r="A11" s="14" t="s">
        <v>30</v>
      </c>
      <c r="B11" s="14"/>
      <c r="C11" s="15" t="n">
        <f aca="false">C2+C3+C4+C5+C6+C7+C8</f>
        <v>87788657</v>
      </c>
      <c r="D11" s="15" t="n">
        <f aca="false">SUM(D2:D10)</f>
        <v>-24474150</v>
      </c>
      <c r="E11" s="15" t="n">
        <f aca="false">E2+E3+E4+E5+E6+E7+E8+D9+E10</f>
        <v>63314507</v>
      </c>
      <c r="F11" s="15" t="n">
        <f aca="false">F2+F3+F4+F5+F6+F7+F8</f>
        <v>29453466</v>
      </c>
      <c r="G11" s="15" t="n">
        <f aca="false">G2+G3+G4+G5+G6+G7+G8</f>
        <v>-14041820</v>
      </c>
      <c r="H11" s="15" t="n">
        <f aca="false">H2+H3+H4+H5+H6+H7+H8+H9+H10</f>
        <v>78726153</v>
      </c>
      <c r="I11" s="16"/>
      <c r="J11" s="17"/>
    </row>
    <row r="12" customFormat="false" ht="12.75" hidden="false" customHeight="false" outlineLevel="0" collapsed="false">
      <c r="A12" s="18" t="s">
        <v>31</v>
      </c>
      <c r="B12" s="7"/>
      <c r="C12" s="8"/>
      <c r="D12" s="8"/>
      <c r="E12" s="8"/>
      <c r="F12" s="8"/>
      <c r="G12" s="8"/>
      <c r="H12" s="8"/>
      <c r="I12" s="9"/>
    </row>
    <row r="13" customFormat="false" ht="38.25" hidden="false" customHeight="false" outlineLevel="0" collapsed="false">
      <c r="A13" s="7" t="s">
        <v>32</v>
      </c>
      <c r="B13" s="7" t="s">
        <v>33</v>
      </c>
      <c r="C13" s="8"/>
      <c r="D13" s="8"/>
      <c r="E13" s="8"/>
      <c r="F13" s="8"/>
      <c r="G13" s="8"/>
      <c r="H13" s="8" t="n">
        <v>-70058000</v>
      </c>
      <c r="I13" s="9"/>
    </row>
    <row r="14" customFormat="false" ht="38.25" hidden="false" customHeight="false" outlineLevel="0" collapsed="false">
      <c r="A14" s="7" t="s">
        <v>34</v>
      </c>
      <c r="B14" s="7" t="s">
        <v>33</v>
      </c>
      <c r="C14" s="8"/>
      <c r="D14" s="8"/>
      <c r="E14" s="8"/>
      <c r="F14" s="8"/>
      <c r="G14" s="8"/>
      <c r="H14" s="8" t="n">
        <v>-137571</v>
      </c>
      <c r="I14" s="9" t="s">
        <v>35</v>
      </c>
    </row>
    <row r="15" customFormat="false" ht="25.5" hidden="false" customHeight="false" outlineLevel="0" collapsed="false">
      <c r="A15" s="4" t="s">
        <v>36</v>
      </c>
      <c r="B15" s="19"/>
      <c r="C15" s="20"/>
      <c r="D15" s="20"/>
      <c r="E15" s="20"/>
      <c r="F15" s="20"/>
      <c r="G15" s="20"/>
      <c r="H15" s="21" t="n">
        <f aca="false">H11+H13+H14</f>
        <v>8530582</v>
      </c>
      <c r="I15" s="22"/>
      <c r="J15" s="23"/>
    </row>
    <row r="16" customFormat="false" ht="12" hidden="false" customHeight="false" outlineLevel="0" collapsed="false">
      <c r="A16" s="24" t="s">
        <v>37</v>
      </c>
      <c r="B16" s="25"/>
      <c r="C16" s="26"/>
      <c r="D16" s="26"/>
      <c r="E16" s="26"/>
      <c r="F16" s="26"/>
      <c r="G16" s="26"/>
      <c r="H16" s="27"/>
      <c r="I16" s="28"/>
      <c r="J16" s="29"/>
    </row>
    <row r="17" customFormat="false" ht="12.75" hidden="false" customHeight="false" outlineLevel="0" collapsed="false">
      <c r="A17" s="30"/>
      <c r="B17" s="31"/>
      <c r="H17" s="32"/>
      <c r="I17" s="33"/>
      <c r="J17" s="34"/>
    </row>
    <row r="18" customFormat="false" ht="12" hidden="false" customHeight="false" outlineLevel="0" collapsed="false">
      <c r="A18" s="35" t="s">
        <v>38</v>
      </c>
      <c r="B18" s="36"/>
      <c r="C18" s="26"/>
      <c r="D18" s="26"/>
      <c r="E18" s="26"/>
      <c r="F18" s="26"/>
      <c r="G18" s="26"/>
      <c r="H18" s="26"/>
      <c r="I18" s="36"/>
      <c r="J18" s="37"/>
    </row>
    <row r="19" customFormat="false" ht="12" hidden="false" customHeight="false" outlineLevel="0" collapsed="false">
      <c r="A19" s="35" t="s">
        <v>39</v>
      </c>
      <c r="B19" s="38"/>
      <c r="C19" s="26"/>
      <c r="D19" s="26"/>
      <c r="E19" s="26"/>
      <c r="F19" s="26"/>
      <c r="G19" s="26"/>
      <c r="H19" s="26"/>
      <c r="I19" s="36"/>
      <c r="J19" s="37"/>
    </row>
    <row r="20" customFormat="false" ht="12" hidden="false" customHeight="false" outlineLevel="0" collapsed="false">
      <c r="A20" s="35" t="s">
        <v>40</v>
      </c>
      <c r="B20" s="38"/>
      <c r="C20" s="26"/>
      <c r="D20" s="26"/>
      <c r="E20" s="26"/>
      <c r="F20" s="26"/>
      <c r="G20" s="26"/>
      <c r="H20" s="26"/>
      <c r="I20" s="36"/>
      <c r="J20" s="37"/>
    </row>
    <row r="21" customFormat="false" ht="12" hidden="false" customHeight="false" outlineLevel="0" collapsed="false">
      <c r="A21" s="35" t="s">
        <v>41</v>
      </c>
      <c r="B21" s="38"/>
      <c r="C21" s="26"/>
      <c r="D21" s="26"/>
      <c r="E21" s="26"/>
      <c r="F21" s="26"/>
      <c r="G21" s="26"/>
      <c r="H21" s="26"/>
      <c r="I21" s="36"/>
      <c r="J21" s="37"/>
    </row>
    <row r="22" customFormat="false" ht="13.5" hidden="false" customHeight="false" outlineLevel="0" collapsed="false">
      <c r="A22" s="39" t="s">
        <v>42</v>
      </c>
      <c r="B22" s="38"/>
      <c r="C22" s="26"/>
      <c r="D22" s="26"/>
      <c r="E22" s="26"/>
      <c r="F22" s="26"/>
      <c r="G22" s="26"/>
      <c r="H22" s="26"/>
      <c r="I22" s="36"/>
      <c r="J22" s="37"/>
    </row>
    <row r="23" customFormat="false" ht="13.5" hidden="false" customHeight="false" outlineLevel="0" collapsed="false">
      <c r="A23" s="39" t="s">
        <v>43</v>
      </c>
      <c r="B23" s="38"/>
      <c r="C23" s="26"/>
      <c r="D23" s="26"/>
      <c r="E23" s="26"/>
      <c r="F23" s="26"/>
      <c r="G23" s="26"/>
      <c r="H23" s="26"/>
      <c r="I23" s="36"/>
      <c r="J23" s="37"/>
    </row>
  </sheetData>
  <printOptions headings="false" gridLines="false" gridLinesSet="true" horizontalCentered="false" verticalCentered="false"/>
  <pageMargins left="0.747916666666667" right="0.747916666666667" top="0.75" bottom="0.5" header="0.5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>&amp;LNewPower&amp;CFinal Settlement Amount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2001-12-22T20:31:44Z</dcterms:created>
  <dc:creator>jhalprin</dc:creator>
  <dc:description/>
  <dc:language>en-US</dc:language>
  <cp:lastModifiedBy>Gail A. Dapoliite</cp:lastModifiedBy>
  <cp:lastPrinted>2002-01-02T22:15:53Z</cp:lastPrinted>
  <cp:revision>0</cp:revision>
  <dc:subject/>
  <dc:title/>
</cp:coreProperties>
</file>