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<sst xmlns="http://schemas.openxmlformats.org/spreadsheetml/2006/main" count="125" uniqueCount="110">
  <si>
    <t xml:space="preserve">Cash Contribution</t>
  </si>
  <si>
    <t xml:space="preserve">CHQ for Drawings</t>
  </si>
  <si>
    <t xml:space="preserve">CHQ for Legal</t>
  </si>
  <si>
    <t xml:space="preserve">Transfer to Company Account</t>
  </si>
  <si>
    <t xml:space="preserve">Balance</t>
  </si>
  <si>
    <t xml:space="preserve">CHQ for Property Tax</t>
  </si>
  <si>
    <t xml:space="preserve">CHQ for Deposit on Package</t>
  </si>
  <si>
    <t xml:space="preserve">CHQ for Title Transfer</t>
  </si>
  <si>
    <t xml:space="preserve">CHQ  # 5 for Insurance Deposit</t>
  </si>
  <si>
    <t xml:space="preserve">Credit Draw for Package</t>
  </si>
  <si>
    <t xml:space="preserve">Interest</t>
  </si>
  <si>
    <t xml:space="preserve">Payment of Package</t>
  </si>
  <si>
    <t xml:space="preserve">Credit Draw for Construction&amp;Other</t>
  </si>
  <si>
    <t xml:space="preserve">Wire #1 to Construction</t>
  </si>
  <si>
    <t xml:space="preserve">Cable Fee for Wire Transfer</t>
  </si>
  <si>
    <t xml:space="preserve">CHQ 9</t>
  </si>
  <si>
    <t xml:space="preserve">CHQ 10</t>
  </si>
  <si>
    <t xml:space="preserve">Credit Draw #3</t>
  </si>
  <si>
    <t xml:space="preserve">CHQ # 12 for Geotechnical</t>
  </si>
  <si>
    <t xml:space="preserve">CHQ # 11 for Concrete Testing</t>
  </si>
  <si>
    <t xml:space="preserve">Credit Draw #4</t>
  </si>
  <si>
    <t xml:space="preserve">Wire #2 to Construction</t>
  </si>
  <si>
    <t xml:space="preserve">CHQ for Electrician #13A</t>
  </si>
  <si>
    <t xml:space="preserve">Wire Fee</t>
  </si>
  <si>
    <t xml:space="preserve">CHQ #15 Crushed Gravel</t>
  </si>
  <si>
    <t xml:space="preserve">CHQ #16 Misc Bills</t>
  </si>
  <si>
    <t xml:space="preserve">Credit Draw #5</t>
  </si>
  <si>
    <t xml:space="preserve">Credit Draw #6</t>
  </si>
  <si>
    <t xml:space="preserve">Wire #3 to Construction</t>
  </si>
  <si>
    <t xml:space="preserve">CHQ for Materials</t>
  </si>
  <si>
    <t xml:space="preserve">Tubs/Locks</t>
  </si>
  <si>
    <t xml:space="preserve">Check Charge</t>
  </si>
  <si>
    <t xml:space="preserve">CHQ # 18 Rentals</t>
  </si>
  <si>
    <t xml:space="preserve">CHQ # 19 Door</t>
  </si>
  <si>
    <t xml:space="preserve">Credit Draw #7</t>
  </si>
  <si>
    <t xml:space="preserve">Co-op insurance</t>
  </si>
  <si>
    <t xml:space="preserve">CHQ #4 Survey</t>
  </si>
  <si>
    <t xml:space="preserve">CHQ #3 Crane</t>
  </si>
  <si>
    <t xml:space="preserve">CHQ #1 Plumber 90%</t>
  </si>
  <si>
    <t xml:space="preserve">CHQ #6 Building Supply</t>
  </si>
  <si>
    <t xml:space="preserve">CHQ #8 Roofing 90%</t>
  </si>
  <si>
    <t xml:space="preserve">CHQ #7 Lets Build</t>
  </si>
  <si>
    <t xml:space="preserve">CHQ #11 Lizard Creek Elec 90%</t>
  </si>
  <si>
    <t xml:space="preserve">CHQ #12 10%Hold on LCE CHQ#11</t>
  </si>
  <si>
    <t xml:space="preserve">CHQ #14 10%Hold on LCE CHQ#13A</t>
  </si>
  <si>
    <t xml:space="preserve">CHQ #5 10%Hold on Roofing</t>
  </si>
  <si>
    <t xml:space="preserve">CHQ #2 10%Hold on Plumbing</t>
  </si>
  <si>
    <t xml:space="preserve">Credit Draw #8 </t>
  </si>
  <si>
    <t xml:space="preserve">CHQ #10 Prewire Security</t>
  </si>
  <si>
    <t xml:space="preserve">CHQ #14 Fireplace</t>
  </si>
  <si>
    <t xml:space="preserve">CHQ #9 BC Hydro</t>
  </si>
  <si>
    <t xml:space="preserve">CHQ 50% Kitchen Cabinets</t>
  </si>
  <si>
    <t xml:space="preserve">Credit Draw #9</t>
  </si>
  <si>
    <t xml:space="preserve">Wire #3 to Walzten</t>
  </si>
  <si>
    <t xml:space="preserve">Credit Draw #10</t>
  </si>
  <si>
    <t xml:space="preserve">CHQ #16 90%  Drywall/Insul</t>
  </si>
  <si>
    <t xml:space="preserve">CHQ #19 Hardwood</t>
  </si>
  <si>
    <t xml:space="preserve">CHQ #17 10% on Drywall</t>
  </si>
  <si>
    <t xml:space="preserve">CHQ #20 50% Carpet</t>
  </si>
  <si>
    <t xml:space="preserve">CHQ #21Painting Deposit</t>
  </si>
  <si>
    <t xml:space="preserve">Credit Draw #11</t>
  </si>
  <si>
    <t xml:space="preserve">CHQ #18 Tile</t>
  </si>
  <si>
    <t xml:space="preserve">CHQ #24 For Sale Sign</t>
  </si>
  <si>
    <t xml:space="preserve">CHQ #23 Pot Lights</t>
  </si>
  <si>
    <t xml:space="preserve">CHQ #13B Survey</t>
  </si>
  <si>
    <t xml:space="preserve">CHQ #22 10% for Painting</t>
  </si>
  <si>
    <t xml:space="preserve">Mortgage Draw</t>
  </si>
  <si>
    <t xml:space="preserve">Loan Payment to J.Zufferli</t>
  </si>
  <si>
    <t xml:space="preserve">CHQ #27 90% Carpentry</t>
  </si>
  <si>
    <t xml:space="preserve">CHQ #35 Landscaping</t>
  </si>
  <si>
    <t xml:space="preserve">CHQ #26 Ingram Building</t>
  </si>
  <si>
    <t xml:space="preserve">CHQ #31 Masonry</t>
  </si>
  <si>
    <t xml:space="preserve">CHQ #37 Let's Build Misc</t>
  </si>
  <si>
    <t xml:space="preserve">CHQ #33 Drywall</t>
  </si>
  <si>
    <t xml:space="preserve">CHQ #38 Cabinets</t>
  </si>
  <si>
    <t xml:space="preserve">CHQ #29 Transport</t>
  </si>
  <si>
    <t xml:space="preserve">CHQ #28 10% Hold Carpentry</t>
  </si>
  <si>
    <t xml:space="preserve">CHQ #36 Landscaping</t>
  </si>
  <si>
    <t xml:space="preserve">CHQ #34 Bobcat</t>
  </si>
  <si>
    <t xml:space="preserve">CHQ #25 BC Gas</t>
  </si>
  <si>
    <t xml:space="preserve">CHQ #43 Carpentry</t>
  </si>
  <si>
    <t xml:space="preserve">CHQ #42 Revi Sinks</t>
  </si>
  <si>
    <t xml:space="preserve">CHQ #41Revi Bath</t>
  </si>
  <si>
    <t xml:space="preserve">CHQ #40 BC Hydro</t>
  </si>
  <si>
    <t xml:space="preserve">CHQ #39 Cabinets</t>
  </si>
  <si>
    <t xml:space="preserve">TD Mortgage</t>
  </si>
  <si>
    <t xml:space="preserve">CHQ #32 Electrical</t>
  </si>
  <si>
    <t xml:space="preserve">CHQ #30 Fork Lift Rental</t>
  </si>
  <si>
    <t xml:space="preserve">CHQ #45 Escavating</t>
  </si>
  <si>
    <t xml:space="preserve">CHQ #50 Revi Door Knobs</t>
  </si>
  <si>
    <t xml:space="preserve">CHQ #44 Hold Carpentry</t>
  </si>
  <si>
    <t xml:space="preserve">CHQ #49 Home Depot Toilets</t>
  </si>
  <si>
    <t xml:space="preserve">CHQ #47 Transport</t>
  </si>
  <si>
    <t xml:space="preserve">CHQ #48 Painting</t>
  </si>
  <si>
    <t xml:space="preserve">Presentment Charge</t>
  </si>
  <si>
    <t xml:space="preserve">CHQ #46 Electrical</t>
  </si>
  <si>
    <t xml:space="preserve">Total Draw</t>
  </si>
  <si>
    <t xml:space="preserve">A</t>
  </si>
  <si>
    <t xml:space="preserve">Total Int</t>
  </si>
  <si>
    <t xml:space="preserve">B</t>
  </si>
  <si>
    <t xml:space="preserve">Draw+Int</t>
  </si>
  <si>
    <t xml:space="preserve">C</t>
  </si>
  <si>
    <t xml:space="preserve">Payment</t>
  </si>
  <si>
    <t xml:space="preserve">D</t>
  </si>
  <si>
    <t xml:space="preserve">C-B</t>
  </si>
  <si>
    <t xml:space="preserve">E</t>
  </si>
  <si>
    <t xml:space="preserve">Balance 11/14</t>
  </si>
  <si>
    <t xml:space="preserve">F</t>
  </si>
  <si>
    <t xml:space="preserve">D+E</t>
  </si>
  <si>
    <t xml:space="preserve">Therefore, 10,000 left from initial J Zufferli payment of 45,000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</si>
</sst>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[$-409]d\-mmm"/>
    <numFmt numFmtId="166" formatCode="[$-409]m/d/yyyy"/>
    <numFmt numFmtId="167" formatCode="0.00"/>
  </numFmts>
  <fonts count="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11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2.85"/>
    <col collapsed="false" customWidth="true" hidden="false" outlineLevel="0" max="2" min="2" style="0" width="10.13"/>
    <col collapsed="false" customWidth="true" hidden="false" outlineLevel="0" max="3" min="3" style="0" width="9.56"/>
    <col collapsed="false" customWidth="true" hidden="false" outlineLevel="0" max="7" min="7" style="0" width="12.85"/>
    <col collapsed="false" customWidth="true" hidden="false" outlineLevel="0" max="8" min="8" style="0" width="10.13"/>
  </cols>
  <sheetData>
    <row r="1" customFormat="false" ht="12.75" hidden="false" customHeight="false" outlineLevel="0" collapsed="false">
      <c r="A1" s="0" t="s">
        <v>0</v>
      </c>
      <c r="C1" s="0" t="n">
        <v>45000</v>
      </c>
    </row>
    <row r="3" customFormat="false" ht="12.75" hidden="false" customHeight="false" outlineLevel="0" collapsed="false">
      <c r="A3" s="0" t="s">
        <v>1</v>
      </c>
      <c r="C3" s="0" t="n">
        <v>11389.86</v>
      </c>
    </row>
    <row r="4" customFormat="false" ht="12.75" hidden="false" customHeight="false" outlineLevel="0" collapsed="false">
      <c r="A4" s="0" t="s">
        <v>2</v>
      </c>
      <c r="C4" s="0" t="n">
        <v>1500</v>
      </c>
    </row>
    <row r="6" customFormat="false" ht="12.75" hidden="false" customHeight="false" outlineLevel="0" collapsed="false">
      <c r="A6" s="0" t="s">
        <v>3</v>
      </c>
      <c r="B6" s="1" t="n">
        <v>37015</v>
      </c>
      <c r="C6" s="0" t="n">
        <f aca="false">C1-C3-C4</f>
        <v>32110.14</v>
      </c>
      <c r="E6" s="0" t="s">
        <v>4</v>
      </c>
    </row>
    <row r="8" customFormat="false" ht="12.75" hidden="false" customHeight="false" outlineLevel="0" collapsed="false">
      <c r="A8" s="0" t="s">
        <v>2</v>
      </c>
      <c r="D8" s="0" t="n">
        <v>1456.86</v>
      </c>
      <c r="E8" s="0" t="n">
        <f aca="false">C6-D8</f>
        <v>30653.28</v>
      </c>
    </row>
    <row r="9" customFormat="false" ht="12.75" hidden="false" customHeight="false" outlineLevel="0" collapsed="false">
      <c r="A9" s="0" t="s">
        <v>5</v>
      </c>
      <c r="D9" s="0" t="n">
        <v>875.56</v>
      </c>
      <c r="E9" s="0" t="n">
        <f aca="false">E8-D9</f>
        <v>29777.72</v>
      </c>
    </row>
    <row r="10" customFormat="false" ht="12.75" hidden="false" customHeight="false" outlineLevel="0" collapsed="false">
      <c r="A10" s="0" t="s">
        <v>6</v>
      </c>
      <c r="B10" s="1" t="n">
        <v>37025</v>
      </c>
      <c r="D10" s="0" t="n">
        <v>16715.64</v>
      </c>
      <c r="E10" s="0" t="n">
        <f aca="false">E9-D10</f>
        <v>13062.08</v>
      </c>
    </row>
    <row r="11" customFormat="false" ht="12.75" hidden="false" customHeight="false" outlineLevel="0" collapsed="false">
      <c r="A11" s="0" t="s">
        <v>7</v>
      </c>
      <c r="B11" s="1" t="n">
        <v>37029</v>
      </c>
      <c r="D11" s="0" t="n">
        <v>900</v>
      </c>
      <c r="E11" s="0" t="n">
        <f aca="false">E10-D11</f>
        <v>12162.08</v>
      </c>
      <c r="H11" s="2" t="n">
        <v>37210</v>
      </c>
    </row>
    <row r="12" customFormat="false" ht="12.75" hidden="false" customHeight="false" outlineLevel="0" collapsed="false">
      <c r="A12" s="0" t="s">
        <v>8</v>
      </c>
      <c r="B12" s="1" t="n">
        <v>37062</v>
      </c>
      <c r="D12" s="0" t="n">
        <v>233</v>
      </c>
      <c r="E12" s="0" t="n">
        <f aca="false">E11-D12</f>
        <v>11929.08</v>
      </c>
    </row>
    <row r="14" customFormat="false" ht="12.75" hidden="false" customHeight="false" outlineLevel="0" collapsed="false">
      <c r="A14" s="0" t="s">
        <v>9</v>
      </c>
      <c r="B14" s="1" t="n">
        <v>37068</v>
      </c>
      <c r="C14" s="0" t="n">
        <v>96843.49</v>
      </c>
      <c r="E14" s="0" t="n">
        <f aca="false">E12+C14</f>
        <v>108772.57</v>
      </c>
      <c r="G14" s="0" t="s">
        <v>10</v>
      </c>
      <c r="H14" s="3" t="n">
        <f aca="false">($H$11-B14)/365*C14*0.06</f>
        <v>2260.56584876712</v>
      </c>
    </row>
    <row r="15" customFormat="false" ht="12.75" hidden="false" customHeight="false" outlineLevel="0" collapsed="false">
      <c r="A15" s="0" t="s">
        <v>11</v>
      </c>
      <c r="D15" s="0" t="n">
        <f aca="false">C14</f>
        <v>96843.49</v>
      </c>
      <c r="E15" s="0" t="n">
        <f aca="false">E14-D15</f>
        <v>11929.08</v>
      </c>
      <c r="H15" s="3"/>
    </row>
    <row r="16" customFormat="false" ht="12.75" hidden="false" customHeight="false" outlineLevel="0" collapsed="false">
      <c r="A16" s="0" t="s">
        <v>12</v>
      </c>
      <c r="B16" s="1" t="n">
        <v>37088</v>
      </c>
      <c r="C16" s="0" t="n">
        <v>17819.44</v>
      </c>
      <c r="E16" s="0" t="n">
        <f aca="false">E15+C16</f>
        <v>29748.52</v>
      </c>
      <c r="G16" s="0" t="s">
        <v>10</v>
      </c>
      <c r="H16" s="3" t="n">
        <f aca="false">($H$11-B16)/365*C16*0.06</f>
        <v>357.365207671233</v>
      </c>
    </row>
    <row r="17" customFormat="false" ht="12.75" hidden="false" customHeight="false" outlineLevel="0" collapsed="false">
      <c r="A17" s="0" t="s">
        <v>13</v>
      </c>
      <c r="B17" s="1" t="n">
        <v>37088</v>
      </c>
      <c r="D17" s="0" t="n">
        <v>8382.38</v>
      </c>
      <c r="E17" s="0" t="n">
        <f aca="false">E16-D17</f>
        <v>21366.14</v>
      </c>
      <c r="H17" s="3"/>
    </row>
    <row r="18" customFormat="false" ht="12.75" hidden="false" customHeight="false" outlineLevel="0" collapsed="false">
      <c r="A18" s="0" t="s">
        <v>14</v>
      </c>
      <c r="D18" s="0" t="n">
        <v>15</v>
      </c>
      <c r="E18" s="0" t="n">
        <f aca="false">E17-D18</f>
        <v>21351.14</v>
      </c>
      <c r="H18" s="3"/>
    </row>
    <row r="19" customFormat="false" ht="12.75" hidden="false" customHeight="false" outlineLevel="0" collapsed="false">
      <c r="A19" s="0" t="s">
        <v>15</v>
      </c>
      <c r="D19" s="0" t="n">
        <v>4447.65</v>
      </c>
      <c r="E19" s="0" t="n">
        <f aca="false">E18-D19</f>
        <v>16903.49</v>
      </c>
      <c r="H19" s="3"/>
    </row>
    <row r="20" customFormat="false" ht="12.75" hidden="false" customHeight="false" outlineLevel="0" collapsed="false">
      <c r="A20" s="0" t="s">
        <v>16</v>
      </c>
      <c r="D20" s="0" t="n">
        <v>4989.41</v>
      </c>
      <c r="E20" s="0" t="n">
        <f aca="false">E19-D20</f>
        <v>11914.08</v>
      </c>
      <c r="H20" s="3"/>
    </row>
    <row r="21" customFormat="false" ht="12.75" hidden="false" customHeight="false" outlineLevel="0" collapsed="false">
      <c r="A21" s="0" t="s">
        <v>17</v>
      </c>
      <c r="B21" s="1" t="n">
        <v>37102</v>
      </c>
      <c r="C21" s="0" t="n">
        <v>1480.72</v>
      </c>
      <c r="E21" s="0" t="n">
        <f aca="false">E20+C21</f>
        <v>13394.8</v>
      </c>
      <c r="G21" s="0" t="s">
        <v>10</v>
      </c>
      <c r="H21" s="3" t="n">
        <f aca="false">($H$11-B21)/365*C21*0.06</f>
        <v>26.2878509589041</v>
      </c>
    </row>
    <row r="22" customFormat="false" ht="12.75" hidden="false" customHeight="false" outlineLevel="0" collapsed="false">
      <c r="A22" s="0" t="s">
        <v>18</v>
      </c>
      <c r="D22" s="0" t="n">
        <v>741.72</v>
      </c>
      <c r="E22" s="0" t="n">
        <f aca="false">E21-D22</f>
        <v>12653.08</v>
      </c>
      <c r="H22" s="3"/>
    </row>
    <row r="23" customFormat="false" ht="12.75" hidden="false" customHeight="false" outlineLevel="0" collapsed="false">
      <c r="A23" s="0" t="s">
        <v>19</v>
      </c>
      <c r="D23" s="0" t="n">
        <v>739</v>
      </c>
      <c r="E23" s="0" t="n">
        <f aca="false">E22-D23</f>
        <v>11914.08</v>
      </c>
      <c r="H23" s="3"/>
    </row>
    <row r="24" customFormat="false" ht="12.75" hidden="false" customHeight="false" outlineLevel="0" collapsed="false">
      <c r="A24" s="0" t="s">
        <v>20</v>
      </c>
      <c r="B24" s="1" t="n">
        <v>37104</v>
      </c>
      <c r="C24" s="0" t="n">
        <v>10853.98</v>
      </c>
      <c r="E24" s="0" t="n">
        <f aca="false">E23+C24</f>
        <v>22768.06</v>
      </c>
      <c r="G24" s="0" t="s">
        <v>10</v>
      </c>
      <c r="H24" s="3" t="n">
        <f aca="false">($H$11-B24)/365*C24*0.06</f>
        <v>189.126884383562</v>
      </c>
    </row>
    <row r="25" customFormat="false" ht="12.75" hidden="false" customHeight="false" outlineLevel="0" collapsed="false">
      <c r="A25" s="0" t="s">
        <v>21</v>
      </c>
      <c r="B25" s="1" t="n">
        <v>37104</v>
      </c>
      <c r="D25" s="0" t="n">
        <v>8382.38</v>
      </c>
      <c r="E25" s="0" t="n">
        <f aca="false">E24-D25</f>
        <v>14385.68</v>
      </c>
      <c r="H25" s="3"/>
    </row>
    <row r="26" customFormat="false" ht="12.75" hidden="false" customHeight="false" outlineLevel="0" collapsed="false">
      <c r="A26" s="0" t="s">
        <v>22</v>
      </c>
      <c r="B26" s="1" t="n">
        <v>37104</v>
      </c>
      <c r="D26" s="0" t="n">
        <v>2224.44</v>
      </c>
      <c r="E26" s="0" t="n">
        <f aca="false">E25-D26</f>
        <v>12161.24</v>
      </c>
      <c r="H26" s="3"/>
    </row>
    <row r="27" customFormat="false" ht="12.75" hidden="false" customHeight="false" outlineLevel="0" collapsed="false">
      <c r="A27" s="0" t="s">
        <v>23</v>
      </c>
      <c r="B27" s="1" t="n">
        <v>37104</v>
      </c>
      <c r="D27" s="0" t="n">
        <v>15</v>
      </c>
      <c r="E27" s="0" t="n">
        <f aca="false">E26-D27</f>
        <v>12146.24</v>
      </c>
      <c r="H27" s="3"/>
    </row>
    <row r="28" customFormat="false" ht="12.75" hidden="false" customHeight="false" outlineLevel="0" collapsed="false">
      <c r="A28" s="0" t="s">
        <v>24</v>
      </c>
      <c r="B28" s="1"/>
      <c r="D28" s="0" t="n">
        <v>858.33</v>
      </c>
      <c r="E28" s="0" t="n">
        <f aca="false">E27-D28</f>
        <v>11287.91</v>
      </c>
      <c r="H28" s="3"/>
    </row>
    <row r="29" customFormat="false" ht="12.75" hidden="false" customHeight="false" outlineLevel="0" collapsed="false">
      <c r="A29" s="0" t="s">
        <v>25</v>
      </c>
      <c r="D29" s="0" t="n">
        <v>375.35</v>
      </c>
      <c r="E29" s="0" t="n">
        <f aca="false">E28-D29</f>
        <v>10912.56</v>
      </c>
      <c r="H29" s="3"/>
    </row>
    <row r="30" customFormat="false" ht="12.75" hidden="false" customHeight="false" outlineLevel="0" collapsed="false">
      <c r="A30" s="0" t="s">
        <v>26</v>
      </c>
      <c r="B30" s="1" t="n">
        <v>37117</v>
      </c>
      <c r="C30" s="0" t="n">
        <v>1233.68</v>
      </c>
      <c r="E30" s="0" t="n">
        <f aca="false">E29+C30</f>
        <v>12146.24</v>
      </c>
      <c r="G30" s="0" t="s">
        <v>10</v>
      </c>
      <c r="H30" s="3" t="n">
        <f aca="false">($H$11-B30)/365*C30*0.06</f>
        <v>18.8600942465753</v>
      </c>
    </row>
    <row r="31" customFormat="false" ht="12.75" hidden="false" customHeight="false" outlineLevel="0" collapsed="false">
      <c r="A31" s="0" t="s">
        <v>27</v>
      </c>
      <c r="B31" s="1" t="n">
        <v>37118</v>
      </c>
      <c r="C31" s="0" t="n">
        <v>18284.54</v>
      </c>
      <c r="E31" s="0" t="n">
        <f aca="false">C31+E30</f>
        <v>30430.78</v>
      </c>
      <c r="G31" s="0" t="s">
        <v>10</v>
      </c>
      <c r="H31" s="3" t="n">
        <f aca="false">($H$11-B31)/365*C31*0.06</f>
        <v>276.522358356164</v>
      </c>
    </row>
    <row r="32" customFormat="false" ht="12.75" hidden="false" customHeight="false" outlineLevel="0" collapsed="false">
      <c r="A32" s="0" t="s">
        <v>28</v>
      </c>
      <c r="B32" s="1" t="n">
        <v>37118</v>
      </c>
      <c r="D32" s="0" t="n">
        <v>11745</v>
      </c>
      <c r="E32" s="0" t="n">
        <f aca="false">E31-D32</f>
        <v>18685.78</v>
      </c>
      <c r="H32" s="3"/>
    </row>
    <row r="33" customFormat="false" ht="12.75" hidden="false" customHeight="false" outlineLevel="0" collapsed="false">
      <c r="A33" s="0" t="s">
        <v>23</v>
      </c>
      <c r="B33" s="1" t="n">
        <v>37118</v>
      </c>
      <c r="D33" s="0" t="n">
        <v>15</v>
      </c>
      <c r="E33" s="0" t="n">
        <f aca="false">E32-D33</f>
        <v>18670.78</v>
      </c>
      <c r="H33" s="3"/>
    </row>
    <row r="34" customFormat="false" ht="12.75" hidden="false" customHeight="false" outlineLevel="0" collapsed="false">
      <c r="A34" s="0" t="s">
        <v>29</v>
      </c>
      <c r="B34" s="1" t="n">
        <v>37118</v>
      </c>
      <c r="D34" s="0" t="n">
        <v>4819.17</v>
      </c>
      <c r="E34" s="0" t="n">
        <f aca="false">E33-D34</f>
        <v>13851.61</v>
      </c>
      <c r="H34" s="3"/>
    </row>
    <row r="35" customFormat="false" ht="12.75" hidden="false" customHeight="false" outlineLevel="0" collapsed="false">
      <c r="A35" s="0" t="s">
        <v>30</v>
      </c>
      <c r="B35" s="1" t="n">
        <v>37118</v>
      </c>
      <c r="D35" s="0" t="n">
        <v>1730.04</v>
      </c>
      <c r="E35" s="0" t="n">
        <f aca="false">E34-D35</f>
        <v>12121.57</v>
      </c>
      <c r="H35" s="3"/>
    </row>
    <row r="36" customFormat="false" ht="12.75" hidden="false" customHeight="false" outlineLevel="0" collapsed="false">
      <c r="A36" s="0" t="s">
        <v>31</v>
      </c>
      <c r="D36" s="0" t="n">
        <v>63.56</v>
      </c>
      <c r="E36" s="0" t="n">
        <f aca="false">E35-D36</f>
        <v>12058.01</v>
      </c>
      <c r="H36" s="3"/>
    </row>
    <row r="37" customFormat="false" ht="12.75" hidden="false" customHeight="false" outlineLevel="0" collapsed="false">
      <c r="A37" s="0" t="s">
        <v>32</v>
      </c>
      <c r="B37" s="1" t="n">
        <v>37124</v>
      </c>
      <c r="D37" s="0" t="n">
        <v>291.84</v>
      </c>
      <c r="E37" s="0" t="n">
        <f aca="false">E36-D37</f>
        <v>11766.17</v>
      </c>
      <c r="H37" s="3"/>
    </row>
    <row r="38" customFormat="false" ht="12.75" hidden="false" customHeight="false" outlineLevel="0" collapsed="false">
      <c r="A38" s="0" t="s">
        <v>33</v>
      </c>
      <c r="B38" s="1" t="n">
        <v>37124</v>
      </c>
      <c r="D38" s="0" t="n">
        <v>1192.59</v>
      </c>
      <c r="E38" s="0" t="n">
        <f aca="false">E37-D38</f>
        <v>10573.58</v>
      </c>
      <c r="H38" s="3"/>
    </row>
    <row r="39" customFormat="false" ht="12.75" hidden="false" customHeight="false" outlineLevel="0" collapsed="false">
      <c r="A39" s="0" t="s">
        <v>34</v>
      </c>
      <c r="B39" s="1" t="n">
        <v>37133</v>
      </c>
      <c r="C39" s="0" t="n">
        <v>16439.16</v>
      </c>
      <c r="E39" s="0" t="n">
        <f aca="false">E38+C39</f>
        <v>27012.74</v>
      </c>
      <c r="G39" s="0" t="s">
        <v>10</v>
      </c>
      <c r="H39" s="3" t="n">
        <f aca="false">($H$11-B39)/365*C39*0.06</f>
        <v>208.079230684932</v>
      </c>
    </row>
    <row r="40" customFormat="false" ht="12.75" hidden="false" customHeight="false" outlineLevel="0" collapsed="false">
      <c r="A40" s="0" t="s">
        <v>35</v>
      </c>
      <c r="B40" s="1" t="n">
        <v>37135</v>
      </c>
      <c r="D40" s="0" t="n">
        <v>133.55</v>
      </c>
      <c r="E40" s="0" t="n">
        <f aca="false">E39-D40</f>
        <v>26879.19</v>
      </c>
      <c r="H40" s="3"/>
    </row>
    <row r="41" customFormat="false" ht="12.75" hidden="false" customHeight="false" outlineLevel="0" collapsed="false">
      <c r="A41" s="0" t="s">
        <v>36</v>
      </c>
      <c r="B41" s="1" t="n">
        <v>37144</v>
      </c>
      <c r="D41" s="0" t="n">
        <v>417.3</v>
      </c>
      <c r="E41" s="0" t="n">
        <f aca="false">E40-D41</f>
        <v>26461.89</v>
      </c>
      <c r="H41" s="3"/>
    </row>
    <row r="42" customFormat="false" ht="12.75" hidden="false" customHeight="false" outlineLevel="0" collapsed="false">
      <c r="A42" s="0" t="s">
        <v>37</v>
      </c>
      <c r="B42" s="1" t="n">
        <v>37146</v>
      </c>
      <c r="D42" s="0" t="n">
        <v>906.7</v>
      </c>
      <c r="E42" s="0" t="n">
        <f aca="false">E41-D42</f>
        <v>25555.19</v>
      </c>
      <c r="H42" s="3"/>
    </row>
    <row r="43" customFormat="false" ht="12.75" hidden="false" customHeight="false" outlineLevel="0" collapsed="false">
      <c r="A43" s="0" t="s">
        <v>38</v>
      </c>
      <c r="B43" s="1" t="n">
        <v>37147</v>
      </c>
      <c r="D43" s="0" t="n">
        <v>12267.73</v>
      </c>
      <c r="E43" s="0" t="n">
        <f aca="false">E42-D43</f>
        <v>13287.46</v>
      </c>
      <c r="H43" s="3"/>
    </row>
    <row r="44" customFormat="false" ht="12.75" hidden="false" customHeight="false" outlineLevel="0" collapsed="false">
      <c r="A44" s="0" t="s">
        <v>39</v>
      </c>
      <c r="B44" s="1" t="n">
        <v>37151</v>
      </c>
      <c r="D44" s="0" t="n">
        <v>1794.37</v>
      </c>
      <c r="E44" s="0" t="n">
        <f aca="false">E43-D44</f>
        <v>11493.09</v>
      </c>
    </row>
    <row r="45" customFormat="false" ht="12.75" hidden="false" customHeight="false" outlineLevel="0" collapsed="false">
      <c r="A45" s="0" t="s">
        <v>40</v>
      </c>
      <c r="B45" s="1" t="n">
        <v>37152</v>
      </c>
      <c r="D45" s="0" t="n">
        <v>3172.51</v>
      </c>
      <c r="E45" s="0" t="n">
        <f aca="false">E44-D45</f>
        <v>8320.58</v>
      </c>
    </row>
    <row r="46" customFormat="false" ht="12.75" hidden="false" customHeight="false" outlineLevel="0" collapsed="false">
      <c r="A46" s="0" t="s">
        <v>41</v>
      </c>
      <c r="B46" s="1" t="n">
        <v>37160</v>
      </c>
      <c r="D46" s="0" t="n">
        <v>673.23</v>
      </c>
      <c r="E46" s="0" t="n">
        <f aca="false">E45-D46</f>
        <v>7647.35</v>
      </c>
    </row>
    <row r="47" customFormat="false" ht="12.75" hidden="false" customHeight="false" outlineLevel="0" collapsed="false">
      <c r="A47" s="0" t="s">
        <v>42</v>
      </c>
      <c r="B47" s="1" t="n">
        <v>36949</v>
      </c>
      <c r="D47" s="0" t="n">
        <v>3787.37</v>
      </c>
      <c r="E47" s="0" t="n">
        <f aca="false">E46-D47</f>
        <v>3859.98</v>
      </c>
    </row>
    <row r="48" customFormat="false" ht="12.75" hidden="false" customHeight="false" outlineLevel="0" collapsed="false">
      <c r="A48" s="0" t="s">
        <v>35</v>
      </c>
      <c r="B48" s="1" t="n">
        <v>37165</v>
      </c>
      <c r="D48" s="0" t="n">
        <v>133.55</v>
      </c>
      <c r="E48" s="0" t="n">
        <f aca="false">E47-D48</f>
        <v>3726.43</v>
      </c>
    </row>
    <row r="49" customFormat="false" ht="12.75" hidden="false" customHeight="false" outlineLevel="0" collapsed="false">
      <c r="A49" s="0" t="s">
        <v>43</v>
      </c>
      <c r="B49" s="1" t="n">
        <v>37166</v>
      </c>
      <c r="D49" s="0" t="n">
        <v>421</v>
      </c>
      <c r="E49" s="0" t="n">
        <f aca="false">E48-D49</f>
        <v>3305.43</v>
      </c>
    </row>
    <row r="50" customFormat="false" ht="12.75" hidden="false" customHeight="false" outlineLevel="0" collapsed="false">
      <c r="A50" s="0" t="s">
        <v>44</v>
      </c>
      <c r="B50" s="1" t="n">
        <v>37166</v>
      </c>
      <c r="D50" s="0" t="n">
        <v>247.16</v>
      </c>
      <c r="E50" s="0" t="n">
        <f aca="false">E49-D50</f>
        <v>3058.27</v>
      </c>
    </row>
    <row r="51" customFormat="false" ht="12.75" hidden="false" customHeight="false" outlineLevel="0" collapsed="false">
      <c r="A51" s="0" t="s">
        <v>45</v>
      </c>
      <c r="B51" s="1" t="n">
        <v>37166</v>
      </c>
      <c r="D51" s="0" t="n">
        <v>352.5</v>
      </c>
      <c r="E51" s="0" t="n">
        <f aca="false">E50-D51</f>
        <v>2705.77</v>
      </c>
    </row>
    <row r="52" customFormat="false" ht="12.75" hidden="false" customHeight="false" outlineLevel="0" collapsed="false">
      <c r="A52" s="0" t="s">
        <v>46</v>
      </c>
      <c r="B52" s="1" t="n">
        <v>37166</v>
      </c>
      <c r="D52" s="0" t="n">
        <v>1363</v>
      </c>
      <c r="E52" s="0" t="n">
        <f aca="false">E51-D52</f>
        <v>1342.77</v>
      </c>
    </row>
    <row r="53" customFormat="false" ht="12.75" hidden="false" customHeight="false" outlineLevel="0" collapsed="false">
      <c r="A53" s="0" t="s">
        <v>47</v>
      </c>
      <c r="B53" s="1" t="n">
        <v>37167</v>
      </c>
      <c r="C53" s="0" t="n">
        <v>12429.16</v>
      </c>
      <c r="E53" s="0" t="n">
        <f aca="false">C53+E52</f>
        <v>13771.93</v>
      </c>
    </row>
    <row r="54" customFormat="false" ht="12.75" hidden="false" customHeight="false" outlineLevel="0" collapsed="false">
      <c r="A54" s="0" t="s">
        <v>48</v>
      </c>
      <c r="B54" s="1" t="n">
        <v>37168</v>
      </c>
      <c r="D54" s="0" t="n">
        <v>202.23</v>
      </c>
      <c r="E54" s="0" t="n">
        <f aca="false">E53-D54</f>
        <v>13569.7</v>
      </c>
    </row>
    <row r="55" customFormat="false" ht="12.75" hidden="false" customHeight="false" outlineLevel="0" collapsed="false">
      <c r="A55" s="0" t="s">
        <v>49</v>
      </c>
      <c r="B55" s="1" t="n">
        <v>37168</v>
      </c>
      <c r="D55" s="0" t="n">
        <v>1000</v>
      </c>
      <c r="E55" s="0" t="n">
        <f aca="false">E54-D55</f>
        <v>12569.7</v>
      </c>
    </row>
    <row r="56" customFormat="false" ht="12.75" hidden="false" customHeight="false" outlineLevel="0" collapsed="false">
      <c r="A56" s="0" t="s">
        <v>50</v>
      </c>
      <c r="B56" s="1" t="n">
        <v>37168</v>
      </c>
      <c r="D56" s="0" t="n">
        <v>619.95</v>
      </c>
      <c r="E56" s="0" t="n">
        <f aca="false">E55-D56</f>
        <v>11949.75</v>
      </c>
    </row>
    <row r="57" customFormat="false" ht="12.75" hidden="false" customHeight="false" outlineLevel="0" collapsed="false">
      <c r="A57" s="0" t="s">
        <v>51</v>
      </c>
      <c r="B57" s="1" t="n">
        <v>37169</v>
      </c>
      <c r="D57" s="0" t="n">
        <v>1845.75</v>
      </c>
      <c r="E57" s="0" t="n">
        <f aca="false">E56-D57</f>
        <v>10104</v>
      </c>
    </row>
    <row r="58" customFormat="false" ht="12.75" hidden="false" customHeight="false" outlineLevel="0" collapsed="false">
      <c r="A58" s="0" t="s">
        <v>52</v>
      </c>
      <c r="B58" s="1" t="n">
        <v>37173</v>
      </c>
      <c r="C58" s="0" t="n">
        <v>7699.08</v>
      </c>
      <c r="E58" s="0" t="n">
        <f aca="false">E57+C58</f>
        <v>17803.08</v>
      </c>
      <c r="G58" s="0" t="s">
        <v>10</v>
      </c>
      <c r="H58" s="3" t="n">
        <f aca="false">($H$11-B58)/365*C58*0.06</f>
        <v>46.8272810958904</v>
      </c>
    </row>
    <row r="59" customFormat="false" ht="12.75" hidden="false" customHeight="false" outlineLevel="0" collapsed="false">
      <c r="A59" s="0" t="s">
        <v>53</v>
      </c>
      <c r="B59" s="1" t="n">
        <v>37174</v>
      </c>
      <c r="D59" s="0" t="n">
        <v>5853.33</v>
      </c>
      <c r="E59" s="0" t="n">
        <f aca="false">E58-D59</f>
        <v>11949.75</v>
      </c>
      <c r="H59" s="3"/>
    </row>
    <row r="60" customFormat="false" ht="12.75" hidden="false" customHeight="false" outlineLevel="0" collapsed="false">
      <c r="A60" s="0" t="s">
        <v>23</v>
      </c>
      <c r="B60" s="1" t="n">
        <v>37174</v>
      </c>
      <c r="D60" s="0" t="n">
        <v>15</v>
      </c>
      <c r="E60" s="0" t="n">
        <f aca="false">E59-D60</f>
        <v>11934.75</v>
      </c>
    </row>
    <row r="61" customFormat="false" ht="12.75" hidden="false" customHeight="false" outlineLevel="0" collapsed="false">
      <c r="A61" s="0" t="s">
        <v>54</v>
      </c>
      <c r="B61" s="1" t="n">
        <v>37176</v>
      </c>
      <c r="C61" s="0" t="n">
        <v>13188.56</v>
      </c>
      <c r="E61" s="0" t="n">
        <f aca="false">E60+C61</f>
        <v>25123.31</v>
      </c>
      <c r="G61" s="0" t="s">
        <v>10</v>
      </c>
      <c r="H61" s="3" t="n">
        <f aca="false">($H$11-B61)/365*C61*0.06</f>
        <v>73.7114038356164</v>
      </c>
    </row>
    <row r="62" customFormat="false" ht="12.75" hidden="false" customHeight="false" outlineLevel="0" collapsed="false">
      <c r="A62" s="0" t="s">
        <v>55</v>
      </c>
      <c r="B62" s="1" t="n">
        <v>37179</v>
      </c>
      <c r="D62" s="0" t="n">
        <v>11869.7</v>
      </c>
      <c r="E62" s="0" t="n">
        <f aca="false">E61-D62</f>
        <v>13253.61</v>
      </c>
    </row>
    <row r="63" customFormat="false" ht="12.75" hidden="false" customHeight="false" outlineLevel="0" collapsed="false">
      <c r="A63" s="0" t="s">
        <v>56</v>
      </c>
      <c r="B63" s="1" t="n">
        <v>37187</v>
      </c>
      <c r="D63" s="0" t="n">
        <v>4379.51</v>
      </c>
      <c r="E63" s="0" t="n">
        <f aca="false">E62-D63</f>
        <v>8874.1</v>
      </c>
    </row>
    <row r="64" customFormat="false" ht="12.75" hidden="false" customHeight="false" outlineLevel="0" collapsed="false">
      <c r="A64" s="0" t="s">
        <v>57</v>
      </c>
      <c r="B64" s="1" t="n">
        <v>37189</v>
      </c>
      <c r="D64" s="0" t="n">
        <v>1318.86</v>
      </c>
      <c r="E64" s="0" t="n">
        <f aca="false">E63-D64</f>
        <v>7555.24</v>
      </c>
    </row>
    <row r="65" customFormat="false" ht="12.75" hidden="false" customHeight="false" outlineLevel="0" collapsed="false">
      <c r="A65" s="0" t="s">
        <v>58</v>
      </c>
      <c r="B65" s="1" t="n">
        <v>37190</v>
      </c>
      <c r="D65" s="0" t="n">
        <v>1940</v>
      </c>
      <c r="E65" s="0" t="n">
        <f aca="false">E64-D65</f>
        <v>5615.24</v>
      </c>
    </row>
    <row r="66" customFormat="false" ht="12.75" hidden="false" customHeight="false" outlineLevel="0" collapsed="false">
      <c r="A66" s="0" t="s">
        <v>59</v>
      </c>
      <c r="B66" s="1" t="n">
        <v>37190</v>
      </c>
      <c r="D66" s="0" t="n">
        <v>3000</v>
      </c>
      <c r="E66" s="0" t="n">
        <f aca="false">E65-D66</f>
        <v>2615.24</v>
      </c>
    </row>
    <row r="67" customFormat="false" ht="12.75" hidden="false" customHeight="false" outlineLevel="0" collapsed="false">
      <c r="A67" s="0" t="s">
        <v>60</v>
      </c>
      <c r="B67" s="1" t="n">
        <v>37190</v>
      </c>
      <c r="C67" s="0" t="n">
        <v>7750.95</v>
      </c>
      <c r="E67" s="0" t="n">
        <f aca="false">C67+E66</f>
        <v>10366.19</v>
      </c>
      <c r="G67" s="0" t="s">
        <v>10</v>
      </c>
      <c r="H67" s="3" t="n">
        <f aca="false">($H$11-B67)/365*C67*0.06</f>
        <v>25.4825753424658</v>
      </c>
    </row>
    <row r="68" customFormat="false" ht="12.75" hidden="false" customHeight="false" outlineLevel="0" collapsed="false">
      <c r="A68" s="0" t="s">
        <v>61</v>
      </c>
      <c r="B68" s="1" t="n">
        <v>37193</v>
      </c>
      <c r="D68" s="0" t="n">
        <v>1432.6</v>
      </c>
      <c r="E68" s="0" t="n">
        <f aca="false">E67-D68</f>
        <v>8933.59</v>
      </c>
    </row>
    <row r="69" customFormat="false" ht="12.75" hidden="false" customHeight="false" outlineLevel="0" collapsed="false">
      <c r="A69" s="0" t="s">
        <v>62</v>
      </c>
      <c r="B69" s="1" t="n">
        <v>37196</v>
      </c>
      <c r="D69" s="0" t="n">
        <v>160.5</v>
      </c>
      <c r="E69" s="0" t="n">
        <f aca="false">E68-D69</f>
        <v>8773.09</v>
      </c>
    </row>
    <row r="70" customFormat="false" ht="12.75" hidden="false" customHeight="false" outlineLevel="0" collapsed="false">
      <c r="A70" s="0" t="s">
        <v>63</v>
      </c>
      <c r="B70" s="1" t="n">
        <v>37197</v>
      </c>
      <c r="D70" s="0" t="n">
        <v>58.29</v>
      </c>
      <c r="E70" s="0" t="n">
        <f aca="false">E69-D70</f>
        <v>8714.8</v>
      </c>
    </row>
    <row r="71" customFormat="false" ht="12.75" hidden="false" customHeight="false" outlineLevel="0" collapsed="false">
      <c r="A71" s="0" t="s">
        <v>35</v>
      </c>
      <c r="B71" s="1" t="n">
        <v>37200</v>
      </c>
      <c r="D71" s="0" t="n">
        <v>133.55</v>
      </c>
      <c r="E71" s="0" t="n">
        <f aca="false">E70-D71</f>
        <v>8581.25</v>
      </c>
    </row>
    <row r="72" customFormat="false" ht="12.75" hidden="false" customHeight="false" outlineLevel="0" collapsed="false">
      <c r="A72" s="0" t="s">
        <v>64</v>
      </c>
      <c r="B72" s="1" t="n">
        <v>37201</v>
      </c>
      <c r="D72" s="0" t="n">
        <v>406</v>
      </c>
      <c r="E72" s="0" t="n">
        <f aca="false">E71-D72</f>
        <v>8175.25</v>
      </c>
    </row>
    <row r="73" customFormat="false" ht="12.75" hidden="false" customHeight="false" outlineLevel="0" collapsed="false">
      <c r="A73" s="0" t="s">
        <v>65</v>
      </c>
      <c r="B73" s="1" t="n">
        <v>37203</v>
      </c>
      <c r="D73" s="0" t="n">
        <v>430</v>
      </c>
      <c r="E73" s="0" t="n">
        <f aca="false">E72-D73</f>
        <v>7745.25</v>
      </c>
    </row>
    <row r="74" customFormat="false" ht="12.75" hidden="false" customHeight="false" outlineLevel="0" collapsed="false">
      <c r="A74" s="0" t="s">
        <v>66</v>
      </c>
      <c r="B74" s="1" t="n">
        <v>37210</v>
      </c>
      <c r="C74" s="0" t="n">
        <v>229500</v>
      </c>
      <c r="E74" s="0" t="n">
        <f aca="false">E73+C74</f>
        <v>237245.25</v>
      </c>
    </row>
    <row r="75" customFormat="false" ht="12.75" hidden="false" customHeight="false" outlineLevel="0" collapsed="false">
      <c r="A75" s="0" t="s">
        <v>67</v>
      </c>
      <c r="B75" s="1" t="n">
        <v>37210</v>
      </c>
      <c r="D75" s="0" t="n">
        <v>209700</v>
      </c>
      <c r="E75" s="0" t="n">
        <f aca="false">E74-D75</f>
        <v>27545.25</v>
      </c>
    </row>
    <row r="76" customFormat="false" ht="12.75" hidden="false" customHeight="false" outlineLevel="0" collapsed="false">
      <c r="A76" s="0" t="s">
        <v>68</v>
      </c>
      <c r="B76" s="1" t="n">
        <v>37217</v>
      </c>
      <c r="D76" s="0" t="n">
        <v>3676.5</v>
      </c>
      <c r="E76" s="0" t="n">
        <f aca="false">E75-D76</f>
        <v>23868.75</v>
      </c>
    </row>
    <row r="77" customFormat="false" ht="12.75" hidden="false" customHeight="false" outlineLevel="0" collapsed="false">
      <c r="A77" s="0" t="s">
        <v>69</v>
      </c>
      <c r="B77" s="1" t="n">
        <v>37218</v>
      </c>
      <c r="D77" s="0" t="n">
        <v>4463.92</v>
      </c>
      <c r="E77" s="0" t="n">
        <f aca="false">E76-D77</f>
        <v>19404.83</v>
      </c>
    </row>
    <row r="78" customFormat="false" ht="12.75" hidden="false" customHeight="false" outlineLevel="0" collapsed="false">
      <c r="A78" s="0" t="s">
        <v>70</v>
      </c>
      <c r="B78" s="1" t="n">
        <v>37218</v>
      </c>
      <c r="D78" s="0" t="n">
        <v>2475.14</v>
      </c>
      <c r="E78" s="0" t="n">
        <f aca="false">E77-D78</f>
        <v>16929.69</v>
      </c>
    </row>
    <row r="79" customFormat="false" ht="12.75" hidden="false" customHeight="false" outlineLevel="0" collapsed="false">
      <c r="A79" s="0" t="s">
        <v>71</v>
      </c>
      <c r="B79" s="1" t="n">
        <v>37218</v>
      </c>
      <c r="D79" s="0" t="n">
        <v>1024.52</v>
      </c>
      <c r="E79" s="0" t="n">
        <f aca="false">E78-D79</f>
        <v>15905.17</v>
      </c>
    </row>
    <row r="80" customFormat="false" ht="12.75" hidden="false" customHeight="false" outlineLevel="0" collapsed="false">
      <c r="A80" s="0" t="s">
        <v>72</v>
      </c>
      <c r="B80" s="1" t="n">
        <v>37218</v>
      </c>
      <c r="D80" s="0" t="n">
        <v>2449.26</v>
      </c>
      <c r="E80" s="0" t="n">
        <f aca="false">E79-D80</f>
        <v>13455.91</v>
      </c>
    </row>
    <row r="81" customFormat="false" ht="12.75" hidden="false" customHeight="false" outlineLevel="0" collapsed="false">
      <c r="A81" s="0" t="s">
        <v>73</v>
      </c>
      <c r="B81" s="1" t="n">
        <v>37218</v>
      </c>
      <c r="D81" s="0" t="n">
        <v>712.41</v>
      </c>
      <c r="E81" s="0" t="n">
        <f aca="false">E80-D81</f>
        <v>12743.5</v>
      </c>
    </row>
    <row r="82" customFormat="false" ht="12.75" hidden="false" customHeight="false" outlineLevel="0" collapsed="false">
      <c r="A82" s="0" t="s">
        <v>74</v>
      </c>
      <c r="B82" s="1" t="n">
        <v>37221</v>
      </c>
      <c r="D82" s="0" t="n">
        <v>1845.75</v>
      </c>
      <c r="E82" s="0" t="n">
        <f aca="false">E81-D82</f>
        <v>10897.75</v>
      </c>
    </row>
    <row r="83" customFormat="false" ht="12.75" hidden="false" customHeight="false" outlineLevel="0" collapsed="false">
      <c r="A83" s="0" t="s">
        <v>75</v>
      </c>
      <c r="B83" s="1" t="n">
        <v>37221</v>
      </c>
      <c r="D83" s="0" t="n">
        <v>190.1</v>
      </c>
      <c r="E83" s="0" t="n">
        <f aca="false">E82-D83</f>
        <v>10707.65</v>
      </c>
    </row>
    <row r="84" customFormat="false" ht="12.75" hidden="false" customHeight="false" outlineLevel="0" collapsed="false">
      <c r="A84" s="0" t="s">
        <v>76</v>
      </c>
      <c r="B84" s="1" t="n">
        <v>37222</v>
      </c>
      <c r="D84" s="0" t="n">
        <v>408.5</v>
      </c>
      <c r="E84" s="0" t="n">
        <f aca="false">E83-D84</f>
        <v>10299.15</v>
      </c>
    </row>
    <row r="85" customFormat="false" ht="12.75" hidden="false" customHeight="false" outlineLevel="0" collapsed="false">
      <c r="A85" s="0" t="s">
        <v>77</v>
      </c>
      <c r="B85" s="1" t="n">
        <v>37222</v>
      </c>
      <c r="D85" s="0" t="n">
        <v>1472.29</v>
      </c>
      <c r="E85" s="0" t="n">
        <f aca="false">E84-D85</f>
        <v>8826.86</v>
      </c>
    </row>
    <row r="86" customFormat="false" ht="12.75" hidden="false" customHeight="false" outlineLevel="0" collapsed="false">
      <c r="A86" s="0" t="s">
        <v>78</v>
      </c>
      <c r="B86" s="1" t="n">
        <v>37223</v>
      </c>
      <c r="D86" s="0" t="n">
        <v>107</v>
      </c>
      <c r="E86" s="0" t="n">
        <f aca="false">E85-D86</f>
        <v>8719.86</v>
      </c>
    </row>
    <row r="87" customFormat="false" ht="12.75" hidden="false" customHeight="false" outlineLevel="0" collapsed="false">
      <c r="A87" s="0" t="s">
        <v>79</v>
      </c>
      <c r="B87" s="1" t="n">
        <v>37224</v>
      </c>
      <c r="D87" s="0" t="n">
        <v>400.09</v>
      </c>
      <c r="E87" s="0" t="n">
        <f aca="false">E86-D87</f>
        <v>8319.77</v>
      </c>
    </row>
    <row r="88" customFormat="false" ht="12.75" hidden="false" customHeight="false" outlineLevel="0" collapsed="false">
      <c r="A88" s="0" t="s">
        <v>80</v>
      </c>
      <c r="B88" s="1" t="n">
        <v>37224</v>
      </c>
      <c r="D88" s="0" t="n">
        <v>2000</v>
      </c>
      <c r="E88" s="0" t="n">
        <f aca="false">E87-D88</f>
        <v>6319.77</v>
      </c>
    </row>
    <row r="89" customFormat="false" ht="12.75" hidden="false" customHeight="false" outlineLevel="0" collapsed="false">
      <c r="A89" s="0" t="s">
        <v>81</v>
      </c>
      <c r="B89" s="1" t="n">
        <v>37225</v>
      </c>
      <c r="D89" s="0" t="n">
        <v>352.46</v>
      </c>
      <c r="E89" s="0" t="n">
        <f aca="false">E88-D89</f>
        <v>5967.31</v>
      </c>
    </row>
    <row r="90" customFormat="false" ht="12.75" hidden="false" customHeight="false" outlineLevel="0" collapsed="false">
      <c r="A90" s="0" t="s">
        <v>82</v>
      </c>
      <c r="B90" s="1" t="n">
        <v>37225</v>
      </c>
      <c r="D90" s="0" t="n">
        <v>519.06</v>
      </c>
      <c r="E90" s="0" t="n">
        <f aca="false">E89-D90</f>
        <v>5448.25</v>
      </c>
    </row>
    <row r="91" customFormat="false" ht="12.75" hidden="false" customHeight="false" outlineLevel="0" collapsed="false">
      <c r="A91" s="0" t="s">
        <v>83</v>
      </c>
      <c r="B91" s="1" t="n">
        <v>37225</v>
      </c>
      <c r="D91" s="0" t="n">
        <v>108.97</v>
      </c>
      <c r="E91" s="0" t="n">
        <f aca="false">E90-D91</f>
        <v>5339.28</v>
      </c>
    </row>
    <row r="92" customFormat="false" ht="12.75" hidden="false" customHeight="false" outlineLevel="0" collapsed="false">
      <c r="A92" s="0" t="s">
        <v>84</v>
      </c>
      <c r="B92" s="1" t="n">
        <v>37225</v>
      </c>
      <c r="D92" s="0" t="n">
        <v>128.46</v>
      </c>
      <c r="E92" s="0" t="n">
        <f aca="false">E91-D92</f>
        <v>5210.82</v>
      </c>
    </row>
    <row r="93" customFormat="false" ht="12.75" hidden="false" customHeight="false" outlineLevel="0" collapsed="false">
      <c r="A93" s="0" t="s">
        <v>35</v>
      </c>
      <c r="B93" s="1" t="n">
        <v>37228</v>
      </c>
      <c r="D93" s="0" t="n">
        <v>133.56</v>
      </c>
      <c r="E93" s="0" t="n">
        <f aca="false">E92-D93</f>
        <v>5077.26</v>
      </c>
    </row>
    <row r="94" customFormat="false" ht="12.75" hidden="false" customHeight="false" outlineLevel="0" collapsed="false">
      <c r="A94" s="0" t="s">
        <v>85</v>
      </c>
      <c r="B94" s="1" t="n">
        <v>37228</v>
      </c>
      <c r="D94" s="0" t="n">
        <v>448.13</v>
      </c>
      <c r="E94" s="0" t="n">
        <f aca="false">E93-D94</f>
        <v>4629.13</v>
      </c>
    </row>
    <row r="95" customFormat="false" ht="12.75" hidden="false" customHeight="false" outlineLevel="0" collapsed="false">
      <c r="A95" s="0" t="s">
        <v>86</v>
      </c>
      <c r="B95" s="1" t="n">
        <v>37229</v>
      </c>
      <c r="D95" s="0" t="n">
        <v>62.55</v>
      </c>
      <c r="E95" s="0" t="n">
        <f aca="false">E94-D95</f>
        <v>4566.58</v>
      </c>
    </row>
    <row r="96" customFormat="false" ht="12.75" hidden="false" customHeight="false" outlineLevel="0" collapsed="false">
      <c r="A96" s="0" t="s">
        <v>87</v>
      </c>
      <c r="B96" s="1" t="n">
        <v>37232</v>
      </c>
      <c r="D96" s="0" t="n">
        <v>62.06</v>
      </c>
      <c r="E96" s="0" t="n">
        <f aca="false">E95-D96</f>
        <v>4504.52</v>
      </c>
    </row>
    <row r="97" customFormat="false" ht="12.75" hidden="false" customHeight="false" outlineLevel="0" collapsed="false">
      <c r="A97" s="0" t="s">
        <v>88</v>
      </c>
      <c r="B97" s="1" t="n">
        <v>37232</v>
      </c>
      <c r="D97" s="0" t="n">
        <v>2331.53</v>
      </c>
      <c r="E97" s="0" t="n">
        <f aca="false">E96-D97</f>
        <v>2172.99</v>
      </c>
    </row>
    <row r="98" customFormat="false" ht="12.75" hidden="false" customHeight="false" outlineLevel="0" collapsed="false">
      <c r="A98" s="0" t="s">
        <v>89</v>
      </c>
      <c r="B98" s="1" t="n">
        <v>37237</v>
      </c>
      <c r="D98" s="0" t="n">
        <v>269.02</v>
      </c>
      <c r="E98" s="0" t="n">
        <f aca="false">E97-D98</f>
        <v>1903.97</v>
      </c>
    </row>
    <row r="99" customFormat="false" ht="12.75" hidden="false" customHeight="false" outlineLevel="0" collapsed="false">
      <c r="A99" s="0" t="s">
        <v>90</v>
      </c>
      <c r="B99" s="1" t="n">
        <v>37237</v>
      </c>
      <c r="D99" s="0" t="n">
        <v>225</v>
      </c>
      <c r="E99" s="0" t="n">
        <f aca="false">E98-D99</f>
        <v>1678.97</v>
      </c>
    </row>
    <row r="100" customFormat="false" ht="12.75" hidden="false" customHeight="false" outlineLevel="0" collapsed="false">
      <c r="A100" s="0" t="s">
        <v>91</v>
      </c>
      <c r="B100" s="1" t="n">
        <v>37239</v>
      </c>
      <c r="D100" s="0" t="n">
        <v>417.26</v>
      </c>
      <c r="E100" s="0" t="n">
        <f aca="false">E99-D100</f>
        <v>1261.71</v>
      </c>
    </row>
    <row r="101" customFormat="false" ht="12.75" hidden="false" customHeight="false" outlineLevel="0" collapsed="false">
      <c r="A101" s="0" t="s">
        <v>92</v>
      </c>
      <c r="B101" s="1" t="n">
        <v>37244</v>
      </c>
      <c r="D101" s="0" t="n">
        <v>106.33</v>
      </c>
      <c r="E101" s="0" t="n">
        <f aca="false">E100-D101</f>
        <v>1155.38</v>
      </c>
    </row>
    <row r="102" customFormat="false" ht="12.75" hidden="false" customHeight="false" outlineLevel="0" collapsed="false">
      <c r="A102" s="0" t="s">
        <v>93</v>
      </c>
      <c r="B102" s="1" t="n">
        <v>37245</v>
      </c>
      <c r="D102" s="0" t="n">
        <v>2469</v>
      </c>
      <c r="E102" s="0" t="n">
        <f aca="false">E101-D102</f>
        <v>-1313.62</v>
      </c>
    </row>
    <row r="103" customFormat="false" ht="12.75" hidden="false" customHeight="false" outlineLevel="0" collapsed="false">
      <c r="A103" s="0" t="s">
        <v>94</v>
      </c>
      <c r="B103" s="1" t="n">
        <v>37246</v>
      </c>
      <c r="D103" s="0" t="n">
        <v>5</v>
      </c>
      <c r="E103" s="0" t="n">
        <f aca="false">E102-D103</f>
        <v>-1318.62</v>
      </c>
    </row>
    <row r="104" customFormat="false" ht="12.75" hidden="false" customHeight="false" outlineLevel="0" collapsed="false">
      <c r="A104" s="0" t="s">
        <v>95</v>
      </c>
      <c r="B104" s="1" t="n">
        <v>37253</v>
      </c>
      <c r="D104" s="0" t="n">
        <v>217.57</v>
      </c>
      <c r="E104" s="0" t="n">
        <f aca="false">E103-D104</f>
        <v>-1536.19</v>
      </c>
    </row>
    <row r="105" customFormat="false" ht="12.75" hidden="false" customHeight="false" outlineLevel="0" collapsed="false">
      <c r="B105" s="1"/>
    </row>
    <row r="107" customFormat="false" ht="12.75" hidden="false" customHeight="false" outlineLevel="0" collapsed="false">
      <c r="B107" s="0" t="s">
        <v>96</v>
      </c>
      <c r="C107" s="0" t="n">
        <f aca="false">SUM(C14:C70)</f>
        <v>204022.76</v>
      </c>
      <c r="F107" s="0" t="s">
        <v>97</v>
      </c>
      <c r="G107" s="0" t="s">
        <v>98</v>
      </c>
      <c r="H107" s="3" t="n">
        <f aca="false">SUM(H14:H69)</f>
        <v>3482.82873534247</v>
      </c>
    </row>
    <row r="108" customFormat="false" ht="12.75" hidden="false" customHeight="false" outlineLevel="0" collapsed="false">
      <c r="C108" s="3"/>
      <c r="F108" s="0" t="s">
        <v>99</v>
      </c>
      <c r="G108" s="0" t="s">
        <v>100</v>
      </c>
      <c r="H108" s="3" t="n">
        <f aca="false">C107+H107</f>
        <v>207505.588735342</v>
      </c>
    </row>
    <row r="109" customFormat="false" ht="12.75" hidden="false" customHeight="false" outlineLevel="0" collapsed="false">
      <c r="F109" s="0" t="s">
        <v>101</v>
      </c>
      <c r="G109" s="0" t="s">
        <v>102</v>
      </c>
      <c r="H109" s="0" t="n">
        <v>209700</v>
      </c>
    </row>
    <row r="110" customFormat="false" ht="12.75" hidden="false" customHeight="false" outlineLevel="0" collapsed="false">
      <c r="F110" s="0" t="s">
        <v>103</v>
      </c>
      <c r="G110" s="0" t="s">
        <v>104</v>
      </c>
      <c r="H110" s="3" t="n">
        <f aca="false">H109-H108</f>
        <v>2194.41126465754</v>
      </c>
    </row>
    <row r="111" customFormat="false" ht="12.75" hidden="false" customHeight="false" outlineLevel="0" collapsed="false">
      <c r="F111" s="0" t="s">
        <v>105</v>
      </c>
      <c r="G111" s="0" t="s">
        <v>106</v>
      </c>
      <c r="H111" s="0" t="n">
        <v>7745.25</v>
      </c>
    </row>
    <row r="112" customFormat="false" ht="12.75" hidden="false" customHeight="false" outlineLevel="0" collapsed="false">
      <c r="F112" s="0" t="s">
        <v>107</v>
      </c>
      <c r="G112" s="0" t="s">
        <v>108</v>
      </c>
      <c r="H112" s="3" t="n">
        <f aca="false">H111+H110</f>
        <v>9939.66126465754</v>
      </c>
    </row>
    <row r="113" customFormat="false" ht="12.75" hidden="false" customHeight="false" outlineLevel="0" collapsed="false">
      <c r="G113" s="0" t="s">
        <v>109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2001-06-26T15:57:50Z</dcterms:created>
  <dc:creator>jzuffer</dc:creator>
  <dc:description/>
  <dc:language>en-US</dc:language>
  <cp:lastModifiedBy>jzuffer</cp:lastModifiedBy>
  <dcterms:modified xsi:type="dcterms:W3CDTF">2001-12-31T17:56:30Z</dcterms:modified>
  <cp:revision>0</cp:revision>
  <dc:subject/>
  <dc:title/>
</cp:coreProperties>
</file>