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  <externalReference r:id="rId7"/>
    <externalReference r:id="rId8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<sst xmlns="http://schemas.openxmlformats.org/spreadsheetml/2006/main" count="198" uniqueCount="7">
  <si>
    <t xml:space="preserve">Juniper Exploration</t>
  </si>
  <si>
    <t xml:space="preserve">WC 310/313</t>
  </si>
  <si>
    <t xml:space="preserve">HI 232 /244</t>
  </si>
  <si>
    <t xml:space="preserve">EI 28</t>
  </si>
  <si>
    <t xml:space="preserve">EI 57</t>
  </si>
  <si>
    <t xml:space="preserve">800 L (Koch Lat)</t>
  </si>
  <si>
    <t xml:space="preserve">020604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</si>
</sst>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.0000"/>
    <numFmt numFmtId="166" formatCode="0.00%"/>
    <numFmt numFmtId="167" formatCode="[$-409]#,##0_);[RED]\(#,##0\)"/>
    <numFmt numFmtId="168" formatCode="#,##0"/>
    <numFmt numFmtId="169" formatCode="\$#,##0.00"/>
    <numFmt numFmtId="170" formatCode="\$#,##0.00_);[RED]&quot;($&quot;#,##0.00\)"/>
    <numFmt numFmtId="171" formatCode="_(* #,##0_);_(* \(#,##0\);_(* \-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%07Documents%20and%20Settings/jquick/Local%20Settings/Temporary%20Internet%20Files/OLK147/Feb%2002_HIO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%07Documents%20and%20Settings/jquick/Local%20Settings/Temporary%20Internet%20Files/OLK147/Feb%2002_Transco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%07Documents%20and%20Settings/jquick/Local%20Settings/Temporary%20Internet%20Files/OLK147/Feb%2002_Tennesse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rchases"/>
      <sheetName val="Sales"/>
      <sheetName val="Wellhead Activities"/>
      <sheetName val="Total"/>
    </sheetNames>
    <sheetDataSet>
      <sheetData sheetId="0"/>
      <sheetData sheetId="1"/>
      <sheetData sheetId="2">
        <row r="9">
          <cell r="B9">
            <v>3387</v>
          </cell>
        </row>
        <row r="9">
          <cell r="G9">
            <v>1</v>
          </cell>
        </row>
        <row r="10">
          <cell r="B10">
            <v>3208</v>
          </cell>
        </row>
        <row r="10">
          <cell r="G10">
            <v>1</v>
          </cell>
        </row>
        <row r="11">
          <cell r="B11">
            <v>3814</v>
          </cell>
        </row>
        <row r="11">
          <cell r="G11">
            <v>1</v>
          </cell>
        </row>
        <row r="12">
          <cell r="B12">
            <v>3812</v>
          </cell>
        </row>
        <row r="12">
          <cell r="G12">
            <v>1</v>
          </cell>
        </row>
        <row r="13">
          <cell r="B13">
            <v>1566</v>
          </cell>
        </row>
        <row r="13">
          <cell r="G13">
            <v>1</v>
          </cell>
        </row>
        <row r="14">
          <cell r="B14">
            <v>363</v>
          </cell>
        </row>
        <row r="14">
          <cell r="G14">
            <v>1</v>
          </cell>
        </row>
        <row r="15">
          <cell r="B15">
            <v>2765</v>
          </cell>
        </row>
        <row r="15">
          <cell r="G15">
            <v>1</v>
          </cell>
        </row>
        <row r="16">
          <cell r="B16">
            <v>3837</v>
          </cell>
        </row>
        <row r="16">
          <cell r="G16">
            <v>1</v>
          </cell>
        </row>
        <row r="17">
          <cell r="B17">
            <v>3830</v>
          </cell>
        </row>
        <row r="17">
          <cell r="G17">
            <v>1</v>
          </cell>
        </row>
        <row r="18">
          <cell r="B18">
            <v>3823</v>
          </cell>
        </row>
        <row r="18">
          <cell r="G18">
            <v>1</v>
          </cell>
        </row>
        <row r="19">
          <cell r="B19">
            <v>3815</v>
          </cell>
        </row>
        <row r="19">
          <cell r="G19">
            <v>1</v>
          </cell>
        </row>
        <row r="20">
          <cell r="B20">
            <v>1021</v>
          </cell>
        </row>
        <row r="20">
          <cell r="G20">
            <v>1</v>
          </cell>
        </row>
        <row r="21">
          <cell r="B21">
            <v>3834</v>
          </cell>
        </row>
        <row r="21">
          <cell r="G21">
            <v>0</v>
          </cell>
        </row>
        <row r="22">
          <cell r="B22">
            <v>3258</v>
          </cell>
        </row>
        <row r="22">
          <cell r="G22">
            <v>0</v>
          </cell>
        </row>
        <row r="23">
          <cell r="B23">
            <v>3884</v>
          </cell>
        </row>
        <row r="23">
          <cell r="G23">
            <v>0</v>
          </cell>
        </row>
        <row r="24">
          <cell r="B24">
            <v>3884</v>
          </cell>
        </row>
        <row r="24">
          <cell r="G24">
            <v>1</v>
          </cell>
        </row>
        <row r="25">
          <cell r="B25">
            <v>3876</v>
          </cell>
        </row>
        <row r="25">
          <cell r="G25">
            <v>1</v>
          </cell>
        </row>
        <row r="26">
          <cell r="B26">
            <v>3867</v>
          </cell>
        </row>
        <row r="26">
          <cell r="G26">
            <v>1</v>
          </cell>
        </row>
        <row r="27">
          <cell r="B27">
            <v>3866</v>
          </cell>
        </row>
        <row r="27">
          <cell r="G27">
            <v>1</v>
          </cell>
        </row>
        <row r="28">
          <cell r="B28">
            <v>3863</v>
          </cell>
        </row>
        <row r="28">
          <cell r="G28">
            <v>1</v>
          </cell>
        </row>
        <row r="29">
          <cell r="B29">
            <v>3643</v>
          </cell>
        </row>
        <row r="29">
          <cell r="G29">
            <v>1</v>
          </cell>
        </row>
        <row r="30">
          <cell r="B30">
            <v>3765</v>
          </cell>
        </row>
        <row r="30">
          <cell r="G30">
            <v>1</v>
          </cell>
        </row>
        <row r="31">
          <cell r="B31">
            <v>3801</v>
          </cell>
        </row>
        <row r="31">
          <cell r="G31">
            <v>1</v>
          </cell>
        </row>
        <row r="32">
          <cell r="B32">
            <v>3856</v>
          </cell>
        </row>
        <row r="32">
          <cell r="G32">
            <v>1</v>
          </cell>
        </row>
        <row r="33">
          <cell r="B33">
            <v>3804</v>
          </cell>
        </row>
        <row r="33">
          <cell r="G33">
            <v>1</v>
          </cell>
        </row>
        <row r="34">
          <cell r="B34">
            <v>2078</v>
          </cell>
        </row>
        <row r="34">
          <cell r="G34">
            <v>0</v>
          </cell>
        </row>
        <row r="35">
          <cell r="B35">
            <v>1503</v>
          </cell>
        </row>
        <row r="35">
          <cell r="G35">
            <v>0</v>
          </cell>
        </row>
        <row r="36">
          <cell r="B36">
            <v>3739</v>
          </cell>
        </row>
        <row r="36">
          <cell r="G36">
            <v>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urchases"/>
      <sheetName val="Sales"/>
      <sheetName val="Wellhead Activities"/>
      <sheetName val="Total"/>
    </sheetNames>
    <sheetDataSet>
      <sheetData sheetId="0">
        <row r="10">
          <cell r="B10">
            <v>1621</v>
          </cell>
        </row>
        <row r="11">
          <cell r="B11">
            <v>1621</v>
          </cell>
        </row>
        <row r="12">
          <cell r="B12">
            <v>1621</v>
          </cell>
        </row>
        <row r="13">
          <cell r="B13">
            <v>1621</v>
          </cell>
        </row>
        <row r="14">
          <cell r="B14">
            <v>1621</v>
          </cell>
        </row>
        <row r="15">
          <cell r="B15">
            <v>1621</v>
          </cell>
        </row>
        <row r="16">
          <cell r="B16">
            <v>1621</v>
          </cell>
        </row>
        <row r="17">
          <cell r="B17">
            <v>1621</v>
          </cell>
        </row>
        <row r="18">
          <cell r="B18">
            <v>1621</v>
          </cell>
        </row>
        <row r="19">
          <cell r="B19">
            <v>1621</v>
          </cell>
        </row>
        <row r="20">
          <cell r="B20">
            <v>1621</v>
          </cell>
        </row>
        <row r="21">
          <cell r="B21">
            <v>1621</v>
          </cell>
        </row>
        <row r="22">
          <cell r="B22">
            <v>1621</v>
          </cell>
        </row>
        <row r="23">
          <cell r="B23">
            <v>1621</v>
          </cell>
        </row>
        <row r="24">
          <cell r="B24">
            <v>1621</v>
          </cell>
        </row>
        <row r="25">
          <cell r="B25">
            <v>1621</v>
          </cell>
        </row>
        <row r="26">
          <cell r="B26">
            <v>1621</v>
          </cell>
        </row>
        <row r="27">
          <cell r="B27">
            <v>1621</v>
          </cell>
        </row>
        <row r="28">
          <cell r="B28">
            <v>1621</v>
          </cell>
        </row>
        <row r="29">
          <cell r="B29">
            <v>1621</v>
          </cell>
        </row>
        <row r="30">
          <cell r="B30">
            <v>1621</v>
          </cell>
        </row>
        <row r="31">
          <cell r="B31">
            <v>1621</v>
          </cell>
        </row>
        <row r="32">
          <cell r="B32">
            <v>1621</v>
          </cell>
        </row>
        <row r="33">
          <cell r="B33">
            <v>1621</v>
          </cell>
        </row>
        <row r="34">
          <cell r="B34">
            <v>1621</v>
          </cell>
        </row>
        <row r="35">
          <cell r="B35">
            <v>1621</v>
          </cell>
        </row>
        <row r="36">
          <cell r="B36">
            <v>1621</v>
          </cell>
        </row>
        <row r="37">
          <cell r="B37">
            <v>1621</v>
          </cell>
        </row>
      </sheetData>
      <sheetData sheetId="1"/>
      <sheetData sheetId="2">
        <row r="10">
          <cell r="Q10">
            <v>2160.50622740056</v>
          </cell>
        </row>
        <row r="11">
          <cell r="Q11">
            <v>2160.50622740056</v>
          </cell>
        </row>
        <row r="12">
          <cell r="Q12">
            <v>2160.50622740056</v>
          </cell>
        </row>
        <row r="13">
          <cell r="Q13">
            <v>2160.50622740056</v>
          </cell>
        </row>
        <row r="14">
          <cell r="Q14">
            <v>949.17637605464</v>
          </cell>
        </row>
        <row r="15">
          <cell r="Q15">
            <v>2160.50622740056</v>
          </cell>
        </row>
        <row r="16">
          <cell r="Q16">
            <v>2160.50622740056</v>
          </cell>
        </row>
        <row r="17">
          <cell r="Q17">
            <v>2160.50622740056</v>
          </cell>
        </row>
        <row r="18">
          <cell r="Q18">
            <v>2160.50622740056</v>
          </cell>
        </row>
        <row r="19">
          <cell r="Q19">
            <v>2160.50622740056</v>
          </cell>
        </row>
        <row r="20">
          <cell r="Q20">
            <v>2160.50622740056</v>
          </cell>
        </row>
        <row r="21">
          <cell r="Q21">
            <v>2160.50622740056</v>
          </cell>
        </row>
        <row r="22">
          <cell r="Q22">
            <v>2160.50622740056</v>
          </cell>
        </row>
        <row r="23">
          <cell r="Q23">
            <v>2160.50622740056</v>
          </cell>
        </row>
        <row r="24">
          <cell r="Q24">
            <v>2160.50622740056</v>
          </cell>
        </row>
        <row r="25">
          <cell r="Q25">
            <v>2160.50622740056</v>
          </cell>
        </row>
        <row r="26">
          <cell r="Q26">
            <v>2160.50622740056</v>
          </cell>
        </row>
        <row r="27">
          <cell r="Q27">
            <v>2160.50622740056</v>
          </cell>
        </row>
        <row r="28">
          <cell r="Q28">
            <v>2160.50622740056</v>
          </cell>
        </row>
        <row r="29">
          <cell r="Q29">
            <v>2160.50622740056</v>
          </cell>
        </row>
        <row r="30">
          <cell r="Q30">
            <v>289.272800321414</v>
          </cell>
        </row>
        <row r="31">
          <cell r="Q31">
            <v>2160.50622740056</v>
          </cell>
        </row>
        <row r="32">
          <cell r="Q32">
            <v>2160.50622740056</v>
          </cell>
        </row>
        <row r="33">
          <cell r="Q33">
            <v>2160.50622740056</v>
          </cell>
        </row>
        <row r="34">
          <cell r="Q34">
            <v>2160.50622740056</v>
          </cell>
        </row>
        <row r="35">
          <cell r="Q35">
            <v>2160.50622740056</v>
          </cell>
        </row>
        <row r="36">
          <cell r="Q36">
            <v>1302.73202089192</v>
          </cell>
        </row>
        <row r="37">
          <cell r="Q37">
            <v>2160.50622740056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urchases"/>
      <sheetName val="Sales"/>
      <sheetName val="Wellhead"/>
      <sheetName val="Totals"/>
    </sheetNames>
    <sheetDataSet>
      <sheetData sheetId="0"/>
      <sheetData sheetId="1"/>
      <sheetData sheetId="2">
        <row r="129">
          <cell r="K129">
            <v>300</v>
          </cell>
        </row>
        <row r="130">
          <cell r="K130">
            <v>300</v>
          </cell>
        </row>
        <row r="131">
          <cell r="K131">
            <v>300</v>
          </cell>
        </row>
        <row r="132">
          <cell r="K132">
            <v>300</v>
          </cell>
        </row>
        <row r="133">
          <cell r="K133">
            <v>300</v>
          </cell>
        </row>
        <row r="134">
          <cell r="K134">
            <v>300</v>
          </cell>
        </row>
        <row r="135">
          <cell r="K135">
            <v>300</v>
          </cell>
        </row>
        <row r="136">
          <cell r="K136">
            <v>300</v>
          </cell>
        </row>
        <row r="137">
          <cell r="K137">
            <v>300</v>
          </cell>
        </row>
        <row r="138">
          <cell r="K138">
            <v>300</v>
          </cell>
        </row>
        <row r="139">
          <cell r="K139">
            <v>300</v>
          </cell>
        </row>
        <row r="140">
          <cell r="K140">
            <v>300</v>
          </cell>
        </row>
        <row r="141">
          <cell r="K141">
            <v>300</v>
          </cell>
        </row>
        <row r="142">
          <cell r="K142">
            <v>300</v>
          </cell>
        </row>
        <row r="143">
          <cell r="K143">
            <v>300</v>
          </cell>
        </row>
        <row r="144">
          <cell r="K144">
            <v>300</v>
          </cell>
        </row>
        <row r="145">
          <cell r="K145">
            <v>300</v>
          </cell>
        </row>
        <row r="146">
          <cell r="K146">
            <v>300</v>
          </cell>
        </row>
        <row r="147">
          <cell r="K147">
            <v>300</v>
          </cell>
        </row>
        <row r="148">
          <cell r="K148">
            <v>300</v>
          </cell>
        </row>
        <row r="149">
          <cell r="K149">
            <v>300</v>
          </cell>
        </row>
        <row r="150">
          <cell r="K150">
            <v>300</v>
          </cell>
        </row>
        <row r="151">
          <cell r="K151">
            <v>300</v>
          </cell>
        </row>
        <row r="152">
          <cell r="K152">
            <v>300</v>
          </cell>
        </row>
        <row r="153">
          <cell r="K153">
            <v>300</v>
          </cell>
        </row>
        <row r="154">
          <cell r="K154">
            <v>300</v>
          </cell>
        </row>
        <row r="155">
          <cell r="K155">
            <v>300</v>
          </cell>
        </row>
        <row r="156">
          <cell r="K156">
            <v>300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D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0" min="2" style="1" width="16.84"/>
    <col collapsed="false" customWidth="true" hidden="false" outlineLevel="0" max="39" min="21" style="1" width="14.14"/>
    <col collapsed="false" customWidth="true" hidden="false" outlineLevel="0" max="60" min="41" style="1" width="14.14"/>
    <col collapsed="false" customWidth="true" hidden="false" outlineLevel="0" max="82" min="63" style="0" width="16.84"/>
  </cols>
  <sheetData>
    <row r="2" customFormat="false" ht="12.75" hidden="false" customHeight="false" outlineLevel="0" collapsed="false">
      <c r="A2" s="0" t="s">
        <v>0</v>
      </c>
      <c r="B2" s="0" t="s">
        <v>0</v>
      </c>
      <c r="C2" s="0" t="s">
        <v>0</v>
      </c>
      <c r="D2" s="0" t="s">
        <v>0</v>
      </c>
      <c r="E2" s="0" t="s">
        <v>0</v>
      </c>
      <c r="F2" s="0" t="s">
        <v>0</v>
      </c>
      <c r="G2" s="0" t="s">
        <v>0</v>
      </c>
      <c r="H2" s="0" t="s">
        <v>0</v>
      </c>
      <c r="I2" s="0" t="s">
        <v>0</v>
      </c>
      <c r="J2" s="0" t="s">
        <v>0</v>
      </c>
      <c r="K2" s="0" t="s">
        <v>0</v>
      </c>
      <c r="L2" s="0" t="s">
        <v>0</v>
      </c>
      <c r="M2" s="0" t="s">
        <v>0</v>
      </c>
      <c r="N2" s="0" t="s">
        <v>0</v>
      </c>
      <c r="O2" s="0" t="s">
        <v>0</v>
      </c>
      <c r="P2" s="0" t="s">
        <v>0</v>
      </c>
      <c r="Q2" s="0" t="s">
        <v>0</v>
      </c>
      <c r="R2" s="0" t="s">
        <v>0</v>
      </c>
      <c r="S2" s="0" t="s">
        <v>0</v>
      </c>
      <c r="T2" s="0" t="s">
        <v>0</v>
      </c>
      <c r="U2" s="0" t="s">
        <v>0</v>
      </c>
      <c r="V2" s="0" t="s">
        <v>0</v>
      </c>
      <c r="W2" s="0" t="s">
        <v>0</v>
      </c>
      <c r="X2" s="0" t="s">
        <v>0</v>
      </c>
      <c r="Y2" s="0" t="s">
        <v>0</v>
      </c>
      <c r="Z2" s="0" t="s">
        <v>0</v>
      </c>
      <c r="AA2" s="0" t="s">
        <v>0</v>
      </c>
      <c r="AB2" s="0" t="s">
        <v>0</v>
      </c>
      <c r="AC2" s="0" t="s">
        <v>0</v>
      </c>
      <c r="AD2" s="0" t="s">
        <v>0</v>
      </c>
      <c r="AE2" s="0" t="s">
        <v>0</v>
      </c>
      <c r="AF2" s="0" t="s">
        <v>0</v>
      </c>
      <c r="AG2" s="0" t="s">
        <v>0</v>
      </c>
      <c r="AH2" s="0" t="s">
        <v>0</v>
      </c>
      <c r="AI2" s="0" t="s">
        <v>0</v>
      </c>
      <c r="AJ2" s="0" t="s">
        <v>0</v>
      </c>
      <c r="AK2" s="0" t="s">
        <v>0</v>
      </c>
      <c r="AL2" s="0" t="s">
        <v>0</v>
      </c>
      <c r="AM2" s="0" t="s">
        <v>0</v>
      </c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customFormat="false" ht="12.75" hidden="false" customHeight="false" outlineLevel="0" collapsed="false">
      <c r="A3" s="0" t="s">
        <v>1</v>
      </c>
      <c r="B3" s="0" t="s">
        <v>1</v>
      </c>
      <c r="C3" s="0" t="s">
        <v>1</v>
      </c>
      <c r="D3" s="0" t="s">
        <v>1</v>
      </c>
      <c r="E3" s="0" t="s">
        <v>1</v>
      </c>
      <c r="F3" s="0" t="s">
        <v>1</v>
      </c>
      <c r="G3" s="0" t="s">
        <v>1</v>
      </c>
      <c r="H3" s="0" t="s">
        <v>1</v>
      </c>
      <c r="I3" s="0" t="s">
        <v>1</v>
      </c>
      <c r="J3" s="0" t="s">
        <v>1</v>
      </c>
      <c r="K3" s="0" t="s">
        <v>1</v>
      </c>
      <c r="L3" s="0" t="s">
        <v>1</v>
      </c>
      <c r="M3" s="0" t="s">
        <v>1</v>
      </c>
      <c r="N3" s="0" t="s">
        <v>1</v>
      </c>
      <c r="O3" s="0" t="s">
        <v>1</v>
      </c>
      <c r="P3" s="0" t="s">
        <v>1</v>
      </c>
      <c r="Q3" s="0" t="s">
        <v>1</v>
      </c>
      <c r="R3" s="0" t="s">
        <v>1</v>
      </c>
      <c r="S3" s="0" t="s">
        <v>1</v>
      </c>
      <c r="T3" s="0" t="s">
        <v>1</v>
      </c>
      <c r="U3" s="0" t="s">
        <v>2</v>
      </c>
      <c r="V3" s="0" t="s">
        <v>2</v>
      </c>
      <c r="W3" s="0" t="s">
        <v>2</v>
      </c>
      <c r="X3" s="0" t="s">
        <v>2</v>
      </c>
      <c r="Y3" s="0" t="s">
        <v>2</v>
      </c>
      <c r="Z3" s="0" t="s">
        <v>2</v>
      </c>
      <c r="AA3" s="0" t="s">
        <v>2</v>
      </c>
      <c r="AB3" s="0" t="s">
        <v>2</v>
      </c>
      <c r="AC3" s="0" t="s">
        <v>2</v>
      </c>
      <c r="AD3" s="0" t="s">
        <v>2</v>
      </c>
      <c r="AE3" s="0" t="s">
        <v>2</v>
      </c>
      <c r="AF3" s="0" t="s">
        <v>2</v>
      </c>
      <c r="AG3" s="0" t="s">
        <v>2</v>
      </c>
      <c r="AH3" s="0" t="s">
        <v>2</v>
      </c>
      <c r="AI3" s="0" t="s">
        <v>2</v>
      </c>
      <c r="AJ3" s="0" t="s">
        <v>2</v>
      </c>
      <c r="AK3" s="0" t="s">
        <v>2</v>
      </c>
      <c r="AL3" s="0" t="s">
        <v>2</v>
      </c>
      <c r="AM3" s="0" t="s">
        <v>2</v>
      </c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K3" s="0" t="s">
        <v>0</v>
      </c>
      <c r="BL3" s="0" t="s">
        <v>0</v>
      </c>
      <c r="BM3" s="0" t="s">
        <v>0</v>
      </c>
      <c r="BN3" s="0" t="s">
        <v>0</v>
      </c>
      <c r="BO3" s="0" t="s">
        <v>0</v>
      </c>
      <c r="BP3" s="0" t="s">
        <v>0</v>
      </c>
      <c r="BQ3" s="0" t="s">
        <v>0</v>
      </c>
      <c r="BR3" s="0" t="s">
        <v>0</v>
      </c>
      <c r="BS3" s="0" t="s">
        <v>0</v>
      </c>
      <c r="BT3" s="0" t="s">
        <v>0</v>
      </c>
      <c r="BU3" s="0" t="s">
        <v>0</v>
      </c>
      <c r="BV3" s="0" t="s">
        <v>0</v>
      </c>
      <c r="BW3" s="0" t="s">
        <v>0</v>
      </c>
      <c r="BX3" s="0" t="s">
        <v>0</v>
      </c>
      <c r="BY3" s="0" t="s">
        <v>0</v>
      </c>
      <c r="BZ3" s="0" t="s">
        <v>0</v>
      </c>
      <c r="CA3" s="0" t="s">
        <v>0</v>
      </c>
      <c r="CB3" s="0" t="s">
        <v>0</v>
      </c>
      <c r="CC3" s="0" t="s">
        <v>0</v>
      </c>
      <c r="CD3" s="0" t="s">
        <v>0</v>
      </c>
    </row>
    <row r="4" customFormat="false" ht="12.75" hidden="false" customHeight="false" outlineLevel="0" collapsed="false">
      <c r="A4" s="3" t="n">
        <v>1.94</v>
      </c>
      <c r="B4" s="3" t="n">
        <v>2.085</v>
      </c>
      <c r="C4" s="3" t="n">
        <v>2.135</v>
      </c>
      <c r="D4" s="3" t="n">
        <v>2.115</v>
      </c>
      <c r="E4" s="3" t="n">
        <v>2.14</v>
      </c>
      <c r="F4" s="3" t="n">
        <v>2.075</v>
      </c>
      <c r="G4" s="3" t="n">
        <v>2.095</v>
      </c>
      <c r="H4" s="3" t="n">
        <v>2.155</v>
      </c>
      <c r="I4" s="3" t="n">
        <v>2.17</v>
      </c>
      <c r="J4" s="3" t="n">
        <v>2.365</v>
      </c>
      <c r="K4" s="3" t="n">
        <v>2.315</v>
      </c>
      <c r="L4" s="3" t="n">
        <v>2.225</v>
      </c>
      <c r="M4" s="3" t="n">
        <v>2.125</v>
      </c>
      <c r="N4" s="3" t="n">
        <v>2.265</v>
      </c>
      <c r="O4" s="3" t="n">
        <v>2.4</v>
      </c>
      <c r="P4" s="3" t="n">
        <v>2.35</v>
      </c>
      <c r="Q4" s="3" t="n">
        <v>2.34</v>
      </c>
      <c r="R4" s="3" t="n">
        <v>2.365</v>
      </c>
      <c r="S4" s="3" t="n">
        <v>2.445</v>
      </c>
      <c r="T4" s="3" t="n">
        <v>2.44</v>
      </c>
      <c r="U4" s="3" t="n">
        <v>2.085</v>
      </c>
      <c r="V4" s="3" t="n">
        <v>2.135</v>
      </c>
      <c r="W4" s="3" t="n">
        <v>2.115</v>
      </c>
      <c r="X4" s="3" t="n">
        <v>2.14</v>
      </c>
      <c r="Y4" s="3" t="n">
        <v>2.075</v>
      </c>
      <c r="Z4" s="3" t="n">
        <v>2.095</v>
      </c>
      <c r="AA4" s="3" t="n">
        <v>2.155</v>
      </c>
      <c r="AB4" s="3" t="n">
        <v>2.17</v>
      </c>
      <c r="AC4" s="3" t="n">
        <v>2.365</v>
      </c>
      <c r="AD4" s="3" t="n">
        <v>2.315</v>
      </c>
      <c r="AE4" s="3" t="n">
        <v>2.225</v>
      </c>
      <c r="AF4" s="3" t="n">
        <v>2.125</v>
      </c>
      <c r="AG4" s="3" t="n">
        <v>2.265</v>
      </c>
      <c r="AH4" s="3" t="n">
        <v>2.4</v>
      </c>
      <c r="AI4" s="3" t="n">
        <v>2.35</v>
      </c>
      <c r="AJ4" s="3" t="n">
        <v>2.34</v>
      </c>
      <c r="AK4" s="3" t="n">
        <v>2.365</v>
      </c>
      <c r="AL4" s="3" t="n">
        <v>2.445</v>
      </c>
      <c r="AM4" s="3" t="n">
        <v>2.44</v>
      </c>
      <c r="AO4" s="0" t="s">
        <v>0</v>
      </c>
      <c r="AP4" s="0" t="s">
        <v>0</v>
      </c>
      <c r="AQ4" s="0" t="s">
        <v>0</v>
      </c>
      <c r="AR4" s="0" t="s">
        <v>0</v>
      </c>
      <c r="AS4" s="0" t="s">
        <v>0</v>
      </c>
      <c r="AT4" s="0" t="s">
        <v>0</v>
      </c>
      <c r="AU4" s="0" t="s">
        <v>0</v>
      </c>
      <c r="AV4" s="0" t="s">
        <v>0</v>
      </c>
      <c r="AW4" s="0" t="s">
        <v>0</v>
      </c>
      <c r="AX4" s="0" t="s">
        <v>0</v>
      </c>
      <c r="AY4" s="0" t="s">
        <v>0</v>
      </c>
      <c r="AZ4" s="0" t="s">
        <v>0</v>
      </c>
      <c r="BA4" s="0" t="s">
        <v>0</v>
      </c>
      <c r="BB4" s="0" t="s">
        <v>0</v>
      </c>
      <c r="BC4" s="0" t="s">
        <v>0</v>
      </c>
      <c r="BD4" s="0" t="s">
        <v>0</v>
      </c>
      <c r="BE4" s="0" t="s">
        <v>0</v>
      </c>
      <c r="BF4" s="0" t="s">
        <v>0</v>
      </c>
      <c r="BG4" s="0" t="s">
        <v>0</v>
      </c>
      <c r="BH4" s="0" t="s">
        <v>0</v>
      </c>
      <c r="BK4" s="0" t="s">
        <v>3</v>
      </c>
      <c r="BL4" s="0" t="s">
        <v>3</v>
      </c>
      <c r="BM4" s="0" t="s">
        <v>3</v>
      </c>
      <c r="BN4" s="0" t="s">
        <v>3</v>
      </c>
      <c r="BO4" s="0" t="s">
        <v>3</v>
      </c>
      <c r="BP4" s="0" t="s">
        <v>3</v>
      </c>
      <c r="BQ4" s="0" t="s">
        <v>3</v>
      </c>
      <c r="BR4" s="0" t="s">
        <v>3</v>
      </c>
      <c r="BS4" s="0" t="s">
        <v>3</v>
      </c>
      <c r="BT4" s="0" t="s">
        <v>3</v>
      </c>
      <c r="BU4" s="0" t="s">
        <v>3</v>
      </c>
      <c r="BV4" s="0" t="s">
        <v>3</v>
      </c>
      <c r="BW4" s="0" t="s">
        <v>3</v>
      </c>
      <c r="BX4" s="0" t="s">
        <v>3</v>
      </c>
      <c r="BY4" s="0" t="s">
        <v>3</v>
      </c>
      <c r="BZ4" s="0" t="s">
        <v>3</v>
      </c>
      <c r="CA4" s="0" t="s">
        <v>3</v>
      </c>
      <c r="CB4" s="0" t="s">
        <v>3</v>
      </c>
      <c r="CC4" s="0" t="s">
        <v>3</v>
      </c>
      <c r="CD4" s="0" t="s">
        <v>3</v>
      </c>
    </row>
    <row r="5" customFormat="false" ht="12.75" hidden="false" customHeight="false" outlineLevel="0" collapsed="false">
      <c r="A5" s="4" t="n">
        <v>-0.01</v>
      </c>
      <c r="B5" s="4" t="n">
        <v>0</v>
      </c>
      <c r="C5" s="4" t="n">
        <v>0</v>
      </c>
      <c r="D5" s="4" t="n">
        <v>0</v>
      </c>
      <c r="E5" s="4" t="n">
        <v>0</v>
      </c>
      <c r="F5" s="4" t="n">
        <v>0</v>
      </c>
      <c r="G5" s="4" t="n">
        <v>0</v>
      </c>
      <c r="H5" s="4" t="n">
        <v>0</v>
      </c>
      <c r="I5" s="4" t="n">
        <v>0</v>
      </c>
      <c r="J5" s="4" t="n">
        <v>0</v>
      </c>
      <c r="K5" s="4" t="n">
        <v>0</v>
      </c>
      <c r="L5" s="4" t="n">
        <v>0</v>
      </c>
      <c r="M5" s="4" t="n">
        <v>0</v>
      </c>
      <c r="N5" s="4" t="n">
        <v>0</v>
      </c>
      <c r="O5" s="4" t="n">
        <v>0</v>
      </c>
      <c r="P5" s="4" t="n">
        <v>0</v>
      </c>
      <c r="Q5" s="4" t="n">
        <v>0</v>
      </c>
      <c r="R5" s="4" t="n">
        <v>0</v>
      </c>
      <c r="S5" s="4" t="n">
        <v>0</v>
      </c>
      <c r="T5" s="4" t="n">
        <v>0</v>
      </c>
      <c r="U5" s="4" t="n">
        <v>0</v>
      </c>
      <c r="V5" s="4" t="n">
        <v>0</v>
      </c>
      <c r="W5" s="4" t="n">
        <v>0</v>
      </c>
      <c r="X5" s="4" t="n">
        <v>0</v>
      </c>
      <c r="Y5" s="4" t="n">
        <v>0</v>
      </c>
      <c r="Z5" s="4" t="n">
        <v>0</v>
      </c>
      <c r="AA5" s="4" t="n">
        <v>0</v>
      </c>
      <c r="AB5" s="4" t="n">
        <v>0</v>
      </c>
      <c r="AC5" s="4" t="n">
        <v>0</v>
      </c>
      <c r="AD5" s="4" t="n">
        <v>0</v>
      </c>
      <c r="AE5" s="4" t="n">
        <v>0</v>
      </c>
      <c r="AF5" s="4" t="n">
        <v>0</v>
      </c>
      <c r="AG5" s="4" t="n">
        <v>0</v>
      </c>
      <c r="AH5" s="4" t="n">
        <v>0</v>
      </c>
      <c r="AI5" s="4" t="n">
        <v>0</v>
      </c>
      <c r="AJ5" s="4" t="n">
        <v>0</v>
      </c>
      <c r="AK5" s="4" t="n">
        <v>0</v>
      </c>
      <c r="AL5" s="4" t="n">
        <v>0</v>
      </c>
      <c r="AM5" s="4" t="n">
        <v>0</v>
      </c>
      <c r="AO5" s="0" t="s">
        <v>4</v>
      </c>
      <c r="AP5" s="0" t="s">
        <v>4</v>
      </c>
      <c r="AQ5" s="0" t="s">
        <v>4</v>
      </c>
      <c r="AR5" s="0" t="s">
        <v>4</v>
      </c>
      <c r="AS5" s="0" t="s">
        <v>4</v>
      </c>
      <c r="AT5" s="0" t="s">
        <v>4</v>
      </c>
      <c r="AU5" s="0" t="s">
        <v>4</v>
      </c>
      <c r="AV5" s="0" t="s">
        <v>4</v>
      </c>
      <c r="AW5" s="0" t="s">
        <v>4</v>
      </c>
      <c r="AX5" s="0" t="s">
        <v>4</v>
      </c>
      <c r="AY5" s="0" t="s">
        <v>4</v>
      </c>
      <c r="AZ5" s="0" t="s">
        <v>4</v>
      </c>
      <c r="BA5" s="0" t="s">
        <v>4</v>
      </c>
      <c r="BB5" s="0" t="s">
        <v>4</v>
      </c>
      <c r="BC5" s="0" t="s">
        <v>4</v>
      </c>
      <c r="BD5" s="0" t="s">
        <v>4</v>
      </c>
      <c r="BE5" s="0" t="s">
        <v>4</v>
      </c>
      <c r="BF5" s="0" t="s">
        <v>4</v>
      </c>
      <c r="BG5" s="0" t="s">
        <v>4</v>
      </c>
      <c r="BH5" s="0" t="s">
        <v>4</v>
      </c>
      <c r="BK5" s="0" t="s">
        <v>5</v>
      </c>
      <c r="BL5" s="0" t="s">
        <v>5</v>
      </c>
      <c r="BM5" s="0" t="s">
        <v>5</v>
      </c>
      <c r="BN5" s="0" t="s">
        <v>5</v>
      </c>
      <c r="BO5" s="0" t="s">
        <v>5</v>
      </c>
      <c r="BP5" s="0" t="s">
        <v>5</v>
      </c>
      <c r="BQ5" s="0" t="s">
        <v>5</v>
      </c>
      <c r="BR5" s="0" t="s">
        <v>5</v>
      </c>
      <c r="BS5" s="0" t="s">
        <v>5</v>
      </c>
      <c r="BT5" s="0" t="s">
        <v>5</v>
      </c>
      <c r="BU5" s="0" t="s">
        <v>5</v>
      </c>
      <c r="BV5" s="0" t="s">
        <v>5</v>
      </c>
      <c r="BW5" s="0" t="s">
        <v>5</v>
      </c>
      <c r="BX5" s="0" t="s">
        <v>5</v>
      </c>
      <c r="BY5" s="0" t="s">
        <v>5</v>
      </c>
      <c r="BZ5" s="0" t="s">
        <v>5</v>
      </c>
      <c r="CA5" s="0" t="s">
        <v>5</v>
      </c>
      <c r="CB5" s="0" t="s">
        <v>5</v>
      </c>
      <c r="CC5" s="0" t="s">
        <v>5</v>
      </c>
      <c r="CD5" s="0" t="s">
        <v>5</v>
      </c>
    </row>
    <row r="6" customFormat="false" ht="12.75" hidden="false" customHeight="false" outlineLevel="0" collapsed="false">
      <c r="A6" s="4" t="n">
        <v>0</v>
      </c>
      <c r="B6" s="4" t="n">
        <v>0</v>
      </c>
      <c r="C6" s="4" t="n">
        <v>0</v>
      </c>
      <c r="D6" s="4" t="n">
        <v>0</v>
      </c>
      <c r="E6" s="4" t="n">
        <v>0</v>
      </c>
      <c r="F6" s="4" t="n">
        <v>0</v>
      </c>
      <c r="G6" s="4" t="n">
        <v>0</v>
      </c>
      <c r="H6" s="4" t="n">
        <v>0</v>
      </c>
      <c r="I6" s="4" t="n">
        <v>0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O6" s="0" t="n">
        <v>2252</v>
      </c>
      <c r="AP6" s="0" t="n">
        <v>2252</v>
      </c>
      <c r="AQ6" s="0" t="n">
        <v>2252</v>
      </c>
      <c r="AR6" s="0" t="n">
        <v>2252</v>
      </c>
      <c r="AS6" s="0" t="n">
        <v>2252</v>
      </c>
      <c r="AT6" s="0" t="n">
        <v>2252</v>
      </c>
      <c r="AU6" s="0" t="n">
        <v>2252</v>
      </c>
      <c r="AV6" s="0" t="n">
        <v>2252</v>
      </c>
      <c r="AW6" s="0" t="n">
        <v>2252</v>
      </c>
      <c r="AX6" s="0" t="n">
        <v>2252</v>
      </c>
      <c r="AY6" s="0" t="n">
        <v>2252</v>
      </c>
      <c r="AZ6" s="0" t="n">
        <v>2252</v>
      </c>
      <c r="BA6" s="0" t="n">
        <v>2252</v>
      </c>
      <c r="BB6" s="0" t="n">
        <v>2252</v>
      </c>
      <c r="BC6" s="0" t="n">
        <v>2252</v>
      </c>
      <c r="BD6" s="0" t="n">
        <v>2252</v>
      </c>
      <c r="BE6" s="0" t="n">
        <v>2252</v>
      </c>
      <c r="BF6" s="0" t="n">
        <v>2252</v>
      </c>
      <c r="BG6" s="0" t="n">
        <v>2252</v>
      </c>
      <c r="BH6" s="0" t="n">
        <v>2252</v>
      </c>
      <c r="BK6" s="2" t="s">
        <v>6</v>
      </c>
      <c r="BL6" s="2" t="s">
        <v>6</v>
      </c>
      <c r="BM6" s="2" t="s">
        <v>6</v>
      </c>
      <c r="BN6" s="2" t="s">
        <v>6</v>
      </c>
      <c r="BO6" s="2" t="s">
        <v>6</v>
      </c>
      <c r="BP6" s="2" t="s">
        <v>6</v>
      </c>
      <c r="BQ6" s="2" t="s">
        <v>6</v>
      </c>
      <c r="BR6" s="2" t="s">
        <v>6</v>
      </c>
      <c r="BS6" s="2" t="s">
        <v>6</v>
      </c>
      <c r="BT6" s="2" t="s">
        <v>6</v>
      </c>
      <c r="BU6" s="2" t="s">
        <v>6</v>
      </c>
      <c r="BV6" s="2" t="s">
        <v>6</v>
      </c>
      <c r="BW6" s="2" t="s">
        <v>6</v>
      </c>
      <c r="BX6" s="2" t="s">
        <v>6</v>
      </c>
      <c r="BY6" s="2" t="s">
        <v>6</v>
      </c>
      <c r="BZ6" s="2" t="s">
        <v>6</v>
      </c>
      <c r="CA6" s="2" t="s">
        <v>6</v>
      </c>
      <c r="CB6" s="2" t="s">
        <v>6</v>
      </c>
      <c r="CC6" s="2" t="s">
        <v>6</v>
      </c>
      <c r="CD6" s="2" t="s">
        <v>6</v>
      </c>
    </row>
    <row r="7" customFormat="false" ht="12.75" hidden="false" customHeight="false" outlineLevel="0" collapsed="false">
      <c r="A7" s="5" t="n">
        <v>0</v>
      </c>
      <c r="B7" s="5" t="n">
        <v>0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  <c r="N7" s="5" t="n">
        <v>0</v>
      </c>
      <c r="O7" s="5" t="n">
        <v>0</v>
      </c>
      <c r="P7" s="5" t="n">
        <v>0</v>
      </c>
      <c r="Q7" s="5" t="n">
        <v>0</v>
      </c>
      <c r="R7" s="5" t="n">
        <v>0</v>
      </c>
      <c r="S7" s="5" t="n">
        <v>0</v>
      </c>
      <c r="T7" s="5" t="n">
        <v>0</v>
      </c>
      <c r="U7" s="5" t="n">
        <v>0</v>
      </c>
      <c r="V7" s="5" t="n">
        <v>0</v>
      </c>
      <c r="W7" s="5" t="n">
        <v>0</v>
      </c>
      <c r="X7" s="5" t="n">
        <v>0</v>
      </c>
      <c r="Y7" s="5" t="n">
        <v>0</v>
      </c>
      <c r="Z7" s="5" t="n">
        <v>0</v>
      </c>
      <c r="AA7" s="5" t="n">
        <v>0</v>
      </c>
      <c r="AB7" s="5" t="n">
        <v>0</v>
      </c>
      <c r="AC7" s="5" t="n">
        <v>0</v>
      </c>
      <c r="AD7" s="5" t="n">
        <v>0</v>
      </c>
      <c r="AE7" s="5" t="n">
        <v>0</v>
      </c>
      <c r="AF7" s="5" t="n">
        <v>0</v>
      </c>
      <c r="AG7" s="5" t="n">
        <v>0</v>
      </c>
      <c r="AH7" s="5" t="n">
        <v>0</v>
      </c>
      <c r="AI7" s="5" t="n">
        <v>0</v>
      </c>
      <c r="AJ7" s="5" t="n">
        <v>0</v>
      </c>
      <c r="AK7" s="5" t="n">
        <v>0</v>
      </c>
      <c r="AL7" s="5" t="n">
        <v>0</v>
      </c>
      <c r="AM7" s="5" t="n">
        <v>0</v>
      </c>
      <c r="AO7" s="3" t="n">
        <v>2.06</v>
      </c>
      <c r="AP7" s="3" t="n">
        <v>2.135</v>
      </c>
      <c r="AQ7" s="3" t="n">
        <v>2.225</v>
      </c>
      <c r="AR7" s="3" t="n">
        <v>2.205</v>
      </c>
      <c r="AS7" s="3" t="n">
        <v>2.23</v>
      </c>
      <c r="AT7" s="3" t="n">
        <v>2.16</v>
      </c>
      <c r="AU7" s="3" t="n">
        <v>2.18</v>
      </c>
      <c r="AV7" s="3" t="n">
        <v>2.235</v>
      </c>
      <c r="AW7" s="3" t="n">
        <v>2.235</v>
      </c>
      <c r="AX7" s="3" t="n">
        <v>2.42</v>
      </c>
      <c r="AY7" s="3" t="n">
        <v>2.38</v>
      </c>
      <c r="AZ7" s="3" t="n">
        <v>2.28</v>
      </c>
      <c r="BA7" s="3" t="n">
        <v>2.205</v>
      </c>
      <c r="BB7" s="3" t="n">
        <v>2.31</v>
      </c>
      <c r="BC7" s="3" t="n">
        <v>2.43</v>
      </c>
      <c r="BD7" s="3" t="n">
        <v>2.405</v>
      </c>
      <c r="BE7" s="3" t="n">
        <v>2.4</v>
      </c>
      <c r="BF7" s="3" t="n">
        <v>2.405</v>
      </c>
      <c r="BG7" s="3" t="n">
        <v>2.485</v>
      </c>
      <c r="BH7" s="3" t="n">
        <v>2.495</v>
      </c>
      <c r="BK7" s="3" t="n">
        <v>1.96</v>
      </c>
      <c r="BL7" s="3" t="n">
        <v>2.09</v>
      </c>
      <c r="BM7" s="3" t="n">
        <v>2.15</v>
      </c>
      <c r="BN7" s="3" t="n">
        <v>2.125</v>
      </c>
      <c r="BO7" s="3" t="n">
        <v>2.16</v>
      </c>
      <c r="BP7" s="3" t="n">
        <v>2.095</v>
      </c>
      <c r="BQ7" s="3" t="n">
        <v>2.125</v>
      </c>
      <c r="BR7" s="3" t="n">
        <v>2.17</v>
      </c>
      <c r="BS7" s="3" t="n">
        <v>2.175</v>
      </c>
      <c r="BT7" s="3" t="n">
        <v>2.365</v>
      </c>
      <c r="BU7" s="3" t="n">
        <v>2.31</v>
      </c>
      <c r="BV7" s="3" t="n">
        <v>2.21</v>
      </c>
      <c r="BW7" s="3" t="n">
        <v>2.13</v>
      </c>
      <c r="BX7" s="3" t="n">
        <v>2.265</v>
      </c>
      <c r="BY7" s="3" t="n">
        <v>2.385</v>
      </c>
      <c r="BZ7" s="3" t="n">
        <v>2.335</v>
      </c>
      <c r="CA7" s="3" t="n">
        <v>2.345</v>
      </c>
      <c r="CB7" s="3" t="n">
        <v>2.37</v>
      </c>
      <c r="CC7" s="3" t="n">
        <v>2.445</v>
      </c>
      <c r="CD7" s="3" t="n">
        <v>2.47</v>
      </c>
    </row>
    <row r="8" customFormat="false" ht="12.75" hidden="false" customHeight="false" outlineLevel="0" collapsed="false">
      <c r="A8" s="4" t="n">
        <v>0</v>
      </c>
      <c r="B8" s="4" t="n">
        <v>0</v>
      </c>
      <c r="C8" s="4" t="n">
        <v>0</v>
      </c>
      <c r="D8" s="4" t="n">
        <v>0</v>
      </c>
      <c r="E8" s="4" t="n">
        <v>0</v>
      </c>
      <c r="F8" s="4" t="n">
        <v>0</v>
      </c>
      <c r="G8" s="4" t="n">
        <v>0</v>
      </c>
      <c r="H8" s="4" t="n">
        <v>0</v>
      </c>
      <c r="I8" s="4" t="n">
        <v>0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O8" s="4" t="n">
        <v>-0.01</v>
      </c>
      <c r="AP8" s="3" t="n">
        <v>-0.01</v>
      </c>
      <c r="AQ8" s="3" t="n">
        <v>-0.01</v>
      </c>
      <c r="AR8" s="3" t="n">
        <v>-0.01</v>
      </c>
      <c r="AS8" s="3" t="n">
        <v>-0.01</v>
      </c>
      <c r="AT8" s="3" t="n">
        <v>-0.01</v>
      </c>
      <c r="AU8" s="3" t="n">
        <v>-0.01</v>
      </c>
      <c r="AV8" s="3" t="n">
        <v>-0.01</v>
      </c>
      <c r="AW8" s="3" t="n">
        <v>-0.01</v>
      </c>
      <c r="AX8" s="3" t="n">
        <v>-0.01</v>
      </c>
      <c r="AY8" s="3" t="n">
        <v>-0.01</v>
      </c>
      <c r="AZ8" s="3" t="n">
        <v>-0.01</v>
      </c>
      <c r="BA8" s="3" t="n">
        <v>-0.01</v>
      </c>
      <c r="BB8" s="3" t="n">
        <v>-0.01</v>
      </c>
      <c r="BC8" s="3" t="n">
        <v>-0.01</v>
      </c>
      <c r="BD8" s="3" t="n">
        <v>-0.01</v>
      </c>
      <c r="BE8" s="3" t="n">
        <v>-0.01</v>
      </c>
      <c r="BF8" s="3" t="n">
        <v>-0.01</v>
      </c>
      <c r="BG8" s="3" t="n">
        <v>-0.01</v>
      </c>
      <c r="BH8" s="3" t="n">
        <v>-0.01</v>
      </c>
      <c r="BK8" s="3" t="n">
        <v>-0.01</v>
      </c>
      <c r="BL8" s="3" t="n">
        <v>-0.01</v>
      </c>
      <c r="BM8" s="3" t="n">
        <v>-0.01</v>
      </c>
      <c r="BN8" s="3" t="n">
        <v>-0.01</v>
      </c>
      <c r="BO8" s="3" t="n">
        <v>-0.01</v>
      </c>
      <c r="BP8" s="3" t="n">
        <v>-0.01</v>
      </c>
      <c r="BQ8" s="3" t="n">
        <v>-0.01</v>
      </c>
      <c r="BR8" s="3" t="n">
        <v>-0.01</v>
      </c>
      <c r="BS8" s="3" t="n">
        <v>-0.01</v>
      </c>
      <c r="BT8" s="3" t="n">
        <v>-0.01</v>
      </c>
      <c r="BU8" s="3" t="n">
        <v>-0.01</v>
      </c>
      <c r="BV8" s="3" t="n">
        <v>-0.01</v>
      </c>
      <c r="BW8" s="3" t="n">
        <v>-0.01</v>
      </c>
      <c r="BX8" s="3" t="n">
        <v>-0.01</v>
      </c>
      <c r="BY8" s="3" t="n">
        <v>-0.01</v>
      </c>
      <c r="BZ8" s="3" t="n">
        <v>-0.01</v>
      </c>
      <c r="CA8" s="3" t="n">
        <v>-0.01</v>
      </c>
      <c r="CB8" s="3" t="n">
        <v>-0.01</v>
      </c>
      <c r="CC8" s="3" t="n">
        <v>-0.01</v>
      </c>
      <c r="CD8" s="3" t="n">
        <v>-0.01</v>
      </c>
    </row>
    <row r="9" customFormat="false" ht="12.75" hidden="false" customHeight="false" outlineLevel="0" collapsed="false">
      <c r="A9" s="4" t="n">
        <f aca="false">0.0499*1.0099</f>
        <v>0.05039401</v>
      </c>
      <c r="B9" s="4" t="n">
        <f aca="false">0.0499*1.0099</f>
        <v>0.05039401</v>
      </c>
      <c r="C9" s="4" t="n">
        <f aca="false">0.0499*1.0099</f>
        <v>0.05039401</v>
      </c>
      <c r="D9" s="4" t="n">
        <f aca="false">0.0499*1.0099</f>
        <v>0.05039401</v>
      </c>
      <c r="E9" s="4" t="n">
        <f aca="false">0.0499*1.0099</f>
        <v>0.05039401</v>
      </c>
      <c r="F9" s="4" t="n">
        <f aca="false">0.0499*1.0099</f>
        <v>0.05039401</v>
      </c>
      <c r="G9" s="4" t="n">
        <f aca="false">0.0499*1.0099</f>
        <v>0.05039401</v>
      </c>
      <c r="H9" s="4" t="n">
        <f aca="false">0.0499*1.0099</f>
        <v>0.05039401</v>
      </c>
      <c r="I9" s="4" t="n">
        <f aca="false">0.0499*1.0099</f>
        <v>0.05039401</v>
      </c>
      <c r="J9" s="4" t="n">
        <f aca="false">0.0499*1.0099</f>
        <v>0.05039401</v>
      </c>
      <c r="K9" s="4" t="n">
        <f aca="false">0.0499*1.0099</f>
        <v>0.05039401</v>
      </c>
      <c r="L9" s="4" t="n">
        <f aca="false">0.0499*1.0099</f>
        <v>0.05039401</v>
      </c>
      <c r="M9" s="4" t="n">
        <f aca="false">0.0499*1.0099</f>
        <v>0.05039401</v>
      </c>
      <c r="N9" s="4" t="n">
        <f aca="false">0.0499*1.0099</f>
        <v>0.05039401</v>
      </c>
      <c r="O9" s="4" t="n">
        <f aca="false">0.0499*1.0099</f>
        <v>0.05039401</v>
      </c>
      <c r="P9" s="4" t="n">
        <f aca="false">0.0499*1.0099</f>
        <v>0.05039401</v>
      </c>
      <c r="Q9" s="4" t="n">
        <f aca="false">0.0499*1.0099</f>
        <v>0.05039401</v>
      </c>
      <c r="R9" s="4" t="n">
        <f aca="false">0.0499*1.0099</f>
        <v>0.05039401</v>
      </c>
      <c r="S9" s="4" t="n">
        <f aca="false">0.0499*1.0099</f>
        <v>0.05039401</v>
      </c>
      <c r="T9" s="4" t="n">
        <f aca="false">0.0499*1.0099</f>
        <v>0.05039401</v>
      </c>
      <c r="U9" s="4" t="n">
        <f aca="false">0.1244*(1.0099)</f>
        <v>0.12563156</v>
      </c>
      <c r="V9" s="4" t="n">
        <f aca="false">0.1244*(1.0099)</f>
        <v>0.12563156</v>
      </c>
      <c r="W9" s="4" t="n">
        <f aca="false">0.1244*(1.0099)</f>
        <v>0.12563156</v>
      </c>
      <c r="X9" s="4" t="n">
        <f aca="false">0.1244*(1.0099)</f>
        <v>0.12563156</v>
      </c>
      <c r="Y9" s="4" t="n">
        <f aca="false">0.1244*(1.0099)</f>
        <v>0.12563156</v>
      </c>
      <c r="Z9" s="4" t="n">
        <f aca="false">0.1244*(1.0099)</f>
        <v>0.12563156</v>
      </c>
      <c r="AA9" s="4" t="n">
        <f aca="false">0.1244*(1.0099)</f>
        <v>0.12563156</v>
      </c>
      <c r="AB9" s="4" t="n">
        <f aca="false">0.1244*(1.0099)</f>
        <v>0.12563156</v>
      </c>
      <c r="AC9" s="4" t="n">
        <f aca="false">0.1244*(1.0099)</f>
        <v>0.12563156</v>
      </c>
      <c r="AD9" s="4" t="n">
        <f aca="false">0.1244*(1.0099)</f>
        <v>0.12563156</v>
      </c>
      <c r="AE9" s="4" t="n">
        <f aca="false">0.1244*(1.0099)</f>
        <v>0.12563156</v>
      </c>
      <c r="AF9" s="4" t="n">
        <f aca="false">0.1244*(1.0099)</f>
        <v>0.12563156</v>
      </c>
      <c r="AG9" s="4" t="n">
        <f aca="false">0.1244*(1.0099)</f>
        <v>0.12563156</v>
      </c>
      <c r="AH9" s="4" t="n">
        <f aca="false">0.1244*(1.0099)</f>
        <v>0.12563156</v>
      </c>
      <c r="AI9" s="4" t="n">
        <f aca="false">0.1244*(1.0099)</f>
        <v>0.12563156</v>
      </c>
      <c r="AJ9" s="4" t="n">
        <f aca="false">0.1244*(1.0099)</f>
        <v>0.12563156</v>
      </c>
      <c r="AK9" s="4" t="n">
        <f aca="false">0.1244*(1.0099)</f>
        <v>0.12563156</v>
      </c>
      <c r="AL9" s="4" t="n">
        <f aca="false">0.1244*(1.0099)</f>
        <v>0.12563156</v>
      </c>
      <c r="AM9" s="4" t="n">
        <f aca="false">0.1244*(1.0099)</f>
        <v>0.12563156</v>
      </c>
      <c r="AO9" s="4" t="n">
        <v>0.1029</v>
      </c>
      <c r="AP9" s="4" t="n">
        <v>0.1029</v>
      </c>
      <c r="AQ9" s="4" t="n">
        <v>0.1029</v>
      </c>
      <c r="AR9" s="4" t="n">
        <v>0.1029</v>
      </c>
      <c r="AS9" s="4" t="n">
        <v>0.1029</v>
      </c>
      <c r="AT9" s="4" t="n">
        <v>0.1029</v>
      </c>
      <c r="AU9" s="4" t="n">
        <v>0.1029</v>
      </c>
      <c r="AV9" s="4" t="n">
        <v>0.1029</v>
      </c>
      <c r="AW9" s="4" t="n">
        <v>0.1029</v>
      </c>
      <c r="AX9" s="4" t="n">
        <v>0.1029</v>
      </c>
      <c r="AY9" s="4" t="n">
        <v>0.1029</v>
      </c>
      <c r="AZ9" s="4" t="n">
        <v>0.1029</v>
      </c>
      <c r="BA9" s="4" t="n">
        <v>0.1029</v>
      </c>
      <c r="BB9" s="4" t="n">
        <v>0.1029</v>
      </c>
      <c r="BC9" s="4" t="n">
        <v>0.1029</v>
      </c>
      <c r="BD9" s="4" t="n">
        <v>0.1029</v>
      </c>
      <c r="BE9" s="4" t="n">
        <v>0.1029</v>
      </c>
      <c r="BF9" s="4" t="n">
        <v>0.1029</v>
      </c>
      <c r="BG9" s="4" t="n">
        <v>0.1029</v>
      </c>
      <c r="BH9" s="4" t="n">
        <v>0.1029</v>
      </c>
      <c r="BK9" s="4" t="n">
        <v>0.1523</v>
      </c>
      <c r="BL9" s="4" t="n">
        <v>0.1523</v>
      </c>
      <c r="BM9" s="4" t="n">
        <v>0.1523</v>
      </c>
      <c r="BN9" s="4" t="n">
        <v>0.1523</v>
      </c>
      <c r="BO9" s="4" t="n">
        <v>0.1523</v>
      </c>
      <c r="BP9" s="4" t="n">
        <v>0.1523</v>
      </c>
      <c r="BQ9" s="4" t="n">
        <v>0.1523</v>
      </c>
      <c r="BR9" s="4" t="n">
        <v>0.1523</v>
      </c>
      <c r="BS9" s="4" t="n">
        <v>0.1523</v>
      </c>
      <c r="BT9" s="4" t="n">
        <v>0.1523</v>
      </c>
      <c r="BU9" s="4" t="n">
        <v>0.1523</v>
      </c>
      <c r="BV9" s="4" t="n">
        <v>0.1523</v>
      </c>
      <c r="BW9" s="4" t="n">
        <v>0.1523</v>
      </c>
      <c r="BX9" s="4" t="n">
        <v>0.1523</v>
      </c>
      <c r="BY9" s="4" t="n">
        <v>0.1523</v>
      </c>
      <c r="BZ9" s="4" t="n">
        <v>0.1523</v>
      </c>
      <c r="CA9" s="4" t="n">
        <v>0.1523</v>
      </c>
      <c r="CB9" s="4" t="n">
        <v>0.1523</v>
      </c>
      <c r="CC9" s="4" t="n">
        <v>0.1523</v>
      </c>
      <c r="CD9" s="4" t="n">
        <v>0.1523</v>
      </c>
    </row>
    <row r="10" customFormat="false" ht="12.75" hidden="false" customHeight="false" outlineLevel="0" collapsed="false">
      <c r="A10" s="5" t="n">
        <v>0.01</v>
      </c>
      <c r="B10" s="5" t="n">
        <v>0.01</v>
      </c>
      <c r="C10" s="5" t="n">
        <v>0.01</v>
      </c>
      <c r="D10" s="5" t="n">
        <v>0.01</v>
      </c>
      <c r="E10" s="5" t="n">
        <v>0.01</v>
      </c>
      <c r="F10" s="5" t="n">
        <v>0.01</v>
      </c>
      <c r="G10" s="5" t="n">
        <v>0.01</v>
      </c>
      <c r="H10" s="5" t="n">
        <v>0.01</v>
      </c>
      <c r="I10" s="5" t="n">
        <v>0.01</v>
      </c>
      <c r="J10" s="5" t="n">
        <v>0.01</v>
      </c>
      <c r="K10" s="5" t="n">
        <v>0.01</v>
      </c>
      <c r="L10" s="5" t="n">
        <v>0.01</v>
      </c>
      <c r="M10" s="5" t="n">
        <v>0.01</v>
      </c>
      <c r="N10" s="5" t="n">
        <v>0.01</v>
      </c>
      <c r="O10" s="5" t="n">
        <v>0.01</v>
      </c>
      <c r="P10" s="5" t="n">
        <v>0.01</v>
      </c>
      <c r="Q10" s="5" t="n">
        <v>0.01</v>
      </c>
      <c r="R10" s="5" t="n">
        <v>0.01</v>
      </c>
      <c r="S10" s="5" t="n">
        <v>0.01</v>
      </c>
      <c r="T10" s="5" t="n">
        <v>0.01</v>
      </c>
      <c r="U10" s="5" t="n">
        <v>0.01</v>
      </c>
      <c r="V10" s="5" t="n">
        <v>0.01</v>
      </c>
      <c r="W10" s="5" t="n">
        <v>0.01</v>
      </c>
      <c r="X10" s="5" t="n">
        <v>0.01</v>
      </c>
      <c r="Y10" s="5" t="n">
        <v>0.01</v>
      </c>
      <c r="Z10" s="5" t="n">
        <v>0.01</v>
      </c>
      <c r="AA10" s="5" t="n">
        <v>0.01</v>
      </c>
      <c r="AB10" s="5" t="n">
        <v>0.01</v>
      </c>
      <c r="AC10" s="5" t="n">
        <v>0.01</v>
      </c>
      <c r="AD10" s="5" t="n">
        <v>0.01</v>
      </c>
      <c r="AE10" s="5" t="n">
        <v>0.01</v>
      </c>
      <c r="AF10" s="5" t="n">
        <v>0.01</v>
      </c>
      <c r="AG10" s="5" t="n">
        <v>0.01</v>
      </c>
      <c r="AH10" s="5" t="n">
        <v>0.01</v>
      </c>
      <c r="AI10" s="5" t="n">
        <v>0.01</v>
      </c>
      <c r="AJ10" s="5" t="n">
        <v>0.01</v>
      </c>
      <c r="AK10" s="5" t="n">
        <v>0.01</v>
      </c>
      <c r="AL10" s="5" t="n">
        <v>0.01</v>
      </c>
      <c r="AM10" s="5" t="n">
        <v>0.01</v>
      </c>
      <c r="AO10" s="5" t="n">
        <v>0.0044</v>
      </c>
      <c r="AP10" s="5" t="n">
        <v>0.0044</v>
      </c>
      <c r="AQ10" s="5" t="n">
        <v>0.0044</v>
      </c>
      <c r="AR10" s="5" t="n">
        <v>0.0044</v>
      </c>
      <c r="AS10" s="5" t="n">
        <v>0.0044</v>
      </c>
      <c r="AT10" s="5" t="n">
        <v>0.0044</v>
      </c>
      <c r="AU10" s="5" t="n">
        <v>0.0044</v>
      </c>
      <c r="AV10" s="5" t="n">
        <v>0.0044</v>
      </c>
      <c r="AW10" s="5" t="n">
        <v>0.0044</v>
      </c>
      <c r="AX10" s="5" t="n">
        <v>0.0044</v>
      </c>
      <c r="AY10" s="5" t="n">
        <v>0.0044</v>
      </c>
      <c r="AZ10" s="5" t="n">
        <v>0.0044</v>
      </c>
      <c r="BA10" s="5" t="n">
        <v>0.0044</v>
      </c>
      <c r="BB10" s="5" t="n">
        <v>0.0044</v>
      </c>
      <c r="BC10" s="5" t="n">
        <v>0.0044</v>
      </c>
      <c r="BD10" s="5" t="n">
        <v>0.0044</v>
      </c>
      <c r="BE10" s="5" t="n">
        <v>0.0044</v>
      </c>
      <c r="BF10" s="5" t="n">
        <v>0.0044</v>
      </c>
      <c r="BG10" s="5" t="n">
        <v>0.0044</v>
      </c>
      <c r="BH10" s="5" t="n">
        <v>0.0044</v>
      </c>
      <c r="BK10" s="5" t="n">
        <v>0</v>
      </c>
      <c r="BL10" s="5" t="n">
        <v>0</v>
      </c>
      <c r="BM10" s="5" t="n">
        <v>0</v>
      </c>
      <c r="BN10" s="5" t="n">
        <v>0</v>
      </c>
      <c r="BO10" s="5" t="n">
        <v>0</v>
      </c>
      <c r="BP10" s="5" t="n">
        <v>0</v>
      </c>
      <c r="BQ10" s="5" t="n">
        <v>0</v>
      </c>
      <c r="BR10" s="5" t="n">
        <v>0</v>
      </c>
      <c r="BS10" s="5" t="n">
        <v>0</v>
      </c>
      <c r="BT10" s="5" t="n">
        <v>0</v>
      </c>
      <c r="BU10" s="5" t="n">
        <v>0</v>
      </c>
      <c r="BV10" s="5" t="n">
        <v>0</v>
      </c>
      <c r="BW10" s="5" t="n">
        <v>0</v>
      </c>
      <c r="BX10" s="5" t="n">
        <v>0</v>
      </c>
      <c r="BY10" s="5" t="n">
        <v>0</v>
      </c>
      <c r="BZ10" s="5" t="n">
        <v>0</v>
      </c>
      <c r="CA10" s="5" t="n">
        <v>0</v>
      </c>
      <c r="CB10" s="5" t="n">
        <v>0</v>
      </c>
      <c r="CC10" s="5" t="n">
        <v>0</v>
      </c>
      <c r="CD10" s="5" t="n">
        <v>0</v>
      </c>
    </row>
    <row r="11" customFormat="false" ht="12.75" hidden="false" customHeight="false" outlineLevel="0" collapsed="false">
      <c r="A11" s="6" t="n">
        <f aca="false">+((((A4+A5-A6)*(1-A7))-A8-A9)*(1-A10))</f>
        <v>1.8608099301</v>
      </c>
      <c r="B11" s="6" t="n">
        <f aca="false">+((((B4+B5-B6)*(1-B7))-B8-B9)*(1-B10))</f>
        <v>2.0142599301</v>
      </c>
      <c r="C11" s="6" t="n">
        <f aca="false">+((((C4+C5-C6)*(1-C7))-C8-C9)*(1-C10))</f>
        <v>2.0637599301</v>
      </c>
      <c r="D11" s="6" t="n">
        <f aca="false">+((((D4+D5-D6)*(1-D7))-D8-D9)*(1-D10))</f>
        <v>2.0439599301</v>
      </c>
      <c r="E11" s="6" t="n">
        <f aca="false">+((((E4+E5-E6)*(1-E7))-E8-E9)*(1-E10))</f>
        <v>2.0687099301</v>
      </c>
      <c r="F11" s="6" t="n">
        <f aca="false">+((((F4+F5-F6)*(1-F7))-F8-F9)*(1-F10))</f>
        <v>2.0043599301</v>
      </c>
      <c r="G11" s="6" t="n">
        <f aca="false">+((((G4+G5-G6)*(1-G7))-G8-G9)*(1-G10))</f>
        <v>2.0241599301</v>
      </c>
      <c r="H11" s="6" t="n">
        <f aca="false">+((((H4+H5-H6)*(1-H7))-H8-H9)*(1-H10))</f>
        <v>2.0835599301</v>
      </c>
      <c r="I11" s="6" t="n">
        <f aca="false">+((((I4+I5-I6)*(1-I7))-I8-I9)*(1-I10))</f>
        <v>2.0984099301</v>
      </c>
      <c r="J11" s="6" t="n">
        <f aca="false">+((((J4+J5-J6)*(1-J7))-J8-J9)*(1-J10))</f>
        <v>2.2914599301</v>
      </c>
      <c r="K11" s="6" t="n">
        <f aca="false">+((((K4+K5-K6)*(1-K7))-K8-K9)*(1-K10))</f>
        <v>2.2419599301</v>
      </c>
      <c r="L11" s="6" t="n">
        <f aca="false">+((((L4+L5-L6)*(1-L7))-L8-L9)*(1-L10))</f>
        <v>2.1528599301</v>
      </c>
      <c r="M11" s="6" t="n">
        <f aca="false">+((((M4+M5-M6)*(1-M7))-M8-M9)*(1-M10))</f>
        <v>2.0538599301</v>
      </c>
      <c r="N11" s="6" t="n">
        <f aca="false">+((((N4+N5-N6)*(1-N7))-N8-N9)*(1-N10))</f>
        <v>2.1924599301</v>
      </c>
      <c r="O11" s="6" t="n">
        <f aca="false">+((((O4+O5-O6)*(1-O7))-O8-O9)*(1-O10))</f>
        <v>2.3261099301</v>
      </c>
      <c r="P11" s="6" t="n">
        <f aca="false">+((((P4+P5-P6)*(1-P7))-P8-P9)*(1-P10))</f>
        <v>2.2766099301</v>
      </c>
      <c r="Q11" s="6" t="n">
        <f aca="false">+((((Q4+Q5-Q6)*(1-Q7))-Q8-Q9)*(1-Q10))</f>
        <v>2.2667099301</v>
      </c>
      <c r="R11" s="6" t="n">
        <f aca="false">+((((R4+R5-R6)*(1-R7))-R8-R9)*(1-R10))</f>
        <v>2.2914599301</v>
      </c>
      <c r="S11" s="6" t="n">
        <f aca="false">+((((S4+S5-S6)*(1-S7))-S8-S9)*(1-S10))</f>
        <v>2.3706599301</v>
      </c>
      <c r="T11" s="6" t="n">
        <f aca="false">+((((T4+T5-T6)*(1-T7))-T8-T9)*(1-T10))</f>
        <v>2.3657099301</v>
      </c>
      <c r="U11" s="6" t="n">
        <f aca="false">+((((U4+U5-U6)*(1-U7))-U8-U9)*(1-U10))</f>
        <v>1.9397747556</v>
      </c>
      <c r="V11" s="6" t="n">
        <f aca="false">+((((V4+V5-V6)*(1-V7))-V8-V9)*(1-V10))</f>
        <v>1.9892747556</v>
      </c>
      <c r="W11" s="6" t="n">
        <f aca="false">+((((W4+W5-W6)*(1-W7))-W8-W9)*(1-W10))</f>
        <v>1.9694747556</v>
      </c>
      <c r="X11" s="6" t="n">
        <f aca="false">+((((X4+X5-X6)*(1-X7))-X8-X9)*(1-X10))</f>
        <v>1.9942247556</v>
      </c>
      <c r="Y11" s="6" t="n">
        <f aca="false">+((((Y4+Y5-Y6)*(1-Y7))-Y8-Y9)*(1-Y10))</f>
        <v>1.9298747556</v>
      </c>
      <c r="Z11" s="6" t="n">
        <f aca="false">+((((Z4+Z5-Z6)*(1-Z7))-Z8-Z9)*(1-Z10))</f>
        <v>1.9496747556</v>
      </c>
      <c r="AA11" s="6" t="n">
        <f aca="false">+((((AA4+AA5-AA6)*(1-AA7))-AA8-AA9)*(1-AA10))</f>
        <v>2.0090747556</v>
      </c>
      <c r="AB11" s="6" t="n">
        <f aca="false">+((((AB4+AB5-AB6)*(1-AB7))-AB8-AB9)*(1-AB10))</f>
        <v>2.0239247556</v>
      </c>
      <c r="AC11" s="6" t="n">
        <f aca="false">+((((AC4+AC5-AC6)*(1-AC7))-AC8-AC9)*(1-AC10))</f>
        <v>2.2169747556</v>
      </c>
      <c r="AD11" s="6" t="n">
        <f aca="false">+((((AD4+AD5-AD6)*(1-AD7))-AD8-AD9)*(1-AD10))</f>
        <v>2.1674747556</v>
      </c>
      <c r="AE11" s="6" t="n">
        <f aca="false">+((((AE4+AE5-AE6)*(1-AE7))-AE8-AE9)*(1-AE10))</f>
        <v>2.0783747556</v>
      </c>
      <c r="AF11" s="6" t="n">
        <f aca="false">+((((AF4+AF5-AF6)*(1-AF7))-AF8-AF9)*(1-AF10))</f>
        <v>1.9793747556</v>
      </c>
      <c r="AG11" s="6" t="n">
        <f aca="false">+((((AG4+AG5-AG6)*(1-AG7))-AG8-AG9)*(1-AG10))</f>
        <v>2.1179747556</v>
      </c>
      <c r="AH11" s="6" t="n">
        <f aca="false">+((((AH4+AH5-AH6)*(1-AH7))-AH8-AH9)*(1-AH10))</f>
        <v>2.2516247556</v>
      </c>
      <c r="AI11" s="6" t="n">
        <f aca="false">+((((AI4+AI5-AI6)*(1-AI7))-AI8-AI9)*(1-AI10))</f>
        <v>2.2021247556</v>
      </c>
      <c r="AJ11" s="6" t="n">
        <f aca="false">+((((AJ4+AJ5-AJ6)*(1-AJ7))-AJ8-AJ9)*(1-AJ10))</f>
        <v>2.1922247556</v>
      </c>
      <c r="AK11" s="6" t="n">
        <f aca="false">+((((AK4+AK5-AK6)*(1-AK7))-AK8-AK9)*(1-AK10))</f>
        <v>2.2169747556</v>
      </c>
      <c r="AL11" s="6" t="n">
        <f aca="false">+((((AL4+AL5-AL6)*(1-AL7))-AL8-AL9)*(1-AL10))</f>
        <v>2.2961747556</v>
      </c>
      <c r="AM11" s="6" t="n">
        <f aca="false">+((((AM4+AM5-AM6)*(1-AM7))-AM8-AM9)*(1-AM10))</f>
        <v>2.2912247556</v>
      </c>
      <c r="AO11" s="7" t="n">
        <f aca="false">(AO7+AO8-AO9)*(1-AO10)</f>
        <v>1.93853276</v>
      </c>
      <c r="AP11" s="7" t="n">
        <f aca="false">(AP7+AP8-AP9)*(1-AP10)</f>
        <v>2.01320276</v>
      </c>
      <c r="AQ11" s="7" t="n">
        <f aca="false">(AQ7+AQ8-AQ9)*(1-AQ10)</f>
        <v>2.10280676</v>
      </c>
      <c r="AR11" s="7" t="n">
        <f aca="false">(AR7+AR8-AR9)*(1-AR10)</f>
        <v>2.08289476</v>
      </c>
      <c r="AS11" s="7" t="n">
        <f aca="false">(AS7+AS8-AS9)*(1-AS10)</f>
        <v>2.10778476</v>
      </c>
      <c r="AT11" s="7" t="n">
        <f aca="false">(AT7+AT8-AT9)*(1-AT10)</f>
        <v>2.03809276</v>
      </c>
      <c r="AU11" s="7" t="n">
        <f aca="false">(AU7+AU8-AU9)*(1-AU10)</f>
        <v>2.05800476</v>
      </c>
      <c r="AV11" s="7" t="n">
        <f aca="false">(AV7+AV8-AV9)*(1-AV10)</f>
        <v>2.11276276</v>
      </c>
      <c r="AW11" s="7" t="n">
        <f aca="false">(AW7+AW8-AW9)*(1-AW10)</f>
        <v>2.11276276</v>
      </c>
      <c r="AX11" s="7" t="n">
        <f aca="false">(AX7+AX8-AX9)*(1-AX10)</f>
        <v>2.29694876</v>
      </c>
      <c r="AY11" s="7" t="n">
        <f aca="false">(AY7+AY8-AY9)*(1-AY10)</f>
        <v>2.25712476</v>
      </c>
      <c r="AZ11" s="7" t="n">
        <f aca="false">(AZ7+AZ8-AZ9)*(1-AZ10)</f>
        <v>2.15756476</v>
      </c>
      <c r="BA11" s="7" t="n">
        <f aca="false">(BA7+BA8-BA9)*(1-BA10)</f>
        <v>2.08289476</v>
      </c>
      <c r="BB11" s="7" t="n">
        <f aca="false">(BB7+BB8-BB9)*(1-BB10)</f>
        <v>2.18743276</v>
      </c>
      <c r="BC11" s="7" t="n">
        <f aca="false">(BC7+BC8-BC9)*(1-BC10)</f>
        <v>2.30690476</v>
      </c>
      <c r="BD11" s="7" t="n">
        <f aca="false">(BD7+BD8-BD9)*(1-BD10)</f>
        <v>2.28201476</v>
      </c>
      <c r="BE11" s="7" t="n">
        <f aca="false">(BE7+BE8-BE9)*(1-BE10)</f>
        <v>2.27703676</v>
      </c>
      <c r="BF11" s="7" t="n">
        <f aca="false">(BF7+BF8-BF9)*(1-BF10)</f>
        <v>2.28201476</v>
      </c>
      <c r="BG11" s="7" t="n">
        <f aca="false">(BG7+BG8-BG9)*(1-BG10)</f>
        <v>2.36166276</v>
      </c>
      <c r="BH11" s="7" t="n">
        <f aca="false">(BH7+BH8-BH9)*(1-BH10)</f>
        <v>2.37161876</v>
      </c>
      <c r="BK11" s="8" t="n">
        <f aca="false">(BK7+BK8-BK9)*(1-BK10)</f>
        <v>1.7977</v>
      </c>
      <c r="BL11" s="8" t="n">
        <f aca="false">(BL7+BL8-BL9)*(1-BL10)</f>
        <v>1.9277</v>
      </c>
      <c r="BM11" s="8" t="n">
        <f aca="false">(BM7+BM8-BM9)*(1-BM10)</f>
        <v>1.9877</v>
      </c>
      <c r="BN11" s="8" t="n">
        <f aca="false">(BN7+BN8-BN9)*(1-BN10)</f>
        <v>1.9627</v>
      </c>
      <c r="BO11" s="8" t="n">
        <f aca="false">(BO7+BO8-BO9)*(1-BO10)</f>
        <v>1.9977</v>
      </c>
      <c r="BP11" s="8" t="n">
        <f aca="false">(BP7+BP8-BP9)*(1-BP10)</f>
        <v>1.9327</v>
      </c>
      <c r="BQ11" s="8" t="n">
        <f aca="false">(BQ7+BQ8-BQ9)*(1-BQ10)</f>
        <v>1.9627</v>
      </c>
      <c r="BR11" s="8" t="n">
        <f aca="false">(BR7+BR8-BR9)*(1-BR10)</f>
        <v>2.0077</v>
      </c>
      <c r="BS11" s="8" t="n">
        <f aca="false">(BS7+BS8-BS9)*(1-BS10)</f>
        <v>2.0127</v>
      </c>
      <c r="BT11" s="8" t="n">
        <f aca="false">(BT7+BT8-BT9)*(1-BT10)</f>
        <v>2.2027</v>
      </c>
      <c r="BU11" s="8" t="n">
        <f aca="false">(BU7+BU8-BU9)*(1-BU10)</f>
        <v>2.1477</v>
      </c>
      <c r="BV11" s="8" t="n">
        <f aca="false">(BV7+BV8-BV9)*(1-BV10)</f>
        <v>2.0477</v>
      </c>
      <c r="BW11" s="8" t="n">
        <f aca="false">(BW7+BW8-BW9)*(1-BW10)</f>
        <v>1.9677</v>
      </c>
      <c r="BX11" s="8" t="n">
        <f aca="false">(BX7+BX8-BX9)*(1-BX10)</f>
        <v>2.1027</v>
      </c>
      <c r="BY11" s="8" t="n">
        <f aca="false">(BY7+BY8-BY9)*(1-BY10)</f>
        <v>2.2227</v>
      </c>
      <c r="BZ11" s="8" t="n">
        <f aca="false">(BZ7+BZ8-BZ9)*(1-BZ10)</f>
        <v>2.1727</v>
      </c>
      <c r="CA11" s="8" t="n">
        <f aca="false">(CA7+CA8-CA9)*(1-CA10)</f>
        <v>2.1827</v>
      </c>
      <c r="CB11" s="8" t="n">
        <f aca="false">(CB7+CB8-CB9)*(1-CB10)</f>
        <v>2.2077</v>
      </c>
      <c r="CC11" s="8" t="n">
        <f aca="false">(CC7+CC8-CC9)*(1-CC10)</f>
        <v>2.2827</v>
      </c>
      <c r="CD11" s="8" t="n">
        <f aca="false">(CD7+CD8-CD9)*(1-CD10)</f>
        <v>2.3077</v>
      </c>
    </row>
    <row r="12" customFormat="false" ht="12.75" hidden="false" customHeight="false" outlineLevel="0" collapsed="false">
      <c r="A12" s="9" t="n">
        <f aca="false">3919*0.75</f>
        <v>2939.25</v>
      </c>
      <c r="B12" s="9" t="n">
        <f aca="false">+'[1]Wellhead Activities'!$B9-$A12</f>
        <v>447.75</v>
      </c>
      <c r="C12" s="9" t="n">
        <v>0</v>
      </c>
      <c r="D12" s="9" t="n">
        <v>0</v>
      </c>
      <c r="E12" s="9" t="n">
        <v>0</v>
      </c>
      <c r="F12" s="9" t="n">
        <v>0</v>
      </c>
      <c r="G12" s="9" t="n">
        <v>0</v>
      </c>
      <c r="H12" s="9" t="n">
        <v>0</v>
      </c>
      <c r="I12" s="9" t="n">
        <v>0</v>
      </c>
      <c r="J12" s="9" t="n">
        <v>0</v>
      </c>
      <c r="K12" s="9" t="n">
        <v>0</v>
      </c>
      <c r="L12" s="9" t="n">
        <v>0</v>
      </c>
      <c r="M12" s="9" t="n">
        <v>0</v>
      </c>
      <c r="N12" s="9" t="n">
        <v>0</v>
      </c>
      <c r="O12" s="9" t="n">
        <v>0</v>
      </c>
      <c r="P12" s="9" t="n">
        <v>0</v>
      </c>
      <c r="Q12" s="9" t="n">
        <v>0</v>
      </c>
      <c r="R12" s="9" t="n">
        <v>0</v>
      </c>
      <c r="S12" s="9" t="n">
        <v>0</v>
      </c>
      <c r="T12" s="9" t="n">
        <v>0</v>
      </c>
      <c r="U12" s="9" t="n">
        <f aca="false">+'[1]Wellhead Activities'!$G9</f>
        <v>1</v>
      </c>
      <c r="V12" s="9" t="n">
        <v>0</v>
      </c>
      <c r="W12" s="9" t="n">
        <v>0</v>
      </c>
      <c r="X12" s="9" t="n">
        <v>0</v>
      </c>
      <c r="Y12" s="9" t="n">
        <v>0</v>
      </c>
      <c r="Z12" s="9" t="n">
        <v>0</v>
      </c>
      <c r="AA12" s="9" t="n">
        <v>0</v>
      </c>
      <c r="AB12" s="9" t="n">
        <v>0</v>
      </c>
      <c r="AC12" s="9" t="n">
        <v>0</v>
      </c>
      <c r="AD12" s="9" t="n">
        <v>0</v>
      </c>
      <c r="AE12" s="9" t="n">
        <v>0</v>
      </c>
      <c r="AF12" s="9" t="n">
        <v>0</v>
      </c>
      <c r="AG12" s="9" t="n">
        <v>0</v>
      </c>
      <c r="AH12" s="9" t="n">
        <v>0</v>
      </c>
      <c r="AI12" s="9" t="n">
        <v>0</v>
      </c>
      <c r="AJ12" s="9" t="n">
        <v>0</v>
      </c>
      <c r="AK12" s="9" t="n">
        <v>0</v>
      </c>
      <c r="AL12" s="9" t="n">
        <v>0</v>
      </c>
      <c r="AM12" s="9" t="n">
        <v>0</v>
      </c>
      <c r="AO12" s="9" t="n">
        <v>1621</v>
      </c>
      <c r="AP12" s="10" t="n">
        <f aca="false">+'[2]Wellhead Activities'!$Q10-[2]Purchases!$B10</f>
        <v>539.506227400562</v>
      </c>
      <c r="AQ12" s="10" t="n">
        <v>0</v>
      </c>
      <c r="AR12" s="10" t="n">
        <v>0</v>
      </c>
      <c r="AS12" s="10" t="n">
        <v>0</v>
      </c>
      <c r="AT12" s="10" t="n">
        <v>0</v>
      </c>
      <c r="AU12" s="10" t="n">
        <v>0</v>
      </c>
      <c r="AV12" s="10" t="n">
        <v>0</v>
      </c>
      <c r="AW12" s="10" t="n">
        <v>0</v>
      </c>
      <c r="AX12" s="10" t="n">
        <v>0</v>
      </c>
      <c r="AY12" s="10" t="n">
        <v>0</v>
      </c>
      <c r="AZ12" s="10" t="n">
        <v>0</v>
      </c>
      <c r="BA12" s="10" t="n">
        <v>0</v>
      </c>
      <c r="BB12" s="10" t="n">
        <v>0</v>
      </c>
      <c r="BC12" s="10" t="n">
        <v>0</v>
      </c>
      <c r="BD12" s="10" t="n">
        <v>0</v>
      </c>
      <c r="BE12" s="10" t="n">
        <v>0</v>
      </c>
      <c r="BF12" s="10" t="n">
        <v>0</v>
      </c>
      <c r="BG12" s="10" t="n">
        <v>0</v>
      </c>
      <c r="BH12" s="10" t="n">
        <v>0</v>
      </c>
      <c r="BK12" s="11" t="n">
        <v>225</v>
      </c>
      <c r="BL12" s="11" t="n">
        <f aca="false">+[3]Wellhead!$K129-$BK12</f>
        <v>75</v>
      </c>
      <c r="BM12" s="11" t="n">
        <v>0</v>
      </c>
      <c r="BN12" s="11" t="n">
        <v>0</v>
      </c>
      <c r="BO12" s="11" t="n">
        <v>0</v>
      </c>
      <c r="BP12" s="11" t="n">
        <v>0</v>
      </c>
      <c r="BQ12" s="11" t="n">
        <v>0</v>
      </c>
      <c r="BR12" s="11" t="n">
        <v>0</v>
      </c>
      <c r="BS12" s="11" t="n">
        <v>0</v>
      </c>
      <c r="BT12" s="11" t="n">
        <v>0</v>
      </c>
      <c r="BU12" s="11" t="n">
        <v>0</v>
      </c>
      <c r="BV12" s="11" t="n">
        <v>0</v>
      </c>
      <c r="BW12" s="11" t="n">
        <v>0</v>
      </c>
      <c r="BX12" s="11" t="n">
        <v>0</v>
      </c>
      <c r="BY12" s="11" t="n">
        <v>0</v>
      </c>
      <c r="BZ12" s="11" t="n">
        <v>0</v>
      </c>
      <c r="CA12" s="11" t="n">
        <v>0</v>
      </c>
      <c r="CB12" s="11" t="n">
        <v>0</v>
      </c>
      <c r="CC12" s="11" t="n">
        <v>0</v>
      </c>
      <c r="CD12" s="11" t="n">
        <v>0</v>
      </c>
    </row>
    <row r="13" customFormat="false" ht="12.75" hidden="false" customHeight="false" outlineLevel="0" collapsed="false">
      <c r="A13" s="9" t="n">
        <f aca="false">3919*0.75</f>
        <v>2939.25</v>
      </c>
      <c r="B13" s="9" t="n">
        <v>0</v>
      </c>
      <c r="C13" s="9" t="n">
        <f aca="false">+'[1]Wellhead Activities'!$B10-$A13</f>
        <v>268.75</v>
      </c>
      <c r="D13" s="9" t="n">
        <v>0</v>
      </c>
      <c r="E13" s="9" t="n">
        <v>0</v>
      </c>
      <c r="F13" s="9" t="n">
        <v>0</v>
      </c>
      <c r="G13" s="9" t="n">
        <v>0</v>
      </c>
      <c r="H13" s="9" t="n">
        <v>0</v>
      </c>
      <c r="I13" s="9" t="n">
        <v>0</v>
      </c>
      <c r="J13" s="9" t="n">
        <v>0</v>
      </c>
      <c r="K13" s="9" t="n">
        <v>0</v>
      </c>
      <c r="L13" s="9" t="n">
        <v>0</v>
      </c>
      <c r="M13" s="9" t="n">
        <v>0</v>
      </c>
      <c r="N13" s="9" t="n">
        <v>0</v>
      </c>
      <c r="O13" s="9" t="n">
        <v>0</v>
      </c>
      <c r="P13" s="9" t="n">
        <v>0</v>
      </c>
      <c r="Q13" s="9" t="n">
        <v>0</v>
      </c>
      <c r="R13" s="9" t="n">
        <v>0</v>
      </c>
      <c r="S13" s="9" t="n">
        <v>0</v>
      </c>
      <c r="T13" s="9" t="n">
        <v>0</v>
      </c>
      <c r="U13" s="9" t="n">
        <v>0</v>
      </c>
      <c r="V13" s="9" t="n">
        <f aca="false">+'[1]Wellhead Activities'!$G10</f>
        <v>1</v>
      </c>
      <c r="W13" s="9" t="n">
        <v>0</v>
      </c>
      <c r="X13" s="9" t="n">
        <v>0</v>
      </c>
      <c r="Y13" s="9" t="n">
        <v>0</v>
      </c>
      <c r="Z13" s="9" t="n">
        <v>0</v>
      </c>
      <c r="AA13" s="9" t="n">
        <v>0</v>
      </c>
      <c r="AB13" s="9" t="n">
        <v>0</v>
      </c>
      <c r="AC13" s="9" t="n">
        <v>0</v>
      </c>
      <c r="AD13" s="9" t="n">
        <v>0</v>
      </c>
      <c r="AE13" s="9" t="n">
        <v>0</v>
      </c>
      <c r="AF13" s="9" t="n">
        <v>0</v>
      </c>
      <c r="AG13" s="9" t="n">
        <v>0</v>
      </c>
      <c r="AH13" s="9" t="n">
        <v>0</v>
      </c>
      <c r="AI13" s="9" t="n">
        <v>0</v>
      </c>
      <c r="AJ13" s="9" t="n">
        <v>0</v>
      </c>
      <c r="AK13" s="9" t="n">
        <v>0</v>
      </c>
      <c r="AL13" s="9" t="n">
        <v>0</v>
      </c>
      <c r="AM13" s="9" t="n">
        <v>0</v>
      </c>
      <c r="AO13" s="9" t="n">
        <v>1621</v>
      </c>
      <c r="AP13" s="10" t="n">
        <v>0</v>
      </c>
      <c r="AQ13" s="10" t="n">
        <f aca="false">+'[2]Wellhead Activities'!$Q11-[2]Purchases!$B11</f>
        <v>539.506227400562</v>
      </c>
      <c r="AR13" s="10" t="n">
        <v>0</v>
      </c>
      <c r="AS13" s="10" t="n">
        <v>0</v>
      </c>
      <c r="AT13" s="10" t="n">
        <v>0</v>
      </c>
      <c r="AU13" s="10" t="n">
        <v>0</v>
      </c>
      <c r="AV13" s="10" t="n">
        <v>0</v>
      </c>
      <c r="AW13" s="10" t="n">
        <v>0</v>
      </c>
      <c r="AX13" s="10" t="n">
        <v>0</v>
      </c>
      <c r="AY13" s="10" t="n">
        <v>0</v>
      </c>
      <c r="AZ13" s="10" t="n">
        <v>0</v>
      </c>
      <c r="BA13" s="10" t="n">
        <v>0</v>
      </c>
      <c r="BB13" s="10" t="n">
        <v>0</v>
      </c>
      <c r="BC13" s="10" t="n">
        <v>0</v>
      </c>
      <c r="BD13" s="10" t="n">
        <v>0</v>
      </c>
      <c r="BE13" s="10" t="n">
        <v>0</v>
      </c>
      <c r="BF13" s="10" t="n">
        <v>0</v>
      </c>
      <c r="BG13" s="10" t="n">
        <v>0</v>
      </c>
      <c r="BH13" s="10" t="n">
        <v>0</v>
      </c>
      <c r="BK13" s="11" t="n">
        <v>225</v>
      </c>
      <c r="BL13" s="11" t="n">
        <v>0</v>
      </c>
      <c r="BM13" s="11" t="n">
        <f aca="false">+[3]Wellhead!$K130-$BK13</f>
        <v>75</v>
      </c>
      <c r="BN13" s="11" t="n">
        <v>0</v>
      </c>
      <c r="BO13" s="11" t="n">
        <v>0</v>
      </c>
      <c r="BP13" s="11" t="n">
        <v>0</v>
      </c>
      <c r="BQ13" s="11" t="n">
        <v>0</v>
      </c>
      <c r="BR13" s="11" t="n">
        <v>0</v>
      </c>
      <c r="BS13" s="11" t="n">
        <v>0</v>
      </c>
      <c r="BT13" s="11" t="n">
        <v>0</v>
      </c>
      <c r="BU13" s="11" t="n">
        <v>0</v>
      </c>
      <c r="BV13" s="11" t="n">
        <v>0</v>
      </c>
      <c r="BW13" s="11" t="n">
        <v>0</v>
      </c>
      <c r="BX13" s="11" t="n">
        <v>0</v>
      </c>
      <c r="BY13" s="11" t="n">
        <v>0</v>
      </c>
      <c r="BZ13" s="11" t="n">
        <v>0</v>
      </c>
      <c r="CA13" s="11" t="n">
        <v>0</v>
      </c>
      <c r="CB13" s="11" t="n">
        <v>0</v>
      </c>
      <c r="CC13" s="11" t="n">
        <v>0</v>
      </c>
      <c r="CD13" s="11" t="n">
        <v>0</v>
      </c>
    </row>
    <row r="14" customFormat="false" ht="12.75" hidden="false" customHeight="false" outlineLevel="0" collapsed="false">
      <c r="A14" s="9" t="n">
        <f aca="false">3919*0.75</f>
        <v>2939.25</v>
      </c>
      <c r="B14" s="9" t="n">
        <v>0</v>
      </c>
      <c r="C14" s="9" t="n">
        <f aca="false">+'[1]Wellhead Activities'!$B11-$A14</f>
        <v>874.75</v>
      </c>
      <c r="D14" s="9" t="n">
        <v>0</v>
      </c>
      <c r="E14" s="9" t="n">
        <v>0</v>
      </c>
      <c r="F14" s="9" t="n">
        <v>0</v>
      </c>
      <c r="G14" s="9" t="n">
        <v>0</v>
      </c>
      <c r="H14" s="9" t="n">
        <v>0</v>
      </c>
      <c r="I14" s="9" t="n">
        <v>0</v>
      </c>
      <c r="J14" s="9" t="n">
        <v>0</v>
      </c>
      <c r="K14" s="9" t="n">
        <v>0</v>
      </c>
      <c r="L14" s="9" t="n">
        <v>0</v>
      </c>
      <c r="M14" s="9" t="n">
        <v>0</v>
      </c>
      <c r="N14" s="9" t="n">
        <v>0</v>
      </c>
      <c r="O14" s="9" t="n">
        <v>0</v>
      </c>
      <c r="P14" s="9" t="n">
        <v>0</v>
      </c>
      <c r="Q14" s="9" t="n">
        <v>0</v>
      </c>
      <c r="R14" s="9" t="n">
        <v>0</v>
      </c>
      <c r="S14" s="9" t="n">
        <v>0</v>
      </c>
      <c r="T14" s="9" t="n">
        <v>0</v>
      </c>
      <c r="U14" s="9" t="n">
        <v>0</v>
      </c>
      <c r="V14" s="9" t="n">
        <f aca="false">+'[1]Wellhead Activities'!$G11</f>
        <v>1</v>
      </c>
      <c r="W14" s="9" t="n">
        <v>0</v>
      </c>
      <c r="X14" s="9" t="n">
        <v>0</v>
      </c>
      <c r="Y14" s="9" t="n">
        <v>0</v>
      </c>
      <c r="Z14" s="9" t="n">
        <v>0</v>
      </c>
      <c r="AA14" s="9" t="n">
        <v>0</v>
      </c>
      <c r="AB14" s="9" t="n">
        <v>0</v>
      </c>
      <c r="AC14" s="9" t="n">
        <v>0</v>
      </c>
      <c r="AD14" s="9" t="n">
        <v>0</v>
      </c>
      <c r="AE14" s="9" t="n">
        <v>0</v>
      </c>
      <c r="AF14" s="9" t="n">
        <v>0</v>
      </c>
      <c r="AG14" s="9" t="n">
        <v>0</v>
      </c>
      <c r="AH14" s="9" t="n">
        <v>0</v>
      </c>
      <c r="AI14" s="9" t="n">
        <v>0</v>
      </c>
      <c r="AJ14" s="9" t="n">
        <v>0</v>
      </c>
      <c r="AK14" s="9" t="n">
        <v>0</v>
      </c>
      <c r="AL14" s="9" t="n">
        <v>0</v>
      </c>
      <c r="AM14" s="9" t="n">
        <v>0</v>
      </c>
      <c r="AO14" s="9" t="n">
        <v>1621</v>
      </c>
      <c r="AP14" s="10" t="n">
        <v>0</v>
      </c>
      <c r="AQ14" s="10" t="n">
        <f aca="false">+'[2]Wellhead Activities'!$Q12-[2]Purchases!$B12</f>
        <v>539.506227400562</v>
      </c>
      <c r="AR14" s="10" t="n">
        <v>0</v>
      </c>
      <c r="AS14" s="10" t="n">
        <v>0</v>
      </c>
      <c r="AT14" s="10" t="n">
        <v>0</v>
      </c>
      <c r="AU14" s="10" t="n">
        <v>0</v>
      </c>
      <c r="AV14" s="10" t="n">
        <v>0</v>
      </c>
      <c r="AW14" s="10" t="n">
        <v>0</v>
      </c>
      <c r="AX14" s="10" t="n">
        <v>0</v>
      </c>
      <c r="AY14" s="10" t="n">
        <v>0</v>
      </c>
      <c r="AZ14" s="10" t="n">
        <v>0</v>
      </c>
      <c r="BA14" s="10" t="n">
        <v>0</v>
      </c>
      <c r="BB14" s="10" t="n">
        <v>0</v>
      </c>
      <c r="BC14" s="10" t="n">
        <v>0</v>
      </c>
      <c r="BD14" s="10" t="n">
        <v>0</v>
      </c>
      <c r="BE14" s="10" t="n">
        <v>0</v>
      </c>
      <c r="BF14" s="10" t="n">
        <v>0</v>
      </c>
      <c r="BG14" s="10" t="n">
        <v>0</v>
      </c>
      <c r="BH14" s="10" t="n">
        <v>0</v>
      </c>
      <c r="BK14" s="11" t="n">
        <v>225</v>
      </c>
      <c r="BL14" s="11" t="n">
        <v>0</v>
      </c>
      <c r="BM14" s="11" t="n">
        <f aca="false">+[3]Wellhead!$K131-$BK14</f>
        <v>75</v>
      </c>
      <c r="BN14" s="11" t="n">
        <v>0</v>
      </c>
      <c r="BO14" s="11" t="n">
        <v>0</v>
      </c>
      <c r="BP14" s="11" t="n">
        <v>0</v>
      </c>
      <c r="BQ14" s="11" t="n">
        <v>0</v>
      </c>
      <c r="BR14" s="11" t="n">
        <v>0</v>
      </c>
      <c r="BS14" s="11" t="n">
        <v>0</v>
      </c>
      <c r="BT14" s="11" t="n">
        <v>0</v>
      </c>
      <c r="BU14" s="11" t="n">
        <v>0</v>
      </c>
      <c r="BV14" s="11" t="n">
        <v>0</v>
      </c>
      <c r="BW14" s="11" t="n">
        <v>0</v>
      </c>
      <c r="BX14" s="11" t="n">
        <v>0</v>
      </c>
      <c r="BY14" s="11" t="n">
        <v>0</v>
      </c>
      <c r="BZ14" s="11" t="n">
        <v>0</v>
      </c>
      <c r="CA14" s="11" t="n">
        <v>0</v>
      </c>
      <c r="CB14" s="11" t="n">
        <v>0</v>
      </c>
      <c r="CC14" s="11" t="n">
        <v>0</v>
      </c>
      <c r="CD14" s="11" t="n">
        <v>0</v>
      </c>
    </row>
    <row r="15" customFormat="false" ht="12.75" hidden="false" customHeight="false" outlineLevel="0" collapsed="false">
      <c r="A15" s="9" t="n">
        <f aca="false">3919*0.75</f>
        <v>2939.25</v>
      </c>
      <c r="B15" s="9" t="n">
        <v>0</v>
      </c>
      <c r="C15" s="9" t="n">
        <f aca="false">+'[1]Wellhead Activities'!$B12-$A15</f>
        <v>872.75</v>
      </c>
      <c r="D15" s="9" t="n">
        <v>0</v>
      </c>
      <c r="E15" s="9" t="n">
        <v>0</v>
      </c>
      <c r="F15" s="9" t="n">
        <v>0</v>
      </c>
      <c r="G15" s="9" t="n">
        <v>0</v>
      </c>
      <c r="H15" s="9" t="n">
        <v>0</v>
      </c>
      <c r="I15" s="9" t="n">
        <v>0</v>
      </c>
      <c r="J15" s="9" t="n">
        <v>0</v>
      </c>
      <c r="K15" s="9" t="n">
        <v>0</v>
      </c>
      <c r="L15" s="9" t="n">
        <v>0</v>
      </c>
      <c r="M15" s="9" t="n">
        <v>0</v>
      </c>
      <c r="N15" s="9" t="n">
        <v>0</v>
      </c>
      <c r="O15" s="9" t="n">
        <v>0</v>
      </c>
      <c r="P15" s="9" t="n">
        <v>0</v>
      </c>
      <c r="Q15" s="9" t="n">
        <v>0</v>
      </c>
      <c r="R15" s="9" t="n">
        <v>0</v>
      </c>
      <c r="S15" s="9" t="n">
        <v>0</v>
      </c>
      <c r="T15" s="9" t="n">
        <v>0</v>
      </c>
      <c r="U15" s="9" t="n">
        <v>0</v>
      </c>
      <c r="V15" s="9" t="n">
        <f aca="false">+'[1]Wellhead Activities'!$G12</f>
        <v>1</v>
      </c>
      <c r="W15" s="9" t="n">
        <v>0</v>
      </c>
      <c r="X15" s="9" t="n">
        <v>0</v>
      </c>
      <c r="Y15" s="9" t="n">
        <v>0</v>
      </c>
      <c r="Z15" s="9" t="n">
        <v>0</v>
      </c>
      <c r="AA15" s="9" t="n">
        <v>0</v>
      </c>
      <c r="AB15" s="9" t="n">
        <v>0</v>
      </c>
      <c r="AC15" s="9" t="n">
        <v>0</v>
      </c>
      <c r="AD15" s="9" t="n">
        <v>0</v>
      </c>
      <c r="AE15" s="9" t="n">
        <v>0</v>
      </c>
      <c r="AF15" s="9" t="n">
        <v>0</v>
      </c>
      <c r="AG15" s="9" t="n">
        <v>0</v>
      </c>
      <c r="AH15" s="9" t="n">
        <v>0</v>
      </c>
      <c r="AI15" s="9" t="n">
        <v>0</v>
      </c>
      <c r="AJ15" s="9" t="n">
        <v>0</v>
      </c>
      <c r="AK15" s="9" t="n">
        <v>0</v>
      </c>
      <c r="AL15" s="9" t="n">
        <v>0</v>
      </c>
      <c r="AM15" s="9" t="n">
        <v>0</v>
      </c>
      <c r="AO15" s="9" t="n">
        <v>1621</v>
      </c>
      <c r="AP15" s="10" t="n">
        <v>0</v>
      </c>
      <c r="AQ15" s="10" t="n">
        <f aca="false">+'[2]Wellhead Activities'!$Q13-[2]Purchases!$B13</f>
        <v>539.506227400562</v>
      </c>
      <c r="AR15" s="10" t="n">
        <v>0</v>
      </c>
      <c r="AS15" s="10" t="n">
        <v>0</v>
      </c>
      <c r="AT15" s="10" t="n">
        <v>0</v>
      </c>
      <c r="AU15" s="10" t="n">
        <v>0</v>
      </c>
      <c r="AV15" s="10" t="n">
        <v>0</v>
      </c>
      <c r="AW15" s="10" t="n">
        <v>0</v>
      </c>
      <c r="AX15" s="10" t="n">
        <v>0</v>
      </c>
      <c r="AY15" s="10" t="n">
        <v>0</v>
      </c>
      <c r="AZ15" s="10" t="n">
        <v>0</v>
      </c>
      <c r="BA15" s="10" t="n">
        <v>0</v>
      </c>
      <c r="BB15" s="10" t="n">
        <v>0</v>
      </c>
      <c r="BC15" s="10" t="n">
        <v>0</v>
      </c>
      <c r="BD15" s="10" t="n">
        <v>0</v>
      </c>
      <c r="BE15" s="10" t="n">
        <v>0</v>
      </c>
      <c r="BF15" s="10" t="n">
        <v>0</v>
      </c>
      <c r="BG15" s="10" t="n">
        <v>0</v>
      </c>
      <c r="BH15" s="10" t="n">
        <v>0</v>
      </c>
      <c r="BK15" s="11" t="n">
        <v>225</v>
      </c>
      <c r="BL15" s="11" t="n">
        <v>0</v>
      </c>
      <c r="BM15" s="11" t="n">
        <f aca="false">+[3]Wellhead!$K132-$BK15</f>
        <v>75</v>
      </c>
      <c r="BN15" s="11" t="n">
        <v>0</v>
      </c>
      <c r="BO15" s="11" t="n">
        <v>0</v>
      </c>
      <c r="BP15" s="11" t="n">
        <v>0</v>
      </c>
      <c r="BQ15" s="11" t="n">
        <v>0</v>
      </c>
      <c r="BR15" s="11" t="n">
        <v>0</v>
      </c>
      <c r="BS15" s="11" t="n">
        <v>0</v>
      </c>
      <c r="BT15" s="11" t="n">
        <v>0</v>
      </c>
      <c r="BU15" s="11" t="n">
        <v>0</v>
      </c>
      <c r="BV15" s="11" t="n">
        <v>0</v>
      </c>
      <c r="BW15" s="11" t="n">
        <v>0</v>
      </c>
      <c r="BX15" s="11" t="n">
        <v>0</v>
      </c>
      <c r="BY15" s="11" t="n">
        <v>0</v>
      </c>
      <c r="BZ15" s="11" t="n">
        <v>0</v>
      </c>
      <c r="CA15" s="11" t="n">
        <v>0</v>
      </c>
      <c r="CB15" s="11" t="n">
        <v>0</v>
      </c>
      <c r="CC15" s="11" t="n">
        <v>0</v>
      </c>
      <c r="CD15" s="11" t="n">
        <v>0</v>
      </c>
    </row>
    <row r="16" customFormat="false" ht="12.75" hidden="false" customHeight="false" outlineLevel="0" collapsed="false">
      <c r="A16" s="9" t="n">
        <f aca="false">3919*0.75</f>
        <v>2939.25</v>
      </c>
      <c r="B16" s="9" t="n">
        <v>0</v>
      </c>
      <c r="C16" s="9" t="n">
        <v>0</v>
      </c>
      <c r="D16" s="9" t="n">
        <f aca="false">+'[1]Wellhead Activities'!$B13-$A16</f>
        <v>-1373.25</v>
      </c>
      <c r="E16" s="9" t="n">
        <v>0</v>
      </c>
      <c r="F16" s="9" t="n">
        <v>0</v>
      </c>
      <c r="G16" s="9" t="n">
        <v>0</v>
      </c>
      <c r="H16" s="9" t="n">
        <v>0</v>
      </c>
      <c r="I16" s="9" t="n">
        <v>0</v>
      </c>
      <c r="J16" s="9" t="n">
        <v>0</v>
      </c>
      <c r="K16" s="9" t="n">
        <v>0</v>
      </c>
      <c r="L16" s="9" t="n">
        <v>0</v>
      </c>
      <c r="M16" s="9" t="n">
        <v>0</v>
      </c>
      <c r="N16" s="9" t="n">
        <v>0</v>
      </c>
      <c r="O16" s="9" t="n">
        <v>0</v>
      </c>
      <c r="P16" s="9" t="n">
        <v>0</v>
      </c>
      <c r="Q16" s="9" t="n">
        <v>0</v>
      </c>
      <c r="R16" s="9" t="n">
        <v>0</v>
      </c>
      <c r="S16" s="9" t="n">
        <v>0</v>
      </c>
      <c r="T16" s="9" t="n">
        <v>0</v>
      </c>
      <c r="U16" s="9" t="n">
        <v>0</v>
      </c>
      <c r="V16" s="9" t="n">
        <v>0</v>
      </c>
      <c r="W16" s="9" t="n">
        <f aca="false">+'[1]Wellhead Activities'!$G13</f>
        <v>1</v>
      </c>
      <c r="X16" s="9" t="n">
        <v>0</v>
      </c>
      <c r="Y16" s="9" t="n">
        <v>0</v>
      </c>
      <c r="Z16" s="9" t="n">
        <v>0</v>
      </c>
      <c r="AA16" s="9" t="n">
        <v>0</v>
      </c>
      <c r="AB16" s="9" t="n">
        <v>0</v>
      </c>
      <c r="AC16" s="9" t="n">
        <v>0</v>
      </c>
      <c r="AD16" s="9" t="n">
        <v>0</v>
      </c>
      <c r="AE16" s="9" t="n">
        <v>0</v>
      </c>
      <c r="AF16" s="9" t="n">
        <v>0</v>
      </c>
      <c r="AG16" s="9" t="n">
        <v>0</v>
      </c>
      <c r="AH16" s="9" t="n">
        <v>0</v>
      </c>
      <c r="AI16" s="9" t="n">
        <v>0</v>
      </c>
      <c r="AJ16" s="9" t="n">
        <v>0</v>
      </c>
      <c r="AK16" s="9" t="n">
        <v>0</v>
      </c>
      <c r="AL16" s="9" t="n">
        <v>0</v>
      </c>
      <c r="AM16" s="9" t="n">
        <v>0</v>
      </c>
      <c r="AO16" s="9" t="n">
        <v>1621</v>
      </c>
      <c r="AP16" s="10" t="n">
        <v>0</v>
      </c>
      <c r="AQ16" s="10" t="n">
        <v>0</v>
      </c>
      <c r="AR16" s="10" t="n">
        <f aca="false">+'[2]Wellhead Activities'!$Q14-[2]Purchases!$B14</f>
        <v>-671.82362394536</v>
      </c>
      <c r="AS16" s="10" t="n">
        <v>0</v>
      </c>
      <c r="AT16" s="10" t="n">
        <v>0</v>
      </c>
      <c r="AU16" s="10" t="n">
        <v>0</v>
      </c>
      <c r="AV16" s="10" t="n">
        <v>0</v>
      </c>
      <c r="AW16" s="10" t="n">
        <v>0</v>
      </c>
      <c r="AX16" s="10" t="n">
        <v>0</v>
      </c>
      <c r="AY16" s="10" t="n">
        <v>0</v>
      </c>
      <c r="AZ16" s="10" t="n">
        <v>0</v>
      </c>
      <c r="BA16" s="10" t="n">
        <v>0</v>
      </c>
      <c r="BB16" s="10" t="n">
        <v>0</v>
      </c>
      <c r="BC16" s="10" t="n">
        <v>0</v>
      </c>
      <c r="BD16" s="10" t="n">
        <v>0</v>
      </c>
      <c r="BE16" s="10" t="n">
        <v>0</v>
      </c>
      <c r="BF16" s="10" t="n">
        <v>0</v>
      </c>
      <c r="BG16" s="10" t="n">
        <v>0</v>
      </c>
      <c r="BH16" s="10" t="n">
        <v>0</v>
      </c>
      <c r="BK16" s="11" t="n">
        <v>225</v>
      </c>
      <c r="BL16" s="11" t="n">
        <v>0</v>
      </c>
      <c r="BM16" s="11" t="n">
        <v>0</v>
      </c>
      <c r="BN16" s="11" t="n">
        <f aca="false">+[3]Wellhead!$K133-$BK16</f>
        <v>75</v>
      </c>
      <c r="BO16" s="11" t="n">
        <v>0</v>
      </c>
      <c r="BP16" s="11" t="n">
        <v>0</v>
      </c>
      <c r="BQ16" s="11" t="n">
        <v>0</v>
      </c>
      <c r="BR16" s="11" t="n">
        <v>0</v>
      </c>
      <c r="BS16" s="11" t="n">
        <v>0</v>
      </c>
      <c r="BT16" s="11" t="n">
        <v>0</v>
      </c>
      <c r="BU16" s="11" t="n">
        <v>0</v>
      </c>
      <c r="BV16" s="11" t="n">
        <v>0</v>
      </c>
      <c r="BW16" s="11" t="n">
        <v>0</v>
      </c>
      <c r="BX16" s="11" t="n">
        <v>0</v>
      </c>
      <c r="BY16" s="11" t="n">
        <v>0</v>
      </c>
      <c r="BZ16" s="11" t="n">
        <v>0</v>
      </c>
      <c r="CA16" s="11" t="n">
        <v>0</v>
      </c>
      <c r="CB16" s="11" t="n">
        <v>0</v>
      </c>
      <c r="CC16" s="11" t="n">
        <v>0</v>
      </c>
      <c r="CD16" s="11" t="n">
        <v>0</v>
      </c>
    </row>
    <row r="17" customFormat="false" ht="12.75" hidden="false" customHeight="false" outlineLevel="0" collapsed="false">
      <c r="A17" s="9" t="n">
        <f aca="false">3919*0.75</f>
        <v>2939.25</v>
      </c>
      <c r="B17" s="9" t="n">
        <v>0</v>
      </c>
      <c r="C17" s="9" t="n">
        <v>0</v>
      </c>
      <c r="D17" s="9" t="n">
        <v>0</v>
      </c>
      <c r="E17" s="9" t="n">
        <f aca="false">+'[1]Wellhead Activities'!$B14-$A17</f>
        <v>-2576.25</v>
      </c>
      <c r="F17" s="9" t="n">
        <v>0</v>
      </c>
      <c r="G17" s="9" t="n">
        <v>0</v>
      </c>
      <c r="H17" s="9" t="n">
        <v>0</v>
      </c>
      <c r="I17" s="9" t="n">
        <v>0</v>
      </c>
      <c r="J17" s="9" t="n">
        <v>0</v>
      </c>
      <c r="K17" s="9" t="n">
        <v>0</v>
      </c>
      <c r="L17" s="9" t="n">
        <v>0</v>
      </c>
      <c r="M17" s="9" t="n">
        <v>0</v>
      </c>
      <c r="N17" s="9" t="n">
        <v>0</v>
      </c>
      <c r="O17" s="9" t="n">
        <v>0</v>
      </c>
      <c r="P17" s="9" t="n">
        <v>0</v>
      </c>
      <c r="Q17" s="9" t="n">
        <v>0</v>
      </c>
      <c r="R17" s="9" t="n">
        <v>0</v>
      </c>
      <c r="S17" s="9" t="n">
        <v>0</v>
      </c>
      <c r="T17" s="9" t="n">
        <v>0</v>
      </c>
      <c r="U17" s="9" t="n">
        <v>0</v>
      </c>
      <c r="V17" s="9" t="n">
        <v>0</v>
      </c>
      <c r="W17" s="9" t="n">
        <v>0</v>
      </c>
      <c r="X17" s="9" t="n">
        <f aca="false">+'[1]Wellhead Activities'!$G14</f>
        <v>1</v>
      </c>
      <c r="Y17" s="9" t="n">
        <v>0</v>
      </c>
      <c r="Z17" s="9" t="n">
        <v>0</v>
      </c>
      <c r="AA17" s="9" t="n">
        <v>0</v>
      </c>
      <c r="AB17" s="9" t="n">
        <v>0</v>
      </c>
      <c r="AC17" s="9" t="n">
        <v>0</v>
      </c>
      <c r="AD17" s="9" t="n">
        <v>0</v>
      </c>
      <c r="AE17" s="9" t="n">
        <v>0</v>
      </c>
      <c r="AF17" s="9" t="n">
        <v>0</v>
      </c>
      <c r="AG17" s="9" t="n">
        <v>0</v>
      </c>
      <c r="AH17" s="9" t="n">
        <v>0</v>
      </c>
      <c r="AI17" s="9" t="n">
        <v>0</v>
      </c>
      <c r="AJ17" s="9" t="n">
        <v>0</v>
      </c>
      <c r="AK17" s="9" t="n">
        <v>0</v>
      </c>
      <c r="AL17" s="9" t="n">
        <v>0</v>
      </c>
      <c r="AM17" s="9" t="n">
        <v>0</v>
      </c>
      <c r="AO17" s="9" t="n">
        <v>1621</v>
      </c>
      <c r="AP17" s="10" t="n">
        <v>0</v>
      </c>
      <c r="AQ17" s="10" t="n">
        <v>0</v>
      </c>
      <c r="AR17" s="10" t="n">
        <v>0</v>
      </c>
      <c r="AS17" s="10" t="n">
        <f aca="false">+'[2]Wellhead Activities'!$Q15-[2]Purchases!$B15</f>
        <v>539.506227400562</v>
      </c>
      <c r="AT17" s="10" t="n">
        <v>0</v>
      </c>
      <c r="AU17" s="10" t="n">
        <v>0</v>
      </c>
      <c r="AV17" s="10" t="n">
        <v>0</v>
      </c>
      <c r="AW17" s="10" t="n">
        <v>0</v>
      </c>
      <c r="AX17" s="10" t="n">
        <v>0</v>
      </c>
      <c r="AY17" s="10" t="n">
        <v>0</v>
      </c>
      <c r="AZ17" s="10" t="n">
        <v>0</v>
      </c>
      <c r="BA17" s="10" t="n">
        <v>0</v>
      </c>
      <c r="BB17" s="10" t="n">
        <v>0</v>
      </c>
      <c r="BC17" s="10" t="n">
        <v>0</v>
      </c>
      <c r="BD17" s="10" t="n">
        <v>0</v>
      </c>
      <c r="BE17" s="10" t="n">
        <v>0</v>
      </c>
      <c r="BF17" s="10" t="n">
        <v>0</v>
      </c>
      <c r="BG17" s="10" t="n">
        <v>0</v>
      </c>
      <c r="BH17" s="10" t="n">
        <v>0</v>
      </c>
      <c r="BK17" s="11" t="n">
        <v>225</v>
      </c>
      <c r="BL17" s="11" t="n">
        <v>0</v>
      </c>
      <c r="BM17" s="11" t="n">
        <v>0</v>
      </c>
      <c r="BN17" s="11" t="n">
        <v>0</v>
      </c>
      <c r="BO17" s="11" t="n">
        <f aca="false">+[3]Wellhead!$K134-$BK17</f>
        <v>75</v>
      </c>
      <c r="BP17" s="11" t="n">
        <v>0</v>
      </c>
      <c r="BQ17" s="11" t="n">
        <v>0</v>
      </c>
      <c r="BR17" s="11" t="n">
        <v>0</v>
      </c>
      <c r="BS17" s="11" t="n">
        <v>0</v>
      </c>
      <c r="BT17" s="11" t="n">
        <v>0</v>
      </c>
      <c r="BU17" s="11" t="n">
        <v>0</v>
      </c>
      <c r="BV17" s="11" t="n">
        <v>0</v>
      </c>
      <c r="BW17" s="11" t="n">
        <v>0</v>
      </c>
      <c r="BX17" s="11" t="n">
        <v>0</v>
      </c>
      <c r="BY17" s="11" t="n">
        <v>0</v>
      </c>
      <c r="BZ17" s="11" t="n">
        <v>0</v>
      </c>
      <c r="CA17" s="11" t="n">
        <v>0</v>
      </c>
      <c r="CB17" s="11" t="n">
        <v>0</v>
      </c>
      <c r="CC17" s="11" t="n">
        <v>0</v>
      </c>
      <c r="CD17" s="11" t="n">
        <v>0</v>
      </c>
    </row>
    <row r="18" customFormat="false" ht="12.75" hidden="false" customHeight="false" outlineLevel="0" collapsed="false">
      <c r="A18" s="9" t="n">
        <f aca="false">3919*0.75</f>
        <v>2939.25</v>
      </c>
      <c r="B18" s="9" t="n">
        <v>0</v>
      </c>
      <c r="C18" s="9" t="n">
        <v>0</v>
      </c>
      <c r="D18" s="9" t="n">
        <v>0</v>
      </c>
      <c r="E18" s="9" t="n">
        <v>0</v>
      </c>
      <c r="F18" s="9" t="n">
        <f aca="false">+'[1]Wellhead Activities'!$B15-$A18</f>
        <v>-174.25</v>
      </c>
      <c r="G18" s="9" t="n">
        <v>0</v>
      </c>
      <c r="H18" s="9" t="n">
        <v>0</v>
      </c>
      <c r="I18" s="9" t="n">
        <v>0</v>
      </c>
      <c r="J18" s="9" t="n">
        <v>0</v>
      </c>
      <c r="K18" s="9" t="n">
        <v>0</v>
      </c>
      <c r="L18" s="9" t="n">
        <v>0</v>
      </c>
      <c r="M18" s="9" t="n">
        <v>0</v>
      </c>
      <c r="N18" s="9" t="n">
        <v>0</v>
      </c>
      <c r="O18" s="9" t="n">
        <v>0</v>
      </c>
      <c r="P18" s="9" t="n">
        <v>0</v>
      </c>
      <c r="Q18" s="9" t="n">
        <v>0</v>
      </c>
      <c r="R18" s="9" t="n">
        <v>0</v>
      </c>
      <c r="S18" s="9" t="n">
        <v>0</v>
      </c>
      <c r="T18" s="9" t="n">
        <v>0</v>
      </c>
      <c r="U18" s="9" t="n">
        <v>0</v>
      </c>
      <c r="V18" s="9" t="n">
        <v>0</v>
      </c>
      <c r="W18" s="9" t="n">
        <v>0</v>
      </c>
      <c r="X18" s="9" t="n">
        <v>0</v>
      </c>
      <c r="Y18" s="9" t="n">
        <f aca="false">+'[1]Wellhead Activities'!$G15</f>
        <v>1</v>
      </c>
      <c r="Z18" s="9" t="n">
        <v>0</v>
      </c>
      <c r="AA18" s="9" t="n">
        <v>0</v>
      </c>
      <c r="AB18" s="9" t="n">
        <v>0</v>
      </c>
      <c r="AC18" s="9" t="n">
        <v>0</v>
      </c>
      <c r="AD18" s="9" t="n">
        <v>0</v>
      </c>
      <c r="AE18" s="9" t="n">
        <v>0</v>
      </c>
      <c r="AF18" s="9" t="n">
        <v>0</v>
      </c>
      <c r="AG18" s="9" t="n">
        <v>0</v>
      </c>
      <c r="AH18" s="9" t="n">
        <v>0</v>
      </c>
      <c r="AI18" s="9" t="n">
        <v>0</v>
      </c>
      <c r="AJ18" s="9" t="n">
        <v>0</v>
      </c>
      <c r="AK18" s="9" t="n">
        <v>0</v>
      </c>
      <c r="AL18" s="9" t="n">
        <v>0</v>
      </c>
      <c r="AM18" s="9" t="n">
        <v>0</v>
      </c>
      <c r="AO18" s="9" t="n">
        <v>1621</v>
      </c>
      <c r="AP18" s="10" t="n">
        <v>0</v>
      </c>
      <c r="AQ18" s="10" t="n">
        <v>0</v>
      </c>
      <c r="AR18" s="10" t="n">
        <v>0</v>
      </c>
      <c r="AS18" s="10" t="n">
        <v>0</v>
      </c>
      <c r="AT18" s="10" t="n">
        <f aca="false">+'[2]Wellhead Activities'!$Q16-[2]Purchases!$B16</f>
        <v>539.506227400562</v>
      </c>
      <c r="AU18" s="10" t="n">
        <v>0</v>
      </c>
      <c r="AV18" s="10" t="n">
        <v>0</v>
      </c>
      <c r="AW18" s="10" t="n">
        <v>0</v>
      </c>
      <c r="AX18" s="10" t="n">
        <v>0</v>
      </c>
      <c r="AY18" s="10" t="n">
        <v>0</v>
      </c>
      <c r="AZ18" s="10" t="n">
        <v>0</v>
      </c>
      <c r="BA18" s="10" t="n">
        <v>0</v>
      </c>
      <c r="BB18" s="10" t="n">
        <v>0</v>
      </c>
      <c r="BC18" s="10" t="n">
        <v>0</v>
      </c>
      <c r="BD18" s="10" t="n">
        <v>0</v>
      </c>
      <c r="BE18" s="10" t="n">
        <v>0</v>
      </c>
      <c r="BF18" s="10" t="n">
        <v>0</v>
      </c>
      <c r="BG18" s="10" t="n">
        <v>0</v>
      </c>
      <c r="BH18" s="10" t="n">
        <v>0</v>
      </c>
      <c r="BK18" s="11" t="n">
        <v>225</v>
      </c>
      <c r="BL18" s="11" t="n">
        <v>0</v>
      </c>
      <c r="BM18" s="11" t="n">
        <v>0</v>
      </c>
      <c r="BN18" s="11" t="n">
        <v>0</v>
      </c>
      <c r="BO18" s="11" t="n">
        <v>0</v>
      </c>
      <c r="BP18" s="11" t="n">
        <f aca="false">+[3]Wellhead!$K135-$BK18</f>
        <v>75</v>
      </c>
      <c r="BQ18" s="11" t="n">
        <v>0</v>
      </c>
      <c r="BR18" s="11" t="n">
        <v>0</v>
      </c>
      <c r="BS18" s="11" t="n">
        <v>0</v>
      </c>
      <c r="BT18" s="11" t="n">
        <v>0</v>
      </c>
      <c r="BU18" s="11" t="n">
        <v>0</v>
      </c>
      <c r="BV18" s="11" t="n">
        <v>0</v>
      </c>
      <c r="BW18" s="11" t="n">
        <v>0</v>
      </c>
      <c r="BX18" s="11" t="n">
        <v>0</v>
      </c>
      <c r="BY18" s="11" t="n">
        <v>0</v>
      </c>
      <c r="BZ18" s="11" t="n">
        <v>0</v>
      </c>
      <c r="CA18" s="11" t="n">
        <v>0</v>
      </c>
      <c r="CB18" s="11" t="n">
        <v>0</v>
      </c>
      <c r="CC18" s="11" t="n">
        <v>0</v>
      </c>
      <c r="CD18" s="11" t="n">
        <v>0</v>
      </c>
    </row>
    <row r="19" customFormat="false" ht="12.75" hidden="false" customHeight="false" outlineLevel="0" collapsed="false">
      <c r="A19" s="9" t="n">
        <f aca="false">3919*0.75</f>
        <v>2939.25</v>
      </c>
      <c r="B19" s="9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9" t="n">
        <f aca="false">+'[1]Wellhead Activities'!$B16-$A19</f>
        <v>897.75</v>
      </c>
      <c r="H19" s="9" t="n">
        <v>0</v>
      </c>
      <c r="I19" s="9" t="n">
        <v>0</v>
      </c>
      <c r="J19" s="9" t="n">
        <v>0</v>
      </c>
      <c r="K19" s="9" t="n">
        <v>0</v>
      </c>
      <c r="L19" s="9" t="n">
        <v>0</v>
      </c>
      <c r="M19" s="9" t="n">
        <v>0</v>
      </c>
      <c r="N19" s="9" t="n">
        <v>0</v>
      </c>
      <c r="O19" s="9" t="n">
        <v>0</v>
      </c>
      <c r="P19" s="9" t="n">
        <v>0</v>
      </c>
      <c r="Q19" s="9" t="n">
        <v>0</v>
      </c>
      <c r="R19" s="9" t="n">
        <v>0</v>
      </c>
      <c r="S19" s="9" t="n">
        <v>0</v>
      </c>
      <c r="T19" s="9" t="n">
        <v>0</v>
      </c>
      <c r="U19" s="9" t="n">
        <v>0</v>
      </c>
      <c r="V19" s="9" t="n">
        <v>0</v>
      </c>
      <c r="W19" s="9" t="n">
        <v>0</v>
      </c>
      <c r="X19" s="9" t="n">
        <v>0</v>
      </c>
      <c r="Y19" s="9" t="n">
        <v>0</v>
      </c>
      <c r="Z19" s="9" t="n">
        <f aca="false">+'[1]Wellhead Activities'!$G16</f>
        <v>1</v>
      </c>
      <c r="AA19" s="9" t="n">
        <v>0</v>
      </c>
      <c r="AB19" s="9" t="n">
        <v>0</v>
      </c>
      <c r="AC19" s="9" t="n">
        <v>0</v>
      </c>
      <c r="AD19" s="9" t="n">
        <v>0</v>
      </c>
      <c r="AE19" s="9" t="n">
        <v>0</v>
      </c>
      <c r="AF19" s="9" t="n">
        <v>0</v>
      </c>
      <c r="AG19" s="9" t="n">
        <v>0</v>
      </c>
      <c r="AH19" s="9" t="n">
        <v>0</v>
      </c>
      <c r="AI19" s="9" t="n">
        <v>0</v>
      </c>
      <c r="AJ19" s="9" t="n">
        <v>0</v>
      </c>
      <c r="AK19" s="9" t="n">
        <v>0</v>
      </c>
      <c r="AL19" s="9" t="n">
        <v>0</v>
      </c>
      <c r="AM19" s="9" t="n">
        <v>0</v>
      </c>
      <c r="AO19" s="9" t="n">
        <v>1621</v>
      </c>
      <c r="AP19" s="10" t="n">
        <v>0</v>
      </c>
      <c r="AQ19" s="10" t="n">
        <v>0</v>
      </c>
      <c r="AR19" s="10" t="n">
        <v>0</v>
      </c>
      <c r="AS19" s="10" t="n">
        <v>0</v>
      </c>
      <c r="AT19" s="10" t="n">
        <v>0</v>
      </c>
      <c r="AU19" s="10" t="n">
        <f aca="false">+'[2]Wellhead Activities'!$Q17-[2]Purchases!$B17</f>
        <v>539.506227400562</v>
      </c>
      <c r="AV19" s="10" t="n">
        <v>0</v>
      </c>
      <c r="AW19" s="10" t="n">
        <v>0</v>
      </c>
      <c r="AX19" s="10" t="n">
        <v>0</v>
      </c>
      <c r="AY19" s="10" t="n">
        <v>0</v>
      </c>
      <c r="AZ19" s="10" t="n">
        <v>0</v>
      </c>
      <c r="BA19" s="10" t="n">
        <v>0</v>
      </c>
      <c r="BB19" s="10" t="n">
        <v>0</v>
      </c>
      <c r="BC19" s="10" t="n">
        <v>0</v>
      </c>
      <c r="BD19" s="10" t="n">
        <v>0</v>
      </c>
      <c r="BE19" s="10" t="n">
        <v>0</v>
      </c>
      <c r="BF19" s="10" t="n">
        <v>0</v>
      </c>
      <c r="BG19" s="10" t="n">
        <v>0</v>
      </c>
      <c r="BH19" s="10" t="n">
        <v>0</v>
      </c>
      <c r="BK19" s="11" t="n">
        <v>225</v>
      </c>
      <c r="BL19" s="11" t="n">
        <v>0</v>
      </c>
      <c r="BM19" s="11" t="n">
        <v>0</v>
      </c>
      <c r="BN19" s="11" t="n">
        <v>0</v>
      </c>
      <c r="BO19" s="11" t="n">
        <v>0</v>
      </c>
      <c r="BP19" s="11" t="n">
        <v>0</v>
      </c>
      <c r="BQ19" s="11" t="n">
        <f aca="false">+[3]Wellhead!$K136-$BK19</f>
        <v>75</v>
      </c>
      <c r="BR19" s="11" t="n">
        <v>0</v>
      </c>
      <c r="BS19" s="11" t="n">
        <v>0</v>
      </c>
      <c r="BT19" s="11" t="n">
        <v>0</v>
      </c>
      <c r="BU19" s="11" t="n">
        <v>0</v>
      </c>
      <c r="BV19" s="11" t="n">
        <v>0</v>
      </c>
      <c r="BW19" s="11" t="n">
        <v>0</v>
      </c>
      <c r="BX19" s="11" t="n">
        <v>0</v>
      </c>
      <c r="BY19" s="11" t="n">
        <v>0</v>
      </c>
      <c r="BZ19" s="11" t="n">
        <v>0</v>
      </c>
      <c r="CA19" s="11" t="n">
        <v>0</v>
      </c>
      <c r="CB19" s="11" t="n">
        <v>0</v>
      </c>
      <c r="CC19" s="11" t="n">
        <v>0</v>
      </c>
      <c r="CD19" s="11" t="n">
        <v>0</v>
      </c>
    </row>
    <row r="20" customFormat="false" ht="12.75" hidden="false" customHeight="false" outlineLevel="0" collapsed="false">
      <c r="A20" s="9" t="n">
        <f aca="false">3919*0.75</f>
        <v>2939.25</v>
      </c>
      <c r="B20" s="9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9" t="n">
        <v>0</v>
      </c>
      <c r="H20" s="9" t="n">
        <f aca="false">+'[1]Wellhead Activities'!$B17-$A20</f>
        <v>890.75</v>
      </c>
      <c r="I20" s="9" t="n">
        <v>0</v>
      </c>
      <c r="J20" s="9" t="n">
        <v>0</v>
      </c>
      <c r="K20" s="9" t="n">
        <v>0</v>
      </c>
      <c r="L20" s="9" t="n">
        <v>0</v>
      </c>
      <c r="M20" s="9" t="n">
        <v>0</v>
      </c>
      <c r="N20" s="9" t="n">
        <v>0</v>
      </c>
      <c r="O20" s="9" t="n">
        <v>0</v>
      </c>
      <c r="P20" s="9" t="n">
        <v>0</v>
      </c>
      <c r="Q20" s="9" t="n">
        <v>0</v>
      </c>
      <c r="R20" s="9" t="n">
        <v>0</v>
      </c>
      <c r="S20" s="9" t="n">
        <v>0</v>
      </c>
      <c r="T20" s="9" t="n">
        <v>0</v>
      </c>
      <c r="U20" s="9" t="n">
        <v>0</v>
      </c>
      <c r="V20" s="9" t="n">
        <v>0</v>
      </c>
      <c r="W20" s="9" t="n">
        <v>0</v>
      </c>
      <c r="X20" s="9" t="n">
        <v>0</v>
      </c>
      <c r="Y20" s="9" t="n">
        <v>0</v>
      </c>
      <c r="Z20" s="9" t="n">
        <v>0</v>
      </c>
      <c r="AA20" s="9" t="n">
        <f aca="false">+'[1]Wellhead Activities'!$G17</f>
        <v>1</v>
      </c>
      <c r="AB20" s="9" t="n">
        <v>0</v>
      </c>
      <c r="AC20" s="9" t="n">
        <v>0</v>
      </c>
      <c r="AD20" s="9" t="n">
        <v>0</v>
      </c>
      <c r="AE20" s="9" t="n">
        <v>0</v>
      </c>
      <c r="AF20" s="9" t="n">
        <v>0</v>
      </c>
      <c r="AG20" s="9" t="n">
        <v>0</v>
      </c>
      <c r="AH20" s="9" t="n">
        <v>0</v>
      </c>
      <c r="AI20" s="9" t="n">
        <v>0</v>
      </c>
      <c r="AJ20" s="9" t="n">
        <v>0</v>
      </c>
      <c r="AK20" s="9" t="n">
        <v>0</v>
      </c>
      <c r="AL20" s="9" t="n">
        <v>0</v>
      </c>
      <c r="AM20" s="9" t="n">
        <v>0</v>
      </c>
      <c r="AO20" s="9" t="n">
        <v>1621</v>
      </c>
      <c r="AP20" s="10" t="n">
        <v>0</v>
      </c>
      <c r="AQ20" s="10" t="n">
        <v>0</v>
      </c>
      <c r="AR20" s="10" t="n">
        <v>0</v>
      </c>
      <c r="AS20" s="10" t="n">
        <v>0</v>
      </c>
      <c r="AT20" s="10" t="n">
        <v>0</v>
      </c>
      <c r="AU20" s="10" t="n">
        <v>0</v>
      </c>
      <c r="AV20" s="10" t="n">
        <f aca="false">+'[2]Wellhead Activities'!$Q18-[2]Purchases!$B18</f>
        <v>539.506227400562</v>
      </c>
      <c r="AW20" s="10" t="n">
        <v>0</v>
      </c>
      <c r="AX20" s="10" t="n">
        <v>0</v>
      </c>
      <c r="AY20" s="10" t="n">
        <v>0</v>
      </c>
      <c r="AZ20" s="10" t="n">
        <v>0</v>
      </c>
      <c r="BA20" s="10" t="n">
        <v>0</v>
      </c>
      <c r="BB20" s="10" t="n">
        <v>0</v>
      </c>
      <c r="BC20" s="10" t="n">
        <v>0</v>
      </c>
      <c r="BD20" s="10" t="n">
        <v>0</v>
      </c>
      <c r="BE20" s="10" t="n">
        <v>0</v>
      </c>
      <c r="BF20" s="10" t="n">
        <v>0</v>
      </c>
      <c r="BG20" s="10" t="n">
        <v>0</v>
      </c>
      <c r="BH20" s="10" t="n">
        <v>0</v>
      </c>
      <c r="BK20" s="11" t="n">
        <v>225</v>
      </c>
      <c r="BL20" s="11" t="n">
        <v>0</v>
      </c>
      <c r="BM20" s="11" t="n">
        <v>0</v>
      </c>
      <c r="BN20" s="11" t="n">
        <v>0</v>
      </c>
      <c r="BO20" s="11" t="n">
        <v>0</v>
      </c>
      <c r="BP20" s="11" t="n">
        <v>0</v>
      </c>
      <c r="BQ20" s="11" t="n">
        <v>0</v>
      </c>
      <c r="BR20" s="11" t="n">
        <f aca="false">+[3]Wellhead!$K137-$BK20</f>
        <v>75</v>
      </c>
      <c r="BS20" s="11" t="n">
        <v>0</v>
      </c>
      <c r="BT20" s="11" t="n">
        <v>0</v>
      </c>
      <c r="BU20" s="11" t="n">
        <v>0</v>
      </c>
      <c r="BV20" s="11" t="n">
        <v>0</v>
      </c>
      <c r="BW20" s="11" t="n">
        <v>0</v>
      </c>
      <c r="BX20" s="11" t="n">
        <v>0</v>
      </c>
      <c r="BY20" s="11" t="n">
        <v>0</v>
      </c>
      <c r="BZ20" s="11" t="n">
        <v>0</v>
      </c>
      <c r="CA20" s="11" t="n">
        <v>0</v>
      </c>
      <c r="CB20" s="11" t="n">
        <v>0</v>
      </c>
      <c r="CC20" s="11" t="n">
        <v>0</v>
      </c>
      <c r="CD20" s="11" t="n">
        <v>0</v>
      </c>
    </row>
    <row r="21" customFormat="false" ht="12.75" hidden="false" customHeight="false" outlineLevel="0" collapsed="false">
      <c r="A21" s="9" t="n">
        <f aca="false">3919*0.75</f>
        <v>2939.25</v>
      </c>
      <c r="B21" s="9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9" t="n">
        <v>0</v>
      </c>
      <c r="H21" s="9" t="n">
        <f aca="false">+'[1]Wellhead Activities'!$B18-$A21</f>
        <v>883.75</v>
      </c>
      <c r="I21" s="9" t="n">
        <v>0</v>
      </c>
      <c r="J21" s="9" t="n">
        <v>0</v>
      </c>
      <c r="K21" s="9" t="n">
        <v>0</v>
      </c>
      <c r="L21" s="9" t="n">
        <v>0</v>
      </c>
      <c r="M21" s="9" t="n">
        <v>0</v>
      </c>
      <c r="N21" s="9" t="n">
        <v>0</v>
      </c>
      <c r="O21" s="9" t="n">
        <v>0</v>
      </c>
      <c r="P21" s="9" t="n">
        <v>0</v>
      </c>
      <c r="Q21" s="9" t="n">
        <v>0</v>
      </c>
      <c r="R21" s="9" t="n">
        <v>0</v>
      </c>
      <c r="S21" s="9" t="n">
        <v>0</v>
      </c>
      <c r="T21" s="9" t="n">
        <v>0</v>
      </c>
      <c r="U21" s="9" t="n">
        <v>0</v>
      </c>
      <c r="V21" s="9" t="n">
        <v>0</v>
      </c>
      <c r="W21" s="9" t="n">
        <v>0</v>
      </c>
      <c r="X21" s="9" t="n">
        <v>0</v>
      </c>
      <c r="Y21" s="9" t="n">
        <v>0</v>
      </c>
      <c r="Z21" s="9" t="n">
        <v>0</v>
      </c>
      <c r="AA21" s="9" t="n">
        <f aca="false">+'[1]Wellhead Activities'!$G18</f>
        <v>1</v>
      </c>
      <c r="AB21" s="9" t="n">
        <v>0</v>
      </c>
      <c r="AC21" s="9" t="n">
        <v>0</v>
      </c>
      <c r="AD21" s="9" t="n">
        <v>0</v>
      </c>
      <c r="AE21" s="9" t="n">
        <v>0</v>
      </c>
      <c r="AF21" s="9" t="n">
        <v>0</v>
      </c>
      <c r="AG21" s="9" t="n">
        <v>0</v>
      </c>
      <c r="AH21" s="9" t="n">
        <v>0</v>
      </c>
      <c r="AI21" s="9" t="n">
        <v>0</v>
      </c>
      <c r="AJ21" s="9" t="n">
        <v>0</v>
      </c>
      <c r="AK21" s="9" t="n">
        <v>0</v>
      </c>
      <c r="AL21" s="9" t="n">
        <v>0</v>
      </c>
      <c r="AM21" s="9" t="n">
        <v>0</v>
      </c>
      <c r="AO21" s="9" t="n">
        <v>1621</v>
      </c>
      <c r="AP21" s="10" t="n">
        <v>0</v>
      </c>
      <c r="AQ21" s="10" t="n">
        <v>0</v>
      </c>
      <c r="AR21" s="10" t="n">
        <v>0</v>
      </c>
      <c r="AS21" s="10" t="n">
        <v>0</v>
      </c>
      <c r="AT21" s="10" t="n">
        <v>0</v>
      </c>
      <c r="AU21" s="10" t="n">
        <v>0</v>
      </c>
      <c r="AV21" s="10" t="n">
        <f aca="false">+'[2]Wellhead Activities'!$Q19-[2]Purchases!$B19</f>
        <v>539.506227400562</v>
      </c>
      <c r="AW21" s="10" t="n">
        <v>0</v>
      </c>
      <c r="AX21" s="10" t="n">
        <v>0</v>
      </c>
      <c r="AY21" s="10" t="n">
        <v>0</v>
      </c>
      <c r="AZ21" s="10" t="n">
        <v>0</v>
      </c>
      <c r="BA21" s="10" t="n">
        <v>0</v>
      </c>
      <c r="BB21" s="10" t="n">
        <v>0</v>
      </c>
      <c r="BC21" s="10" t="n">
        <v>0</v>
      </c>
      <c r="BD21" s="10" t="n">
        <v>0</v>
      </c>
      <c r="BE21" s="10" t="n">
        <v>0</v>
      </c>
      <c r="BF21" s="10" t="n">
        <v>0</v>
      </c>
      <c r="BG21" s="10" t="n">
        <v>0</v>
      </c>
      <c r="BH21" s="10" t="n">
        <v>0</v>
      </c>
      <c r="BK21" s="11" t="n">
        <v>225</v>
      </c>
      <c r="BL21" s="11" t="n">
        <v>0</v>
      </c>
      <c r="BM21" s="11" t="n">
        <v>0</v>
      </c>
      <c r="BN21" s="11" t="n">
        <v>0</v>
      </c>
      <c r="BO21" s="11" t="n">
        <v>0</v>
      </c>
      <c r="BP21" s="11" t="n">
        <v>0</v>
      </c>
      <c r="BQ21" s="11" t="n">
        <v>0</v>
      </c>
      <c r="BR21" s="11" t="n">
        <f aca="false">+[3]Wellhead!$K138-$BK21</f>
        <v>75</v>
      </c>
      <c r="BS21" s="11" t="n">
        <v>0</v>
      </c>
      <c r="BT21" s="11" t="n">
        <v>0</v>
      </c>
      <c r="BU21" s="11" t="n">
        <v>0</v>
      </c>
      <c r="BV21" s="11" t="n">
        <v>0</v>
      </c>
      <c r="BW21" s="11" t="n">
        <v>0</v>
      </c>
      <c r="BX21" s="11" t="n">
        <v>0</v>
      </c>
      <c r="BY21" s="11" t="n">
        <v>0</v>
      </c>
      <c r="BZ21" s="11" t="n">
        <v>0</v>
      </c>
      <c r="CA21" s="11" t="n">
        <v>0</v>
      </c>
      <c r="CB21" s="11" t="n">
        <v>0</v>
      </c>
      <c r="CC21" s="11" t="n">
        <v>0</v>
      </c>
      <c r="CD21" s="11" t="n">
        <v>0</v>
      </c>
    </row>
    <row r="22" customFormat="false" ht="12.75" hidden="false" customHeight="false" outlineLevel="0" collapsed="false">
      <c r="A22" s="9" t="n">
        <f aca="false">3919*0.75</f>
        <v>2939.25</v>
      </c>
      <c r="B22" s="9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9" t="n">
        <v>0</v>
      </c>
      <c r="H22" s="9" t="n">
        <f aca="false">+'[1]Wellhead Activities'!$B19-$A22</f>
        <v>875.75</v>
      </c>
      <c r="I22" s="9" t="n">
        <v>0</v>
      </c>
      <c r="J22" s="9" t="n">
        <v>0</v>
      </c>
      <c r="K22" s="9" t="n">
        <v>0</v>
      </c>
      <c r="L22" s="9" t="n">
        <v>0</v>
      </c>
      <c r="M22" s="9" t="n">
        <v>0</v>
      </c>
      <c r="N22" s="9" t="n">
        <v>0</v>
      </c>
      <c r="O22" s="9" t="n">
        <v>0</v>
      </c>
      <c r="P22" s="9" t="n">
        <v>0</v>
      </c>
      <c r="Q22" s="9" t="n">
        <v>0</v>
      </c>
      <c r="R22" s="9" t="n">
        <v>0</v>
      </c>
      <c r="S22" s="9" t="n">
        <v>0</v>
      </c>
      <c r="T22" s="9" t="n">
        <v>0</v>
      </c>
      <c r="U22" s="9" t="n">
        <v>0</v>
      </c>
      <c r="V22" s="9" t="n">
        <v>0</v>
      </c>
      <c r="W22" s="9" t="n">
        <v>0</v>
      </c>
      <c r="X22" s="9" t="n">
        <v>0</v>
      </c>
      <c r="Y22" s="9" t="n">
        <v>0</v>
      </c>
      <c r="Z22" s="9" t="n">
        <v>0</v>
      </c>
      <c r="AA22" s="9" t="n">
        <f aca="false">+'[1]Wellhead Activities'!$G19</f>
        <v>1</v>
      </c>
      <c r="AB22" s="9" t="n">
        <v>0</v>
      </c>
      <c r="AC22" s="9" t="n">
        <v>0</v>
      </c>
      <c r="AD22" s="9" t="n">
        <v>0</v>
      </c>
      <c r="AE22" s="9" t="n">
        <v>0</v>
      </c>
      <c r="AF22" s="9" t="n">
        <v>0</v>
      </c>
      <c r="AG22" s="9" t="n">
        <v>0</v>
      </c>
      <c r="AH22" s="9" t="n">
        <v>0</v>
      </c>
      <c r="AI22" s="9" t="n">
        <v>0</v>
      </c>
      <c r="AJ22" s="9" t="n">
        <v>0</v>
      </c>
      <c r="AK22" s="9" t="n">
        <v>0</v>
      </c>
      <c r="AL22" s="9" t="n">
        <v>0</v>
      </c>
      <c r="AM22" s="9" t="n">
        <v>0</v>
      </c>
      <c r="AO22" s="9" t="n">
        <v>1621</v>
      </c>
      <c r="AP22" s="10" t="n">
        <v>0</v>
      </c>
      <c r="AQ22" s="10" t="n">
        <v>0</v>
      </c>
      <c r="AR22" s="10" t="n">
        <v>0</v>
      </c>
      <c r="AS22" s="10" t="n">
        <v>0</v>
      </c>
      <c r="AT22" s="10" t="n">
        <v>0</v>
      </c>
      <c r="AU22" s="10" t="n">
        <v>0</v>
      </c>
      <c r="AV22" s="10" t="n">
        <f aca="false">+'[2]Wellhead Activities'!$Q20-[2]Purchases!$B20</f>
        <v>539.506227400562</v>
      </c>
      <c r="AW22" s="10" t="n">
        <v>0</v>
      </c>
      <c r="AX22" s="10" t="n">
        <v>0</v>
      </c>
      <c r="AY22" s="10" t="n">
        <v>0</v>
      </c>
      <c r="AZ22" s="10" t="n">
        <v>0</v>
      </c>
      <c r="BA22" s="10" t="n">
        <v>0</v>
      </c>
      <c r="BB22" s="10" t="n">
        <v>0</v>
      </c>
      <c r="BC22" s="10" t="n">
        <v>0</v>
      </c>
      <c r="BD22" s="10" t="n">
        <v>0</v>
      </c>
      <c r="BE22" s="10" t="n">
        <v>0</v>
      </c>
      <c r="BF22" s="10" t="n">
        <v>0</v>
      </c>
      <c r="BG22" s="10" t="n">
        <v>0</v>
      </c>
      <c r="BH22" s="10" t="n">
        <v>0</v>
      </c>
      <c r="BK22" s="11" t="n">
        <v>225</v>
      </c>
      <c r="BL22" s="11" t="n">
        <v>0</v>
      </c>
      <c r="BM22" s="11" t="n">
        <v>0</v>
      </c>
      <c r="BN22" s="11" t="n">
        <v>0</v>
      </c>
      <c r="BO22" s="11" t="n">
        <v>0</v>
      </c>
      <c r="BP22" s="11" t="n">
        <v>0</v>
      </c>
      <c r="BQ22" s="11" t="n">
        <v>0</v>
      </c>
      <c r="BR22" s="11" t="n">
        <f aca="false">+[3]Wellhead!$K139-$BK22</f>
        <v>75</v>
      </c>
      <c r="BS22" s="11" t="n">
        <v>0</v>
      </c>
      <c r="BT22" s="11" t="n">
        <v>0</v>
      </c>
      <c r="BU22" s="11" t="n">
        <v>0</v>
      </c>
      <c r="BV22" s="11" t="n">
        <v>0</v>
      </c>
      <c r="BW22" s="11" t="n">
        <v>0</v>
      </c>
      <c r="BX22" s="11" t="n">
        <v>0</v>
      </c>
      <c r="BY22" s="11" t="n">
        <v>0</v>
      </c>
      <c r="BZ22" s="11" t="n">
        <v>0</v>
      </c>
      <c r="CA22" s="11" t="n">
        <v>0</v>
      </c>
      <c r="CB22" s="11" t="n">
        <v>0</v>
      </c>
      <c r="CC22" s="11" t="n">
        <v>0</v>
      </c>
      <c r="CD22" s="11" t="n">
        <v>0</v>
      </c>
    </row>
    <row r="23" customFormat="false" ht="12.75" hidden="false" customHeight="false" outlineLevel="0" collapsed="false">
      <c r="A23" s="9" t="n">
        <f aca="false">3919*0.75</f>
        <v>2939.25</v>
      </c>
      <c r="B23" s="9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9" t="n">
        <v>0</v>
      </c>
      <c r="H23" s="9" t="n">
        <v>0</v>
      </c>
      <c r="I23" s="9" t="n">
        <f aca="false">+'[1]Wellhead Activities'!$B20-$A23</f>
        <v>-1918.25</v>
      </c>
      <c r="J23" s="9" t="n">
        <v>0</v>
      </c>
      <c r="K23" s="9" t="n">
        <v>0</v>
      </c>
      <c r="L23" s="9" t="n">
        <v>0</v>
      </c>
      <c r="M23" s="9" t="n">
        <v>0</v>
      </c>
      <c r="N23" s="9" t="n">
        <v>0</v>
      </c>
      <c r="O23" s="9" t="n">
        <v>0</v>
      </c>
      <c r="P23" s="9" t="n">
        <v>0</v>
      </c>
      <c r="Q23" s="9" t="n">
        <v>0</v>
      </c>
      <c r="R23" s="9" t="n">
        <v>0</v>
      </c>
      <c r="S23" s="9" t="n">
        <v>0</v>
      </c>
      <c r="T23" s="9" t="n">
        <v>0</v>
      </c>
      <c r="U23" s="9" t="n">
        <v>0</v>
      </c>
      <c r="V23" s="9" t="n">
        <v>0</v>
      </c>
      <c r="W23" s="9" t="n">
        <v>0</v>
      </c>
      <c r="X23" s="9" t="n">
        <v>0</v>
      </c>
      <c r="Y23" s="9" t="n">
        <v>0</v>
      </c>
      <c r="Z23" s="9" t="n">
        <v>0</v>
      </c>
      <c r="AA23" s="9" t="n">
        <v>0</v>
      </c>
      <c r="AB23" s="9" t="n">
        <f aca="false">+'[1]Wellhead Activities'!$G20</f>
        <v>1</v>
      </c>
      <c r="AC23" s="9" t="n">
        <v>0</v>
      </c>
      <c r="AD23" s="9" t="n">
        <v>0</v>
      </c>
      <c r="AE23" s="9" t="n">
        <v>0</v>
      </c>
      <c r="AF23" s="9" t="n">
        <v>0</v>
      </c>
      <c r="AG23" s="9" t="n">
        <v>0</v>
      </c>
      <c r="AH23" s="9" t="n">
        <v>0</v>
      </c>
      <c r="AI23" s="9" t="n">
        <v>0</v>
      </c>
      <c r="AJ23" s="9" t="n">
        <v>0</v>
      </c>
      <c r="AK23" s="9" t="n">
        <v>0</v>
      </c>
      <c r="AL23" s="9" t="n">
        <v>0</v>
      </c>
      <c r="AM23" s="9" t="n">
        <v>0</v>
      </c>
      <c r="AO23" s="9" t="n">
        <v>1621</v>
      </c>
      <c r="AP23" s="10" t="n">
        <v>0</v>
      </c>
      <c r="AQ23" s="10" t="n">
        <v>0</v>
      </c>
      <c r="AR23" s="10" t="n">
        <v>0</v>
      </c>
      <c r="AS23" s="10" t="n">
        <v>0</v>
      </c>
      <c r="AT23" s="10" t="n">
        <v>0</v>
      </c>
      <c r="AU23" s="10" t="n">
        <v>0</v>
      </c>
      <c r="AV23" s="10" t="n">
        <v>0</v>
      </c>
      <c r="AW23" s="10" t="n">
        <f aca="false">+'[2]Wellhead Activities'!$Q21-[2]Purchases!$B21</f>
        <v>539.506227400562</v>
      </c>
      <c r="AX23" s="10" t="n">
        <v>0</v>
      </c>
      <c r="AY23" s="10" t="n">
        <v>0</v>
      </c>
      <c r="AZ23" s="10" t="n">
        <v>0</v>
      </c>
      <c r="BA23" s="10" t="n">
        <v>0</v>
      </c>
      <c r="BB23" s="10" t="n">
        <v>0</v>
      </c>
      <c r="BC23" s="10" t="n">
        <v>0</v>
      </c>
      <c r="BD23" s="10" t="n">
        <v>0</v>
      </c>
      <c r="BE23" s="10" t="n">
        <v>0</v>
      </c>
      <c r="BF23" s="10" t="n">
        <v>0</v>
      </c>
      <c r="BG23" s="10" t="n">
        <v>0</v>
      </c>
      <c r="BH23" s="10" t="n">
        <v>0</v>
      </c>
      <c r="BK23" s="11" t="n">
        <v>225</v>
      </c>
      <c r="BL23" s="11" t="n">
        <v>0</v>
      </c>
      <c r="BM23" s="11" t="n">
        <v>0</v>
      </c>
      <c r="BN23" s="11" t="n">
        <v>0</v>
      </c>
      <c r="BO23" s="11" t="n">
        <v>0</v>
      </c>
      <c r="BP23" s="11" t="n">
        <v>0</v>
      </c>
      <c r="BQ23" s="11" t="n">
        <v>0</v>
      </c>
      <c r="BR23" s="11" t="n">
        <v>0</v>
      </c>
      <c r="BS23" s="11" t="n">
        <f aca="false">+[3]Wellhead!$K140-$BK23</f>
        <v>75</v>
      </c>
      <c r="BT23" s="11" t="n">
        <v>0</v>
      </c>
      <c r="BU23" s="11" t="n">
        <v>0</v>
      </c>
      <c r="BV23" s="11" t="n">
        <v>0</v>
      </c>
      <c r="BW23" s="11" t="n">
        <v>0</v>
      </c>
      <c r="BX23" s="11" t="n">
        <v>0</v>
      </c>
      <c r="BY23" s="11" t="n">
        <v>0</v>
      </c>
      <c r="BZ23" s="11" t="n">
        <v>0</v>
      </c>
      <c r="CA23" s="11" t="n">
        <v>0</v>
      </c>
      <c r="CB23" s="11" t="n">
        <v>0</v>
      </c>
      <c r="CC23" s="11" t="n">
        <v>0</v>
      </c>
      <c r="CD23" s="11" t="n">
        <v>0</v>
      </c>
    </row>
    <row r="24" customFormat="false" ht="12.75" hidden="false" customHeight="false" outlineLevel="0" collapsed="false">
      <c r="A24" s="9" t="n">
        <f aca="false">3919*0.75</f>
        <v>2939.25</v>
      </c>
      <c r="B24" s="9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9" t="n">
        <v>0</v>
      </c>
      <c r="H24" s="9" t="n">
        <v>0</v>
      </c>
      <c r="I24" s="9" t="n">
        <v>0</v>
      </c>
      <c r="J24" s="9" t="n">
        <f aca="false">+'[1]Wellhead Activities'!$B21-$A24</f>
        <v>894.75</v>
      </c>
      <c r="K24" s="9" t="n">
        <v>0</v>
      </c>
      <c r="L24" s="9" t="n">
        <v>0</v>
      </c>
      <c r="M24" s="9" t="n">
        <v>0</v>
      </c>
      <c r="N24" s="9" t="n">
        <v>0</v>
      </c>
      <c r="O24" s="9" t="n">
        <v>0</v>
      </c>
      <c r="P24" s="9" t="n">
        <v>0</v>
      </c>
      <c r="Q24" s="9" t="n">
        <v>0</v>
      </c>
      <c r="R24" s="9" t="n">
        <v>0</v>
      </c>
      <c r="S24" s="9" t="n">
        <v>0</v>
      </c>
      <c r="T24" s="9" t="n">
        <v>0</v>
      </c>
      <c r="U24" s="9" t="n">
        <v>0</v>
      </c>
      <c r="V24" s="9" t="n">
        <v>0</v>
      </c>
      <c r="W24" s="9" t="n">
        <v>0</v>
      </c>
      <c r="X24" s="9" t="n">
        <v>0</v>
      </c>
      <c r="Y24" s="9" t="n">
        <v>0</v>
      </c>
      <c r="Z24" s="9" t="n">
        <v>0</v>
      </c>
      <c r="AA24" s="9" t="n">
        <v>0</v>
      </c>
      <c r="AB24" s="9" t="n">
        <v>0</v>
      </c>
      <c r="AC24" s="9" t="n">
        <f aca="false">+'[1]Wellhead Activities'!$G21</f>
        <v>0</v>
      </c>
      <c r="AD24" s="9" t="n">
        <v>0</v>
      </c>
      <c r="AE24" s="9" t="n">
        <v>0</v>
      </c>
      <c r="AF24" s="9" t="n">
        <v>0</v>
      </c>
      <c r="AG24" s="9" t="n">
        <v>0</v>
      </c>
      <c r="AH24" s="9" t="n">
        <v>0</v>
      </c>
      <c r="AI24" s="9" t="n">
        <v>0</v>
      </c>
      <c r="AJ24" s="9" t="n">
        <v>0</v>
      </c>
      <c r="AK24" s="9" t="n">
        <v>0</v>
      </c>
      <c r="AL24" s="9" t="n">
        <v>0</v>
      </c>
      <c r="AM24" s="9" t="n">
        <v>0</v>
      </c>
      <c r="AO24" s="9" t="n">
        <v>1621</v>
      </c>
      <c r="AP24" s="10" t="n">
        <v>0</v>
      </c>
      <c r="AQ24" s="10" t="n">
        <v>0</v>
      </c>
      <c r="AR24" s="10" t="n">
        <v>0</v>
      </c>
      <c r="AS24" s="10" t="n">
        <v>0</v>
      </c>
      <c r="AT24" s="10" t="n">
        <v>0</v>
      </c>
      <c r="AU24" s="10" t="n">
        <v>0</v>
      </c>
      <c r="AV24" s="10" t="n">
        <v>0</v>
      </c>
      <c r="AW24" s="10" t="n">
        <v>0</v>
      </c>
      <c r="AX24" s="10" t="n">
        <f aca="false">+'[2]Wellhead Activities'!$Q22-[2]Purchases!$B22</f>
        <v>539.506227400562</v>
      </c>
      <c r="AY24" s="10" t="n">
        <v>0</v>
      </c>
      <c r="AZ24" s="10" t="n">
        <v>0</v>
      </c>
      <c r="BA24" s="10" t="n">
        <v>0</v>
      </c>
      <c r="BB24" s="10" t="n">
        <v>0</v>
      </c>
      <c r="BC24" s="10" t="n">
        <v>0</v>
      </c>
      <c r="BD24" s="10" t="n">
        <v>0</v>
      </c>
      <c r="BE24" s="10" t="n">
        <v>0</v>
      </c>
      <c r="BF24" s="10" t="n">
        <v>0</v>
      </c>
      <c r="BG24" s="10" t="n">
        <v>0</v>
      </c>
      <c r="BH24" s="10" t="n">
        <v>0</v>
      </c>
      <c r="BK24" s="11" t="n">
        <v>225</v>
      </c>
      <c r="BL24" s="11" t="n">
        <v>0</v>
      </c>
      <c r="BM24" s="11" t="n">
        <v>0</v>
      </c>
      <c r="BN24" s="11" t="n">
        <v>0</v>
      </c>
      <c r="BO24" s="11" t="n">
        <v>0</v>
      </c>
      <c r="BP24" s="11" t="n">
        <v>0</v>
      </c>
      <c r="BQ24" s="11" t="n">
        <v>0</v>
      </c>
      <c r="BR24" s="11" t="n">
        <v>0</v>
      </c>
      <c r="BS24" s="11" t="n">
        <v>0</v>
      </c>
      <c r="BT24" s="11" t="n">
        <f aca="false">+[3]Wellhead!$K141-$BK24</f>
        <v>75</v>
      </c>
      <c r="BU24" s="11" t="n">
        <v>0</v>
      </c>
      <c r="BV24" s="11" t="n">
        <v>0</v>
      </c>
      <c r="BW24" s="11" t="n">
        <v>0</v>
      </c>
      <c r="BX24" s="11" t="n">
        <v>0</v>
      </c>
      <c r="BY24" s="11" t="n">
        <v>0</v>
      </c>
      <c r="BZ24" s="11" t="n">
        <v>0</v>
      </c>
      <c r="CA24" s="11" t="n">
        <v>0</v>
      </c>
      <c r="CB24" s="11" t="n">
        <v>0</v>
      </c>
      <c r="CC24" s="11" t="n">
        <v>0</v>
      </c>
      <c r="CD24" s="11" t="n">
        <v>0</v>
      </c>
    </row>
    <row r="25" customFormat="false" ht="12.75" hidden="false" customHeight="false" outlineLevel="0" collapsed="false">
      <c r="A25" s="9" t="n">
        <f aca="false">3919*0.75</f>
        <v>2939.25</v>
      </c>
      <c r="B25" s="9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9" t="n">
        <v>0</v>
      </c>
      <c r="H25" s="9" t="n">
        <v>0</v>
      </c>
      <c r="I25" s="9" t="n">
        <v>0</v>
      </c>
      <c r="J25" s="9" t="n">
        <v>0</v>
      </c>
      <c r="K25" s="9" t="n">
        <f aca="false">+'[1]Wellhead Activities'!$B22-$A25</f>
        <v>318.75</v>
      </c>
      <c r="L25" s="9" t="n">
        <v>0</v>
      </c>
      <c r="M25" s="9" t="n">
        <v>0</v>
      </c>
      <c r="N25" s="9" t="n">
        <v>0</v>
      </c>
      <c r="O25" s="9" t="n">
        <v>0</v>
      </c>
      <c r="P25" s="9" t="n">
        <v>0</v>
      </c>
      <c r="Q25" s="9" t="n">
        <v>0</v>
      </c>
      <c r="R25" s="9" t="n">
        <v>0</v>
      </c>
      <c r="S25" s="9" t="n">
        <v>0</v>
      </c>
      <c r="T25" s="9" t="n">
        <v>0</v>
      </c>
      <c r="U25" s="9" t="n">
        <v>0</v>
      </c>
      <c r="V25" s="9" t="n">
        <v>0</v>
      </c>
      <c r="W25" s="9" t="n">
        <v>0</v>
      </c>
      <c r="X25" s="9" t="n">
        <v>0</v>
      </c>
      <c r="Y25" s="9" t="n">
        <v>0</v>
      </c>
      <c r="Z25" s="9" t="n">
        <v>0</v>
      </c>
      <c r="AA25" s="9" t="n">
        <v>0</v>
      </c>
      <c r="AB25" s="9" t="n">
        <v>0</v>
      </c>
      <c r="AC25" s="9" t="n">
        <v>0</v>
      </c>
      <c r="AD25" s="9" t="n">
        <f aca="false">+'[1]Wellhead Activities'!$G22</f>
        <v>0</v>
      </c>
      <c r="AE25" s="9" t="n">
        <v>0</v>
      </c>
      <c r="AF25" s="9" t="n">
        <v>0</v>
      </c>
      <c r="AG25" s="9" t="n">
        <v>0</v>
      </c>
      <c r="AH25" s="9" t="n">
        <v>0</v>
      </c>
      <c r="AI25" s="9" t="n">
        <v>0</v>
      </c>
      <c r="AJ25" s="9" t="n">
        <v>0</v>
      </c>
      <c r="AK25" s="9" t="n">
        <v>0</v>
      </c>
      <c r="AL25" s="9" t="n">
        <v>0</v>
      </c>
      <c r="AM25" s="9" t="n">
        <v>0</v>
      </c>
      <c r="AO25" s="9" t="n">
        <v>1621</v>
      </c>
      <c r="AP25" s="10" t="n">
        <v>0</v>
      </c>
      <c r="AQ25" s="10" t="n">
        <v>0</v>
      </c>
      <c r="AR25" s="10" t="n">
        <v>0</v>
      </c>
      <c r="AS25" s="10" t="n">
        <v>0</v>
      </c>
      <c r="AT25" s="10" t="n">
        <v>0</v>
      </c>
      <c r="AU25" s="10" t="n">
        <v>0</v>
      </c>
      <c r="AV25" s="10" t="n">
        <v>0</v>
      </c>
      <c r="AW25" s="10" t="n">
        <v>0</v>
      </c>
      <c r="AX25" s="10" t="n">
        <v>0</v>
      </c>
      <c r="AY25" s="10" t="n">
        <f aca="false">+'[2]Wellhead Activities'!$Q23-[2]Purchases!$B23</f>
        <v>539.506227400562</v>
      </c>
      <c r="AZ25" s="10" t="n">
        <v>0</v>
      </c>
      <c r="BA25" s="10" t="n">
        <v>0</v>
      </c>
      <c r="BB25" s="10" t="n">
        <v>0</v>
      </c>
      <c r="BC25" s="10" t="n">
        <v>0</v>
      </c>
      <c r="BD25" s="10" t="n">
        <v>0</v>
      </c>
      <c r="BE25" s="10" t="n">
        <v>0</v>
      </c>
      <c r="BF25" s="10" t="n">
        <v>0</v>
      </c>
      <c r="BG25" s="10" t="n">
        <v>0</v>
      </c>
      <c r="BH25" s="10" t="n">
        <v>0</v>
      </c>
      <c r="BK25" s="11" t="n">
        <v>225</v>
      </c>
      <c r="BL25" s="11" t="n">
        <v>0</v>
      </c>
      <c r="BM25" s="11" t="n">
        <v>0</v>
      </c>
      <c r="BN25" s="11" t="n">
        <v>0</v>
      </c>
      <c r="BO25" s="11" t="n">
        <v>0</v>
      </c>
      <c r="BP25" s="11" t="n">
        <v>0</v>
      </c>
      <c r="BQ25" s="11" t="n">
        <v>0</v>
      </c>
      <c r="BR25" s="11" t="n">
        <v>0</v>
      </c>
      <c r="BS25" s="11" t="n">
        <v>0</v>
      </c>
      <c r="BT25" s="11" t="n">
        <v>0</v>
      </c>
      <c r="BU25" s="11" t="n">
        <f aca="false">+[3]Wellhead!$K142-$BK25</f>
        <v>75</v>
      </c>
      <c r="BV25" s="11" t="n">
        <v>0</v>
      </c>
      <c r="BW25" s="11" t="n">
        <v>0</v>
      </c>
      <c r="BX25" s="11" t="n">
        <v>0</v>
      </c>
      <c r="BY25" s="11" t="n">
        <v>0</v>
      </c>
      <c r="BZ25" s="11" t="n">
        <v>0</v>
      </c>
      <c r="CA25" s="11" t="n">
        <v>0</v>
      </c>
      <c r="CB25" s="11" t="n">
        <v>0</v>
      </c>
      <c r="CC25" s="11" t="n">
        <v>0</v>
      </c>
      <c r="CD25" s="11" t="n">
        <v>0</v>
      </c>
    </row>
    <row r="26" customFormat="false" ht="12.75" hidden="false" customHeight="false" outlineLevel="0" collapsed="false">
      <c r="A26" s="9" t="n">
        <f aca="false">3919*0.75</f>
        <v>2939.25</v>
      </c>
      <c r="B26" s="9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9" t="n">
        <v>0</v>
      </c>
      <c r="H26" s="9" t="n">
        <v>0</v>
      </c>
      <c r="I26" s="9" t="n">
        <v>0</v>
      </c>
      <c r="J26" s="9" t="n">
        <v>0</v>
      </c>
      <c r="K26" s="9" t="n">
        <v>0</v>
      </c>
      <c r="L26" s="9" t="n">
        <f aca="false">+'[1]Wellhead Activities'!$B23-$A26</f>
        <v>944.75</v>
      </c>
      <c r="M26" s="9" t="n">
        <v>0</v>
      </c>
      <c r="N26" s="9" t="n">
        <v>0</v>
      </c>
      <c r="O26" s="9" t="n">
        <v>0</v>
      </c>
      <c r="P26" s="9" t="n">
        <v>0</v>
      </c>
      <c r="Q26" s="9" t="n">
        <v>0</v>
      </c>
      <c r="R26" s="9" t="n">
        <v>0</v>
      </c>
      <c r="S26" s="9" t="n">
        <v>0</v>
      </c>
      <c r="T26" s="9" t="n">
        <v>0</v>
      </c>
      <c r="U26" s="9" t="n">
        <v>0</v>
      </c>
      <c r="V26" s="9" t="n">
        <v>0</v>
      </c>
      <c r="W26" s="9" t="n">
        <v>0</v>
      </c>
      <c r="X26" s="9" t="n">
        <v>0</v>
      </c>
      <c r="Y26" s="9" t="n">
        <v>0</v>
      </c>
      <c r="Z26" s="9" t="n">
        <v>0</v>
      </c>
      <c r="AA26" s="9" t="n">
        <v>0</v>
      </c>
      <c r="AB26" s="9" t="n">
        <v>0</v>
      </c>
      <c r="AC26" s="9" t="n">
        <v>0</v>
      </c>
      <c r="AD26" s="9" t="n">
        <v>0</v>
      </c>
      <c r="AE26" s="9" t="n">
        <f aca="false">+'[1]Wellhead Activities'!$G23</f>
        <v>0</v>
      </c>
      <c r="AF26" s="9" t="n">
        <v>0</v>
      </c>
      <c r="AG26" s="9" t="n">
        <v>0</v>
      </c>
      <c r="AH26" s="9" t="n">
        <v>0</v>
      </c>
      <c r="AI26" s="9" t="n">
        <v>0</v>
      </c>
      <c r="AJ26" s="9" t="n">
        <v>0</v>
      </c>
      <c r="AK26" s="9" t="n">
        <v>0</v>
      </c>
      <c r="AL26" s="9" t="n">
        <v>0</v>
      </c>
      <c r="AM26" s="9" t="n">
        <v>0</v>
      </c>
      <c r="AO26" s="9" t="n">
        <v>1621</v>
      </c>
      <c r="AP26" s="10" t="n">
        <v>0</v>
      </c>
      <c r="AQ26" s="10" t="n">
        <v>0</v>
      </c>
      <c r="AR26" s="10" t="n">
        <v>0</v>
      </c>
      <c r="AS26" s="10" t="n">
        <v>0</v>
      </c>
      <c r="AT26" s="10" t="n">
        <v>0</v>
      </c>
      <c r="AU26" s="10" t="n">
        <v>0</v>
      </c>
      <c r="AV26" s="10" t="n">
        <v>0</v>
      </c>
      <c r="AW26" s="10" t="n">
        <v>0</v>
      </c>
      <c r="AX26" s="10" t="n">
        <v>0</v>
      </c>
      <c r="AY26" s="10" t="n">
        <v>0</v>
      </c>
      <c r="AZ26" s="10" t="n">
        <f aca="false">+'[2]Wellhead Activities'!$Q24-[2]Purchases!$B24</f>
        <v>539.506227400562</v>
      </c>
      <c r="BA26" s="10" t="n">
        <v>0</v>
      </c>
      <c r="BB26" s="10" t="n">
        <v>0</v>
      </c>
      <c r="BC26" s="10" t="n">
        <v>0</v>
      </c>
      <c r="BD26" s="10" t="n">
        <v>0</v>
      </c>
      <c r="BE26" s="10" t="n">
        <v>0</v>
      </c>
      <c r="BF26" s="10" t="n">
        <v>0</v>
      </c>
      <c r="BG26" s="10" t="n">
        <v>0</v>
      </c>
      <c r="BH26" s="10" t="n">
        <v>0</v>
      </c>
      <c r="BK26" s="11" t="n">
        <v>225</v>
      </c>
      <c r="BL26" s="11" t="n">
        <v>0</v>
      </c>
      <c r="BM26" s="11" t="n">
        <v>0</v>
      </c>
      <c r="BN26" s="11" t="n">
        <v>0</v>
      </c>
      <c r="BO26" s="11" t="n">
        <v>0</v>
      </c>
      <c r="BP26" s="11" t="n">
        <v>0</v>
      </c>
      <c r="BQ26" s="11" t="n">
        <v>0</v>
      </c>
      <c r="BR26" s="11" t="n">
        <v>0</v>
      </c>
      <c r="BS26" s="11" t="n">
        <v>0</v>
      </c>
      <c r="BT26" s="11" t="n">
        <v>0</v>
      </c>
      <c r="BU26" s="11" t="n">
        <v>0</v>
      </c>
      <c r="BV26" s="11" t="n">
        <f aca="false">+[3]Wellhead!$K143-$BK26</f>
        <v>75</v>
      </c>
      <c r="BW26" s="11" t="n">
        <v>0</v>
      </c>
      <c r="BX26" s="11" t="n">
        <v>0</v>
      </c>
      <c r="BY26" s="11" t="n">
        <v>0</v>
      </c>
      <c r="BZ26" s="11" t="n">
        <v>0</v>
      </c>
      <c r="CA26" s="11" t="n">
        <v>0</v>
      </c>
      <c r="CB26" s="11" t="n">
        <v>0</v>
      </c>
      <c r="CC26" s="11" t="n">
        <v>0</v>
      </c>
      <c r="CD26" s="11" t="n">
        <v>0</v>
      </c>
    </row>
    <row r="27" customFormat="false" ht="12.75" hidden="false" customHeight="false" outlineLevel="0" collapsed="false">
      <c r="A27" s="9" t="n">
        <f aca="false">3919*0.75</f>
        <v>2939.25</v>
      </c>
      <c r="B27" s="9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9" t="n">
        <v>0</v>
      </c>
      <c r="H27" s="9" t="n">
        <v>0</v>
      </c>
      <c r="I27" s="9" t="n">
        <v>0</v>
      </c>
      <c r="J27" s="9" t="n">
        <v>0</v>
      </c>
      <c r="K27" s="9" t="n">
        <v>0</v>
      </c>
      <c r="L27" s="9" t="n">
        <v>0</v>
      </c>
      <c r="M27" s="9" t="n">
        <f aca="false">+'[1]Wellhead Activities'!$B24-$A27</f>
        <v>944.75</v>
      </c>
      <c r="N27" s="9" t="n">
        <v>0</v>
      </c>
      <c r="O27" s="9" t="n">
        <v>0</v>
      </c>
      <c r="P27" s="9" t="n">
        <v>0</v>
      </c>
      <c r="Q27" s="9" t="n">
        <v>0</v>
      </c>
      <c r="R27" s="9" t="n">
        <v>0</v>
      </c>
      <c r="S27" s="9" t="n">
        <v>0</v>
      </c>
      <c r="T27" s="9" t="n">
        <v>0</v>
      </c>
      <c r="U27" s="9" t="n">
        <v>0</v>
      </c>
      <c r="V27" s="9" t="n">
        <v>0</v>
      </c>
      <c r="W27" s="9" t="n">
        <v>0</v>
      </c>
      <c r="X27" s="9" t="n">
        <v>0</v>
      </c>
      <c r="Y27" s="9" t="n">
        <v>0</v>
      </c>
      <c r="Z27" s="9" t="n">
        <v>0</v>
      </c>
      <c r="AA27" s="9" t="n">
        <v>0</v>
      </c>
      <c r="AB27" s="9" t="n">
        <v>0</v>
      </c>
      <c r="AC27" s="9" t="n">
        <v>0</v>
      </c>
      <c r="AD27" s="9" t="n">
        <v>0</v>
      </c>
      <c r="AE27" s="9" t="n">
        <v>0</v>
      </c>
      <c r="AF27" s="9" t="n">
        <f aca="false">+'[1]Wellhead Activities'!$G24</f>
        <v>1</v>
      </c>
      <c r="AG27" s="9" t="n">
        <v>0</v>
      </c>
      <c r="AH27" s="9" t="n">
        <v>0</v>
      </c>
      <c r="AI27" s="9" t="n">
        <v>0</v>
      </c>
      <c r="AJ27" s="9" t="n">
        <v>0</v>
      </c>
      <c r="AK27" s="9" t="n">
        <v>0</v>
      </c>
      <c r="AL27" s="9" t="n">
        <v>0</v>
      </c>
      <c r="AM27" s="9" t="n">
        <v>0</v>
      </c>
      <c r="AO27" s="9" t="n">
        <v>1621</v>
      </c>
      <c r="AP27" s="10" t="n">
        <v>0</v>
      </c>
      <c r="AQ27" s="10" t="n">
        <v>0</v>
      </c>
      <c r="AR27" s="10" t="n">
        <v>0</v>
      </c>
      <c r="AS27" s="10" t="n">
        <v>0</v>
      </c>
      <c r="AT27" s="10" t="n">
        <v>0</v>
      </c>
      <c r="AU27" s="10" t="n">
        <v>0</v>
      </c>
      <c r="AV27" s="10" t="n">
        <v>0</v>
      </c>
      <c r="AW27" s="10" t="n">
        <v>0</v>
      </c>
      <c r="AX27" s="10" t="n">
        <v>0</v>
      </c>
      <c r="AY27" s="10" t="n">
        <v>0</v>
      </c>
      <c r="AZ27" s="10" t="n">
        <v>0</v>
      </c>
      <c r="BA27" s="10" t="n">
        <f aca="false">+'[2]Wellhead Activities'!$Q25-[2]Purchases!$B25</f>
        <v>539.506227400562</v>
      </c>
      <c r="BB27" s="10" t="n">
        <v>0</v>
      </c>
      <c r="BC27" s="10" t="n">
        <v>0</v>
      </c>
      <c r="BD27" s="10" t="n">
        <v>0</v>
      </c>
      <c r="BE27" s="10" t="n">
        <v>0</v>
      </c>
      <c r="BF27" s="10" t="n">
        <v>0</v>
      </c>
      <c r="BG27" s="10" t="n">
        <v>0</v>
      </c>
      <c r="BH27" s="10" t="n">
        <v>0</v>
      </c>
      <c r="BK27" s="11" t="n">
        <v>225</v>
      </c>
      <c r="BL27" s="11" t="n">
        <v>0</v>
      </c>
      <c r="BM27" s="11" t="n">
        <v>0</v>
      </c>
      <c r="BN27" s="11" t="n">
        <v>0</v>
      </c>
      <c r="BO27" s="11" t="n">
        <v>0</v>
      </c>
      <c r="BP27" s="11" t="n">
        <v>0</v>
      </c>
      <c r="BQ27" s="11" t="n">
        <v>0</v>
      </c>
      <c r="BR27" s="11" t="n">
        <v>0</v>
      </c>
      <c r="BS27" s="11" t="n">
        <v>0</v>
      </c>
      <c r="BT27" s="11" t="n">
        <v>0</v>
      </c>
      <c r="BU27" s="11" t="n">
        <v>0</v>
      </c>
      <c r="BV27" s="11" t="n">
        <v>0</v>
      </c>
      <c r="BW27" s="11" t="n">
        <f aca="false">+[3]Wellhead!$K144-$BK27</f>
        <v>75</v>
      </c>
      <c r="BX27" s="11" t="n">
        <v>0</v>
      </c>
      <c r="BY27" s="11" t="n">
        <v>0</v>
      </c>
      <c r="BZ27" s="11" t="n">
        <v>0</v>
      </c>
      <c r="CA27" s="11" t="n">
        <v>0</v>
      </c>
      <c r="CB27" s="11" t="n">
        <v>0</v>
      </c>
      <c r="CC27" s="11" t="n">
        <v>0</v>
      </c>
      <c r="CD27" s="11" t="n">
        <v>0</v>
      </c>
    </row>
    <row r="28" customFormat="false" ht="12.75" hidden="false" customHeight="false" outlineLevel="0" collapsed="false">
      <c r="A28" s="9" t="n">
        <f aca="false">3919*0.75</f>
        <v>2939.25</v>
      </c>
      <c r="B28" s="9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9" t="n">
        <v>0</v>
      </c>
      <c r="H28" s="9" t="n">
        <v>0</v>
      </c>
      <c r="I28" s="9" t="n">
        <v>0</v>
      </c>
      <c r="J28" s="9" t="n">
        <v>0</v>
      </c>
      <c r="K28" s="9" t="n">
        <v>0</v>
      </c>
      <c r="L28" s="9" t="n">
        <v>0</v>
      </c>
      <c r="M28" s="9" t="n">
        <f aca="false">+'[1]Wellhead Activities'!$B25-$A28</f>
        <v>936.75</v>
      </c>
      <c r="N28" s="9" t="n">
        <v>0</v>
      </c>
      <c r="O28" s="9" t="n">
        <v>0</v>
      </c>
      <c r="P28" s="9" t="n">
        <v>0</v>
      </c>
      <c r="Q28" s="9" t="n">
        <v>0</v>
      </c>
      <c r="R28" s="9" t="n">
        <v>0</v>
      </c>
      <c r="S28" s="9" t="n">
        <v>0</v>
      </c>
      <c r="T28" s="9" t="n">
        <v>0</v>
      </c>
      <c r="U28" s="9" t="n">
        <v>0</v>
      </c>
      <c r="V28" s="9" t="n">
        <v>0</v>
      </c>
      <c r="W28" s="9" t="n">
        <v>0</v>
      </c>
      <c r="X28" s="9" t="n">
        <v>0</v>
      </c>
      <c r="Y28" s="9" t="n">
        <v>0</v>
      </c>
      <c r="Z28" s="9" t="n">
        <v>0</v>
      </c>
      <c r="AA28" s="9" t="n">
        <v>0</v>
      </c>
      <c r="AB28" s="9" t="n">
        <v>0</v>
      </c>
      <c r="AC28" s="9" t="n">
        <v>0</v>
      </c>
      <c r="AD28" s="9" t="n">
        <v>0</v>
      </c>
      <c r="AE28" s="9" t="n">
        <v>0</v>
      </c>
      <c r="AF28" s="9" t="n">
        <f aca="false">+'[1]Wellhead Activities'!$G25</f>
        <v>1</v>
      </c>
      <c r="AG28" s="9" t="n">
        <v>0</v>
      </c>
      <c r="AH28" s="9" t="n">
        <v>0</v>
      </c>
      <c r="AI28" s="9" t="n">
        <v>0</v>
      </c>
      <c r="AJ28" s="9" t="n">
        <v>0</v>
      </c>
      <c r="AK28" s="9" t="n">
        <v>0</v>
      </c>
      <c r="AL28" s="9" t="n">
        <v>0</v>
      </c>
      <c r="AM28" s="9" t="n">
        <v>0</v>
      </c>
      <c r="AO28" s="9" t="n">
        <v>1621</v>
      </c>
      <c r="AP28" s="10" t="n">
        <v>0</v>
      </c>
      <c r="AQ28" s="10" t="n">
        <v>0</v>
      </c>
      <c r="AR28" s="10" t="n">
        <v>0</v>
      </c>
      <c r="AS28" s="10" t="n">
        <v>0</v>
      </c>
      <c r="AT28" s="10" t="n">
        <v>0</v>
      </c>
      <c r="AU28" s="10" t="n">
        <v>0</v>
      </c>
      <c r="AV28" s="10" t="n">
        <v>0</v>
      </c>
      <c r="AW28" s="10" t="n">
        <v>0</v>
      </c>
      <c r="AX28" s="10" t="n">
        <v>0</v>
      </c>
      <c r="AY28" s="10" t="n">
        <v>0</v>
      </c>
      <c r="AZ28" s="10" t="n">
        <v>0</v>
      </c>
      <c r="BA28" s="10" t="n">
        <f aca="false">+'[2]Wellhead Activities'!$Q26-[2]Purchases!$B26</f>
        <v>539.506227400562</v>
      </c>
      <c r="BB28" s="10" t="n">
        <v>0</v>
      </c>
      <c r="BC28" s="10" t="n">
        <v>0</v>
      </c>
      <c r="BD28" s="10" t="n">
        <v>0</v>
      </c>
      <c r="BE28" s="10" t="n">
        <v>0</v>
      </c>
      <c r="BF28" s="10" t="n">
        <v>0</v>
      </c>
      <c r="BG28" s="10" t="n">
        <v>0</v>
      </c>
      <c r="BH28" s="10" t="n">
        <v>0</v>
      </c>
      <c r="BK28" s="11" t="n">
        <v>225</v>
      </c>
      <c r="BL28" s="11" t="n">
        <v>0</v>
      </c>
      <c r="BM28" s="11" t="n">
        <v>0</v>
      </c>
      <c r="BN28" s="11" t="n">
        <v>0</v>
      </c>
      <c r="BO28" s="11" t="n">
        <v>0</v>
      </c>
      <c r="BP28" s="11" t="n">
        <v>0</v>
      </c>
      <c r="BQ28" s="11" t="n">
        <v>0</v>
      </c>
      <c r="BR28" s="11" t="n">
        <v>0</v>
      </c>
      <c r="BS28" s="11" t="n">
        <v>0</v>
      </c>
      <c r="BT28" s="11" t="n">
        <v>0</v>
      </c>
      <c r="BU28" s="11" t="n">
        <v>0</v>
      </c>
      <c r="BV28" s="11" t="n">
        <v>0</v>
      </c>
      <c r="BW28" s="11" t="n">
        <f aca="false">+[3]Wellhead!$K145-$BK28</f>
        <v>75</v>
      </c>
      <c r="BX28" s="11" t="n">
        <v>0</v>
      </c>
      <c r="BY28" s="11" t="n">
        <v>0</v>
      </c>
      <c r="BZ28" s="11" t="n">
        <v>0</v>
      </c>
      <c r="CA28" s="11" t="n">
        <v>0</v>
      </c>
      <c r="CB28" s="11" t="n">
        <v>0</v>
      </c>
      <c r="CC28" s="11" t="n">
        <v>0</v>
      </c>
      <c r="CD28" s="11" t="n">
        <v>0</v>
      </c>
    </row>
    <row r="29" customFormat="false" ht="12.75" hidden="false" customHeight="false" outlineLevel="0" collapsed="false">
      <c r="A29" s="9" t="n">
        <f aca="false">3919*0.75</f>
        <v>2939.25</v>
      </c>
      <c r="B29" s="9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9" t="n">
        <v>0</v>
      </c>
      <c r="H29" s="9" t="n">
        <v>0</v>
      </c>
      <c r="I29" s="9" t="n">
        <v>0</v>
      </c>
      <c r="J29" s="9" t="n">
        <v>0</v>
      </c>
      <c r="K29" s="9" t="n">
        <v>0</v>
      </c>
      <c r="L29" s="9" t="n">
        <v>0</v>
      </c>
      <c r="M29" s="9" t="n">
        <f aca="false">+'[1]Wellhead Activities'!$B26-$A29</f>
        <v>927.75</v>
      </c>
      <c r="N29" s="9" t="n">
        <v>0</v>
      </c>
      <c r="O29" s="9" t="n">
        <v>0</v>
      </c>
      <c r="P29" s="9" t="n">
        <v>0</v>
      </c>
      <c r="Q29" s="9" t="n">
        <v>0</v>
      </c>
      <c r="R29" s="9" t="n">
        <v>0</v>
      </c>
      <c r="S29" s="9" t="n">
        <v>0</v>
      </c>
      <c r="T29" s="9" t="n">
        <v>0</v>
      </c>
      <c r="U29" s="9" t="n">
        <v>0</v>
      </c>
      <c r="V29" s="9" t="n">
        <v>0</v>
      </c>
      <c r="W29" s="9" t="n">
        <v>0</v>
      </c>
      <c r="X29" s="9" t="n">
        <v>0</v>
      </c>
      <c r="Y29" s="9" t="n">
        <v>0</v>
      </c>
      <c r="Z29" s="9" t="n">
        <v>0</v>
      </c>
      <c r="AA29" s="9" t="n">
        <v>0</v>
      </c>
      <c r="AB29" s="9" t="n">
        <v>0</v>
      </c>
      <c r="AC29" s="9" t="n">
        <v>0</v>
      </c>
      <c r="AD29" s="9" t="n">
        <v>0</v>
      </c>
      <c r="AE29" s="9" t="n">
        <v>0</v>
      </c>
      <c r="AF29" s="9" t="n">
        <f aca="false">+'[1]Wellhead Activities'!$G26</f>
        <v>1</v>
      </c>
      <c r="AG29" s="9" t="n">
        <v>0</v>
      </c>
      <c r="AH29" s="9" t="n">
        <v>0</v>
      </c>
      <c r="AI29" s="9" t="n">
        <v>0</v>
      </c>
      <c r="AJ29" s="9" t="n">
        <v>0</v>
      </c>
      <c r="AK29" s="9" t="n">
        <v>0</v>
      </c>
      <c r="AL29" s="9" t="n">
        <v>0</v>
      </c>
      <c r="AM29" s="9" t="n">
        <v>0</v>
      </c>
      <c r="AO29" s="9" t="n">
        <v>1621</v>
      </c>
      <c r="AP29" s="10" t="n">
        <v>0</v>
      </c>
      <c r="AQ29" s="10" t="n">
        <v>0</v>
      </c>
      <c r="AR29" s="10" t="n">
        <v>0</v>
      </c>
      <c r="AS29" s="10" t="n">
        <v>0</v>
      </c>
      <c r="AT29" s="10" t="n">
        <v>0</v>
      </c>
      <c r="AU29" s="10" t="n">
        <v>0</v>
      </c>
      <c r="AV29" s="10" t="n">
        <v>0</v>
      </c>
      <c r="AW29" s="10" t="n">
        <v>0</v>
      </c>
      <c r="AX29" s="10" t="n">
        <v>0</v>
      </c>
      <c r="AY29" s="10" t="n">
        <v>0</v>
      </c>
      <c r="AZ29" s="10" t="n">
        <v>0</v>
      </c>
      <c r="BA29" s="10" t="n">
        <f aca="false">+'[2]Wellhead Activities'!$Q27-[2]Purchases!$B27</f>
        <v>539.506227400562</v>
      </c>
      <c r="BB29" s="10" t="n">
        <v>0</v>
      </c>
      <c r="BC29" s="10" t="n">
        <v>0</v>
      </c>
      <c r="BD29" s="10" t="n">
        <v>0</v>
      </c>
      <c r="BE29" s="10" t="n">
        <v>0</v>
      </c>
      <c r="BF29" s="10" t="n">
        <v>0</v>
      </c>
      <c r="BG29" s="10" t="n">
        <v>0</v>
      </c>
      <c r="BH29" s="10" t="n">
        <v>0</v>
      </c>
      <c r="BK29" s="11" t="n">
        <v>225</v>
      </c>
      <c r="BL29" s="11" t="n">
        <v>0</v>
      </c>
      <c r="BM29" s="11" t="n">
        <v>0</v>
      </c>
      <c r="BN29" s="11" t="n">
        <v>0</v>
      </c>
      <c r="BO29" s="11" t="n">
        <v>0</v>
      </c>
      <c r="BP29" s="11" t="n">
        <v>0</v>
      </c>
      <c r="BQ29" s="11" t="n">
        <v>0</v>
      </c>
      <c r="BR29" s="11" t="n">
        <v>0</v>
      </c>
      <c r="BS29" s="11" t="n">
        <v>0</v>
      </c>
      <c r="BT29" s="11" t="n">
        <v>0</v>
      </c>
      <c r="BU29" s="11" t="n">
        <v>0</v>
      </c>
      <c r="BV29" s="11" t="n">
        <v>0</v>
      </c>
      <c r="BW29" s="11" t="n">
        <f aca="false">+[3]Wellhead!$K146-$BK29</f>
        <v>75</v>
      </c>
      <c r="BX29" s="11" t="n">
        <v>0</v>
      </c>
      <c r="BY29" s="11" t="n">
        <v>0</v>
      </c>
      <c r="BZ29" s="11" t="n">
        <v>0</v>
      </c>
      <c r="CA29" s="11" t="n">
        <v>0</v>
      </c>
      <c r="CB29" s="11" t="n">
        <v>0</v>
      </c>
      <c r="CC29" s="11" t="n">
        <v>0</v>
      </c>
      <c r="CD29" s="11" t="n">
        <v>0</v>
      </c>
    </row>
    <row r="30" customFormat="false" ht="12.75" hidden="false" customHeight="false" outlineLevel="0" collapsed="false">
      <c r="A30" s="9" t="n">
        <f aca="false">3919*0.75</f>
        <v>2939.25</v>
      </c>
      <c r="B30" s="9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9" t="n">
        <v>0</v>
      </c>
      <c r="H30" s="9" t="n">
        <v>0</v>
      </c>
      <c r="I30" s="9" t="n">
        <v>0</v>
      </c>
      <c r="J30" s="9" t="n">
        <v>0</v>
      </c>
      <c r="K30" s="9" t="n">
        <v>0</v>
      </c>
      <c r="L30" s="9" t="n">
        <v>0</v>
      </c>
      <c r="M30" s="9" t="n">
        <f aca="false">+'[1]Wellhead Activities'!$B27-$A30</f>
        <v>926.75</v>
      </c>
      <c r="N30" s="9" t="n">
        <v>0</v>
      </c>
      <c r="O30" s="9" t="n">
        <v>0</v>
      </c>
      <c r="P30" s="9" t="n">
        <v>0</v>
      </c>
      <c r="Q30" s="9" t="n">
        <v>0</v>
      </c>
      <c r="R30" s="9" t="n">
        <v>0</v>
      </c>
      <c r="S30" s="9" t="n">
        <v>0</v>
      </c>
      <c r="T30" s="9" t="n">
        <v>0</v>
      </c>
      <c r="U30" s="9" t="n">
        <v>0</v>
      </c>
      <c r="V30" s="9" t="n">
        <v>0</v>
      </c>
      <c r="W30" s="9" t="n">
        <v>0</v>
      </c>
      <c r="X30" s="9" t="n">
        <v>0</v>
      </c>
      <c r="Y30" s="9" t="n">
        <v>0</v>
      </c>
      <c r="Z30" s="9" t="n">
        <v>0</v>
      </c>
      <c r="AA30" s="9" t="n">
        <v>0</v>
      </c>
      <c r="AB30" s="9" t="n">
        <v>0</v>
      </c>
      <c r="AC30" s="9" t="n">
        <v>0</v>
      </c>
      <c r="AD30" s="9" t="n">
        <v>0</v>
      </c>
      <c r="AE30" s="9" t="n">
        <v>0</v>
      </c>
      <c r="AF30" s="9" t="n">
        <f aca="false">+'[1]Wellhead Activities'!$G27</f>
        <v>1</v>
      </c>
      <c r="AG30" s="9" t="n">
        <v>0</v>
      </c>
      <c r="AH30" s="9" t="n">
        <v>0</v>
      </c>
      <c r="AI30" s="9" t="n">
        <v>0</v>
      </c>
      <c r="AJ30" s="9" t="n">
        <v>0</v>
      </c>
      <c r="AK30" s="9" t="n">
        <v>0</v>
      </c>
      <c r="AL30" s="9" t="n">
        <v>0</v>
      </c>
      <c r="AM30" s="9" t="n">
        <v>0</v>
      </c>
      <c r="AO30" s="9" t="n">
        <v>1621</v>
      </c>
      <c r="AP30" s="10" t="n">
        <v>0</v>
      </c>
      <c r="AQ30" s="10" t="n">
        <v>0</v>
      </c>
      <c r="AR30" s="10" t="n">
        <v>0</v>
      </c>
      <c r="AS30" s="10" t="n">
        <v>0</v>
      </c>
      <c r="AT30" s="10" t="n">
        <v>0</v>
      </c>
      <c r="AU30" s="10" t="n">
        <v>0</v>
      </c>
      <c r="AV30" s="10" t="n">
        <v>0</v>
      </c>
      <c r="AW30" s="10" t="n">
        <v>0</v>
      </c>
      <c r="AX30" s="10" t="n">
        <v>0</v>
      </c>
      <c r="AY30" s="10" t="n">
        <v>0</v>
      </c>
      <c r="AZ30" s="10" t="n">
        <v>0</v>
      </c>
      <c r="BA30" s="10" t="n">
        <f aca="false">+'[2]Wellhead Activities'!$Q28-[2]Purchases!$B28</f>
        <v>539.506227400562</v>
      </c>
      <c r="BB30" s="10" t="n">
        <v>0</v>
      </c>
      <c r="BC30" s="10" t="n">
        <v>0</v>
      </c>
      <c r="BD30" s="10" t="n">
        <v>0</v>
      </c>
      <c r="BE30" s="10" t="n">
        <v>0</v>
      </c>
      <c r="BF30" s="10" t="n">
        <v>0</v>
      </c>
      <c r="BG30" s="10" t="n">
        <v>0</v>
      </c>
      <c r="BH30" s="10" t="n">
        <v>0</v>
      </c>
      <c r="BK30" s="11" t="n">
        <v>225</v>
      </c>
      <c r="BL30" s="11" t="n">
        <v>0</v>
      </c>
      <c r="BM30" s="11" t="n">
        <v>0</v>
      </c>
      <c r="BN30" s="11" t="n">
        <v>0</v>
      </c>
      <c r="BO30" s="11" t="n">
        <v>0</v>
      </c>
      <c r="BP30" s="11" t="n">
        <v>0</v>
      </c>
      <c r="BQ30" s="11" t="n">
        <v>0</v>
      </c>
      <c r="BR30" s="11" t="n">
        <v>0</v>
      </c>
      <c r="BS30" s="11" t="n">
        <v>0</v>
      </c>
      <c r="BT30" s="11" t="n">
        <v>0</v>
      </c>
      <c r="BU30" s="11" t="n">
        <v>0</v>
      </c>
      <c r="BV30" s="11" t="n">
        <v>0</v>
      </c>
      <c r="BW30" s="11" t="n">
        <f aca="false">+[3]Wellhead!$K147-$BK30</f>
        <v>75</v>
      </c>
      <c r="BX30" s="11" t="n">
        <v>0</v>
      </c>
      <c r="BY30" s="11" t="n">
        <v>0</v>
      </c>
      <c r="BZ30" s="11" t="n">
        <v>0</v>
      </c>
      <c r="CA30" s="11" t="n">
        <v>0</v>
      </c>
      <c r="CB30" s="11" t="n">
        <v>0</v>
      </c>
      <c r="CC30" s="11" t="n">
        <v>0</v>
      </c>
      <c r="CD30" s="11" t="n">
        <v>0</v>
      </c>
    </row>
    <row r="31" customFormat="false" ht="12.75" hidden="false" customHeight="false" outlineLevel="0" collapsed="false">
      <c r="A31" s="9" t="n">
        <f aca="false">3919*0.75</f>
        <v>2939.25</v>
      </c>
      <c r="B31" s="9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9" t="n">
        <v>0</v>
      </c>
      <c r="H31" s="9" t="n">
        <v>0</v>
      </c>
      <c r="I31" s="9" t="n">
        <v>0</v>
      </c>
      <c r="J31" s="9" t="n">
        <v>0</v>
      </c>
      <c r="K31" s="9" t="n">
        <v>0</v>
      </c>
      <c r="L31" s="9" t="n">
        <v>0</v>
      </c>
      <c r="M31" s="9" t="n">
        <v>0</v>
      </c>
      <c r="N31" s="9" t="n">
        <f aca="false">+'[1]Wellhead Activities'!$B28-$A31</f>
        <v>923.75</v>
      </c>
      <c r="O31" s="9" t="n">
        <v>0</v>
      </c>
      <c r="P31" s="9" t="n">
        <v>0</v>
      </c>
      <c r="Q31" s="9" t="n">
        <v>0</v>
      </c>
      <c r="R31" s="9" t="n">
        <v>0</v>
      </c>
      <c r="S31" s="9" t="n">
        <v>0</v>
      </c>
      <c r="T31" s="9" t="n">
        <v>0</v>
      </c>
      <c r="U31" s="9" t="n">
        <v>0</v>
      </c>
      <c r="V31" s="9" t="n">
        <v>0</v>
      </c>
      <c r="W31" s="9" t="n">
        <v>0</v>
      </c>
      <c r="X31" s="9" t="n">
        <v>0</v>
      </c>
      <c r="Y31" s="9" t="n">
        <v>0</v>
      </c>
      <c r="Z31" s="9" t="n">
        <v>0</v>
      </c>
      <c r="AA31" s="9" t="n">
        <v>0</v>
      </c>
      <c r="AB31" s="9" t="n">
        <v>0</v>
      </c>
      <c r="AC31" s="9" t="n">
        <v>0</v>
      </c>
      <c r="AD31" s="9" t="n">
        <v>0</v>
      </c>
      <c r="AE31" s="9" t="n">
        <v>0</v>
      </c>
      <c r="AF31" s="9" t="n">
        <v>0</v>
      </c>
      <c r="AG31" s="9" t="n">
        <f aca="false">+'[1]Wellhead Activities'!$G28</f>
        <v>1</v>
      </c>
      <c r="AH31" s="9" t="n">
        <v>0</v>
      </c>
      <c r="AI31" s="9" t="n">
        <v>0</v>
      </c>
      <c r="AJ31" s="9" t="n">
        <v>0</v>
      </c>
      <c r="AK31" s="9" t="n">
        <v>0</v>
      </c>
      <c r="AL31" s="9" t="n">
        <v>0</v>
      </c>
      <c r="AM31" s="9" t="n">
        <v>0</v>
      </c>
      <c r="AO31" s="9" t="n">
        <v>1621</v>
      </c>
      <c r="AP31" s="10" t="n">
        <v>0</v>
      </c>
      <c r="AQ31" s="10" t="n">
        <v>0</v>
      </c>
      <c r="AR31" s="10" t="n">
        <v>0</v>
      </c>
      <c r="AS31" s="10" t="n">
        <v>0</v>
      </c>
      <c r="AT31" s="10" t="n">
        <v>0</v>
      </c>
      <c r="AU31" s="10" t="n">
        <v>0</v>
      </c>
      <c r="AV31" s="10" t="n">
        <v>0</v>
      </c>
      <c r="AW31" s="10" t="n">
        <v>0</v>
      </c>
      <c r="AX31" s="10" t="n">
        <v>0</v>
      </c>
      <c r="AY31" s="10" t="n">
        <v>0</v>
      </c>
      <c r="AZ31" s="10" t="n">
        <v>0</v>
      </c>
      <c r="BA31" s="10" t="n">
        <v>0</v>
      </c>
      <c r="BB31" s="10" t="n">
        <f aca="false">+'[2]Wellhead Activities'!$Q29-[2]Purchases!$B29</f>
        <v>539.506227400562</v>
      </c>
      <c r="BC31" s="10" t="n">
        <v>0</v>
      </c>
      <c r="BD31" s="10" t="n">
        <v>0</v>
      </c>
      <c r="BE31" s="10" t="n">
        <v>0</v>
      </c>
      <c r="BF31" s="10" t="n">
        <v>0</v>
      </c>
      <c r="BG31" s="10" t="n">
        <v>0</v>
      </c>
      <c r="BH31" s="10" t="n">
        <v>0</v>
      </c>
      <c r="BK31" s="11" t="n">
        <v>225</v>
      </c>
      <c r="BL31" s="11" t="n">
        <v>0</v>
      </c>
      <c r="BM31" s="11" t="n">
        <v>0</v>
      </c>
      <c r="BN31" s="11" t="n">
        <v>0</v>
      </c>
      <c r="BO31" s="11" t="n">
        <v>0</v>
      </c>
      <c r="BP31" s="11" t="n">
        <v>0</v>
      </c>
      <c r="BQ31" s="11" t="n">
        <v>0</v>
      </c>
      <c r="BR31" s="11" t="n">
        <v>0</v>
      </c>
      <c r="BS31" s="11" t="n">
        <v>0</v>
      </c>
      <c r="BT31" s="11" t="n">
        <v>0</v>
      </c>
      <c r="BU31" s="11" t="n">
        <v>0</v>
      </c>
      <c r="BV31" s="11" t="n">
        <v>0</v>
      </c>
      <c r="BW31" s="11" t="n">
        <v>0</v>
      </c>
      <c r="BX31" s="11" t="n">
        <f aca="false">+[3]Wellhead!$K148-$BK31</f>
        <v>75</v>
      </c>
      <c r="BY31" s="11" t="n">
        <v>0</v>
      </c>
      <c r="BZ31" s="11" t="n">
        <v>0</v>
      </c>
      <c r="CA31" s="11" t="n">
        <v>0</v>
      </c>
      <c r="CB31" s="11" t="n">
        <v>0</v>
      </c>
      <c r="CC31" s="11" t="n">
        <v>0</v>
      </c>
      <c r="CD31" s="11" t="n">
        <v>0</v>
      </c>
    </row>
    <row r="32" customFormat="false" ht="12.75" hidden="false" customHeight="false" outlineLevel="0" collapsed="false">
      <c r="A32" s="9" t="n">
        <f aca="false">3919*0.75</f>
        <v>2939.25</v>
      </c>
      <c r="B32" s="9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9" t="n">
        <v>0</v>
      </c>
      <c r="H32" s="9" t="n">
        <v>0</v>
      </c>
      <c r="I32" s="9" t="n">
        <v>0</v>
      </c>
      <c r="J32" s="9" t="n">
        <v>0</v>
      </c>
      <c r="K32" s="9" t="n">
        <v>0</v>
      </c>
      <c r="L32" s="9" t="n">
        <v>0</v>
      </c>
      <c r="M32" s="9" t="n">
        <v>0</v>
      </c>
      <c r="N32" s="9" t="n">
        <v>0</v>
      </c>
      <c r="O32" s="9" t="n">
        <f aca="false">+'[1]Wellhead Activities'!$B29-$A32</f>
        <v>703.75</v>
      </c>
      <c r="P32" s="9" t="n">
        <v>0</v>
      </c>
      <c r="Q32" s="9" t="n">
        <v>0</v>
      </c>
      <c r="R32" s="9" t="n">
        <v>0</v>
      </c>
      <c r="S32" s="9" t="n">
        <v>0</v>
      </c>
      <c r="T32" s="9" t="n">
        <v>0</v>
      </c>
      <c r="U32" s="9" t="n">
        <v>0</v>
      </c>
      <c r="V32" s="9" t="n">
        <v>0</v>
      </c>
      <c r="W32" s="9" t="n">
        <v>0</v>
      </c>
      <c r="X32" s="9" t="n">
        <v>0</v>
      </c>
      <c r="Y32" s="9" t="n">
        <v>0</v>
      </c>
      <c r="Z32" s="9" t="n">
        <v>0</v>
      </c>
      <c r="AA32" s="9" t="n">
        <v>0</v>
      </c>
      <c r="AB32" s="9" t="n">
        <v>0</v>
      </c>
      <c r="AC32" s="9" t="n">
        <v>0</v>
      </c>
      <c r="AD32" s="9" t="n">
        <v>0</v>
      </c>
      <c r="AE32" s="9" t="n">
        <v>0</v>
      </c>
      <c r="AF32" s="9" t="n">
        <v>0</v>
      </c>
      <c r="AG32" s="9" t="n">
        <v>0</v>
      </c>
      <c r="AH32" s="9" t="n">
        <f aca="false">+'[1]Wellhead Activities'!$G29</f>
        <v>1</v>
      </c>
      <c r="AI32" s="9" t="n">
        <v>0</v>
      </c>
      <c r="AJ32" s="9" t="n">
        <v>0</v>
      </c>
      <c r="AK32" s="9" t="n">
        <v>0</v>
      </c>
      <c r="AL32" s="9" t="n">
        <v>0</v>
      </c>
      <c r="AM32" s="9" t="n">
        <v>0</v>
      </c>
      <c r="AO32" s="9" t="n">
        <v>1621</v>
      </c>
      <c r="AP32" s="10" t="n">
        <v>0</v>
      </c>
      <c r="AQ32" s="10" t="n">
        <v>0</v>
      </c>
      <c r="AR32" s="10" t="n">
        <v>0</v>
      </c>
      <c r="AS32" s="10" t="n">
        <v>0</v>
      </c>
      <c r="AT32" s="10" t="n">
        <v>0</v>
      </c>
      <c r="AU32" s="10" t="n">
        <v>0</v>
      </c>
      <c r="AV32" s="10" t="n">
        <v>0</v>
      </c>
      <c r="AW32" s="10" t="n">
        <v>0</v>
      </c>
      <c r="AX32" s="10" t="n">
        <v>0</v>
      </c>
      <c r="AY32" s="10" t="n">
        <v>0</v>
      </c>
      <c r="AZ32" s="10" t="n">
        <v>0</v>
      </c>
      <c r="BA32" s="10" t="n">
        <v>0</v>
      </c>
      <c r="BB32" s="10" t="n">
        <v>0</v>
      </c>
      <c r="BC32" s="10" t="n">
        <f aca="false">+'[2]Wellhead Activities'!$Q30-[2]Purchases!$B30</f>
        <v>-1331.72719967859</v>
      </c>
      <c r="BD32" s="10" t="n">
        <v>0</v>
      </c>
      <c r="BE32" s="10" t="n">
        <v>0</v>
      </c>
      <c r="BF32" s="10" t="n">
        <v>0</v>
      </c>
      <c r="BG32" s="10" t="n">
        <v>0</v>
      </c>
      <c r="BH32" s="10" t="n">
        <v>0</v>
      </c>
      <c r="BK32" s="11" t="n">
        <v>225</v>
      </c>
      <c r="BL32" s="11" t="n">
        <v>0</v>
      </c>
      <c r="BM32" s="11" t="n">
        <v>0</v>
      </c>
      <c r="BN32" s="11" t="n">
        <v>0</v>
      </c>
      <c r="BO32" s="11" t="n">
        <v>0</v>
      </c>
      <c r="BP32" s="11" t="n">
        <v>0</v>
      </c>
      <c r="BQ32" s="11" t="n">
        <v>0</v>
      </c>
      <c r="BR32" s="11" t="n">
        <v>0</v>
      </c>
      <c r="BS32" s="11" t="n">
        <v>0</v>
      </c>
      <c r="BT32" s="11" t="n">
        <v>0</v>
      </c>
      <c r="BU32" s="11" t="n">
        <v>0</v>
      </c>
      <c r="BV32" s="11" t="n">
        <v>0</v>
      </c>
      <c r="BW32" s="11" t="n">
        <v>0</v>
      </c>
      <c r="BX32" s="11" t="n">
        <v>0</v>
      </c>
      <c r="BY32" s="11" t="n">
        <f aca="false">+[3]Wellhead!$K149-$BK32</f>
        <v>75</v>
      </c>
      <c r="BZ32" s="11" t="n">
        <v>0</v>
      </c>
      <c r="CA32" s="11" t="n">
        <v>0</v>
      </c>
      <c r="CB32" s="11" t="n">
        <v>0</v>
      </c>
      <c r="CC32" s="11" t="n">
        <v>0</v>
      </c>
      <c r="CD32" s="11" t="n">
        <v>0</v>
      </c>
    </row>
    <row r="33" customFormat="false" ht="12.75" hidden="false" customHeight="false" outlineLevel="0" collapsed="false">
      <c r="A33" s="9" t="n">
        <f aca="false">3919*0.75</f>
        <v>2939.25</v>
      </c>
      <c r="B33" s="9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9" t="n">
        <v>0</v>
      </c>
      <c r="H33" s="9" t="n">
        <v>0</v>
      </c>
      <c r="I33" s="9" t="n">
        <v>0</v>
      </c>
      <c r="J33" s="9" t="n">
        <v>0</v>
      </c>
      <c r="K33" s="9" t="n">
        <v>0</v>
      </c>
      <c r="L33" s="9" t="n">
        <v>0</v>
      </c>
      <c r="M33" s="9" t="n">
        <v>0</v>
      </c>
      <c r="N33" s="9" t="n">
        <v>0</v>
      </c>
      <c r="O33" s="9" t="n">
        <v>0</v>
      </c>
      <c r="P33" s="9" t="n">
        <f aca="false">+'[1]Wellhead Activities'!$B30-$A33</f>
        <v>825.75</v>
      </c>
      <c r="Q33" s="9" t="n">
        <v>0</v>
      </c>
      <c r="R33" s="9" t="n">
        <v>0</v>
      </c>
      <c r="S33" s="9" t="n">
        <v>0</v>
      </c>
      <c r="T33" s="9" t="n">
        <v>0</v>
      </c>
      <c r="U33" s="9" t="n">
        <v>0</v>
      </c>
      <c r="V33" s="9" t="n">
        <v>0</v>
      </c>
      <c r="W33" s="9" t="n">
        <v>0</v>
      </c>
      <c r="X33" s="9" t="n">
        <v>0</v>
      </c>
      <c r="Y33" s="9" t="n">
        <v>0</v>
      </c>
      <c r="Z33" s="9" t="n">
        <v>0</v>
      </c>
      <c r="AA33" s="9" t="n">
        <v>0</v>
      </c>
      <c r="AB33" s="9" t="n">
        <v>0</v>
      </c>
      <c r="AC33" s="9" t="n">
        <v>0</v>
      </c>
      <c r="AD33" s="9" t="n">
        <v>0</v>
      </c>
      <c r="AE33" s="9" t="n">
        <v>0</v>
      </c>
      <c r="AF33" s="9" t="n">
        <v>0</v>
      </c>
      <c r="AG33" s="9" t="n">
        <v>0</v>
      </c>
      <c r="AH33" s="9" t="n">
        <v>0</v>
      </c>
      <c r="AI33" s="9" t="n">
        <f aca="false">+'[1]Wellhead Activities'!$G30</f>
        <v>1</v>
      </c>
      <c r="AJ33" s="9" t="n">
        <v>0</v>
      </c>
      <c r="AK33" s="9" t="n">
        <v>0</v>
      </c>
      <c r="AL33" s="9" t="n">
        <v>0</v>
      </c>
      <c r="AM33" s="9" t="n">
        <v>0</v>
      </c>
      <c r="AO33" s="9" t="n">
        <v>1621</v>
      </c>
      <c r="AP33" s="10" t="n">
        <v>0</v>
      </c>
      <c r="AQ33" s="10" t="n">
        <v>0</v>
      </c>
      <c r="AR33" s="10" t="n">
        <v>0</v>
      </c>
      <c r="AS33" s="10" t="n">
        <v>0</v>
      </c>
      <c r="AT33" s="10" t="n">
        <v>0</v>
      </c>
      <c r="AU33" s="10" t="n">
        <v>0</v>
      </c>
      <c r="AV33" s="10" t="n">
        <v>0</v>
      </c>
      <c r="AW33" s="10" t="n">
        <v>0</v>
      </c>
      <c r="AX33" s="10" t="n">
        <v>0</v>
      </c>
      <c r="AY33" s="10" t="n">
        <v>0</v>
      </c>
      <c r="AZ33" s="10" t="n">
        <v>0</v>
      </c>
      <c r="BA33" s="10" t="n">
        <v>0</v>
      </c>
      <c r="BB33" s="10" t="n">
        <v>0</v>
      </c>
      <c r="BC33" s="10" t="n">
        <v>0</v>
      </c>
      <c r="BD33" s="10" t="n">
        <f aca="false">+'[2]Wellhead Activities'!$Q31-[2]Purchases!$B31</f>
        <v>539.506227400562</v>
      </c>
      <c r="BE33" s="10" t="n">
        <v>0</v>
      </c>
      <c r="BF33" s="10" t="n">
        <v>0</v>
      </c>
      <c r="BG33" s="10" t="n">
        <v>0</v>
      </c>
      <c r="BH33" s="10" t="n">
        <v>0</v>
      </c>
      <c r="BK33" s="11" t="n">
        <v>225</v>
      </c>
      <c r="BL33" s="11" t="n">
        <v>0</v>
      </c>
      <c r="BM33" s="11" t="n">
        <v>0</v>
      </c>
      <c r="BN33" s="11" t="n">
        <v>0</v>
      </c>
      <c r="BO33" s="11" t="n">
        <v>0</v>
      </c>
      <c r="BP33" s="11" t="n">
        <v>0</v>
      </c>
      <c r="BQ33" s="11" t="n">
        <v>0</v>
      </c>
      <c r="BR33" s="11" t="n">
        <v>0</v>
      </c>
      <c r="BS33" s="11" t="n">
        <v>0</v>
      </c>
      <c r="BT33" s="11" t="n">
        <v>0</v>
      </c>
      <c r="BU33" s="11" t="n">
        <v>0</v>
      </c>
      <c r="BV33" s="11" t="n">
        <v>0</v>
      </c>
      <c r="BW33" s="11" t="n">
        <v>0</v>
      </c>
      <c r="BX33" s="11" t="n">
        <v>0</v>
      </c>
      <c r="BY33" s="11" t="n">
        <v>0</v>
      </c>
      <c r="BZ33" s="11" t="n">
        <f aca="false">+[3]Wellhead!$K150-$BK33</f>
        <v>75</v>
      </c>
      <c r="CA33" s="11" t="n">
        <v>0</v>
      </c>
      <c r="CB33" s="11" t="n">
        <v>0</v>
      </c>
      <c r="CC33" s="11" t="n">
        <v>0</v>
      </c>
      <c r="CD33" s="11" t="n">
        <v>0</v>
      </c>
    </row>
    <row r="34" customFormat="false" ht="12.75" hidden="false" customHeight="false" outlineLevel="0" collapsed="false">
      <c r="A34" s="9" t="n">
        <f aca="false">3919*0.75</f>
        <v>2939.25</v>
      </c>
      <c r="B34" s="9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9" t="n">
        <v>0</v>
      </c>
      <c r="H34" s="9" t="n">
        <v>0</v>
      </c>
      <c r="I34" s="9" t="n">
        <v>0</v>
      </c>
      <c r="J34" s="9" t="n">
        <v>0</v>
      </c>
      <c r="K34" s="9" t="n">
        <v>0</v>
      </c>
      <c r="L34" s="9" t="n">
        <v>0</v>
      </c>
      <c r="M34" s="9" t="n">
        <v>0</v>
      </c>
      <c r="N34" s="9" t="n">
        <v>0</v>
      </c>
      <c r="O34" s="9" t="n">
        <v>0</v>
      </c>
      <c r="P34" s="9" t="n">
        <v>0</v>
      </c>
      <c r="Q34" s="9" t="n">
        <f aca="false">+'[1]Wellhead Activities'!$B31-$A34</f>
        <v>861.75</v>
      </c>
      <c r="R34" s="9" t="n">
        <v>0</v>
      </c>
      <c r="S34" s="9" t="n">
        <v>0</v>
      </c>
      <c r="T34" s="9" t="n">
        <v>0</v>
      </c>
      <c r="U34" s="9" t="n">
        <v>0</v>
      </c>
      <c r="V34" s="9" t="n">
        <v>0</v>
      </c>
      <c r="W34" s="9" t="n">
        <v>0</v>
      </c>
      <c r="X34" s="9" t="n">
        <v>0</v>
      </c>
      <c r="Y34" s="9" t="n">
        <v>0</v>
      </c>
      <c r="Z34" s="9" t="n">
        <v>0</v>
      </c>
      <c r="AA34" s="9" t="n">
        <v>0</v>
      </c>
      <c r="AB34" s="9" t="n">
        <v>0</v>
      </c>
      <c r="AC34" s="9" t="n">
        <v>0</v>
      </c>
      <c r="AD34" s="9" t="n">
        <v>0</v>
      </c>
      <c r="AE34" s="9" t="n">
        <v>0</v>
      </c>
      <c r="AF34" s="9" t="n">
        <v>0</v>
      </c>
      <c r="AG34" s="9" t="n">
        <v>0</v>
      </c>
      <c r="AH34" s="9" t="n">
        <v>0</v>
      </c>
      <c r="AI34" s="9" t="n">
        <v>0</v>
      </c>
      <c r="AJ34" s="9" t="n">
        <f aca="false">+'[1]Wellhead Activities'!$G31</f>
        <v>1</v>
      </c>
      <c r="AK34" s="9" t="n">
        <v>0</v>
      </c>
      <c r="AL34" s="9" t="n">
        <v>0</v>
      </c>
      <c r="AM34" s="9" t="n">
        <v>0</v>
      </c>
      <c r="AO34" s="9" t="n">
        <v>1621</v>
      </c>
      <c r="AP34" s="10" t="n">
        <v>0</v>
      </c>
      <c r="AQ34" s="10" t="n">
        <v>0</v>
      </c>
      <c r="AR34" s="10" t="n">
        <v>0</v>
      </c>
      <c r="AS34" s="10" t="n">
        <v>0</v>
      </c>
      <c r="AT34" s="10" t="n">
        <v>0</v>
      </c>
      <c r="AU34" s="10" t="n">
        <v>0</v>
      </c>
      <c r="AV34" s="10" t="n">
        <v>0</v>
      </c>
      <c r="AW34" s="10" t="n">
        <v>0</v>
      </c>
      <c r="AX34" s="10" t="n">
        <v>0</v>
      </c>
      <c r="AY34" s="10" t="n">
        <v>0</v>
      </c>
      <c r="AZ34" s="10" t="n">
        <v>0</v>
      </c>
      <c r="BA34" s="10" t="n">
        <v>0</v>
      </c>
      <c r="BB34" s="10" t="n">
        <v>0</v>
      </c>
      <c r="BC34" s="10" t="n">
        <v>0</v>
      </c>
      <c r="BD34" s="10" t="n">
        <v>0</v>
      </c>
      <c r="BE34" s="10" t="n">
        <f aca="false">+'[2]Wellhead Activities'!$Q32-[2]Purchases!$B32</f>
        <v>539.506227400562</v>
      </c>
      <c r="BF34" s="10" t="n">
        <v>0</v>
      </c>
      <c r="BG34" s="10" t="n">
        <v>0</v>
      </c>
      <c r="BH34" s="10" t="n">
        <v>0</v>
      </c>
      <c r="BK34" s="11" t="n">
        <v>225</v>
      </c>
      <c r="BL34" s="11" t="n">
        <v>0</v>
      </c>
      <c r="BM34" s="11" t="n">
        <v>0</v>
      </c>
      <c r="BN34" s="11" t="n">
        <v>0</v>
      </c>
      <c r="BO34" s="11" t="n">
        <v>0</v>
      </c>
      <c r="BP34" s="11" t="n">
        <v>0</v>
      </c>
      <c r="BQ34" s="11" t="n">
        <v>0</v>
      </c>
      <c r="BR34" s="11" t="n">
        <v>0</v>
      </c>
      <c r="BS34" s="11" t="n">
        <v>0</v>
      </c>
      <c r="BT34" s="11" t="n">
        <v>0</v>
      </c>
      <c r="BU34" s="11" t="n">
        <v>0</v>
      </c>
      <c r="BV34" s="11" t="n">
        <v>0</v>
      </c>
      <c r="BW34" s="11" t="n">
        <v>0</v>
      </c>
      <c r="BX34" s="11" t="n">
        <v>0</v>
      </c>
      <c r="BY34" s="11" t="n">
        <v>0</v>
      </c>
      <c r="BZ34" s="11" t="n">
        <v>0</v>
      </c>
      <c r="CA34" s="11" t="n">
        <f aca="false">+[3]Wellhead!$K151-$BK34</f>
        <v>75</v>
      </c>
      <c r="CB34" s="11" t="n">
        <v>0</v>
      </c>
      <c r="CC34" s="11" t="n">
        <v>0</v>
      </c>
      <c r="CD34" s="11" t="n">
        <v>0</v>
      </c>
    </row>
    <row r="35" customFormat="false" ht="12.75" hidden="false" customHeight="false" outlineLevel="0" collapsed="false">
      <c r="A35" s="9" t="n">
        <f aca="false">3919*0.75</f>
        <v>2939.25</v>
      </c>
      <c r="B35" s="9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9" t="n">
        <v>0</v>
      </c>
      <c r="H35" s="9" t="n">
        <v>0</v>
      </c>
      <c r="I35" s="9" t="n">
        <v>0</v>
      </c>
      <c r="J35" s="9" t="n">
        <v>0</v>
      </c>
      <c r="K35" s="9" t="n">
        <v>0</v>
      </c>
      <c r="L35" s="9" t="n">
        <v>0</v>
      </c>
      <c r="M35" s="9" t="n">
        <v>0</v>
      </c>
      <c r="N35" s="9" t="n">
        <v>0</v>
      </c>
      <c r="O35" s="9" t="n">
        <v>0</v>
      </c>
      <c r="P35" s="9" t="n">
        <v>0</v>
      </c>
      <c r="Q35" s="9" t="n">
        <f aca="false">+'[1]Wellhead Activities'!$B32-$A35</f>
        <v>916.75</v>
      </c>
      <c r="R35" s="9" t="n">
        <v>0</v>
      </c>
      <c r="S35" s="9" t="n">
        <v>0</v>
      </c>
      <c r="T35" s="9" t="n">
        <v>0</v>
      </c>
      <c r="U35" s="9" t="n">
        <v>0</v>
      </c>
      <c r="V35" s="9" t="n">
        <v>0</v>
      </c>
      <c r="W35" s="9" t="n">
        <v>0</v>
      </c>
      <c r="X35" s="9" t="n">
        <v>0</v>
      </c>
      <c r="Y35" s="9" t="n">
        <v>0</v>
      </c>
      <c r="Z35" s="9" t="n">
        <v>0</v>
      </c>
      <c r="AA35" s="9" t="n">
        <v>0</v>
      </c>
      <c r="AB35" s="9" t="n">
        <v>0</v>
      </c>
      <c r="AC35" s="9" t="n">
        <v>0</v>
      </c>
      <c r="AD35" s="9" t="n">
        <v>0</v>
      </c>
      <c r="AE35" s="9" t="n">
        <v>0</v>
      </c>
      <c r="AF35" s="9" t="n">
        <v>0</v>
      </c>
      <c r="AG35" s="9" t="n">
        <v>0</v>
      </c>
      <c r="AH35" s="9" t="n">
        <v>0</v>
      </c>
      <c r="AI35" s="9" t="n">
        <v>0</v>
      </c>
      <c r="AJ35" s="9" t="n">
        <f aca="false">+'[1]Wellhead Activities'!$G32</f>
        <v>1</v>
      </c>
      <c r="AK35" s="9" t="n">
        <v>0</v>
      </c>
      <c r="AL35" s="9" t="n">
        <v>0</v>
      </c>
      <c r="AM35" s="9" t="n">
        <v>0</v>
      </c>
      <c r="AO35" s="9" t="n">
        <v>1621</v>
      </c>
      <c r="AP35" s="10" t="n">
        <v>0</v>
      </c>
      <c r="AQ35" s="10" t="n">
        <v>0</v>
      </c>
      <c r="AR35" s="10" t="n">
        <v>0</v>
      </c>
      <c r="AS35" s="10" t="n">
        <v>0</v>
      </c>
      <c r="AT35" s="10" t="n">
        <v>0</v>
      </c>
      <c r="AU35" s="10" t="n">
        <v>0</v>
      </c>
      <c r="AV35" s="10" t="n">
        <v>0</v>
      </c>
      <c r="AW35" s="10" t="n">
        <v>0</v>
      </c>
      <c r="AX35" s="10" t="n">
        <v>0</v>
      </c>
      <c r="AY35" s="10" t="n">
        <v>0</v>
      </c>
      <c r="AZ35" s="10" t="n">
        <v>0</v>
      </c>
      <c r="BA35" s="10" t="n">
        <v>0</v>
      </c>
      <c r="BB35" s="10" t="n">
        <v>0</v>
      </c>
      <c r="BC35" s="10" t="n">
        <v>0</v>
      </c>
      <c r="BD35" s="10" t="n">
        <v>0</v>
      </c>
      <c r="BE35" s="10" t="n">
        <f aca="false">+'[2]Wellhead Activities'!$Q33-[2]Purchases!$B33</f>
        <v>539.506227400562</v>
      </c>
      <c r="BF35" s="10" t="n">
        <v>0</v>
      </c>
      <c r="BG35" s="10" t="n">
        <v>0</v>
      </c>
      <c r="BH35" s="10" t="n">
        <v>0</v>
      </c>
      <c r="BK35" s="11" t="n">
        <v>225</v>
      </c>
      <c r="BL35" s="11" t="n">
        <v>0</v>
      </c>
      <c r="BM35" s="11" t="n">
        <v>0</v>
      </c>
      <c r="BN35" s="11" t="n">
        <v>0</v>
      </c>
      <c r="BO35" s="11" t="n">
        <v>0</v>
      </c>
      <c r="BP35" s="11" t="n">
        <v>0</v>
      </c>
      <c r="BQ35" s="11" t="n">
        <v>0</v>
      </c>
      <c r="BR35" s="11" t="n">
        <v>0</v>
      </c>
      <c r="BS35" s="11" t="n">
        <v>0</v>
      </c>
      <c r="BT35" s="11" t="n">
        <v>0</v>
      </c>
      <c r="BU35" s="11" t="n">
        <v>0</v>
      </c>
      <c r="BV35" s="11" t="n">
        <v>0</v>
      </c>
      <c r="BW35" s="11" t="n">
        <v>0</v>
      </c>
      <c r="BX35" s="11" t="n">
        <v>0</v>
      </c>
      <c r="BY35" s="11" t="n">
        <v>0</v>
      </c>
      <c r="BZ35" s="11" t="n">
        <v>0</v>
      </c>
      <c r="CA35" s="11" t="n">
        <f aca="false">+[3]Wellhead!$K152-$BK35</f>
        <v>75</v>
      </c>
      <c r="CB35" s="11" t="n">
        <v>0</v>
      </c>
      <c r="CC35" s="11" t="n">
        <v>0</v>
      </c>
      <c r="CD35" s="11" t="n">
        <v>0</v>
      </c>
    </row>
    <row r="36" customFormat="false" ht="12.75" hidden="false" customHeight="false" outlineLevel="0" collapsed="false">
      <c r="A36" s="9" t="n">
        <f aca="false">3919*0.75</f>
        <v>2939.25</v>
      </c>
      <c r="B36" s="9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9" t="n">
        <v>0</v>
      </c>
      <c r="H36" s="9" t="n">
        <v>0</v>
      </c>
      <c r="I36" s="9" t="n">
        <v>0</v>
      </c>
      <c r="J36" s="9" t="n">
        <v>0</v>
      </c>
      <c r="K36" s="9" t="n">
        <v>0</v>
      </c>
      <c r="L36" s="9" t="n">
        <v>0</v>
      </c>
      <c r="M36" s="9" t="n">
        <v>0</v>
      </c>
      <c r="N36" s="9" t="n">
        <v>0</v>
      </c>
      <c r="O36" s="9" t="n">
        <v>0</v>
      </c>
      <c r="P36" s="9" t="n">
        <v>0</v>
      </c>
      <c r="Q36" s="9" t="n">
        <f aca="false">+'[1]Wellhead Activities'!$B33-$A36</f>
        <v>864.75</v>
      </c>
      <c r="R36" s="9" t="n">
        <v>0</v>
      </c>
      <c r="S36" s="9" t="n">
        <v>0</v>
      </c>
      <c r="T36" s="9" t="n">
        <v>0</v>
      </c>
      <c r="U36" s="9" t="n">
        <v>0</v>
      </c>
      <c r="V36" s="9" t="n">
        <v>0</v>
      </c>
      <c r="W36" s="9" t="n">
        <v>0</v>
      </c>
      <c r="X36" s="9" t="n">
        <v>0</v>
      </c>
      <c r="Y36" s="9" t="n">
        <v>0</v>
      </c>
      <c r="Z36" s="9" t="n">
        <v>0</v>
      </c>
      <c r="AA36" s="9" t="n">
        <v>0</v>
      </c>
      <c r="AB36" s="9" t="n">
        <v>0</v>
      </c>
      <c r="AC36" s="9" t="n">
        <v>0</v>
      </c>
      <c r="AD36" s="9" t="n">
        <v>0</v>
      </c>
      <c r="AE36" s="9" t="n">
        <v>0</v>
      </c>
      <c r="AF36" s="9" t="n">
        <v>0</v>
      </c>
      <c r="AG36" s="9" t="n">
        <v>0</v>
      </c>
      <c r="AH36" s="9" t="n">
        <v>0</v>
      </c>
      <c r="AI36" s="9" t="n">
        <v>0</v>
      </c>
      <c r="AJ36" s="9" t="n">
        <f aca="false">+'[1]Wellhead Activities'!$G33</f>
        <v>1</v>
      </c>
      <c r="AK36" s="9" t="n">
        <v>0</v>
      </c>
      <c r="AL36" s="9" t="n">
        <v>0</v>
      </c>
      <c r="AM36" s="9" t="n">
        <v>0</v>
      </c>
      <c r="AO36" s="9" t="n">
        <v>1621</v>
      </c>
      <c r="AP36" s="10" t="n">
        <v>0</v>
      </c>
      <c r="AQ36" s="10" t="n">
        <v>0</v>
      </c>
      <c r="AR36" s="10" t="n">
        <v>0</v>
      </c>
      <c r="AS36" s="10" t="n">
        <v>0</v>
      </c>
      <c r="AT36" s="10" t="n">
        <v>0</v>
      </c>
      <c r="AU36" s="10" t="n">
        <v>0</v>
      </c>
      <c r="AV36" s="10" t="n">
        <v>0</v>
      </c>
      <c r="AW36" s="10" t="n">
        <v>0</v>
      </c>
      <c r="AX36" s="10" t="n">
        <v>0</v>
      </c>
      <c r="AY36" s="10" t="n">
        <v>0</v>
      </c>
      <c r="AZ36" s="10" t="n">
        <v>0</v>
      </c>
      <c r="BA36" s="10" t="n">
        <v>0</v>
      </c>
      <c r="BB36" s="10" t="n">
        <v>0</v>
      </c>
      <c r="BC36" s="10" t="n">
        <v>0</v>
      </c>
      <c r="BD36" s="10" t="n">
        <v>0</v>
      </c>
      <c r="BE36" s="10" t="n">
        <f aca="false">+'[2]Wellhead Activities'!$Q34-[2]Purchases!$B34</f>
        <v>539.506227400562</v>
      </c>
      <c r="BF36" s="10" t="n">
        <v>0</v>
      </c>
      <c r="BG36" s="10" t="n">
        <v>0</v>
      </c>
      <c r="BH36" s="10" t="n">
        <v>0</v>
      </c>
      <c r="BK36" s="11" t="n">
        <v>225</v>
      </c>
      <c r="BL36" s="11" t="n">
        <v>0</v>
      </c>
      <c r="BM36" s="11" t="n">
        <v>0</v>
      </c>
      <c r="BN36" s="11" t="n">
        <v>0</v>
      </c>
      <c r="BO36" s="11" t="n">
        <v>0</v>
      </c>
      <c r="BP36" s="11" t="n">
        <v>0</v>
      </c>
      <c r="BQ36" s="11" t="n">
        <v>0</v>
      </c>
      <c r="BR36" s="11" t="n">
        <v>0</v>
      </c>
      <c r="BS36" s="11" t="n">
        <v>0</v>
      </c>
      <c r="BT36" s="11" t="n">
        <v>0</v>
      </c>
      <c r="BU36" s="11" t="n">
        <v>0</v>
      </c>
      <c r="BV36" s="11" t="n">
        <v>0</v>
      </c>
      <c r="BW36" s="11" t="n">
        <v>0</v>
      </c>
      <c r="BX36" s="11" t="n">
        <v>0</v>
      </c>
      <c r="BY36" s="11" t="n">
        <v>0</v>
      </c>
      <c r="BZ36" s="11" t="n">
        <v>0</v>
      </c>
      <c r="CA36" s="11" t="n">
        <f aca="false">+[3]Wellhead!$K153-$BK36</f>
        <v>75</v>
      </c>
      <c r="CB36" s="11" t="n">
        <v>0</v>
      </c>
      <c r="CC36" s="11" t="n">
        <v>0</v>
      </c>
      <c r="CD36" s="11" t="n">
        <v>0</v>
      </c>
    </row>
    <row r="37" customFormat="false" ht="12.75" hidden="false" customHeight="false" outlineLevel="0" collapsed="false">
      <c r="A37" s="9" t="n">
        <f aca="false">3919*0.75</f>
        <v>2939.25</v>
      </c>
      <c r="B37" s="9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9" t="n">
        <v>0</v>
      </c>
      <c r="H37" s="9" t="n">
        <v>0</v>
      </c>
      <c r="I37" s="9" t="n">
        <v>0</v>
      </c>
      <c r="J37" s="9" t="n">
        <v>0</v>
      </c>
      <c r="K37" s="9" t="n">
        <v>0</v>
      </c>
      <c r="L37" s="9" t="n">
        <v>0</v>
      </c>
      <c r="M37" s="9" t="n">
        <v>0</v>
      </c>
      <c r="N37" s="9" t="n">
        <v>0</v>
      </c>
      <c r="O37" s="9" t="n">
        <v>0</v>
      </c>
      <c r="P37" s="9" t="n">
        <v>0</v>
      </c>
      <c r="Q37" s="9" t="n">
        <v>0</v>
      </c>
      <c r="R37" s="9" t="n">
        <f aca="false">+'[1]Wellhead Activities'!$B34-$A37</f>
        <v>-861.25</v>
      </c>
      <c r="S37" s="9" t="n">
        <v>0</v>
      </c>
      <c r="T37" s="9" t="n">
        <v>0</v>
      </c>
      <c r="U37" s="9" t="n">
        <v>0</v>
      </c>
      <c r="V37" s="9" t="n">
        <v>0</v>
      </c>
      <c r="W37" s="9" t="n">
        <v>0</v>
      </c>
      <c r="X37" s="9" t="n">
        <v>0</v>
      </c>
      <c r="Y37" s="9" t="n">
        <v>0</v>
      </c>
      <c r="Z37" s="9" t="n">
        <v>0</v>
      </c>
      <c r="AA37" s="9" t="n">
        <v>0</v>
      </c>
      <c r="AB37" s="9" t="n">
        <v>0</v>
      </c>
      <c r="AC37" s="9" t="n">
        <v>0</v>
      </c>
      <c r="AD37" s="9" t="n">
        <v>0</v>
      </c>
      <c r="AE37" s="9" t="n">
        <v>0</v>
      </c>
      <c r="AF37" s="9" t="n">
        <v>0</v>
      </c>
      <c r="AG37" s="9" t="n">
        <v>0</v>
      </c>
      <c r="AH37" s="9" t="n">
        <v>0</v>
      </c>
      <c r="AI37" s="9" t="n">
        <v>0</v>
      </c>
      <c r="AJ37" s="9" t="n">
        <v>0</v>
      </c>
      <c r="AK37" s="9" t="n">
        <f aca="false">+'[1]Wellhead Activities'!$G34</f>
        <v>0</v>
      </c>
      <c r="AL37" s="9" t="n">
        <v>0</v>
      </c>
      <c r="AM37" s="9" t="n">
        <v>0</v>
      </c>
      <c r="AO37" s="9" t="n">
        <v>1621</v>
      </c>
      <c r="AP37" s="10" t="n">
        <v>0</v>
      </c>
      <c r="AQ37" s="10" t="n">
        <v>0</v>
      </c>
      <c r="AR37" s="10" t="n">
        <v>0</v>
      </c>
      <c r="AS37" s="10" t="n">
        <v>0</v>
      </c>
      <c r="AT37" s="10" t="n">
        <v>0</v>
      </c>
      <c r="AU37" s="10" t="n">
        <v>0</v>
      </c>
      <c r="AV37" s="10" t="n">
        <v>0</v>
      </c>
      <c r="AW37" s="10" t="n">
        <v>0</v>
      </c>
      <c r="AX37" s="10" t="n">
        <v>0</v>
      </c>
      <c r="AY37" s="10" t="n">
        <v>0</v>
      </c>
      <c r="AZ37" s="10" t="n">
        <v>0</v>
      </c>
      <c r="BA37" s="10" t="n">
        <v>0</v>
      </c>
      <c r="BB37" s="10" t="n">
        <v>0</v>
      </c>
      <c r="BC37" s="10" t="n">
        <v>0</v>
      </c>
      <c r="BD37" s="10" t="n">
        <v>0</v>
      </c>
      <c r="BE37" s="10" t="n">
        <v>0</v>
      </c>
      <c r="BF37" s="10" t="n">
        <f aca="false">+'[2]Wellhead Activities'!$Q35-[2]Purchases!$B35</f>
        <v>539.506227400562</v>
      </c>
      <c r="BG37" s="10" t="n">
        <v>0</v>
      </c>
      <c r="BH37" s="10" t="n">
        <v>0</v>
      </c>
      <c r="BK37" s="11" t="n">
        <v>225</v>
      </c>
      <c r="BL37" s="11" t="n">
        <v>0</v>
      </c>
      <c r="BM37" s="11" t="n">
        <v>0</v>
      </c>
      <c r="BN37" s="11" t="n">
        <v>0</v>
      </c>
      <c r="BO37" s="11" t="n">
        <v>0</v>
      </c>
      <c r="BP37" s="11" t="n">
        <v>0</v>
      </c>
      <c r="BQ37" s="11" t="n">
        <v>0</v>
      </c>
      <c r="BR37" s="11" t="n">
        <v>0</v>
      </c>
      <c r="BS37" s="11" t="n">
        <v>0</v>
      </c>
      <c r="BT37" s="11" t="n">
        <v>0</v>
      </c>
      <c r="BU37" s="11" t="n">
        <v>0</v>
      </c>
      <c r="BV37" s="11" t="n">
        <v>0</v>
      </c>
      <c r="BW37" s="11" t="n">
        <v>0</v>
      </c>
      <c r="BX37" s="11" t="n">
        <v>0</v>
      </c>
      <c r="BY37" s="11" t="n">
        <v>0</v>
      </c>
      <c r="BZ37" s="11" t="n">
        <v>0</v>
      </c>
      <c r="CA37" s="11" t="n">
        <v>0</v>
      </c>
      <c r="CB37" s="11" t="n">
        <f aca="false">+[3]Wellhead!$K154-$BK37</f>
        <v>75</v>
      </c>
      <c r="CC37" s="11" t="n">
        <v>0</v>
      </c>
      <c r="CD37" s="11" t="n">
        <v>0</v>
      </c>
    </row>
    <row r="38" customFormat="false" ht="12.75" hidden="false" customHeight="false" outlineLevel="0" collapsed="false">
      <c r="A38" s="9" t="n">
        <f aca="false">3919*0.75</f>
        <v>2939.25</v>
      </c>
      <c r="B38" s="9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9" t="n">
        <v>0</v>
      </c>
      <c r="H38" s="9" t="n">
        <v>0</v>
      </c>
      <c r="I38" s="9" t="n">
        <v>0</v>
      </c>
      <c r="J38" s="9" t="n">
        <v>0</v>
      </c>
      <c r="K38" s="9" t="n">
        <v>0</v>
      </c>
      <c r="L38" s="9" t="n">
        <v>0</v>
      </c>
      <c r="M38" s="9" t="n">
        <v>0</v>
      </c>
      <c r="N38" s="9" t="n">
        <v>0</v>
      </c>
      <c r="O38" s="9" t="n">
        <v>0</v>
      </c>
      <c r="P38" s="9" t="n">
        <v>0</v>
      </c>
      <c r="Q38" s="9" t="n">
        <v>0</v>
      </c>
      <c r="R38" s="9" t="n">
        <v>0</v>
      </c>
      <c r="S38" s="9" t="n">
        <f aca="false">+'[1]Wellhead Activities'!$B35-$A38</f>
        <v>-1436.25</v>
      </c>
      <c r="T38" s="9" t="n">
        <v>0</v>
      </c>
      <c r="U38" s="9" t="n">
        <v>0</v>
      </c>
      <c r="V38" s="9" t="n">
        <v>0</v>
      </c>
      <c r="W38" s="9" t="n">
        <v>0</v>
      </c>
      <c r="X38" s="9" t="n">
        <v>0</v>
      </c>
      <c r="Y38" s="9" t="n">
        <v>0</v>
      </c>
      <c r="Z38" s="9" t="n">
        <v>0</v>
      </c>
      <c r="AA38" s="9" t="n">
        <v>0</v>
      </c>
      <c r="AB38" s="9" t="n">
        <v>0</v>
      </c>
      <c r="AC38" s="9" t="n">
        <v>0</v>
      </c>
      <c r="AD38" s="9" t="n">
        <v>0</v>
      </c>
      <c r="AE38" s="9" t="n">
        <v>0</v>
      </c>
      <c r="AF38" s="9" t="n">
        <v>0</v>
      </c>
      <c r="AG38" s="9" t="n">
        <v>0</v>
      </c>
      <c r="AH38" s="9" t="n">
        <v>0</v>
      </c>
      <c r="AI38" s="9" t="n">
        <v>0</v>
      </c>
      <c r="AJ38" s="9" t="n">
        <v>0</v>
      </c>
      <c r="AK38" s="9" t="n">
        <v>0</v>
      </c>
      <c r="AL38" s="9" t="n">
        <f aca="false">+'[1]Wellhead Activities'!$G35</f>
        <v>0</v>
      </c>
      <c r="AM38" s="9" t="n">
        <v>0</v>
      </c>
      <c r="AO38" s="9" t="n">
        <v>1621</v>
      </c>
      <c r="AP38" s="10" t="n">
        <v>0</v>
      </c>
      <c r="AQ38" s="10" t="n">
        <v>0</v>
      </c>
      <c r="AR38" s="10" t="n">
        <v>0</v>
      </c>
      <c r="AS38" s="10" t="n">
        <v>0</v>
      </c>
      <c r="AT38" s="10" t="n">
        <v>0</v>
      </c>
      <c r="AU38" s="10" t="n">
        <v>0</v>
      </c>
      <c r="AV38" s="10" t="n">
        <v>0</v>
      </c>
      <c r="AW38" s="10" t="n">
        <v>0</v>
      </c>
      <c r="AX38" s="10" t="n">
        <v>0</v>
      </c>
      <c r="AY38" s="10" t="n">
        <v>0</v>
      </c>
      <c r="AZ38" s="10" t="n">
        <v>0</v>
      </c>
      <c r="BA38" s="10" t="n">
        <v>0</v>
      </c>
      <c r="BB38" s="10" t="n">
        <v>0</v>
      </c>
      <c r="BC38" s="10" t="n">
        <v>0</v>
      </c>
      <c r="BD38" s="10" t="n">
        <v>0</v>
      </c>
      <c r="BE38" s="10" t="n">
        <v>0</v>
      </c>
      <c r="BF38" s="10" t="n">
        <v>0</v>
      </c>
      <c r="BG38" s="10" t="n">
        <f aca="false">+'[2]Wellhead Activities'!$Q36-[2]Purchases!$B36</f>
        <v>-318.267979108076</v>
      </c>
      <c r="BH38" s="10" t="n">
        <v>0</v>
      </c>
      <c r="BK38" s="11" t="n">
        <v>225</v>
      </c>
      <c r="BL38" s="11" t="n">
        <v>0</v>
      </c>
      <c r="BM38" s="11" t="n">
        <v>0</v>
      </c>
      <c r="BN38" s="11" t="n">
        <v>0</v>
      </c>
      <c r="BO38" s="11" t="n">
        <v>0</v>
      </c>
      <c r="BP38" s="11" t="n">
        <v>0</v>
      </c>
      <c r="BQ38" s="11" t="n">
        <v>0</v>
      </c>
      <c r="BR38" s="11" t="n">
        <v>0</v>
      </c>
      <c r="BS38" s="11" t="n">
        <v>0</v>
      </c>
      <c r="BT38" s="11" t="n">
        <v>0</v>
      </c>
      <c r="BU38" s="11" t="n">
        <v>0</v>
      </c>
      <c r="BV38" s="11" t="n">
        <v>0</v>
      </c>
      <c r="BW38" s="11" t="n">
        <v>0</v>
      </c>
      <c r="BX38" s="11" t="n">
        <v>0</v>
      </c>
      <c r="BY38" s="11" t="n">
        <v>0</v>
      </c>
      <c r="BZ38" s="11" t="n">
        <v>0</v>
      </c>
      <c r="CA38" s="11" t="n">
        <v>0</v>
      </c>
      <c r="CB38" s="11" t="n">
        <v>0</v>
      </c>
      <c r="CC38" s="11" t="n">
        <f aca="false">+[3]Wellhead!$K155-$BK38</f>
        <v>75</v>
      </c>
      <c r="CD38" s="11" t="n">
        <v>0</v>
      </c>
    </row>
    <row r="39" customFormat="false" ht="12.75" hidden="false" customHeight="false" outlineLevel="0" collapsed="false">
      <c r="A39" s="9" t="n">
        <f aca="false">3919*0.75</f>
        <v>2939.25</v>
      </c>
      <c r="B39" s="9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9" t="n">
        <v>0</v>
      </c>
      <c r="H39" s="9" t="n">
        <v>0</v>
      </c>
      <c r="I39" s="9" t="n">
        <v>0</v>
      </c>
      <c r="J39" s="9" t="n">
        <v>0</v>
      </c>
      <c r="K39" s="9" t="n">
        <v>0</v>
      </c>
      <c r="L39" s="9" t="n">
        <v>0</v>
      </c>
      <c r="M39" s="9" t="n">
        <v>0</v>
      </c>
      <c r="N39" s="9" t="n">
        <v>0</v>
      </c>
      <c r="O39" s="9" t="n">
        <v>0</v>
      </c>
      <c r="P39" s="9" t="n">
        <v>0</v>
      </c>
      <c r="Q39" s="9" t="n">
        <v>0</v>
      </c>
      <c r="R39" s="9" t="n">
        <v>0</v>
      </c>
      <c r="S39" s="9" t="n">
        <v>0</v>
      </c>
      <c r="T39" s="9" t="n">
        <f aca="false">+'[1]Wellhead Activities'!$B36-$A39</f>
        <v>799.75</v>
      </c>
      <c r="U39" s="9" t="n">
        <v>0</v>
      </c>
      <c r="V39" s="9" t="n">
        <v>0</v>
      </c>
      <c r="W39" s="9" t="n">
        <v>0</v>
      </c>
      <c r="X39" s="9" t="n">
        <v>0</v>
      </c>
      <c r="Y39" s="9" t="n">
        <v>0</v>
      </c>
      <c r="Z39" s="9" t="n">
        <v>0</v>
      </c>
      <c r="AA39" s="9" t="n">
        <v>0</v>
      </c>
      <c r="AB39" s="9" t="n">
        <v>0</v>
      </c>
      <c r="AC39" s="9" t="n">
        <v>0</v>
      </c>
      <c r="AD39" s="9" t="n">
        <v>0</v>
      </c>
      <c r="AE39" s="9" t="n">
        <v>0</v>
      </c>
      <c r="AF39" s="9" t="n">
        <v>0</v>
      </c>
      <c r="AG39" s="9" t="n">
        <v>0</v>
      </c>
      <c r="AH39" s="9" t="n">
        <v>0</v>
      </c>
      <c r="AI39" s="9" t="n">
        <v>0</v>
      </c>
      <c r="AJ39" s="9" t="n">
        <v>0</v>
      </c>
      <c r="AK39" s="9" t="n">
        <v>0</v>
      </c>
      <c r="AL39" s="9" t="n">
        <v>0</v>
      </c>
      <c r="AM39" s="9" t="n">
        <f aca="false">+'[1]Wellhead Activities'!$G36</f>
        <v>1</v>
      </c>
      <c r="AO39" s="9" t="n">
        <v>1621</v>
      </c>
      <c r="AP39" s="10" t="n">
        <v>0</v>
      </c>
      <c r="AQ39" s="10" t="n">
        <v>0</v>
      </c>
      <c r="AR39" s="10" t="n">
        <v>0</v>
      </c>
      <c r="AS39" s="10" t="n">
        <v>0</v>
      </c>
      <c r="AT39" s="10" t="n">
        <v>0</v>
      </c>
      <c r="AU39" s="10" t="n">
        <v>0</v>
      </c>
      <c r="AV39" s="10" t="n">
        <v>0</v>
      </c>
      <c r="AW39" s="10" t="n">
        <v>0</v>
      </c>
      <c r="AX39" s="10" t="n">
        <v>0</v>
      </c>
      <c r="AY39" s="10" t="n">
        <v>0</v>
      </c>
      <c r="AZ39" s="10" t="n">
        <v>0</v>
      </c>
      <c r="BA39" s="10" t="n">
        <v>0</v>
      </c>
      <c r="BB39" s="10" t="n">
        <v>0</v>
      </c>
      <c r="BC39" s="10" t="n">
        <v>0</v>
      </c>
      <c r="BD39" s="10" t="n">
        <v>0</v>
      </c>
      <c r="BE39" s="10" t="n">
        <v>0</v>
      </c>
      <c r="BF39" s="10" t="n">
        <v>0</v>
      </c>
      <c r="BG39" s="10" t="n">
        <v>0</v>
      </c>
      <c r="BH39" s="10" t="n">
        <f aca="false">+'[2]Wellhead Activities'!$Q37-[2]Purchases!$B37</f>
        <v>539.506227400562</v>
      </c>
      <c r="BK39" s="11" t="n">
        <v>225</v>
      </c>
      <c r="BL39" s="11" t="n">
        <v>0</v>
      </c>
      <c r="BM39" s="11" t="n">
        <v>0</v>
      </c>
      <c r="BN39" s="11" t="n">
        <v>0</v>
      </c>
      <c r="BO39" s="11" t="n">
        <v>0</v>
      </c>
      <c r="BP39" s="11" t="n">
        <v>0</v>
      </c>
      <c r="BQ39" s="11" t="n">
        <v>0</v>
      </c>
      <c r="BR39" s="11" t="n">
        <v>0</v>
      </c>
      <c r="BS39" s="11" t="n">
        <v>0</v>
      </c>
      <c r="BT39" s="11" t="n">
        <v>0</v>
      </c>
      <c r="BU39" s="11" t="n">
        <v>0</v>
      </c>
      <c r="BV39" s="11" t="n">
        <v>0</v>
      </c>
      <c r="BW39" s="11" t="n">
        <v>0</v>
      </c>
      <c r="BX39" s="11" t="n">
        <v>0</v>
      </c>
      <c r="BY39" s="11" t="n">
        <v>0</v>
      </c>
      <c r="BZ39" s="11" t="n">
        <v>0</v>
      </c>
      <c r="CA39" s="11" t="n">
        <v>0</v>
      </c>
      <c r="CB39" s="11" t="n">
        <v>0</v>
      </c>
      <c r="CC39" s="11" t="n">
        <v>0</v>
      </c>
      <c r="CD39" s="11" t="n">
        <f aca="false">+[3]Wellhead!$K156-$BK39</f>
        <v>75</v>
      </c>
    </row>
    <row r="40" customFormat="false" ht="12.75" hidden="false" customHeight="false" outlineLevel="0" collapsed="false">
      <c r="A40" s="12" t="n">
        <f aca="false">SUM(A12:A39)</f>
        <v>82299</v>
      </c>
      <c r="B40" s="13" t="n">
        <f aca="false">SUM(B12:B39)</f>
        <v>447.75</v>
      </c>
      <c r="C40" s="13" t="n">
        <f aca="false">SUM(C12:C39)</f>
        <v>2016.25</v>
      </c>
      <c r="D40" s="13" t="n">
        <f aca="false">SUM(D12:D39)</f>
        <v>-1373.25</v>
      </c>
      <c r="E40" s="13" t="n">
        <f aca="false">SUM(E12:E39)</f>
        <v>-2576.25</v>
      </c>
      <c r="F40" s="13" t="n">
        <f aca="false">SUM(F12:F39)</f>
        <v>-174.25</v>
      </c>
      <c r="G40" s="13" t="n">
        <f aca="false">SUM(G12:G39)</f>
        <v>897.75</v>
      </c>
      <c r="H40" s="13" t="n">
        <f aca="false">SUM(H12:H39)</f>
        <v>2650.25</v>
      </c>
      <c r="I40" s="13" t="n">
        <f aca="false">SUM(I12:I39)</f>
        <v>-1918.25</v>
      </c>
      <c r="J40" s="13" t="n">
        <f aca="false">SUM(J12:J39)</f>
        <v>894.75</v>
      </c>
      <c r="K40" s="13" t="n">
        <f aca="false">SUM(K12:K39)</f>
        <v>318.75</v>
      </c>
      <c r="L40" s="13" t="n">
        <f aca="false">SUM(L12:L39)</f>
        <v>944.75</v>
      </c>
      <c r="M40" s="13" t="n">
        <f aca="false">SUM(M12:M39)</f>
        <v>3736</v>
      </c>
      <c r="N40" s="13" t="n">
        <f aca="false">SUM(N12:N39)</f>
        <v>923.75</v>
      </c>
      <c r="O40" s="13" t="n">
        <f aca="false">SUM(O12:O39)</f>
        <v>703.75</v>
      </c>
      <c r="P40" s="13" t="n">
        <f aca="false">SUM(P12:P39)</f>
        <v>825.75</v>
      </c>
      <c r="Q40" s="13" t="n">
        <f aca="false">SUM(Q12:Q39)</f>
        <v>2643.25</v>
      </c>
      <c r="R40" s="13" t="n">
        <f aca="false">SUM(R12:R39)</f>
        <v>-861.25</v>
      </c>
      <c r="S40" s="13" t="n">
        <f aca="false">SUM(S12:S39)</f>
        <v>-1436.25</v>
      </c>
      <c r="T40" s="13" t="n">
        <f aca="false">SUM(T12:T39)</f>
        <v>799.75</v>
      </c>
      <c r="U40" s="13" t="n">
        <f aca="false">SUM(U12:U39)</f>
        <v>1</v>
      </c>
      <c r="V40" s="13" t="n">
        <f aca="false">SUM(V12:V39)</f>
        <v>3</v>
      </c>
      <c r="W40" s="13" t="n">
        <f aca="false">SUM(W12:W39)</f>
        <v>1</v>
      </c>
      <c r="X40" s="13" t="n">
        <f aca="false">SUM(X12:X39)</f>
        <v>1</v>
      </c>
      <c r="Y40" s="13" t="n">
        <f aca="false">SUM(Y12:Y39)</f>
        <v>1</v>
      </c>
      <c r="Z40" s="13" t="n">
        <f aca="false">SUM(Z12:Z39)</f>
        <v>1</v>
      </c>
      <c r="AA40" s="13" t="n">
        <f aca="false">SUM(AA12:AA39)</f>
        <v>3</v>
      </c>
      <c r="AB40" s="13" t="n">
        <f aca="false">SUM(AB12:AB39)</f>
        <v>1</v>
      </c>
      <c r="AC40" s="13" t="n">
        <f aca="false">SUM(AC12:AC39)</f>
        <v>0</v>
      </c>
      <c r="AD40" s="13" t="n">
        <f aca="false">SUM(AD12:AD39)</f>
        <v>0</v>
      </c>
      <c r="AE40" s="13" t="n">
        <f aca="false">SUM(AE12:AE39)</f>
        <v>0</v>
      </c>
      <c r="AF40" s="13" t="n">
        <f aca="false">SUM(AF12:AF39)</f>
        <v>4</v>
      </c>
      <c r="AG40" s="13" t="n">
        <f aca="false">SUM(AG12:AG39)</f>
        <v>1</v>
      </c>
      <c r="AH40" s="13" t="n">
        <f aca="false">SUM(AH12:AH39)</f>
        <v>1</v>
      </c>
      <c r="AI40" s="13" t="n">
        <f aca="false">SUM(AI12:AI39)</f>
        <v>1</v>
      </c>
      <c r="AJ40" s="13" t="n">
        <f aca="false">SUM(AJ12:AJ39)</f>
        <v>3</v>
      </c>
      <c r="AK40" s="13" t="n">
        <f aca="false">SUM(AK12:AK39)</f>
        <v>0</v>
      </c>
      <c r="AL40" s="13" t="n">
        <f aca="false">SUM(AL12:AL39)</f>
        <v>0</v>
      </c>
      <c r="AM40" s="13" t="n">
        <f aca="false">SUM(AM12:AM39)</f>
        <v>1</v>
      </c>
      <c r="AO40" s="13" t="n">
        <f aca="false">SUM(AO12:AO39)</f>
        <v>45388</v>
      </c>
      <c r="AP40" s="13" t="n">
        <f aca="false">SUM(AP12:AP39)</f>
        <v>539.506227400562</v>
      </c>
      <c r="AQ40" s="13" t="n">
        <f aca="false">SUM(AQ12:AQ39)</f>
        <v>1618.51868220169</v>
      </c>
      <c r="AR40" s="13" t="n">
        <f aca="false">SUM(AR12:AR39)</f>
        <v>-671.82362394536</v>
      </c>
      <c r="AS40" s="13" t="n">
        <f aca="false">SUM(AS12:AS39)</f>
        <v>539.506227400562</v>
      </c>
      <c r="AT40" s="13" t="n">
        <f aca="false">SUM(AT12:AT39)</f>
        <v>539.506227400562</v>
      </c>
      <c r="AU40" s="13" t="n">
        <f aca="false">SUM(AU12:AU39)</f>
        <v>539.506227400562</v>
      </c>
      <c r="AV40" s="13" t="n">
        <f aca="false">SUM(AV12:AV39)</f>
        <v>1618.51868220169</v>
      </c>
      <c r="AW40" s="13" t="n">
        <f aca="false">SUM(AW12:AW39)</f>
        <v>539.506227400562</v>
      </c>
      <c r="AX40" s="13" t="n">
        <f aca="false">SUM(AX12:AX39)</f>
        <v>539.506227400562</v>
      </c>
      <c r="AY40" s="13" t="n">
        <f aca="false">SUM(AY12:AY39)</f>
        <v>539.506227400562</v>
      </c>
      <c r="AZ40" s="13" t="n">
        <f aca="false">SUM(AZ12:AZ39)</f>
        <v>539.506227400562</v>
      </c>
      <c r="BA40" s="13" t="n">
        <f aca="false">SUM(BA12:BA39)</f>
        <v>2158.02490960225</v>
      </c>
      <c r="BB40" s="13" t="n">
        <f aca="false">SUM(BB12:BB39)</f>
        <v>539.506227400562</v>
      </c>
      <c r="BC40" s="13" t="n">
        <f aca="false">SUM(BC12:BC39)</f>
        <v>-1331.72719967859</v>
      </c>
      <c r="BD40" s="13" t="n">
        <f aca="false">SUM(BD12:BD39)</f>
        <v>539.506227400562</v>
      </c>
      <c r="BE40" s="13" t="n">
        <f aca="false">SUM(BE12:BE39)</f>
        <v>1618.51868220169</v>
      </c>
      <c r="BF40" s="13" t="n">
        <f aca="false">SUM(BF12:BF39)</f>
        <v>539.506227400562</v>
      </c>
      <c r="BG40" s="13" t="n">
        <f aca="false">SUM(BG12:BG39)</f>
        <v>-318.267979108076</v>
      </c>
      <c r="BH40" s="13" t="n">
        <f aca="false">SUM(BH12:BH39)</f>
        <v>539.506227400562</v>
      </c>
      <c r="BK40" s="12" t="n">
        <f aca="false">SUM(BK12:BK39)</f>
        <v>6300</v>
      </c>
      <c r="BL40" s="12" t="n">
        <f aca="false">SUM(BL12:BL39)</f>
        <v>75</v>
      </c>
      <c r="BM40" s="12" t="n">
        <f aca="false">SUM(BM12:BM39)</f>
        <v>225</v>
      </c>
      <c r="BN40" s="12" t="n">
        <f aca="false">SUM(BN12:BN39)</f>
        <v>75</v>
      </c>
      <c r="BO40" s="12" t="n">
        <f aca="false">SUM(BO12:BO39)</f>
        <v>75</v>
      </c>
      <c r="BP40" s="12" t="n">
        <f aca="false">SUM(BP12:BP39)</f>
        <v>75</v>
      </c>
      <c r="BQ40" s="12" t="n">
        <f aca="false">SUM(BQ12:BQ39)</f>
        <v>75</v>
      </c>
      <c r="BR40" s="12" t="n">
        <f aca="false">SUM(BR12:BR39)</f>
        <v>225</v>
      </c>
      <c r="BS40" s="12" t="n">
        <f aca="false">SUM(BS12:BS39)</f>
        <v>75</v>
      </c>
      <c r="BT40" s="12" t="n">
        <f aca="false">SUM(BT12:BT39)</f>
        <v>75</v>
      </c>
      <c r="BU40" s="12" t="n">
        <f aca="false">SUM(BU12:BU39)</f>
        <v>75</v>
      </c>
      <c r="BV40" s="12" t="n">
        <f aca="false">SUM(BV12:BV39)</f>
        <v>75</v>
      </c>
      <c r="BW40" s="12" t="n">
        <f aca="false">SUM(BW12:BW39)</f>
        <v>300</v>
      </c>
      <c r="BX40" s="12" t="n">
        <f aca="false">SUM(BX12:BX39)</f>
        <v>75</v>
      </c>
      <c r="BY40" s="12" t="n">
        <f aca="false">SUM(BY12:BY39)</f>
        <v>75</v>
      </c>
      <c r="BZ40" s="12" t="n">
        <f aca="false">SUM(BZ12:BZ39)</f>
        <v>75</v>
      </c>
      <c r="CA40" s="12" t="n">
        <f aca="false">SUM(CA12:CA39)</f>
        <v>225</v>
      </c>
      <c r="CB40" s="12" t="n">
        <f aca="false">SUM(CB12:CB39)</f>
        <v>75</v>
      </c>
      <c r="CC40" s="12" t="n">
        <f aca="false">SUM(CC12:CC39)</f>
        <v>75</v>
      </c>
      <c r="CD40" s="12" t="n">
        <f aca="false">SUM(CD12:CD39)</f>
        <v>75</v>
      </c>
    </row>
    <row r="41" customFormat="false" ht="12.75" hidden="false" customHeight="false" outlineLevel="0" collapsed="false">
      <c r="A41" s="14" t="n">
        <f aca="false">A40*A11</f>
        <v>153142.7964373</v>
      </c>
      <c r="B41" s="15" t="n">
        <f aca="false">B40*B11</f>
        <v>901.884883702275</v>
      </c>
      <c r="C41" s="15" t="n">
        <f aca="false">C40*C11</f>
        <v>4161.05595906412</v>
      </c>
      <c r="D41" s="15" t="n">
        <f aca="false">D40*D11</f>
        <v>-2806.86797400982</v>
      </c>
      <c r="E41" s="15" t="n">
        <f aca="false">E40*E11</f>
        <v>-5329.51395742013</v>
      </c>
      <c r="F41" s="15" t="n">
        <f aca="false">F40*F11</f>
        <v>-349.259717819925</v>
      </c>
      <c r="G41" s="15" t="n">
        <f aca="false">G40*G11</f>
        <v>1817.18957724728</v>
      </c>
      <c r="H41" s="15" t="n">
        <f aca="false">H40*H11</f>
        <v>5521.95470474752</v>
      </c>
      <c r="I41" s="15" t="n">
        <f aca="false">I40*I11</f>
        <v>-4025.27484841433</v>
      </c>
      <c r="J41" s="15" t="n">
        <f aca="false">J40*J11</f>
        <v>2050.28377245698</v>
      </c>
      <c r="K41" s="15" t="n">
        <f aca="false">K40*K11</f>
        <v>714.624727719375</v>
      </c>
      <c r="L41" s="15" t="n">
        <f aca="false">L40*L11</f>
        <v>2033.91441896198</v>
      </c>
      <c r="M41" s="15" t="n">
        <f aca="false">M40*M11</f>
        <v>7673.2206988536</v>
      </c>
      <c r="N41" s="15" t="n">
        <f aca="false">N40*N11</f>
        <v>2025.28486042988</v>
      </c>
      <c r="O41" s="15" t="n">
        <f aca="false">O40*O11</f>
        <v>1636.99986330787</v>
      </c>
      <c r="P41" s="15" t="n">
        <f aca="false">P40*P11</f>
        <v>1879.91064978008</v>
      </c>
      <c r="Q41" s="15" t="n">
        <f aca="false">Q40*Q11</f>
        <v>5991.48102273682</v>
      </c>
      <c r="R41" s="15" t="n">
        <f aca="false">R40*R11</f>
        <v>-1973.51986479863</v>
      </c>
      <c r="S41" s="15" t="n">
        <f aca="false">S40*S11</f>
        <v>-3404.86032460612</v>
      </c>
      <c r="T41" s="15" t="n">
        <f aca="false">T40*T11</f>
        <v>1891.97651659747</v>
      </c>
      <c r="U41" s="15" t="n">
        <f aca="false">U40*U11</f>
        <v>1.9397747556</v>
      </c>
      <c r="V41" s="15" t="n">
        <f aca="false">V40*V11</f>
        <v>5.9678242668</v>
      </c>
      <c r="W41" s="15" t="n">
        <f aca="false">W40*W11</f>
        <v>1.9694747556</v>
      </c>
      <c r="X41" s="15" t="n">
        <f aca="false">X40*X11</f>
        <v>1.9942247556</v>
      </c>
      <c r="Y41" s="15" t="n">
        <f aca="false">Y40*Y11</f>
        <v>1.9298747556</v>
      </c>
      <c r="Z41" s="15" t="n">
        <f aca="false">Z40*Z11</f>
        <v>1.9496747556</v>
      </c>
      <c r="AA41" s="15" t="n">
        <f aca="false">AA40*AA11</f>
        <v>6.0272242668</v>
      </c>
      <c r="AB41" s="15" t="n">
        <f aca="false">AB40*AB11</f>
        <v>2.0239247556</v>
      </c>
      <c r="AC41" s="15" t="n">
        <f aca="false">AC40*AC11</f>
        <v>0</v>
      </c>
      <c r="AD41" s="15" t="n">
        <f aca="false">AD40*AD11</f>
        <v>0</v>
      </c>
      <c r="AE41" s="15" t="n">
        <f aca="false">AE40*AE11</f>
        <v>0</v>
      </c>
      <c r="AF41" s="15" t="n">
        <f aca="false">AF40*AF11</f>
        <v>7.9174990224</v>
      </c>
      <c r="AG41" s="15" t="n">
        <f aca="false">AG40*AG11</f>
        <v>2.1179747556</v>
      </c>
      <c r="AH41" s="15" t="n">
        <f aca="false">AH40*AH11</f>
        <v>2.2516247556</v>
      </c>
      <c r="AI41" s="15" t="n">
        <f aca="false">AI40*AI11</f>
        <v>2.2021247556</v>
      </c>
      <c r="AJ41" s="15" t="n">
        <f aca="false">AJ40*AJ11</f>
        <v>6.5766742668</v>
      </c>
      <c r="AK41" s="15" t="n">
        <f aca="false">AK40*AK11</f>
        <v>0</v>
      </c>
      <c r="AL41" s="15" t="n">
        <f aca="false">AL40*AL11</f>
        <v>0</v>
      </c>
      <c r="AM41" s="15" t="n">
        <f aca="false">AM40*AM11</f>
        <v>2.2912247556</v>
      </c>
      <c r="AO41" s="15" t="n">
        <f aca="false">AO40*AO11</f>
        <v>87986.12491088</v>
      </c>
      <c r="AP41" s="15" t="n">
        <f aca="false">AP40*AP11</f>
        <v>1086.13542604</v>
      </c>
      <c r="AQ41" s="15" t="n">
        <f aca="false">AQ40*AQ11</f>
        <v>3403.43202612</v>
      </c>
      <c r="AR41" s="15" t="n">
        <f aca="false">AR40*AR11</f>
        <v>-1399.33790596</v>
      </c>
      <c r="AS41" s="15" t="n">
        <f aca="false">AS40*AS11</f>
        <v>1137.16300404</v>
      </c>
      <c r="AT41" s="15" t="n">
        <f aca="false">AT40*AT11</f>
        <v>1099.56373604</v>
      </c>
      <c r="AU41" s="15" t="n">
        <f aca="false">AU40*AU11</f>
        <v>1110.30638404</v>
      </c>
      <c r="AV41" s="15" t="n">
        <f aca="false">AV40*AV11</f>
        <v>3419.54599812</v>
      </c>
      <c r="AW41" s="15" t="n">
        <f aca="false">AW40*AW11</f>
        <v>1139.84866604</v>
      </c>
      <c r="AX41" s="15" t="n">
        <f aca="false">AX40*AX11</f>
        <v>1239.21816004</v>
      </c>
      <c r="AY41" s="15" t="n">
        <f aca="false">AY40*AY11</f>
        <v>1217.73286404</v>
      </c>
      <c r="AZ41" s="15" t="n">
        <f aca="false">AZ40*AZ11</f>
        <v>1164.01962404</v>
      </c>
      <c r="BA41" s="15" t="n">
        <f aca="false">BA40*BA11</f>
        <v>4494.93877616</v>
      </c>
      <c r="BB41" s="15" t="n">
        <f aca="false">BB40*BB11</f>
        <v>1180.13359604</v>
      </c>
      <c r="BC41" s="15" t="n">
        <f aca="false">BC40*BC11</f>
        <v>-3072.16781596</v>
      </c>
      <c r="BD41" s="15" t="n">
        <f aca="false">BD40*BD11</f>
        <v>1231.16117404</v>
      </c>
      <c r="BE41" s="15" t="n">
        <f aca="false">BE40*BE11</f>
        <v>3685.42653612</v>
      </c>
      <c r="BF41" s="15" t="n">
        <f aca="false">BF40*BF11</f>
        <v>1231.16117404</v>
      </c>
      <c r="BG41" s="15" t="n">
        <f aca="false">BG40*BG11</f>
        <v>-751.64163396</v>
      </c>
      <c r="BH41" s="15" t="n">
        <f aca="false">BH40*BH11</f>
        <v>1279.50309004</v>
      </c>
      <c r="BK41" s="14" t="n">
        <f aca="false">BK40*BK11</f>
        <v>11325.51</v>
      </c>
      <c r="BL41" s="14" t="n">
        <f aca="false">BL40*BL11</f>
        <v>144.5775</v>
      </c>
      <c r="BM41" s="14" t="n">
        <f aca="false">BM40*BM11</f>
        <v>447.2325</v>
      </c>
      <c r="BN41" s="14" t="n">
        <f aca="false">BN40*BN11</f>
        <v>147.2025</v>
      </c>
      <c r="BO41" s="14" t="n">
        <f aca="false">BO40*BO11</f>
        <v>149.8275</v>
      </c>
      <c r="BP41" s="14" t="n">
        <f aca="false">BP40*BP11</f>
        <v>144.9525</v>
      </c>
      <c r="BQ41" s="14" t="n">
        <f aca="false">BQ40*BQ11</f>
        <v>147.2025</v>
      </c>
      <c r="BR41" s="14" t="n">
        <f aca="false">BR40*BR11</f>
        <v>451.7325</v>
      </c>
      <c r="BS41" s="14" t="n">
        <f aca="false">BS40*BS11</f>
        <v>150.9525</v>
      </c>
      <c r="BT41" s="14" t="n">
        <f aca="false">BT40*BT11</f>
        <v>165.2025</v>
      </c>
      <c r="BU41" s="14" t="n">
        <f aca="false">BU40*BU11</f>
        <v>161.0775</v>
      </c>
      <c r="BV41" s="14" t="n">
        <f aca="false">BV40*BV11</f>
        <v>153.5775</v>
      </c>
      <c r="BW41" s="14" t="n">
        <f aca="false">BW40*BW11</f>
        <v>590.31</v>
      </c>
      <c r="BX41" s="14" t="n">
        <f aca="false">BX40*BX11</f>
        <v>157.7025</v>
      </c>
      <c r="BY41" s="14" t="n">
        <f aca="false">BY40*BY11</f>
        <v>166.7025</v>
      </c>
      <c r="BZ41" s="14" t="n">
        <f aca="false">BZ40*BZ11</f>
        <v>162.9525</v>
      </c>
      <c r="CA41" s="14" t="n">
        <f aca="false">CA40*CA11</f>
        <v>491.1075</v>
      </c>
      <c r="CB41" s="14" t="n">
        <f aca="false">CB40*CB11</f>
        <v>165.5775</v>
      </c>
      <c r="CC41" s="14" t="n">
        <f aca="false">CC40*CC11</f>
        <v>171.2025</v>
      </c>
      <c r="CD41" s="14" t="n">
        <f aca="false">CD40*CD11</f>
        <v>173.0775</v>
      </c>
    </row>
    <row r="43" customFormat="false" ht="12.75" hidden="false" customHeight="false" outlineLevel="0" collapsed="false">
      <c r="A43" s="16" t="n">
        <f aca="false">SUM(A40:CS40)</f>
        <v>156738.836882282</v>
      </c>
      <c r="T43" s="9" t="n">
        <f aca="false">SUM(A40:T40)</f>
        <v>91762</v>
      </c>
      <c r="AM43" s="9" t="n">
        <f aca="false">SUM(U40:AM40)</f>
        <v>23</v>
      </c>
      <c r="AO43" s="16" t="n">
        <f aca="false">SUM(AO38:FD38)</f>
        <v>1602.73202089192</v>
      </c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 t="n">
        <f aca="false">SUM(AO40:BH40)</f>
        <v>56553.836882282</v>
      </c>
      <c r="CD43" s="16" t="n">
        <f aca="false">SUM(BK40:CD40)</f>
        <v>8400</v>
      </c>
    </row>
    <row r="44" customFormat="false" ht="12.75" hidden="false" customHeight="false" outlineLevel="0" collapsed="false">
      <c r="A44" s="14" t="n">
        <f aca="false">SUM(A41:CS41)</f>
        <v>301150.388315215</v>
      </c>
      <c r="T44" s="17" t="n">
        <f aca="false">SUM(A41:T41)</f>
        <v>173553.281405836</v>
      </c>
      <c r="AM44" s="17" t="n">
        <f aca="false">SUM(U41:AM41)</f>
        <v>47.1591193788</v>
      </c>
      <c r="AO44" s="18" t="n">
        <f aca="false">SUM(AO39:FD39)</f>
        <v>2460.50622740056</v>
      </c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 t="n">
        <f aca="false">SUM(AO41:BH41)</f>
        <v>111882.26779</v>
      </c>
      <c r="CD44" s="18" t="n">
        <f aca="false">SUM(BK41:CD41)</f>
        <v>15667.68</v>
      </c>
    </row>
    <row r="85" customFormat="false" ht="12.75" hidden="false" customHeight="false" outlineLevel="0" collapsed="false"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</row>
    <row r="86" customFormat="false" ht="12.75" hidden="false" customHeight="false" outlineLevel="0" collapsed="false"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2002-03-22T16:32:44Z</dcterms:created>
  <dc:creator>SLewis</dc:creator>
  <dc:description/>
  <dc:language>en-US</dc:language>
  <cp:lastModifiedBy>jquick</cp:lastModifiedBy>
  <dcterms:modified xsi:type="dcterms:W3CDTF">2002-03-29T14:53:44Z</dcterms:modified>
  <cp:revision>0</cp:revision>
  <dc:subject/>
  <dc:title/>
</cp:coreProperties>
</file>